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lzaperupacking-my.sharepoint.com/personal/aromero_alzaperupacking_com/Documents/6. I&amp;N APP/Kissflow/Recepcion/"/>
    </mc:Choice>
  </mc:AlternateContent>
  <xr:revisionPtr revIDLastSave="470" documentId="8_{74FF85A6-F656-4DAB-9FA1-C3A1A6248ED8}" xr6:coauthVersionLast="47" xr6:coauthVersionMax="47" xr10:uidLastSave="{5E68E8F0-B7DF-4709-BBBC-77DF34ADD8E2}"/>
  <bookViews>
    <workbookView xWindow="-108" yWindow="-108" windowWidth="23256" windowHeight="13896" xr2:uid="{D2DCA090-8394-4AEA-AE2E-803E974EA43F}"/>
  </bookViews>
  <sheets>
    <sheet name="KF" sheetId="1" r:id="rId1"/>
    <sheet name="RESUMEN " sheetId="4" r:id="rId2"/>
    <sheet name="POR FUNDO" sheetId="12" r:id="rId3"/>
    <sheet name="CALIBRE" sheetId="6" r:id="rId4"/>
    <sheet name="kg SEM" sheetId="9" r:id="rId5"/>
    <sheet name="KG DIA" sheetId="11" r:id="rId6"/>
    <sheet name="GR. FAC" sheetId="7" r:id="rId7"/>
    <sheet name="Tiempo traslado" sheetId="10" r:id="rId8"/>
    <sheet name="LUIS" sheetId="8" r:id="rId9"/>
  </sheets>
  <calcPr calcId="191028"/>
  <pivotCaches>
    <pivotCache cacheId="10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1" i="1" l="1"/>
  <c r="A1112" i="1"/>
  <c r="A1113" i="1"/>
  <c r="A1090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299" i="1"/>
  <c r="A989" i="1" l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AE961" i="1"/>
  <c r="AF961" i="1"/>
  <c r="AB961" i="1"/>
  <c r="AE960" i="1"/>
  <c r="AF960" i="1"/>
  <c r="AB960" i="1"/>
  <c r="AE959" i="1"/>
  <c r="AF959" i="1"/>
  <c r="AB959" i="1"/>
  <c r="AE958" i="1"/>
  <c r="AF958" i="1"/>
  <c r="AB958" i="1"/>
  <c r="AE957" i="1"/>
  <c r="AF957" i="1"/>
  <c r="AB957" i="1"/>
  <c r="AE953" i="1"/>
  <c r="AF953" i="1"/>
  <c r="AB953" i="1"/>
  <c r="AE924" i="1"/>
  <c r="AF924" i="1"/>
  <c r="AB924" i="1"/>
  <c r="AB956" i="1"/>
  <c r="AE956" i="1"/>
  <c r="AF956" i="1"/>
  <c r="AB955" i="1"/>
  <c r="AE955" i="1"/>
  <c r="AF955" i="1"/>
  <c r="AB954" i="1"/>
  <c r="AE954" i="1"/>
  <c r="AF954" i="1"/>
  <c r="AE952" i="1"/>
  <c r="AF952" i="1"/>
  <c r="AB952" i="1"/>
  <c r="AE951" i="1"/>
  <c r="AF951" i="1"/>
  <c r="AB951" i="1"/>
  <c r="AE950" i="1"/>
  <c r="AF950" i="1"/>
  <c r="AB950" i="1"/>
  <c r="AE949" i="1"/>
  <c r="AF949" i="1"/>
  <c r="AB949" i="1"/>
  <c r="AE948" i="1"/>
  <c r="AF948" i="1"/>
  <c r="AB948" i="1"/>
  <c r="AE947" i="1"/>
  <c r="AF947" i="1"/>
  <c r="AB947" i="1"/>
  <c r="AE946" i="1"/>
  <c r="AF946" i="1"/>
  <c r="AB946" i="1"/>
  <c r="AE945" i="1"/>
  <c r="AF945" i="1"/>
  <c r="AB945" i="1"/>
  <c r="AE944" i="1"/>
  <c r="AF944" i="1"/>
  <c r="AB944" i="1"/>
  <c r="AE943" i="1"/>
  <c r="AF943" i="1"/>
  <c r="AB943" i="1"/>
  <c r="AE942" i="1"/>
  <c r="AF942" i="1"/>
  <c r="AB942" i="1"/>
  <c r="AE941" i="1"/>
  <c r="AF941" i="1"/>
  <c r="AB941" i="1"/>
  <c r="AE940" i="1"/>
  <c r="AF940" i="1"/>
  <c r="AB940" i="1"/>
  <c r="AE939" i="1"/>
  <c r="AF939" i="1"/>
  <c r="AB939" i="1"/>
  <c r="AE938" i="1"/>
  <c r="AF938" i="1"/>
  <c r="AB938" i="1"/>
  <c r="AE937" i="1"/>
  <c r="AF937" i="1"/>
  <c r="AB937" i="1"/>
  <c r="AE936" i="1"/>
  <c r="AF936" i="1"/>
  <c r="AB936" i="1"/>
  <c r="AE935" i="1"/>
  <c r="AF935" i="1"/>
  <c r="AB935" i="1"/>
  <c r="AE934" i="1"/>
  <c r="AF934" i="1"/>
  <c r="AB934" i="1"/>
  <c r="AE988" i="1"/>
  <c r="AF988" i="1"/>
  <c r="AB988" i="1"/>
  <c r="AE987" i="1"/>
  <c r="AF987" i="1"/>
  <c r="AB987" i="1"/>
  <c r="AE986" i="1"/>
  <c r="AF986" i="1"/>
  <c r="AB986" i="1"/>
  <c r="AE985" i="1"/>
  <c r="AF985" i="1"/>
  <c r="AB985" i="1"/>
  <c r="AE984" i="1"/>
  <c r="AF984" i="1"/>
  <c r="AB984" i="1"/>
  <c r="AE983" i="1"/>
  <c r="AF983" i="1"/>
  <c r="AB983" i="1"/>
  <c r="AE933" i="1"/>
  <c r="AF933" i="1"/>
  <c r="AB933" i="1"/>
  <c r="AE932" i="1"/>
  <c r="AF932" i="1"/>
  <c r="AB932" i="1"/>
  <c r="AE931" i="1"/>
  <c r="AF931" i="1"/>
  <c r="AB931" i="1"/>
  <c r="AE930" i="1"/>
  <c r="AF930" i="1"/>
  <c r="AB930" i="1"/>
  <c r="AE929" i="1"/>
  <c r="AF929" i="1"/>
  <c r="AB929" i="1"/>
  <c r="AE928" i="1"/>
  <c r="AF928" i="1"/>
  <c r="AB928" i="1"/>
  <c r="AE927" i="1"/>
  <c r="AF927" i="1"/>
  <c r="AB927" i="1"/>
  <c r="AE926" i="1"/>
  <c r="AF926" i="1"/>
  <c r="AB926" i="1"/>
  <c r="AE925" i="1"/>
  <c r="AF925" i="1"/>
  <c r="AB925" i="1"/>
  <c r="AE923" i="1"/>
  <c r="AF923" i="1"/>
  <c r="AB923" i="1"/>
  <c r="AE922" i="1"/>
  <c r="AF922" i="1"/>
  <c r="AB922" i="1"/>
  <c r="AE921" i="1"/>
  <c r="AF921" i="1"/>
  <c r="AB921" i="1"/>
  <c r="AE920" i="1"/>
  <c r="AF920" i="1"/>
  <c r="AB920" i="1"/>
  <c r="AE919" i="1"/>
  <c r="AF919" i="1"/>
  <c r="AB919" i="1"/>
  <c r="AE982" i="1"/>
  <c r="AF982" i="1"/>
  <c r="AB982" i="1"/>
  <c r="AE981" i="1"/>
  <c r="AF981" i="1"/>
  <c r="AB981" i="1"/>
  <c r="AE980" i="1"/>
  <c r="AF980" i="1"/>
  <c r="AB980" i="1"/>
  <c r="AE979" i="1"/>
  <c r="AF979" i="1"/>
  <c r="AB979" i="1"/>
  <c r="AE978" i="1"/>
  <c r="AF978" i="1"/>
  <c r="AB978" i="1"/>
  <c r="AE977" i="1"/>
  <c r="AF977" i="1"/>
  <c r="AB977" i="1"/>
  <c r="AE976" i="1"/>
  <c r="AF976" i="1"/>
  <c r="AB976" i="1"/>
  <c r="AE975" i="1"/>
  <c r="AF975" i="1"/>
  <c r="AB975" i="1"/>
  <c r="AE974" i="1"/>
  <c r="AF974" i="1"/>
  <c r="AB974" i="1"/>
  <c r="AE973" i="1"/>
  <c r="AF973" i="1"/>
  <c r="AB973" i="1"/>
  <c r="AE972" i="1"/>
  <c r="AF972" i="1"/>
  <c r="AB972" i="1"/>
  <c r="AE971" i="1"/>
  <c r="AF971" i="1"/>
  <c r="AB971" i="1"/>
  <c r="AE970" i="1"/>
  <c r="AF970" i="1"/>
  <c r="AB970" i="1"/>
  <c r="AE969" i="1"/>
  <c r="AF969" i="1"/>
  <c r="AB969" i="1"/>
  <c r="AE968" i="1"/>
  <c r="AF968" i="1"/>
  <c r="AB968" i="1"/>
  <c r="AE967" i="1"/>
  <c r="AF967" i="1"/>
  <c r="AB967" i="1"/>
  <c r="AE966" i="1"/>
  <c r="AF966" i="1"/>
  <c r="AB966" i="1"/>
  <c r="AE965" i="1"/>
  <c r="AF965" i="1"/>
  <c r="AB965" i="1"/>
  <c r="AE964" i="1"/>
  <c r="AF964" i="1"/>
  <c r="AB964" i="1"/>
  <c r="AE963" i="1"/>
  <c r="AF963" i="1"/>
  <c r="AB963" i="1"/>
  <c r="AE962" i="1"/>
  <c r="AF962" i="1"/>
  <c r="AB962" i="1"/>
  <c r="AF870" i="1"/>
  <c r="AE883" i="1"/>
  <c r="AF883" i="1"/>
  <c r="AB883" i="1"/>
  <c r="AE866" i="1"/>
  <c r="AF866" i="1"/>
  <c r="AB866" i="1"/>
  <c r="AE873" i="1"/>
  <c r="AF873" i="1"/>
  <c r="AB873" i="1"/>
  <c r="AE879" i="1"/>
  <c r="AF879" i="1"/>
  <c r="AB879" i="1"/>
  <c r="AE888" i="1"/>
  <c r="AF888" i="1"/>
  <c r="AB888" i="1"/>
  <c r="AE887" i="1"/>
  <c r="AF887" i="1"/>
  <c r="AB887" i="1"/>
  <c r="AE886" i="1"/>
  <c r="AF886" i="1"/>
  <c r="AB886" i="1"/>
  <c r="AE885" i="1"/>
  <c r="AF885" i="1"/>
  <c r="AB885" i="1"/>
  <c r="AE884" i="1"/>
  <c r="AF884" i="1"/>
  <c r="AB884" i="1"/>
  <c r="AE882" i="1"/>
  <c r="AF882" i="1"/>
  <c r="AB882" i="1"/>
  <c r="AE881" i="1"/>
  <c r="AF881" i="1"/>
  <c r="AB881" i="1"/>
  <c r="AE880" i="1"/>
  <c r="AF880" i="1"/>
  <c r="AB880" i="1"/>
  <c r="AE918" i="1"/>
  <c r="AF918" i="1"/>
  <c r="AB918" i="1"/>
  <c r="AE917" i="1"/>
  <c r="AF917" i="1"/>
  <c r="AB917" i="1"/>
  <c r="AE916" i="1"/>
  <c r="AF916" i="1"/>
  <c r="AB916" i="1"/>
  <c r="AE915" i="1"/>
  <c r="AF915" i="1"/>
  <c r="AB915" i="1"/>
  <c r="AE914" i="1"/>
  <c r="AF914" i="1"/>
  <c r="AB914" i="1"/>
  <c r="AE913" i="1"/>
  <c r="AF913" i="1"/>
  <c r="AB913" i="1"/>
  <c r="AE912" i="1"/>
  <c r="AF912" i="1"/>
  <c r="AB912" i="1"/>
  <c r="AE911" i="1"/>
  <c r="AF911" i="1"/>
  <c r="AB911" i="1"/>
  <c r="AE910" i="1"/>
  <c r="AF910" i="1"/>
  <c r="AB910" i="1"/>
  <c r="AE909" i="1"/>
  <c r="AF909" i="1"/>
  <c r="AB909" i="1"/>
  <c r="AE908" i="1"/>
  <c r="AF908" i="1"/>
  <c r="AB908" i="1"/>
  <c r="AB878" i="1"/>
  <c r="AE878" i="1"/>
  <c r="AF878" i="1"/>
  <c r="AB877" i="1"/>
  <c r="AE877" i="1"/>
  <c r="AF877" i="1"/>
  <c r="AB876" i="1"/>
  <c r="AE876" i="1"/>
  <c r="AF876" i="1"/>
  <c r="AB875" i="1"/>
  <c r="AE875" i="1"/>
  <c r="AF875" i="1"/>
  <c r="AB874" i="1"/>
  <c r="AE874" i="1"/>
  <c r="AF874" i="1"/>
  <c r="AE872" i="1"/>
  <c r="AF872" i="1"/>
  <c r="AB872" i="1"/>
  <c r="AE871" i="1"/>
  <c r="AF871" i="1"/>
  <c r="AB871" i="1"/>
  <c r="AE870" i="1"/>
  <c r="AB870" i="1"/>
  <c r="AE869" i="1"/>
  <c r="AF869" i="1"/>
  <c r="AB869" i="1"/>
  <c r="AE868" i="1"/>
  <c r="AF868" i="1"/>
  <c r="AB868" i="1"/>
  <c r="AE867" i="1"/>
  <c r="AF867" i="1"/>
  <c r="AB867" i="1"/>
  <c r="AE865" i="1"/>
  <c r="AF865" i="1"/>
  <c r="AB865" i="1"/>
  <c r="AE864" i="1"/>
  <c r="AF864" i="1"/>
  <c r="AB864" i="1"/>
  <c r="AE863" i="1"/>
  <c r="AF863" i="1"/>
  <c r="AB863" i="1"/>
  <c r="AE862" i="1"/>
  <c r="AF862" i="1"/>
  <c r="AB862" i="1"/>
  <c r="AE861" i="1"/>
  <c r="AF861" i="1"/>
  <c r="AB861" i="1"/>
  <c r="AE860" i="1"/>
  <c r="AF860" i="1"/>
  <c r="AB860" i="1"/>
  <c r="AE859" i="1"/>
  <c r="AF859" i="1"/>
  <c r="AB859" i="1"/>
  <c r="AE858" i="1"/>
  <c r="AF858" i="1"/>
  <c r="AB858" i="1"/>
  <c r="AE857" i="1"/>
  <c r="AF857" i="1"/>
  <c r="AB857" i="1"/>
  <c r="AE856" i="1"/>
  <c r="AF856" i="1"/>
  <c r="AB856" i="1"/>
  <c r="AE855" i="1"/>
  <c r="AF855" i="1"/>
  <c r="AB855" i="1"/>
  <c r="AE907" i="1" l="1"/>
  <c r="AF907" i="1"/>
  <c r="AB907" i="1"/>
  <c r="AE906" i="1"/>
  <c r="AF906" i="1"/>
  <c r="AB906" i="1"/>
  <c r="AE905" i="1"/>
  <c r="AF905" i="1"/>
  <c r="AB905" i="1"/>
  <c r="AE904" i="1"/>
  <c r="AF904" i="1"/>
  <c r="AB904" i="1"/>
  <c r="AE903" i="1"/>
  <c r="AF903" i="1"/>
  <c r="AB903" i="1"/>
  <c r="AE902" i="1"/>
  <c r="AF902" i="1"/>
  <c r="AB902" i="1"/>
  <c r="AE901" i="1"/>
  <c r="AF901" i="1"/>
  <c r="AB901" i="1"/>
  <c r="AE900" i="1"/>
  <c r="AF900" i="1"/>
  <c r="AB900" i="1"/>
  <c r="AE899" i="1"/>
  <c r="AF899" i="1"/>
  <c r="AB899" i="1"/>
  <c r="AE898" i="1" l="1"/>
  <c r="AF898" i="1"/>
  <c r="AB898" i="1"/>
  <c r="AE897" i="1"/>
  <c r="AF897" i="1"/>
  <c r="AB897" i="1"/>
  <c r="AE896" i="1"/>
  <c r="AF896" i="1"/>
  <c r="AB896" i="1"/>
  <c r="AE895" i="1"/>
  <c r="AF895" i="1"/>
  <c r="AB895" i="1"/>
  <c r="AE894" i="1"/>
  <c r="AF894" i="1"/>
  <c r="AB894" i="1"/>
  <c r="AE893" i="1" l="1"/>
  <c r="AF893" i="1"/>
  <c r="AB893" i="1"/>
  <c r="AE892" i="1"/>
  <c r="AF892" i="1"/>
  <c r="AB892" i="1"/>
  <c r="AE891" i="1"/>
  <c r="AF891" i="1"/>
  <c r="AB891" i="1"/>
  <c r="AE890" i="1"/>
  <c r="AF890" i="1"/>
  <c r="AB890" i="1"/>
  <c r="AE889" i="1"/>
  <c r="AF889" i="1"/>
  <c r="AB889" i="1"/>
  <c r="AE816" i="1"/>
  <c r="AF816" i="1"/>
  <c r="AB816" i="1"/>
  <c r="AE815" i="1"/>
  <c r="AF815" i="1"/>
  <c r="AB815" i="1"/>
  <c r="AE814" i="1"/>
  <c r="AF814" i="1"/>
  <c r="AB814" i="1"/>
  <c r="AE813" i="1"/>
  <c r="AF813" i="1"/>
  <c r="AB813" i="1"/>
  <c r="AE812" i="1"/>
  <c r="AF812" i="1"/>
  <c r="AB812" i="1"/>
  <c r="AE811" i="1"/>
  <c r="AF811" i="1"/>
  <c r="AB811" i="1"/>
  <c r="AE810" i="1"/>
  <c r="AF810" i="1"/>
  <c r="AB810" i="1"/>
  <c r="AE854" i="1"/>
  <c r="AF854" i="1"/>
  <c r="AB854" i="1"/>
  <c r="AE809" i="1"/>
  <c r="AF809" i="1"/>
  <c r="AB809" i="1"/>
  <c r="AE808" i="1"/>
  <c r="AF808" i="1"/>
  <c r="AB808" i="1"/>
  <c r="AE807" i="1"/>
  <c r="AF807" i="1"/>
  <c r="AB807" i="1"/>
  <c r="AE806" i="1"/>
  <c r="AF806" i="1"/>
  <c r="AB806" i="1"/>
  <c r="AE805" i="1"/>
  <c r="AF805" i="1"/>
  <c r="AB805" i="1"/>
  <c r="AE853" i="1"/>
  <c r="AF853" i="1"/>
  <c r="AB853" i="1"/>
  <c r="AE852" i="1"/>
  <c r="AF852" i="1"/>
  <c r="AB852" i="1"/>
  <c r="AE804" i="1"/>
  <c r="AF804" i="1"/>
  <c r="AB804" i="1"/>
  <c r="AE851" i="1"/>
  <c r="AF851" i="1"/>
  <c r="AB851" i="1"/>
  <c r="AE850" i="1"/>
  <c r="AF850" i="1"/>
  <c r="AB850" i="1"/>
  <c r="AE849" i="1"/>
  <c r="AF849" i="1"/>
  <c r="AB849" i="1"/>
  <c r="AE848" i="1"/>
  <c r="AF848" i="1"/>
  <c r="AB848" i="1"/>
  <c r="AE803" i="1"/>
  <c r="AF803" i="1"/>
  <c r="AB803" i="1"/>
  <c r="AE802" i="1"/>
  <c r="AF802" i="1"/>
  <c r="AB802" i="1"/>
  <c r="AE801" i="1"/>
  <c r="AF801" i="1"/>
  <c r="AB801" i="1"/>
  <c r="AE800" i="1"/>
  <c r="AF800" i="1"/>
  <c r="AB800" i="1"/>
  <c r="AE799" i="1"/>
  <c r="AF799" i="1"/>
  <c r="AB799" i="1"/>
  <c r="AE798" i="1"/>
  <c r="AF798" i="1"/>
  <c r="AB798" i="1"/>
  <c r="AE847" i="1"/>
  <c r="AF847" i="1"/>
  <c r="AB847" i="1"/>
  <c r="AE846" i="1"/>
  <c r="AF846" i="1"/>
  <c r="AB846" i="1"/>
  <c r="AE845" i="1"/>
  <c r="AF845" i="1"/>
  <c r="AB845" i="1"/>
  <c r="AE844" i="1"/>
  <c r="AF844" i="1"/>
  <c r="AB844" i="1"/>
  <c r="AE843" i="1"/>
  <c r="AF843" i="1"/>
  <c r="AB843" i="1"/>
  <c r="AE842" i="1"/>
  <c r="AF842" i="1"/>
  <c r="AB842" i="1"/>
  <c r="AE841" i="1"/>
  <c r="AF841" i="1"/>
  <c r="AB841" i="1"/>
  <c r="AE840" i="1"/>
  <c r="AF840" i="1"/>
  <c r="AB840" i="1"/>
  <c r="AE839" i="1"/>
  <c r="AF839" i="1"/>
  <c r="AB839" i="1"/>
  <c r="AE838" i="1"/>
  <c r="AF838" i="1"/>
  <c r="AB838" i="1"/>
  <c r="AE837" i="1"/>
  <c r="AF837" i="1"/>
  <c r="AB837" i="1"/>
  <c r="AE836" i="1"/>
  <c r="AF836" i="1"/>
  <c r="AB836" i="1"/>
  <c r="AE835" i="1"/>
  <c r="AF835" i="1"/>
  <c r="AB835" i="1"/>
  <c r="AE834" i="1"/>
  <c r="AF834" i="1"/>
  <c r="AB834" i="1"/>
  <c r="AE833" i="1"/>
  <c r="AF833" i="1"/>
  <c r="AB833" i="1"/>
  <c r="AE832" i="1"/>
  <c r="AF832" i="1"/>
  <c r="AB832" i="1"/>
  <c r="AE831" i="1"/>
  <c r="AF831" i="1"/>
  <c r="AB831" i="1"/>
  <c r="AE830" i="1"/>
  <c r="AF830" i="1"/>
  <c r="AB830" i="1"/>
  <c r="AE829" i="1"/>
  <c r="AF829" i="1"/>
  <c r="AB829" i="1"/>
  <c r="AE828" i="1"/>
  <c r="AF828" i="1"/>
  <c r="AB828" i="1"/>
  <c r="AE827" i="1"/>
  <c r="AF827" i="1"/>
  <c r="AB827" i="1"/>
  <c r="AE826" i="1"/>
  <c r="AF826" i="1"/>
  <c r="AB826" i="1"/>
  <c r="AE825" i="1"/>
  <c r="AF825" i="1"/>
  <c r="AB825" i="1"/>
  <c r="AE824" i="1"/>
  <c r="AF824" i="1"/>
  <c r="AB824" i="1"/>
  <c r="AE823" i="1"/>
  <c r="AF823" i="1"/>
  <c r="AB823" i="1"/>
  <c r="AE822" i="1"/>
  <c r="AF822" i="1"/>
  <c r="AB822" i="1"/>
  <c r="AE821" i="1"/>
  <c r="AF821" i="1"/>
  <c r="AB821" i="1"/>
  <c r="AE820" i="1"/>
  <c r="AF820" i="1"/>
  <c r="AB820" i="1"/>
  <c r="AE819" i="1"/>
  <c r="AF819" i="1"/>
  <c r="AB819" i="1"/>
  <c r="AE818" i="1"/>
  <c r="AF818" i="1"/>
  <c r="AB818" i="1"/>
  <c r="AE817" i="1"/>
  <c r="AF817" i="1"/>
  <c r="AB817" i="1"/>
  <c r="AE796" i="1"/>
  <c r="AF796" i="1"/>
  <c r="AB796" i="1"/>
  <c r="AE795" i="1"/>
  <c r="AF795" i="1"/>
  <c r="AB795" i="1"/>
  <c r="AE794" i="1"/>
  <c r="AF794" i="1"/>
  <c r="AB794" i="1"/>
  <c r="AE787" i="1"/>
  <c r="AF787" i="1"/>
  <c r="AB787" i="1"/>
  <c r="AE797" i="1"/>
  <c r="AF797" i="1"/>
  <c r="AB797" i="1"/>
  <c r="AE793" i="1"/>
  <c r="AF793" i="1"/>
  <c r="AB793" i="1"/>
  <c r="AE792" i="1"/>
  <c r="AF792" i="1"/>
  <c r="AB792" i="1"/>
  <c r="AE791" i="1"/>
  <c r="AF791" i="1"/>
  <c r="AB791" i="1"/>
  <c r="AE782" i="1"/>
  <c r="AF782" i="1"/>
  <c r="AB782" i="1"/>
  <c r="AE781" i="1"/>
  <c r="AF781" i="1"/>
  <c r="AB781" i="1"/>
  <c r="AE780" i="1"/>
  <c r="AF780" i="1"/>
  <c r="AB780" i="1"/>
  <c r="AE779" i="1"/>
  <c r="AF779" i="1"/>
  <c r="AB779" i="1"/>
  <c r="AE778" i="1"/>
  <c r="AF778" i="1"/>
  <c r="AB778" i="1"/>
  <c r="AE777" i="1"/>
  <c r="AF777" i="1"/>
  <c r="AB777" i="1"/>
  <c r="AE776" i="1"/>
  <c r="AF776" i="1"/>
  <c r="AB776" i="1"/>
  <c r="AE775" i="1"/>
  <c r="AF775" i="1"/>
  <c r="AB775" i="1"/>
  <c r="AE774" i="1"/>
  <c r="AF774" i="1"/>
  <c r="AB774" i="1"/>
  <c r="AE757" i="1"/>
  <c r="AF757" i="1"/>
  <c r="AB757" i="1"/>
  <c r="AE756" i="1"/>
  <c r="AF756" i="1"/>
  <c r="AB756" i="1"/>
  <c r="AE755" i="1"/>
  <c r="AF755" i="1"/>
  <c r="AB755" i="1"/>
  <c r="AE754" i="1"/>
  <c r="AF754" i="1"/>
  <c r="AB754" i="1"/>
  <c r="AE753" i="1"/>
  <c r="AF753" i="1"/>
  <c r="AB753" i="1"/>
  <c r="AE752" i="1"/>
  <c r="AF752" i="1"/>
  <c r="AB752" i="1"/>
  <c r="AE751" i="1"/>
  <c r="AF751" i="1"/>
  <c r="AB751" i="1"/>
  <c r="AE750" i="1"/>
  <c r="AF750" i="1"/>
  <c r="AB750" i="1"/>
  <c r="AE749" i="1"/>
  <c r="AF749" i="1"/>
  <c r="AB749" i="1"/>
  <c r="AE748" i="1"/>
  <c r="AF748" i="1"/>
  <c r="AB748" i="1"/>
  <c r="AE747" i="1"/>
  <c r="AF747" i="1"/>
  <c r="AB747" i="1"/>
  <c r="AE746" i="1"/>
  <c r="AF746" i="1"/>
  <c r="AB746" i="1"/>
  <c r="AE745" i="1"/>
  <c r="AF745" i="1"/>
  <c r="AB745" i="1"/>
  <c r="AE744" i="1"/>
  <c r="AF744" i="1"/>
  <c r="AB744" i="1"/>
  <c r="AE743" i="1"/>
  <c r="AF743" i="1"/>
  <c r="AB743" i="1"/>
  <c r="AE742" i="1"/>
  <c r="AF742" i="1"/>
  <c r="AB742" i="1"/>
  <c r="AE741" i="1"/>
  <c r="AF741" i="1"/>
  <c r="AB741" i="1"/>
  <c r="AE740" i="1"/>
  <c r="AF740" i="1"/>
  <c r="AB740" i="1"/>
  <c r="AE732" i="1"/>
  <c r="AF732" i="1"/>
  <c r="AB732" i="1"/>
  <c r="AE731" i="1"/>
  <c r="AF731" i="1"/>
  <c r="AB731" i="1"/>
  <c r="AE730" i="1"/>
  <c r="AF730" i="1"/>
  <c r="AB730" i="1"/>
  <c r="AE729" i="1"/>
  <c r="AF729" i="1"/>
  <c r="AB729" i="1"/>
  <c r="AE728" i="1"/>
  <c r="AF728" i="1"/>
  <c r="AB728" i="1"/>
  <c r="AE790" i="1"/>
  <c r="AF790" i="1"/>
  <c r="AB790" i="1"/>
  <c r="AE789" i="1"/>
  <c r="AF789" i="1"/>
  <c r="AB789" i="1"/>
  <c r="AE788" i="1"/>
  <c r="AF788" i="1"/>
  <c r="AB788" i="1"/>
  <c r="AE786" i="1"/>
  <c r="AF786" i="1"/>
  <c r="AB786" i="1"/>
  <c r="AE785" i="1"/>
  <c r="AF785" i="1"/>
  <c r="AB785" i="1"/>
  <c r="AE784" i="1"/>
  <c r="AF784" i="1"/>
  <c r="AB784" i="1"/>
  <c r="AE783" i="1"/>
  <c r="AF783" i="1"/>
  <c r="AB783" i="1"/>
  <c r="AE773" i="1"/>
  <c r="AF773" i="1"/>
  <c r="AB773" i="1"/>
  <c r="AE772" i="1"/>
  <c r="AF772" i="1"/>
  <c r="AB772" i="1"/>
  <c r="AE771" i="1"/>
  <c r="AF771" i="1"/>
  <c r="AB771" i="1"/>
  <c r="AE770" i="1"/>
  <c r="AF770" i="1"/>
  <c r="AB770" i="1"/>
  <c r="AE769" i="1"/>
  <c r="AF769" i="1"/>
  <c r="AB769" i="1"/>
  <c r="AE768" i="1"/>
  <c r="AF768" i="1"/>
  <c r="AB768" i="1"/>
  <c r="AE767" i="1"/>
  <c r="AF767" i="1"/>
  <c r="AB767" i="1"/>
  <c r="AE766" i="1"/>
  <c r="AF766" i="1"/>
  <c r="AB766" i="1"/>
  <c r="AE765" i="1"/>
  <c r="AF765" i="1"/>
  <c r="AB765" i="1"/>
  <c r="AE764" i="1"/>
  <c r="AF764" i="1"/>
  <c r="AB764" i="1"/>
  <c r="AE763" i="1"/>
  <c r="AF763" i="1"/>
  <c r="AB763" i="1"/>
  <c r="AE762" i="1"/>
  <c r="AF762" i="1"/>
  <c r="AB762" i="1"/>
  <c r="AE761" i="1"/>
  <c r="AF761" i="1"/>
  <c r="AB761" i="1"/>
  <c r="AE760" i="1"/>
  <c r="AF760" i="1"/>
  <c r="AB760" i="1"/>
  <c r="AE759" i="1"/>
  <c r="AF759" i="1"/>
  <c r="AB759" i="1"/>
  <c r="AE758" i="1"/>
  <c r="AF758" i="1"/>
  <c r="AB758" i="1"/>
  <c r="AE739" i="1"/>
  <c r="AF739" i="1"/>
  <c r="AB739" i="1"/>
  <c r="AE738" i="1"/>
  <c r="AF738" i="1"/>
  <c r="AB738" i="1"/>
  <c r="AE737" i="1"/>
  <c r="AF737" i="1"/>
  <c r="AB737" i="1"/>
  <c r="AE736" i="1"/>
  <c r="AF736" i="1"/>
  <c r="AB736" i="1"/>
  <c r="AE735" i="1"/>
  <c r="AF735" i="1"/>
  <c r="AB735" i="1"/>
  <c r="AE734" i="1"/>
  <c r="AF734" i="1"/>
  <c r="AB734" i="1"/>
  <c r="AE733" i="1"/>
  <c r="AF733" i="1"/>
  <c r="AB733" i="1"/>
  <c r="AE727" i="1"/>
  <c r="AF727" i="1"/>
  <c r="AB727" i="1"/>
  <c r="AE726" i="1"/>
  <c r="AF726" i="1"/>
  <c r="AB726" i="1"/>
  <c r="AE725" i="1"/>
  <c r="AF725" i="1"/>
  <c r="AB725" i="1"/>
  <c r="AE724" i="1"/>
  <c r="AF724" i="1"/>
  <c r="AB724" i="1"/>
  <c r="AB723" i="1"/>
  <c r="AE723" i="1"/>
  <c r="AF723" i="1"/>
  <c r="AE722" i="1"/>
  <c r="AF722" i="1"/>
  <c r="AB722" i="1"/>
  <c r="AE721" i="1"/>
  <c r="AF721" i="1"/>
  <c r="AB721" i="1"/>
  <c r="AE720" i="1"/>
  <c r="AF720" i="1"/>
  <c r="AB720" i="1"/>
  <c r="AE719" i="1"/>
  <c r="AF719" i="1"/>
  <c r="AB719" i="1"/>
  <c r="AE718" i="1"/>
  <c r="AF718" i="1"/>
  <c r="AB718" i="1"/>
  <c r="AE717" i="1"/>
  <c r="AF717" i="1"/>
  <c r="AB717" i="1"/>
  <c r="AE716" i="1"/>
  <c r="AF716" i="1"/>
  <c r="AB716" i="1"/>
  <c r="AE715" i="1"/>
  <c r="AF715" i="1"/>
  <c r="AB715" i="1"/>
  <c r="AE714" i="1"/>
  <c r="AF714" i="1"/>
  <c r="AB714" i="1"/>
  <c r="AE713" i="1"/>
  <c r="AF713" i="1"/>
  <c r="AB713" i="1"/>
  <c r="AE712" i="1"/>
  <c r="AF712" i="1"/>
  <c r="AB712" i="1"/>
  <c r="AE711" i="1"/>
  <c r="AF711" i="1"/>
  <c r="AB711" i="1"/>
  <c r="AE710" i="1"/>
  <c r="AF710" i="1"/>
  <c r="AB710" i="1"/>
  <c r="AE709" i="1"/>
  <c r="AF709" i="1"/>
  <c r="AB709" i="1"/>
  <c r="AE708" i="1"/>
  <c r="AF708" i="1"/>
  <c r="AB708" i="1"/>
  <c r="AE707" i="1"/>
  <c r="AF707" i="1"/>
  <c r="AB707" i="1"/>
  <c r="AE706" i="1"/>
  <c r="AF706" i="1"/>
  <c r="AB706" i="1"/>
  <c r="AE705" i="1"/>
  <c r="AF705" i="1"/>
  <c r="AB705" i="1"/>
  <c r="AE704" i="1"/>
  <c r="AF704" i="1"/>
  <c r="AB704" i="1"/>
  <c r="AE703" i="1"/>
  <c r="AF703" i="1"/>
  <c r="AB703" i="1"/>
  <c r="AE694" i="1"/>
  <c r="AF694" i="1"/>
  <c r="AB694" i="1"/>
  <c r="AE693" i="1"/>
  <c r="AF693" i="1"/>
  <c r="AB693" i="1"/>
  <c r="AE692" i="1"/>
  <c r="AF692" i="1"/>
  <c r="AB692" i="1"/>
  <c r="AE702" i="1"/>
  <c r="AF702" i="1"/>
  <c r="AB702" i="1"/>
  <c r="AE701" i="1"/>
  <c r="AF701" i="1"/>
  <c r="AB701" i="1"/>
  <c r="AE700" i="1"/>
  <c r="AF700" i="1"/>
  <c r="AB700" i="1"/>
  <c r="AE699" i="1"/>
  <c r="AF699" i="1"/>
  <c r="AB699" i="1"/>
  <c r="AE698" i="1"/>
  <c r="AF698" i="1"/>
  <c r="AB698" i="1"/>
  <c r="AE697" i="1"/>
  <c r="AF697" i="1"/>
  <c r="AB697" i="1"/>
  <c r="AE696" i="1"/>
  <c r="AF696" i="1"/>
  <c r="AB696" i="1"/>
  <c r="AE695" i="1"/>
  <c r="AF695" i="1"/>
  <c r="AB695" i="1"/>
  <c r="AE672" i="1"/>
  <c r="AF672" i="1"/>
  <c r="AB672" i="1"/>
  <c r="AE671" i="1"/>
  <c r="AF671" i="1"/>
  <c r="AB671" i="1"/>
  <c r="AE670" i="1"/>
  <c r="AF670" i="1"/>
  <c r="AB670" i="1"/>
  <c r="AE669" i="1"/>
  <c r="AF669" i="1"/>
  <c r="AB669" i="1"/>
  <c r="AE691" i="1"/>
  <c r="AF691" i="1"/>
  <c r="AB691" i="1"/>
  <c r="AE690" i="1"/>
  <c r="AF690" i="1"/>
  <c r="AB690" i="1"/>
  <c r="AE689" i="1"/>
  <c r="AF689" i="1"/>
  <c r="AB689" i="1"/>
  <c r="AE688" i="1"/>
  <c r="AF688" i="1"/>
  <c r="AB688" i="1"/>
  <c r="AE687" i="1"/>
  <c r="AF687" i="1"/>
  <c r="AB687" i="1"/>
  <c r="AE686" i="1"/>
  <c r="AF686" i="1"/>
  <c r="AB686" i="1"/>
  <c r="AE685" i="1"/>
  <c r="AF685" i="1"/>
  <c r="AB685" i="1"/>
  <c r="AE684" i="1"/>
  <c r="AF684" i="1"/>
  <c r="AB684" i="1"/>
  <c r="AE683" i="1"/>
  <c r="AF683" i="1"/>
  <c r="AB683" i="1"/>
  <c r="AE682" i="1"/>
  <c r="AF682" i="1"/>
  <c r="AB682" i="1"/>
  <c r="AE681" i="1"/>
  <c r="AF681" i="1"/>
  <c r="AB681" i="1"/>
  <c r="AB680" i="1"/>
  <c r="AE680" i="1"/>
  <c r="AF680" i="1"/>
  <c r="AB679" i="1"/>
  <c r="AE679" i="1"/>
  <c r="AF679" i="1"/>
  <c r="AB678" i="1"/>
  <c r="AE678" i="1"/>
  <c r="AF678" i="1"/>
  <c r="AB677" i="1"/>
  <c r="AE677" i="1"/>
  <c r="AF677" i="1"/>
  <c r="AB676" i="1"/>
  <c r="AE676" i="1"/>
  <c r="AF676" i="1"/>
  <c r="AB675" i="1"/>
  <c r="AE675" i="1"/>
  <c r="AF675" i="1"/>
  <c r="AB674" i="1"/>
  <c r="AE674" i="1"/>
  <c r="AF674" i="1"/>
  <c r="AB673" i="1"/>
  <c r="AE673" i="1"/>
  <c r="AF673" i="1"/>
  <c r="AB668" i="1"/>
  <c r="AE668" i="1"/>
  <c r="AF668" i="1"/>
  <c r="AB667" i="1"/>
  <c r="AE667" i="1"/>
  <c r="AF667" i="1"/>
  <c r="AE666" i="1"/>
  <c r="AF666" i="1"/>
  <c r="AB666" i="1"/>
  <c r="AE665" i="1"/>
  <c r="AF665" i="1"/>
  <c r="AB665" i="1"/>
  <c r="AE664" i="1"/>
  <c r="AF664" i="1"/>
  <c r="AB664" i="1"/>
  <c r="AE663" i="1"/>
  <c r="AF663" i="1"/>
  <c r="AB663" i="1"/>
  <c r="AE662" i="1"/>
  <c r="AF662" i="1"/>
  <c r="AB662" i="1"/>
  <c r="AE661" i="1"/>
  <c r="AF661" i="1"/>
  <c r="AB661" i="1"/>
  <c r="AE660" i="1"/>
  <c r="AF660" i="1"/>
  <c r="AB660" i="1"/>
  <c r="AE659" i="1"/>
  <c r="AF659" i="1"/>
  <c r="AB659" i="1"/>
  <c r="AE658" i="1"/>
  <c r="AF658" i="1"/>
  <c r="AB658" i="1"/>
  <c r="AE657" i="1"/>
  <c r="AF657" i="1"/>
  <c r="AB657" i="1"/>
  <c r="AE656" i="1"/>
  <c r="AF656" i="1"/>
  <c r="AB656" i="1"/>
  <c r="AE655" i="1"/>
  <c r="AF655" i="1"/>
  <c r="AB655" i="1"/>
  <c r="AE654" i="1"/>
  <c r="AF654" i="1"/>
  <c r="AB654" i="1"/>
  <c r="AE653" i="1"/>
  <c r="AF653" i="1"/>
  <c r="AB653" i="1"/>
  <c r="AE652" i="1"/>
  <c r="AF652" i="1"/>
  <c r="AB652" i="1"/>
  <c r="AE651" i="1"/>
  <c r="AF651" i="1"/>
  <c r="AB651" i="1"/>
  <c r="AE650" i="1"/>
  <c r="AF650" i="1"/>
  <c r="AB650" i="1"/>
  <c r="AE649" i="1"/>
  <c r="AF649" i="1"/>
  <c r="AB649" i="1"/>
  <c r="AE648" i="1"/>
  <c r="AF648" i="1"/>
  <c r="AB648" i="1"/>
  <c r="AE647" i="1"/>
  <c r="AF647" i="1"/>
  <c r="AB647" i="1"/>
  <c r="AE646" i="1"/>
  <c r="AF646" i="1"/>
  <c r="AB646" i="1"/>
  <c r="AE645" i="1"/>
  <c r="AF645" i="1"/>
  <c r="AB645" i="1"/>
  <c r="AE635" i="1"/>
  <c r="AF635" i="1"/>
  <c r="AB635" i="1"/>
  <c r="AE634" i="1"/>
  <c r="AF634" i="1"/>
  <c r="AB634" i="1"/>
  <c r="AE644" i="1"/>
  <c r="AF644" i="1"/>
  <c r="AB644" i="1"/>
  <c r="AE643" i="1"/>
  <c r="AF643" i="1"/>
  <c r="AB643" i="1"/>
  <c r="AE642" i="1"/>
  <c r="AF642" i="1"/>
  <c r="AB642" i="1"/>
  <c r="AE641" i="1"/>
  <c r="AF641" i="1"/>
  <c r="AB641" i="1"/>
  <c r="AE640" i="1"/>
  <c r="AF640" i="1"/>
  <c r="AB640" i="1"/>
  <c r="AE639" i="1"/>
  <c r="AF639" i="1"/>
  <c r="AB639" i="1"/>
  <c r="AE638" i="1"/>
  <c r="AF638" i="1"/>
  <c r="AB638" i="1"/>
  <c r="AE637" i="1"/>
  <c r="AF637" i="1"/>
  <c r="AB637" i="1"/>
  <c r="AE636" i="1"/>
  <c r="AF636" i="1"/>
  <c r="AB636" i="1"/>
  <c r="AE624" i="1" l="1"/>
  <c r="AF624" i="1"/>
  <c r="AB624" i="1"/>
  <c r="AE623" i="1"/>
  <c r="AF623" i="1"/>
  <c r="AB623" i="1"/>
  <c r="AE616" i="1"/>
  <c r="AF616" i="1"/>
  <c r="AB616" i="1"/>
  <c r="AE615" i="1"/>
  <c r="AF615" i="1"/>
  <c r="AB615" i="1"/>
  <c r="AE614" i="1"/>
  <c r="AF614" i="1"/>
  <c r="AB614" i="1"/>
  <c r="AE613" i="1"/>
  <c r="AF613" i="1"/>
  <c r="AB613" i="1"/>
  <c r="AE622" i="1"/>
  <c r="AF622" i="1"/>
  <c r="AB622" i="1"/>
  <c r="AE621" i="1"/>
  <c r="AF621" i="1"/>
  <c r="AB621" i="1"/>
  <c r="AE620" i="1"/>
  <c r="AF620" i="1"/>
  <c r="AB620" i="1"/>
  <c r="AE633" i="1"/>
  <c r="AF633" i="1"/>
  <c r="AB633" i="1"/>
  <c r="AE632" i="1"/>
  <c r="AF632" i="1"/>
  <c r="AB632" i="1"/>
  <c r="AE631" i="1"/>
  <c r="AF631" i="1"/>
  <c r="AB631" i="1"/>
  <c r="AE630" i="1"/>
  <c r="AF630" i="1"/>
  <c r="AB630" i="1"/>
  <c r="AE629" i="1"/>
  <c r="AF629" i="1"/>
  <c r="AB629" i="1"/>
  <c r="AE628" i="1"/>
  <c r="AF628" i="1"/>
  <c r="AB628" i="1"/>
  <c r="AE627" i="1"/>
  <c r="AF627" i="1"/>
  <c r="AB627" i="1"/>
  <c r="AE626" i="1"/>
  <c r="AF626" i="1"/>
  <c r="AB626" i="1"/>
  <c r="AE625" i="1"/>
  <c r="AF625" i="1"/>
  <c r="AB625" i="1"/>
  <c r="AE618" i="1"/>
  <c r="AF618" i="1"/>
  <c r="AB618" i="1"/>
  <c r="AE617" i="1"/>
  <c r="AF617" i="1"/>
  <c r="AB617" i="1"/>
  <c r="AE612" i="1"/>
  <c r="AF612" i="1"/>
  <c r="AB612" i="1"/>
  <c r="AE611" i="1"/>
  <c r="AF611" i="1"/>
  <c r="AB611" i="1"/>
  <c r="AE610" i="1"/>
  <c r="AF610" i="1"/>
  <c r="AB610" i="1"/>
  <c r="AE609" i="1"/>
  <c r="AF609" i="1"/>
  <c r="AB609" i="1"/>
  <c r="AE608" i="1"/>
  <c r="AF608" i="1"/>
  <c r="AB608" i="1"/>
  <c r="AE607" i="1"/>
  <c r="AF607" i="1"/>
  <c r="AB607" i="1"/>
  <c r="AE606" i="1"/>
  <c r="AF606" i="1"/>
  <c r="AB606" i="1"/>
  <c r="AE605" i="1"/>
  <c r="AF605" i="1"/>
  <c r="AB605" i="1"/>
  <c r="AE604" i="1"/>
  <c r="AF604" i="1"/>
  <c r="AB604" i="1"/>
  <c r="AE603" i="1"/>
  <c r="AF603" i="1"/>
  <c r="AB603" i="1"/>
  <c r="AE602" i="1"/>
  <c r="AF602" i="1"/>
  <c r="AB602" i="1"/>
  <c r="AB619" i="1"/>
  <c r="AE619" i="1"/>
  <c r="AF619" i="1"/>
  <c r="AB601" i="1"/>
  <c r="AE601" i="1"/>
  <c r="AF601" i="1"/>
  <c r="AB600" i="1"/>
  <c r="AE600" i="1"/>
  <c r="AF600" i="1"/>
  <c r="AB599" i="1"/>
  <c r="AE599" i="1"/>
  <c r="AF599" i="1"/>
  <c r="AB598" i="1"/>
  <c r="AE598" i="1"/>
  <c r="AF598" i="1"/>
  <c r="AB597" i="1"/>
  <c r="AE597" i="1"/>
  <c r="AF597" i="1"/>
  <c r="AB596" i="1"/>
  <c r="AE596" i="1"/>
  <c r="AF596" i="1"/>
  <c r="AB595" i="1"/>
  <c r="AE595" i="1"/>
  <c r="AF595" i="1"/>
  <c r="AB594" i="1"/>
  <c r="AE594" i="1"/>
  <c r="AF594" i="1"/>
  <c r="AB593" i="1"/>
  <c r="AE593" i="1"/>
  <c r="AF593" i="1"/>
  <c r="AB592" i="1"/>
  <c r="AE592" i="1"/>
  <c r="AF592" i="1"/>
  <c r="AB591" i="1"/>
  <c r="AE591" i="1"/>
  <c r="AF591" i="1"/>
  <c r="AB590" i="1"/>
  <c r="AE590" i="1"/>
  <c r="AF590" i="1"/>
  <c r="AB589" i="1"/>
  <c r="AE589" i="1"/>
  <c r="AF589" i="1"/>
  <c r="AB588" i="1"/>
  <c r="AE588" i="1"/>
  <c r="AF588" i="1"/>
  <c r="AE587" i="1"/>
  <c r="AF587" i="1"/>
  <c r="AB587" i="1"/>
  <c r="AE586" i="1"/>
  <c r="AF586" i="1"/>
  <c r="AB586" i="1"/>
  <c r="AE585" i="1"/>
  <c r="AF585" i="1"/>
  <c r="AB585" i="1"/>
  <c r="AE584" i="1"/>
  <c r="AF584" i="1"/>
  <c r="AB584" i="1"/>
  <c r="AE583" i="1"/>
  <c r="AF583" i="1"/>
  <c r="AB583" i="1"/>
  <c r="AE582" i="1"/>
  <c r="AF582" i="1"/>
  <c r="AB582" i="1"/>
  <c r="AE581" i="1"/>
  <c r="AF581" i="1"/>
  <c r="AB581" i="1"/>
  <c r="AE580" i="1"/>
  <c r="AF580" i="1"/>
  <c r="AB580" i="1"/>
  <c r="AE579" i="1"/>
  <c r="AF579" i="1"/>
  <c r="AB579" i="1"/>
  <c r="AE578" i="1"/>
  <c r="AF578" i="1"/>
  <c r="AB578" i="1"/>
  <c r="AE577" i="1"/>
  <c r="AF577" i="1"/>
  <c r="AB577" i="1"/>
  <c r="AE576" i="1"/>
  <c r="AF576" i="1"/>
  <c r="AB576" i="1"/>
  <c r="AE575" i="1"/>
  <c r="AF575" i="1"/>
  <c r="AB575" i="1"/>
  <c r="AE574" i="1"/>
  <c r="AF574" i="1"/>
  <c r="AB574" i="1"/>
  <c r="AE573" i="1"/>
  <c r="AF573" i="1"/>
  <c r="AB573" i="1"/>
  <c r="AE572" i="1"/>
  <c r="AF572" i="1"/>
  <c r="AB572" i="1"/>
  <c r="AE571" i="1"/>
  <c r="AF571" i="1"/>
  <c r="AB571" i="1"/>
  <c r="AE570" i="1"/>
  <c r="AF570" i="1"/>
  <c r="AB570" i="1"/>
  <c r="AE569" i="1"/>
  <c r="AF569" i="1"/>
  <c r="AB569" i="1"/>
  <c r="AE568" i="1"/>
  <c r="AF568" i="1"/>
  <c r="AB568" i="1"/>
  <c r="AE567" i="1"/>
  <c r="AF567" i="1"/>
  <c r="AB567" i="1"/>
  <c r="AE566" i="1"/>
  <c r="AF566" i="1"/>
  <c r="AB566" i="1"/>
  <c r="AE565" i="1"/>
  <c r="AF565" i="1"/>
  <c r="AB565" i="1"/>
  <c r="AE564" i="1"/>
  <c r="AF564" i="1"/>
  <c r="AB564" i="1"/>
  <c r="AE563" i="1" l="1"/>
  <c r="AF563" i="1"/>
  <c r="AB563" i="1"/>
  <c r="AE562" i="1"/>
  <c r="AF562" i="1"/>
  <c r="AB562" i="1"/>
  <c r="AE561" i="1"/>
  <c r="AF561" i="1"/>
  <c r="AB561" i="1"/>
  <c r="AE560" i="1"/>
  <c r="AF560" i="1"/>
  <c r="AB560" i="1"/>
  <c r="AE559" i="1"/>
  <c r="AF559" i="1"/>
  <c r="AB559" i="1"/>
  <c r="AE558" i="1"/>
  <c r="AF558" i="1"/>
  <c r="AB558" i="1"/>
  <c r="AE557" i="1"/>
  <c r="AF557" i="1"/>
  <c r="AB557" i="1"/>
  <c r="AE556" i="1"/>
  <c r="AF556" i="1"/>
  <c r="AB556" i="1"/>
  <c r="AE555" i="1"/>
  <c r="AF555" i="1"/>
  <c r="AB555" i="1"/>
  <c r="AE554" i="1"/>
  <c r="AF554" i="1"/>
  <c r="AB554" i="1"/>
  <c r="AB553" i="1"/>
  <c r="AE553" i="1"/>
  <c r="AF553" i="1"/>
  <c r="AB550" i="1"/>
  <c r="AB551" i="1"/>
  <c r="AE550" i="1"/>
  <c r="AE551" i="1"/>
  <c r="AF550" i="1"/>
  <c r="AF551" i="1"/>
  <c r="AE552" i="1"/>
  <c r="AF552" i="1"/>
  <c r="AB552" i="1"/>
  <c r="AE549" i="1"/>
  <c r="AF549" i="1"/>
  <c r="AB549" i="1"/>
  <c r="AE548" i="1"/>
  <c r="AF548" i="1"/>
  <c r="AB548" i="1"/>
  <c r="AE547" i="1"/>
  <c r="AF547" i="1"/>
  <c r="AB547" i="1"/>
  <c r="AE546" i="1"/>
  <c r="AF546" i="1"/>
  <c r="AB546" i="1"/>
  <c r="AE545" i="1"/>
  <c r="AF545" i="1"/>
  <c r="AB545" i="1"/>
  <c r="AE544" i="1"/>
  <c r="AF544" i="1"/>
  <c r="AB544" i="1"/>
  <c r="AE543" i="1"/>
  <c r="AF543" i="1"/>
  <c r="AB543" i="1"/>
  <c r="AE542" i="1"/>
  <c r="AF542" i="1"/>
  <c r="AB542" i="1"/>
  <c r="AE541" i="1"/>
  <c r="AF541" i="1"/>
  <c r="AB541" i="1"/>
  <c r="AE540" i="1"/>
  <c r="AF540" i="1"/>
  <c r="AB540" i="1"/>
  <c r="AE539" i="1"/>
  <c r="AF539" i="1"/>
  <c r="AB539" i="1"/>
  <c r="AE538" i="1"/>
  <c r="AF538" i="1"/>
  <c r="AB538" i="1"/>
  <c r="AB537" i="1"/>
  <c r="AE537" i="1"/>
  <c r="AF537" i="1"/>
  <c r="AB536" i="1"/>
  <c r="AE536" i="1"/>
  <c r="AF536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E516" i="1"/>
  <c r="AF516" i="1"/>
  <c r="AB516" i="1"/>
  <c r="AE509" i="1"/>
  <c r="AF509" i="1"/>
  <c r="AB509" i="1"/>
  <c r="AE508" i="1"/>
  <c r="AF508" i="1"/>
  <c r="AB508" i="1"/>
  <c r="AE507" i="1"/>
  <c r="AF507" i="1"/>
  <c r="AB507" i="1"/>
  <c r="AE515" i="1"/>
  <c r="AF515" i="1"/>
  <c r="AB515" i="1"/>
  <c r="AE514" i="1"/>
  <c r="AF514" i="1"/>
  <c r="AB514" i="1"/>
  <c r="AE513" i="1"/>
  <c r="AF513" i="1"/>
  <c r="AB513" i="1"/>
  <c r="AE512" i="1"/>
  <c r="AF512" i="1"/>
  <c r="AB512" i="1"/>
  <c r="AE511" i="1"/>
  <c r="AF511" i="1"/>
  <c r="AB511" i="1"/>
  <c r="AE510" i="1"/>
  <c r="AF510" i="1"/>
  <c r="AB510" i="1"/>
  <c r="AB519" i="1"/>
  <c r="AE519" i="1"/>
  <c r="AF519" i="1"/>
  <c r="AB518" i="1"/>
  <c r="AE518" i="1"/>
  <c r="AF518" i="1"/>
  <c r="AB517" i="1"/>
  <c r="AE517" i="1"/>
  <c r="AF517" i="1"/>
  <c r="AE506" i="1"/>
  <c r="AF506" i="1"/>
  <c r="AB506" i="1"/>
  <c r="AE505" i="1"/>
  <c r="AF505" i="1"/>
  <c r="AB505" i="1"/>
  <c r="AE504" i="1"/>
  <c r="AF504" i="1"/>
  <c r="AB504" i="1"/>
  <c r="AE503" i="1"/>
  <c r="AF503" i="1"/>
  <c r="AB503" i="1"/>
  <c r="AE502" i="1"/>
  <c r="AF502" i="1"/>
  <c r="AB502" i="1"/>
  <c r="AE501" i="1"/>
  <c r="AF501" i="1"/>
  <c r="AB501" i="1"/>
  <c r="AE500" i="1"/>
  <c r="AF500" i="1"/>
  <c r="AB500" i="1"/>
  <c r="AE499" i="1"/>
  <c r="AF499" i="1"/>
  <c r="AB499" i="1"/>
  <c r="AE498" i="1"/>
  <c r="AF498" i="1"/>
  <c r="AB498" i="1"/>
  <c r="AE497" i="1"/>
  <c r="AF497" i="1"/>
  <c r="AB497" i="1"/>
  <c r="AE496" i="1"/>
  <c r="AF496" i="1"/>
  <c r="AB496" i="1"/>
  <c r="AE495" i="1"/>
  <c r="AF495" i="1"/>
  <c r="AB495" i="1"/>
  <c r="AE494" i="1"/>
  <c r="AF494" i="1"/>
  <c r="AB494" i="1"/>
  <c r="AE493" i="1"/>
  <c r="AF493" i="1"/>
  <c r="AB493" i="1"/>
  <c r="AE492" i="1"/>
  <c r="AF492" i="1"/>
  <c r="AB492" i="1"/>
  <c r="AE491" i="1"/>
  <c r="AF491" i="1"/>
  <c r="AB491" i="1"/>
  <c r="AE490" i="1"/>
  <c r="AF490" i="1"/>
  <c r="AB490" i="1"/>
  <c r="AE489" i="1"/>
  <c r="AF489" i="1"/>
  <c r="AB489" i="1"/>
  <c r="AE488" i="1"/>
  <c r="AF488" i="1"/>
  <c r="AB488" i="1"/>
  <c r="AE487" i="1"/>
  <c r="AF487" i="1"/>
  <c r="AB487" i="1"/>
  <c r="AE486" i="1"/>
  <c r="AF486" i="1"/>
  <c r="AB486" i="1"/>
  <c r="AE485" i="1"/>
  <c r="AF485" i="1"/>
  <c r="AB485" i="1"/>
  <c r="AE484" i="1"/>
  <c r="AF484" i="1"/>
  <c r="AB484" i="1"/>
  <c r="AE483" i="1"/>
  <c r="AF483" i="1"/>
  <c r="AB483" i="1"/>
  <c r="AE482" i="1"/>
  <c r="AF482" i="1"/>
  <c r="AB482" i="1"/>
  <c r="AE481" i="1"/>
  <c r="AF481" i="1"/>
  <c r="AB481" i="1"/>
  <c r="AE480" i="1"/>
  <c r="AF480" i="1"/>
  <c r="AB480" i="1"/>
  <c r="AE479" i="1"/>
  <c r="AF479" i="1"/>
  <c r="AB479" i="1"/>
  <c r="AE478" i="1"/>
  <c r="AF478" i="1"/>
  <c r="AB478" i="1"/>
  <c r="AE477" i="1"/>
  <c r="AF477" i="1"/>
  <c r="AB477" i="1"/>
  <c r="AE476" i="1"/>
  <c r="AF476" i="1"/>
  <c r="AB476" i="1"/>
  <c r="AE475" i="1"/>
  <c r="AF475" i="1"/>
  <c r="AB475" i="1"/>
  <c r="AE474" i="1"/>
  <c r="AF474" i="1"/>
  <c r="AB474" i="1"/>
  <c r="AE473" i="1"/>
  <c r="AF473" i="1"/>
  <c r="AB473" i="1"/>
  <c r="AE472" i="1"/>
  <c r="AF472" i="1"/>
  <c r="AB472" i="1"/>
  <c r="AE471" i="1"/>
  <c r="AF471" i="1"/>
  <c r="AB471" i="1"/>
  <c r="AE470" i="1"/>
  <c r="AF470" i="1"/>
  <c r="AB470" i="1"/>
  <c r="AE469" i="1"/>
  <c r="AF469" i="1"/>
  <c r="AB469" i="1"/>
  <c r="AE468" i="1"/>
  <c r="AF468" i="1"/>
  <c r="AB468" i="1"/>
  <c r="A467" i="1" l="1"/>
  <c r="AB467" i="1"/>
  <c r="AE467" i="1"/>
  <c r="AF467" i="1"/>
  <c r="AE466" i="1"/>
  <c r="AF466" i="1"/>
  <c r="AB466" i="1"/>
  <c r="AE465" i="1"/>
  <c r="AF465" i="1"/>
  <c r="AB465" i="1"/>
  <c r="A447" i="1"/>
  <c r="AB447" i="1"/>
  <c r="AE447" i="1"/>
  <c r="AF447" i="1"/>
  <c r="A452" i="1"/>
  <c r="AB452" i="1"/>
  <c r="AE452" i="1"/>
  <c r="AF452" i="1"/>
  <c r="AE448" i="1"/>
  <c r="AF448" i="1"/>
  <c r="AB448" i="1"/>
  <c r="AE464" i="1"/>
  <c r="AF464" i="1"/>
  <c r="AB464" i="1"/>
  <c r="AE463" i="1"/>
  <c r="AF463" i="1"/>
  <c r="AB463" i="1"/>
  <c r="AE462" i="1"/>
  <c r="AF462" i="1"/>
  <c r="AB462" i="1"/>
  <c r="AE461" i="1"/>
  <c r="AF461" i="1"/>
  <c r="AB461" i="1"/>
  <c r="AE460" i="1"/>
  <c r="AF460" i="1"/>
  <c r="AB460" i="1"/>
  <c r="AE459" i="1"/>
  <c r="AF459" i="1"/>
  <c r="AB459" i="1"/>
  <c r="AE458" i="1"/>
  <c r="AF458" i="1"/>
  <c r="AB458" i="1"/>
  <c r="AE457" i="1"/>
  <c r="AF457" i="1"/>
  <c r="AB457" i="1"/>
  <c r="AE456" i="1"/>
  <c r="AF456" i="1"/>
  <c r="AB456" i="1"/>
  <c r="AE455" i="1"/>
  <c r="AF455" i="1"/>
  <c r="AB455" i="1"/>
  <c r="AE454" i="1"/>
  <c r="AF454" i="1"/>
  <c r="AB454" i="1"/>
  <c r="AE453" i="1"/>
  <c r="AF453" i="1"/>
  <c r="AB453" i="1"/>
  <c r="AE451" i="1"/>
  <c r="AF451" i="1"/>
  <c r="AB451" i="1"/>
  <c r="AE450" i="1"/>
  <c r="AF450" i="1"/>
  <c r="AB450" i="1"/>
  <c r="AE449" i="1"/>
  <c r="AF449" i="1"/>
  <c r="AB449" i="1"/>
  <c r="AE446" i="1"/>
  <c r="AF446" i="1"/>
  <c r="AB446" i="1"/>
  <c r="AE445" i="1"/>
  <c r="AF445" i="1"/>
  <c r="AB445" i="1"/>
  <c r="AE444" i="1"/>
  <c r="AF444" i="1"/>
  <c r="AB444" i="1"/>
  <c r="AE443" i="1"/>
  <c r="AF443" i="1"/>
  <c r="AB443" i="1"/>
  <c r="AE442" i="1"/>
  <c r="AF442" i="1"/>
  <c r="AB442" i="1"/>
  <c r="AF441" i="1"/>
  <c r="AE441" i="1"/>
  <c r="AB441" i="1"/>
  <c r="AE440" i="1"/>
  <c r="AF440" i="1"/>
  <c r="AB440" i="1"/>
  <c r="AB428" i="1"/>
  <c r="AE439" i="1"/>
  <c r="AF439" i="1"/>
  <c r="AB439" i="1"/>
  <c r="AE438" i="1"/>
  <c r="AF438" i="1"/>
  <c r="AB438" i="1"/>
  <c r="AE437" i="1"/>
  <c r="AF437" i="1"/>
  <c r="AB437" i="1"/>
  <c r="AE436" i="1"/>
  <c r="AF436" i="1"/>
  <c r="AB436" i="1"/>
  <c r="AE435" i="1"/>
  <c r="AF435" i="1"/>
  <c r="AB435" i="1"/>
  <c r="AE434" i="1"/>
  <c r="AF434" i="1"/>
  <c r="AB434" i="1"/>
  <c r="AE433" i="1"/>
  <c r="AF433" i="1"/>
  <c r="AB433" i="1"/>
  <c r="AE432" i="1"/>
  <c r="AF432" i="1"/>
  <c r="AB432" i="1"/>
  <c r="AE431" i="1"/>
  <c r="AF431" i="1"/>
  <c r="AB431" i="1"/>
  <c r="AE430" i="1"/>
  <c r="AF430" i="1"/>
  <c r="AB430" i="1"/>
  <c r="AE429" i="1"/>
  <c r="AF429" i="1"/>
  <c r="AB429" i="1"/>
  <c r="AE428" i="1"/>
  <c r="AF428" i="1"/>
  <c r="AF408" i="1" l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397" i="1"/>
  <c r="AE427" i="1"/>
  <c r="AB427" i="1"/>
  <c r="AE426" i="1"/>
  <c r="AB426" i="1"/>
  <c r="AB425" i="1"/>
  <c r="AE425" i="1"/>
  <c r="AE424" i="1"/>
  <c r="AB424" i="1"/>
  <c r="AE423" i="1"/>
  <c r="AB423" i="1"/>
  <c r="AE422" i="1"/>
  <c r="AB422" i="1"/>
  <c r="AE421" i="1"/>
  <c r="AB421" i="1"/>
  <c r="AE420" i="1"/>
  <c r="AB420" i="1"/>
  <c r="AE419" i="1"/>
  <c r="AB419" i="1"/>
  <c r="AE418" i="1"/>
  <c r="AB418" i="1"/>
  <c r="AE417" i="1"/>
  <c r="AB417" i="1"/>
  <c r="AE416" i="1"/>
  <c r="AB416" i="1"/>
  <c r="AE415" i="1"/>
  <c r="AB415" i="1"/>
  <c r="AE414" i="1"/>
  <c r="AB414" i="1"/>
  <c r="AE413" i="1"/>
  <c r="AB413" i="1"/>
  <c r="AE412" i="1"/>
  <c r="AB412" i="1"/>
  <c r="AE411" i="1"/>
  <c r="AB411" i="1"/>
  <c r="AE410" i="1"/>
  <c r="AB410" i="1"/>
  <c r="AE409" i="1"/>
  <c r="AB409" i="1"/>
  <c r="AB408" i="1"/>
  <c r="AE408" i="1"/>
  <c r="AB397" i="1"/>
  <c r="AE397" i="1"/>
  <c r="AF398" i="1"/>
  <c r="AF399" i="1"/>
  <c r="AF400" i="1"/>
  <c r="AF401" i="1"/>
  <c r="AF402" i="1"/>
  <c r="AF403" i="1"/>
  <c r="AF404" i="1"/>
  <c r="AF405" i="1"/>
  <c r="AF406" i="1"/>
  <c r="AF407" i="1"/>
  <c r="AE407" i="1"/>
  <c r="AB407" i="1"/>
  <c r="AE406" i="1"/>
  <c r="AB406" i="1"/>
  <c r="AE405" i="1"/>
  <c r="AB405" i="1"/>
  <c r="AE404" i="1"/>
  <c r="AB404" i="1"/>
  <c r="AE403" i="1"/>
  <c r="AB403" i="1"/>
  <c r="AE402" i="1"/>
  <c r="AB402" i="1"/>
  <c r="AE401" i="1"/>
  <c r="AB401" i="1"/>
  <c r="AE400" i="1"/>
  <c r="AB400" i="1"/>
  <c r="AE399" i="1"/>
  <c r="AB399" i="1"/>
  <c r="AB398" i="1"/>
  <c r="AE398" i="1"/>
  <c r="B2" i="1"/>
  <c r="A380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162" i="1"/>
  <c r="AF16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37" i="1"/>
  <c r="AF138" i="1"/>
  <c r="AF139" i="1"/>
  <c r="AF140" i="1"/>
  <c r="AF141" i="1"/>
  <c r="AF142" i="1"/>
  <c r="AF143" i="1"/>
  <c r="AF144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159" i="1"/>
  <c r="AF160" i="1"/>
  <c r="AF161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16" i="1"/>
  <c r="AF217" i="1"/>
  <c r="AF218" i="1"/>
  <c r="AF219" i="1"/>
  <c r="AF220" i="1"/>
  <c r="AF221" i="1"/>
  <c r="AF222" i="1"/>
  <c r="AF251" i="1"/>
  <c r="AF252" i="1"/>
  <c r="AF253" i="1"/>
  <c r="AF254" i="1"/>
  <c r="AF255" i="1"/>
  <c r="AF256" i="1"/>
  <c r="AF257" i="1"/>
  <c r="A54" i="1"/>
  <c r="A55" i="1"/>
  <c r="A56" i="1"/>
  <c r="A57" i="1"/>
  <c r="A58" i="1"/>
  <c r="A59" i="1"/>
  <c r="A60" i="1"/>
  <c r="A61" i="1"/>
  <c r="A62" i="1"/>
  <c r="A63" i="1"/>
  <c r="A64" i="1"/>
  <c r="A199" i="1"/>
  <c r="A200" i="1"/>
  <c r="A201" i="1"/>
  <c r="A202" i="1"/>
  <c r="A203" i="1"/>
  <c r="A216" i="1"/>
  <c r="A217" i="1"/>
  <c r="A218" i="1"/>
  <c r="A219" i="1"/>
  <c r="A220" i="1"/>
  <c r="A221" i="1"/>
  <c r="A222" i="1"/>
  <c r="A251" i="1"/>
  <c r="A252" i="1"/>
  <c r="A253" i="1"/>
  <c r="A254" i="1"/>
  <c r="A255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23" i="1"/>
  <c r="A224" i="1"/>
  <c r="A225" i="1"/>
  <c r="A226" i="1"/>
  <c r="A227" i="1"/>
  <c r="A228" i="1"/>
  <c r="A229" i="1"/>
  <c r="A230" i="1"/>
  <c r="A231" i="1"/>
  <c r="A65" i="1"/>
  <c r="A66" i="1"/>
  <c r="A67" i="1"/>
  <c r="A68" i="1"/>
  <c r="A69" i="1"/>
  <c r="A162" i="1"/>
  <c r="A16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37" i="1"/>
  <c r="A138" i="1"/>
  <c r="A139" i="1"/>
  <c r="A140" i="1"/>
  <c r="A141" i="1"/>
  <c r="A142" i="1"/>
  <c r="A143" i="1"/>
  <c r="A144" i="1"/>
  <c r="A164" i="1"/>
  <c r="A165" i="1"/>
  <c r="A166" i="1"/>
  <c r="A167" i="1"/>
  <c r="A168" i="1"/>
  <c r="A169" i="1"/>
  <c r="A171" i="1"/>
  <c r="A172" i="1"/>
  <c r="A173" i="1"/>
  <c r="A174" i="1"/>
  <c r="A232" i="1"/>
  <c r="A233" i="1"/>
  <c r="A234" i="1"/>
  <c r="A235" i="1"/>
  <c r="A236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159" i="1"/>
  <c r="A160" i="1"/>
  <c r="A161" i="1"/>
  <c r="A188" i="1"/>
  <c r="A189" i="1"/>
  <c r="A190" i="1"/>
  <c r="A191" i="1"/>
  <c r="A192" i="1"/>
  <c r="A193" i="1"/>
  <c r="A194" i="1"/>
  <c r="A195" i="1"/>
  <c r="A196" i="1"/>
  <c r="A197" i="1"/>
  <c r="A198" i="1"/>
  <c r="A256" i="1"/>
  <c r="A257" i="1"/>
  <c r="A170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70" i="1"/>
  <c r="A71" i="1"/>
  <c r="A72" i="1"/>
  <c r="A73" i="1"/>
  <c r="A74" i="1"/>
  <c r="A75" i="1"/>
  <c r="A76" i="1"/>
  <c r="A77" i="1"/>
  <c r="A78" i="1"/>
  <c r="A79" i="1"/>
  <c r="AE380" i="1" l="1"/>
  <c r="AF380" i="1"/>
  <c r="AB380" i="1"/>
  <c r="AE396" i="1"/>
  <c r="AF396" i="1"/>
  <c r="AB396" i="1"/>
  <c r="AE395" i="1"/>
  <c r="AF395" i="1"/>
  <c r="AB395" i="1"/>
  <c r="AE394" i="1"/>
  <c r="AF394" i="1"/>
  <c r="AB394" i="1"/>
  <c r="AE393" i="1"/>
  <c r="AF393" i="1"/>
  <c r="AB393" i="1"/>
  <c r="AE392" i="1"/>
  <c r="AF392" i="1"/>
  <c r="AB392" i="1"/>
  <c r="AE391" i="1"/>
  <c r="AF391" i="1"/>
  <c r="AB391" i="1"/>
  <c r="AB387" i="1"/>
  <c r="AE387" i="1"/>
  <c r="AF387" i="1"/>
  <c r="AB386" i="1"/>
  <c r="AE386" i="1"/>
  <c r="AF386" i="1"/>
  <c r="AB385" i="1"/>
  <c r="AE385" i="1"/>
  <c r="AF385" i="1"/>
  <c r="AB384" i="1"/>
  <c r="AE384" i="1"/>
  <c r="AF384" i="1"/>
  <c r="AB383" i="1"/>
  <c r="AE383" i="1"/>
  <c r="AF383" i="1"/>
  <c r="AB382" i="1"/>
  <c r="AE382" i="1"/>
  <c r="AF382" i="1"/>
  <c r="AB381" i="1"/>
  <c r="AE381" i="1"/>
  <c r="AF381" i="1"/>
  <c r="AE350" i="1"/>
  <c r="AF350" i="1"/>
  <c r="AB350" i="1"/>
  <c r="AE361" i="1"/>
  <c r="AF361" i="1"/>
  <c r="AB361" i="1"/>
  <c r="AB379" i="1"/>
  <c r="AE379" i="1"/>
  <c r="AF379" i="1"/>
  <c r="AB378" i="1"/>
  <c r="AE378" i="1"/>
  <c r="AF378" i="1"/>
  <c r="AB377" i="1"/>
  <c r="AE377" i="1"/>
  <c r="AF377" i="1"/>
  <c r="AB376" i="1"/>
  <c r="AE376" i="1"/>
  <c r="AF376" i="1"/>
  <c r="AB375" i="1"/>
  <c r="AE375" i="1"/>
  <c r="AF375" i="1"/>
  <c r="AB374" i="1"/>
  <c r="AE374" i="1"/>
  <c r="AF374" i="1"/>
  <c r="AE373" i="1"/>
  <c r="AF373" i="1"/>
  <c r="AB373" i="1"/>
  <c r="AE372" i="1"/>
  <c r="AF372" i="1"/>
  <c r="AB372" i="1"/>
  <c r="AE371" i="1"/>
  <c r="AF371" i="1"/>
  <c r="AB371" i="1"/>
  <c r="AE370" i="1"/>
  <c r="AF370" i="1"/>
  <c r="AB370" i="1"/>
  <c r="AE369" i="1"/>
  <c r="AF369" i="1"/>
  <c r="AB369" i="1"/>
  <c r="AE368" i="1"/>
  <c r="AF368" i="1"/>
  <c r="AB368" i="1"/>
  <c r="AE367" i="1"/>
  <c r="AF367" i="1"/>
  <c r="AB367" i="1"/>
  <c r="AE366" i="1"/>
  <c r="AF366" i="1"/>
  <c r="AB366" i="1"/>
  <c r="AE365" i="1"/>
  <c r="AF365" i="1"/>
  <c r="AB365" i="1"/>
  <c r="AE364" i="1"/>
  <c r="AF364" i="1"/>
  <c r="AB364" i="1"/>
  <c r="AE363" i="1"/>
  <c r="AF363" i="1"/>
  <c r="AB363" i="1"/>
  <c r="AB362" i="1"/>
  <c r="AE362" i="1"/>
  <c r="AF362" i="1"/>
  <c r="AE390" i="1"/>
  <c r="AF390" i="1"/>
  <c r="AB390" i="1"/>
  <c r="AE389" i="1"/>
  <c r="AF389" i="1"/>
  <c r="AB389" i="1"/>
  <c r="AE388" i="1"/>
  <c r="AF388" i="1"/>
  <c r="AB388" i="1"/>
  <c r="AE349" i="1"/>
  <c r="AF349" i="1"/>
  <c r="AB349" i="1"/>
  <c r="AE348" i="1"/>
  <c r="AF348" i="1"/>
  <c r="AB348" i="1"/>
  <c r="AE347" i="1"/>
  <c r="AF347" i="1"/>
  <c r="AB347" i="1"/>
  <c r="AE346" i="1"/>
  <c r="AF346" i="1"/>
  <c r="AB346" i="1"/>
  <c r="AE345" i="1"/>
  <c r="AF345" i="1"/>
  <c r="AB345" i="1"/>
  <c r="AE344" i="1"/>
  <c r="AF344" i="1"/>
  <c r="AB344" i="1"/>
  <c r="AE343" i="1"/>
  <c r="AF343" i="1"/>
  <c r="AB343" i="1"/>
  <c r="AE342" i="1"/>
  <c r="AF342" i="1"/>
  <c r="AB342" i="1"/>
  <c r="AE341" i="1"/>
  <c r="AF341" i="1"/>
  <c r="AB341" i="1"/>
  <c r="AE340" i="1"/>
  <c r="AF340" i="1"/>
  <c r="AB340" i="1"/>
  <c r="AE339" i="1"/>
  <c r="AF339" i="1"/>
  <c r="AB339" i="1"/>
  <c r="AE338" i="1"/>
  <c r="AF338" i="1"/>
  <c r="AB338" i="1"/>
  <c r="AE337" i="1"/>
  <c r="AF337" i="1"/>
  <c r="AB337" i="1"/>
  <c r="AE336" i="1"/>
  <c r="AF336" i="1"/>
  <c r="AB336" i="1"/>
  <c r="AE335" i="1"/>
  <c r="AF335" i="1"/>
  <c r="AB335" i="1"/>
  <c r="AE334" i="1"/>
  <c r="AF334" i="1"/>
  <c r="AB334" i="1"/>
  <c r="AE333" i="1"/>
  <c r="AF333" i="1"/>
  <c r="AB333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51" i="1"/>
  <c r="A352" i="1"/>
  <c r="A353" i="1"/>
  <c r="A354" i="1"/>
  <c r="A355" i="1"/>
  <c r="A356" i="1"/>
  <c r="A357" i="1"/>
  <c r="A358" i="1"/>
  <c r="A359" i="1"/>
  <c r="A360" i="1"/>
  <c r="AE360" i="1"/>
  <c r="AF360" i="1"/>
  <c r="AB360" i="1"/>
  <c r="AE359" i="1"/>
  <c r="AF359" i="1"/>
  <c r="AB359" i="1"/>
  <c r="AE358" i="1"/>
  <c r="AF358" i="1"/>
  <c r="AB358" i="1"/>
  <c r="AE357" i="1"/>
  <c r="AF357" i="1"/>
  <c r="AB357" i="1"/>
  <c r="AE356" i="1"/>
  <c r="AF356" i="1"/>
  <c r="AB356" i="1"/>
  <c r="AE355" i="1"/>
  <c r="AF355" i="1"/>
  <c r="AB355" i="1"/>
  <c r="AE354" i="1"/>
  <c r="AF354" i="1"/>
  <c r="AB354" i="1"/>
  <c r="AE353" i="1"/>
  <c r="AF353" i="1"/>
  <c r="AB353" i="1"/>
  <c r="AE352" i="1"/>
  <c r="AF352" i="1"/>
  <c r="AB352" i="1"/>
  <c r="AE351" i="1"/>
  <c r="AF351" i="1"/>
  <c r="AB351" i="1"/>
  <c r="AE304" i="1" l="1"/>
  <c r="AB331" i="1" l="1"/>
  <c r="AE331" i="1"/>
  <c r="AE315" i="1"/>
  <c r="AE316" i="1"/>
  <c r="AE326" i="1"/>
  <c r="AE327" i="1"/>
  <c r="AE324" i="1"/>
  <c r="AE325" i="1"/>
  <c r="AE322" i="1"/>
  <c r="AE323" i="1"/>
  <c r="AE328" i="1"/>
  <c r="AE329" i="1"/>
  <c r="AE330" i="1"/>
  <c r="AE319" i="1"/>
  <c r="AE320" i="1"/>
  <c r="AE321" i="1"/>
  <c r="AE317" i="1"/>
  <c r="AE318" i="1"/>
  <c r="AE332" i="1"/>
  <c r="AE308" i="1"/>
  <c r="AE309" i="1"/>
  <c r="AE310" i="1"/>
  <c r="AE303" i="1"/>
  <c r="AE299" i="1"/>
  <c r="AE300" i="1"/>
  <c r="AE311" i="1"/>
  <c r="AE305" i="1"/>
  <c r="AE306" i="1"/>
  <c r="AE307" i="1"/>
  <c r="AE301" i="1"/>
  <c r="AE302" i="1"/>
  <c r="AE312" i="1"/>
  <c r="AE313" i="1"/>
  <c r="AE314" i="1"/>
  <c r="AB315" i="1"/>
  <c r="AB316" i="1"/>
  <c r="AB326" i="1"/>
  <c r="AB327" i="1"/>
  <c r="AB324" i="1"/>
  <c r="AB325" i="1"/>
  <c r="AB322" i="1"/>
  <c r="AB323" i="1"/>
  <c r="AB328" i="1"/>
  <c r="AB329" i="1"/>
  <c r="AB330" i="1"/>
  <c r="AB319" i="1"/>
  <c r="AB320" i="1"/>
  <c r="AB321" i="1"/>
  <c r="AB317" i="1"/>
  <c r="AB318" i="1"/>
  <c r="AB332" i="1"/>
  <c r="AB308" i="1"/>
  <c r="AB309" i="1"/>
  <c r="AB310" i="1"/>
  <c r="AB303" i="1"/>
  <c r="AB304" i="1"/>
  <c r="AB299" i="1"/>
  <c r="AB300" i="1"/>
  <c r="AB311" i="1"/>
  <c r="AB305" i="1"/>
  <c r="AB306" i="1"/>
  <c r="AB307" i="1"/>
  <c r="AB301" i="1"/>
  <c r="AB302" i="1"/>
  <c r="AB312" i="1"/>
  <c r="AB313" i="1"/>
  <c r="AB314" i="1"/>
  <c r="AF331" i="1"/>
  <c r="AF315" i="1"/>
  <c r="AF316" i="1"/>
  <c r="AF326" i="1"/>
  <c r="AF327" i="1"/>
  <c r="AF324" i="1"/>
  <c r="AF325" i="1"/>
  <c r="AF322" i="1"/>
  <c r="AF323" i="1"/>
  <c r="AF328" i="1"/>
  <c r="AF329" i="1"/>
  <c r="AF330" i="1"/>
  <c r="AF319" i="1"/>
  <c r="AF320" i="1"/>
  <c r="AF321" i="1"/>
  <c r="AF317" i="1"/>
  <c r="AF318" i="1"/>
  <c r="AF332" i="1"/>
  <c r="AF308" i="1"/>
  <c r="AF309" i="1"/>
  <c r="AF310" i="1"/>
  <c r="AF303" i="1"/>
  <c r="AF304" i="1"/>
  <c r="AF299" i="1"/>
  <c r="AF300" i="1"/>
  <c r="AF311" i="1"/>
  <c r="AF305" i="1"/>
  <c r="AF306" i="1"/>
  <c r="AF307" i="1"/>
  <c r="AF301" i="1"/>
  <c r="AF302" i="1"/>
  <c r="AF312" i="1"/>
  <c r="AF313" i="1"/>
  <c r="AF314" i="1"/>
  <c r="A3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tc={0B0466A0-AEA8-4ABB-AB5F-FAECDB279459}</author>
    <author>tc={BF58F399-EFA1-4A35-B2DE-A13B3FA89002}</author>
    <author>tc={6665F5C5-6410-40B4-9BF8-136AFB3C043F}</author>
    <author>tc={7A98BA36-55F8-4700-8319-E4895FA38D60}</author>
  </authors>
  <commentList>
    <comment ref="B447" authorId="0" shapeId="0" xr:uid="{0B0466A0-AEA8-4ABB-AB5F-FAECDB279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AGREGO MANUAL</t>
      </text>
    </comment>
    <comment ref="B452" authorId="1" shapeId="0" xr:uid="{BF58F399-EFA1-4A35-B2DE-A13B3FA89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agrego manual</t>
      </text>
    </comment>
    <comment ref="B467" authorId="2" shapeId="0" xr:uid="{6665F5C5-6410-40B4-9BF8-136AFB3C04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AGREGADO MANUALMENTE</t>
      </text>
    </comment>
    <comment ref="B507" authorId="3" shapeId="0" xr:uid="{7A98BA36-55F8-4700-8319-E4895FA38D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REGISTRO POR SEPARADO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8181C-619D-42AF-8DA0-49B11AD92A2F}" keepAlive="1" name="Consulta - RMP" description="Conexión a la consulta 'RMP' en el libro." type="5" refreshedVersion="0" background="1" saveData="1">
    <dbPr connection="Provider=Microsoft.Mashup.OleDb.1;Data Source=$Workbook$;Location=RMP;Extended Properties=&quot;&quot;" command="SELECT * FROM [RMP]"/>
  </connection>
</connections>
</file>

<file path=xl/sharedStrings.xml><?xml version="1.0" encoding="utf-8"?>
<sst xmlns="http://schemas.openxmlformats.org/spreadsheetml/2006/main" count="23135" uniqueCount="2663">
  <si>
    <t>KEY</t>
  </si>
  <si>
    <t>SEMANA</t>
  </si>
  <si>
    <t>FECHA SALIDA CAMPO</t>
  </si>
  <si>
    <t>HORA SALIDA CAMPO</t>
  </si>
  <si>
    <t>FECHA RECEPCION</t>
  </si>
  <si>
    <t>HORA RECEPCION</t>
  </si>
  <si>
    <t>GUIA</t>
  </si>
  <si>
    <t>N° VIAJE</t>
  </si>
  <si>
    <t>PLACA</t>
  </si>
  <si>
    <t>PESO NETO CAMPO</t>
  </si>
  <si>
    <t>N° PALLET</t>
  </si>
  <si>
    <t>EMPRESA</t>
  </si>
  <si>
    <t>FUNDO</t>
  </si>
  <si>
    <t>VARIEDAD</t>
  </si>
  <si>
    <t>TIPO PRODUCTO</t>
  </si>
  <si>
    <t>KILOS BRUTO</t>
  </si>
  <si>
    <t>KILOS NETO</t>
  </si>
  <si>
    <t>MODULO</t>
  </si>
  <si>
    <t>TURNO</t>
  </si>
  <si>
    <t>PESO PALLET</t>
  </si>
  <si>
    <t>N° JABAS</t>
  </si>
  <si>
    <t>N° JARRAS</t>
  </si>
  <si>
    <t>DESTINO</t>
  </si>
  <si>
    <t>N° TARJETA PALLET</t>
  </si>
  <si>
    <t>CODIGO QR</t>
  </si>
  <si>
    <t>TRAZABILIDAD</t>
  </si>
  <si>
    <t>USUARIO</t>
  </si>
  <si>
    <t>PESO PROMEDIO JARRA</t>
  </si>
  <si>
    <t>JABA</t>
  </si>
  <si>
    <t>TEMPERATURA</t>
  </si>
  <si>
    <t>PESO PROMEDIO JABA</t>
  </si>
  <si>
    <t>DIF</t>
  </si>
  <si>
    <t>TRASLADO</t>
  </si>
  <si>
    <t>CALIBRE</t>
  </si>
  <si>
    <t>T° ESTADO</t>
  </si>
  <si>
    <t>GUIA CONSOLIDADA</t>
  </si>
  <si>
    <t>OBSERVACIONES</t>
  </si>
  <si>
    <t>EG07-00004215</t>
  </si>
  <si>
    <t>1</t>
  </si>
  <si>
    <t>TAB937</t>
  </si>
  <si>
    <t>BLUE GOLD-10017</t>
  </si>
  <si>
    <t>AGRICOLA BLUE GOLD S.A.C</t>
  </si>
  <si>
    <t>SAN ANDRES</t>
  </si>
  <si>
    <t>SEKOYA POP</t>
  </si>
  <si>
    <t>CONVENCIONAL</t>
  </si>
  <si>
    <t>MODULO 1</t>
  </si>
  <si>
    <t>TURNO 09</t>
  </si>
  <si>
    <t>EXPORTABLE</t>
  </si>
  <si>
    <t>011824</t>
  </si>
  <si>
    <t>ABGSA20250601185238</t>
  </si>
  <si>
    <t>303030915325</t>
  </si>
  <si>
    <t>RECEPCION</t>
  </si>
  <si>
    <t>GRANDE</t>
  </si>
  <si>
    <t>23,1</t>
  </si>
  <si>
    <t>NORMAL</t>
  </si>
  <si>
    <t>AMBIENTE</t>
  </si>
  <si>
    <t>-</t>
  </si>
  <si>
    <t>BLUE GOLD-10019</t>
  </si>
  <si>
    <t>011825</t>
  </si>
  <si>
    <t>ABGSA20250601184116</t>
  </si>
  <si>
    <t>BLUE GOLD-10018</t>
  </si>
  <si>
    <t>011826</t>
  </si>
  <si>
    <t>ABGSA20250601185331</t>
  </si>
  <si>
    <t>TURNO 10</t>
  </si>
  <si>
    <t>303031015325</t>
  </si>
  <si>
    <t>BLUE GOLD-10015</t>
  </si>
  <si>
    <t>011827</t>
  </si>
  <si>
    <t>ABGSA20250601184122</t>
  </si>
  <si>
    <t>BLUE GOLD-10016</t>
  </si>
  <si>
    <t>011828</t>
  </si>
  <si>
    <t>ABGSA20250601184126</t>
  </si>
  <si>
    <t>BLUE GOLD-10014</t>
  </si>
  <si>
    <t>011829</t>
  </si>
  <si>
    <t>ABGSA20250601185327</t>
  </si>
  <si>
    <t>EG07-00004220</t>
  </si>
  <si>
    <t>2</t>
  </si>
  <si>
    <t>BLUE GOLD-10025</t>
  </si>
  <si>
    <t>TURNO 08</t>
  </si>
  <si>
    <t>011830</t>
  </si>
  <si>
    <t>ABGSA20250601184100</t>
  </si>
  <si>
    <t>303030815325</t>
  </si>
  <si>
    <t>17,6</t>
  </si>
  <si>
    <t>BLUE GOLD-10026</t>
  </si>
  <si>
    <t>011831</t>
  </si>
  <si>
    <t>ABGSA20250601185329</t>
  </si>
  <si>
    <t>BLUE GOLD-10024</t>
  </si>
  <si>
    <t>011832</t>
  </si>
  <si>
    <t>ABGSA20250601184115</t>
  </si>
  <si>
    <t>BLUE GOLD-10023</t>
  </si>
  <si>
    <t>011833</t>
  </si>
  <si>
    <t>ABGSA20250601184124</t>
  </si>
  <si>
    <t>BLUE GOLD-10021</t>
  </si>
  <si>
    <t>011834</t>
  </si>
  <si>
    <t>ABGSA20250601184132</t>
  </si>
  <si>
    <t>BLUE GOLD-10022</t>
  </si>
  <si>
    <t>011835</t>
  </si>
  <si>
    <t>ABGSA20250601185245</t>
  </si>
  <si>
    <t>BLUE GOLD-10020</t>
  </si>
  <si>
    <t>011836</t>
  </si>
  <si>
    <t>ABGSA20250601185224</t>
  </si>
  <si>
    <t>BLUE GOLD-10027</t>
  </si>
  <si>
    <t>011837</t>
  </si>
  <si>
    <t>ABGSA20250601185240</t>
  </si>
  <si>
    <t>EG07-00004226</t>
  </si>
  <si>
    <t>BLUE GOLD-10035</t>
  </si>
  <si>
    <t>TURNO 07</t>
  </si>
  <si>
    <t>011838</t>
  </si>
  <si>
    <t>ABGSA20250601185243</t>
  </si>
  <si>
    <t>303030715425</t>
  </si>
  <si>
    <t>21,3</t>
  </si>
  <si>
    <t>T001-00000984</t>
  </si>
  <si>
    <t>FRUTA HÚMEDA</t>
  </si>
  <si>
    <t>BLUE GOLD-10034</t>
  </si>
  <si>
    <t>011840</t>
  </si>
  <si>
    <t>ABGSA20250601185321</t>
  </si>
  <si>
    <t>BLUE GOLD-10032</t>
  </si>
  <si>
    <t>TURNO 04</t>
  </si>
  <si>
    <t>011841</t>
  </si>
  <si>
    <t>ABGSA20250601185324</t>
  </si>
  <si>
    <t>303030415425</t>
  </si>
  <si>
    <t>BLUE GOLD-10033</t>
  </si>
  <si>
    <t>TURNO 05</t>
  </si>
  <si>
    <t>011842</t>
  </si>
  <si>
    <t>ABGSA20250601185333</t>
  </si>
  <si>
    <t>303030515425</t>
  </si>
  <si>
    <t>BLUE GOLD-10031</t>
  </si>
  <si>
    <t>011843</t>
  </si>
  <si>
    <t>ABGSA20250601184119</t>
  </si>
  <si>
    <t>BLUE GOLD-10030</t>
  </si>
  <si>
    <t>TURNO 06</t>
  </si>
  <si>
    <t>011844</t>
  </si>
  <si>
    <t>ABGSA20250601184112</t>
  </si>
  <si>
    <t>303030615425</t>
  </si>
  <si>
    <t>BLUE GOLD-10029</t>
  </si>
  <si>
    <t>011845</t>
  </si>
  <si>
    <t>ABGSA20250601184110</t>
  </si>
  <si>
    <t>BLUE GOLD-10028</t>
  </si>
  <si>
    <t>011846</t>
  </si>
  <si>
    <t>ABGSA20250601184129</t>
  </si>
  <si>
    <t>EG07-00004230</t>
  </si>
  <si>
    <t>BLUE GOLD-10043</t>
  </si>
  <si>
    <t>011847</t>
  </si>
  <si>
    <t>ABGSA20250601184113</t>
  </si>
  <si>
    <t>18,4</t>
  </si>
  <si>
    <t>303030815425</t>
  </si>
  <si>
    <t>TURNO 01</t>
  </si>
  <si>
    <t>BLUE GOLD-10042</t>
  </si>
  <si>
    <t>011848</t>
  </si>
  <si>
    <t>ABGSA20250601185226</t>
  </si>
  <si>
    <t>BLUE GOLD-10038</t>
  </si>
  <si>
    <t>011849</t>
  </si>
  <si>
    <t>ABGSA20250601185302</t>
  </si>
  <si>
    <t>BLUE GOLD-10040</t>
  </si>
  <si>
    <t>011850</t>
  </si>
  <si>
    <t>ABGSA20250601185230</t>
  </si>
  <si>
    <t>BLUE GOLD-10039</t>
  </si>
  <si>
    <t>011851</t>
  </si>
  <si>
    <t>ABGSA20250601185248</t>
  </si>
  <si>
    <t>BLUE GOLD-10041</t>
  </si>
  <si>
    <t>011852</t>
  </si>
  <si>
    <t>ABGSA20250601185318</t>
  </si>
  <si>
    <t>BLUE GOLD-10037</t>
  </si>
  <si>
    <t>011853</t>
  </si>
  <si>
    <t>ABGSA20250601185217</t>
  </si>
  <si>
    <t>BLUE GOLD-10036</t>
  </si>
  <si>
    <t>011854</t>
  </si>
  <si>
    <t>ABGSA20250601185211</t>
  </si>
  <si>
    <t>EG07-00004232</t>
  </si>
  <si>
    <t>BLUE GOLD-10048</t>
  </si>
  <si>
    <t>011855</t>
  </si>
  <si>
    <t>ABGSA20250601185203</t>
  </si>
  <si>
    <t>303030615525</t>
  </si>
  <si>
    <t>19,8</t>
  </si>
  <si>
    <t>T001-00000985</t>
  </si>
  <si>
    <t>FRUTA MOJADA</t>
  </si>
  <si>
    <t>BLUE GOLD-10047</t>
  </si>
  <si>
    <t>011856</t>
  </si>
  <si>
    <t>ABGSA20250601185154</t>
  </si>
  <si>
    <t>303030115525</t>
  </si>
  <si>
    <t>BLUE GOLD-10045</t>
  </si>
  <si>
    <t>011857</t>
  </si>
  <si>
    <t>ABGSA20250601185157</t>
  </si>
  <si>
    <t>BLUE GOLD-10046</t>
  </si>
  <si>
    <t>TURNO 02</t>
  </si>
  <si>
    <t>011858</t>
  </si>
  <si>
    <t>ABGSA20250601185159</t>
  </si>
  <si>
    <t>303030215525</t>
  </si>
  <si>
    <t>BLUE GOLD-10044</t>
  </si>
  <si>
    <t>011859</t>
  </si>
  <si>
    <t>ABGSA20250601185206</t>
  </si>
  <si>
    <t>EG07-00004237</t>
  </si>
  <si>
    <t>BLUE GOLD-10054</t>
  </si>
  <si>
    <t>011860</t>
  </si>
  <si>
    <t>ABGSA20250601185209</t>
  </si>
  <si>
    <t>18,8</t>
  </si>
  <si>
    <t>BLUE GOLD-10053</t>
  </si>
  <si>
    <t>011861</t>
  </si>
  <si>
    <t>ABGSA20250601185213</t>
  </si>
  <si>
    <t>303030315525</t>
  </si>
  <si>
    <t>TURNO 03</t>
  </si>
  <si>
    <t>BLUE GOLD-10051</t>
  </si>
  <si>
    <t>011862</t>
  </si>
  <si>
    <t>ABGSA20250601185222</t>
  </si>
  <si>
    <t>BLUE GOLD-10052</t>
  </si>
  <si>
    <t>011863</t>
  </si>
  <si>
    <t>ABGSA20250601185215</t>
  </si>
  <si>
    <t>BLUE GOLD-10050</t>
  </si>
  <si>
    <t>011864</t>
  </si>
  <si>
    <t>ABGSA20250601185029</t>
  </si>
  <si>
    <t>EG07-00004240</t>
  </si>
  <si>
    <t>BLUE GOLD-10057</t>
  </si>
  <si>
    <t>VISTA HERMOSA</t>
  </si>
  <si>
    <t>MODULO 2</t>
  </si>
  <si>
    <t>TURNO 16</t>
  </si>
  <si>
    <t>011233</t>
  </si>
  <si>
    <t>ABGVH20250605080335</t>
  </si>
  <si>
    <t>301031315625</t>
  </si>
  <si>
    <t>20,4</t>
  </si>
  <si>
    <t>T001-00000986</t>
  </si>
  <si>
    <t>TURNO 13</t>
  </si>
  <si>
    <t>301031415625</t>
  </si>
  <si>
    <t>301031615625</t>
  </si>
  <si>
    <t>BLUE GOLD-10056</t>
  </si>
  <si>
    <t>TURNO 15</t>
  </si>
  <si>
    <t>011234</t>
  </si>
  <si>
    <t>ABGVH20250605080358</t>
  </si>
  <si>
    <t>301031515625</t>
  </si>
  <si>
    <t>TURNO 14</t>
  </si>
  <si>
    <t>BLUE GOLD-10055</t>
  </si>
  <si>
    <t>011235</t>
  </si>
  <si>
    <t>ABGVH20250605080445</t>
  </si>
  <si>
    <t>301031215625</t>
  </si>
  <si>
    <t>301031115625</t>
  </si>
  <si>
    <t>TURNO 12</t>
  </si>
  <si>
    <t>EG07-00004244</t>
  </si>
  <si>
    <t>BLUE GOLD-10058</t>
  </si>
  <si>
    <t>011236</t>
  </si>
  <si>
    <t>ABGVH20250605080333</t>
  </si>
  <si>
    <t>301030715625</t>
  </si>
  <si>
    <t>20,1</t>
  </si>
  <si>
    <t>301030815625</t>
  </si>
  <si>
    <t>301030615625</t>
  </si>
  <si>
    <t>301030515625</t>
  </si>
  <si>
    <t>BLUE GOLD-10059</t>
  </si>
  <si>
    <t>011237</t>
  </si>
  <si>
    <t>ABGVH20250605080356</t>
  </si>
  <si>
    <t>301031015625</t>
  </si>
  <si>
    <t>301030915625</t>
  </si>
  <si>
    <t>EG07-00004246</t>
  </si>
  <si>
    <t>BLUE GOLD-10064</t>
  </si>
  <si>
    <t>011865</t>
  </si>
  <si>
    <t>ABGSA20250601185025</t>
  </si>
  <si>
    <t>303030315725</t>
  </si>
  <si>
    <t>20,5</t>
  </si>
  <si>
    <t>T001-00000987</t>
  </si>
  <si>
    <t>BLUE GOLD-10063</t>
  </si>
  <si>
    <t>011866</t>
  </si>
  <si>
    <t>ABGSA20250601185023</t>
  </si>
  <si>
    <t>303030215725</t>
  </si>
  <si>
    <t>BLUE GOLD-10062</t>
  </si>
  <si>
    <t>011867</t>
  </si>
  <si>
    <t>ABGSA20250601185007</t>
  </si>
  <si>
    <t>BLUE GOLD-10061</t>
  </si>
  <si>
    <t>011868</t>
  </si>
  <si>
    <t>ABGSA20250601185005</t>
  </si>
  <si>
    <t>BLUE GOLD-10060</t>
  </si>
  <si>
    <t>011869</t>
  </si>
  <si>
    <t>ABGSA20250601185003</t>
  </si>
  <si>
    <t>303030115725</t>
  </si>
  <si>
    <t>EG07-00004260</t>
  </si>
  <si>
    <t>BLUE GOLD-10065</t>
  </si>
  <si>
    <t>011870</t>
  </si>
  <si>
    <t>ABGSA20250601185002</t>
  </si>
  <si>
    <t>303030915725</t>
  </si>
  <si>
    <t>19,7</t>
  </si>
  <si>
    <t>303031015725</t>
  </si>
  <si>
    <t>BLUE GOLD-10066</t>
  </si>
  <si>
    <t>011871</t>
  </si>
  <si>
    <t>ABGSA20250601185000</t>
  </si>
  <si>
    <t>BLUE GOLD-10067</t>
  </si>
  <si>
    <t>011872</t>
  </si>
  <si>
    <t>ABGSA20250601184957</t>
  </si>
  <si>
    <t>BLUE GOLD-10068</t>
  </si>
  <si>
    <t>011873</t>
  </si>
  <si>
    <t>ABGSA20250601184952</t>
  </si>
  <si>
    <t>EG07-00004274</t>
  </si>
  <si>
    <t>BLUE GOLD-10075</t>
  </si>
  <si>
    <t>011874</t>
  </si>
  <si>
    <t>ABGSA20250601184925</t>
  </si>
  <si>
    <t>303031016125</t>
  </si>
  <si>
    <t>19,9</t>
  </si>
  <si>
    <t>T001-00000990</t>
  </si>
  <si>
    <t>303030916125</t>
  </si>
  <si>
    <t>BLUE GOLD-10074</t>
  </si>
  <si>
    <t>011875</t>
  </si>
  <si>
    <t>ABGSA20250601184932</t>
  </si>
  <si>
    <t>303030816125</t>
  </si>
  <si>
    <t>BLUE GOLD-10076</t>
  </si>
  <si>
    <t>011876</t>
  </si>
  <si>
    <t>ABGSA20250601184902</t>
  </si>
  <si>
    <t>BLUE GOLD-10073</t>
  </si>
  <si>
    <t>011877</t>
  </si>
  <si>
    <t>ABGSA20250601184922</t>
  </si>
  <si>
    <t>BLUE GOLD-10072</t>
  </si>
  <si>
    <t>011878</t>
  </si>
  <si>
    <t>ABGSA20250601184927</t>
  </si>
  <si>
    <t>BLUE GOLD-10071</t>
  </si>
  <si>
    <t>011879</t>
  </si>
  <si>
    <t>ABGSA20250601184934</t>
  </si>
  <si>
    <t>BLUE GOLD-10069</t>
  </si>
  <si>
    <t>011880</t>
  </si>
  <si>
    <t>ABGSA20250601184859</t>
  </si>
  <si>
    <t>BLUE GOLD-10070</t>
  </si>
  <si>
    <t>011881</t>
  </si>
  <si>
    <t>ABGSA20250601184905</t>
  </si>
  <si>
    <t>EG07-00004283</t>
  </si>
  <si>
    <t>F5R933</t>
  </si>
  <si>
    <t>BLUE GOLD-10085</t>
  </si>
  <si>
    <t>011601</t>
  </si>
  <si>
    <t>ABGSA20250601184924</t>
  </si>
  <si>
    <t>303030716225</t>
  </si>
  <si>
    <t>26,5</t>
  </si>
  <si>
    <t>T001-00000991</t>
  </si>
  <si>
    <t>BLUE GOLD-10084</t>
  </si>
  <si>
    <t>011602</t>
  </si>
  <si>
    <t>ABGSA20250601184929</t>
  </si>
  <si>
    <t>303030816225</t>
  </si>
  <si>
    <t>BLUE GOLD-10083</t>
  </si>
  <si>
    <t>011603</t>
  </si>
  <si>
    <t>ABGSA20250601184855</t>
  </si>
  <si>
    <t>303030516225</t>
  </si>
  <si>
    <t>BLUE GOLD-10082</t>
  </si>
  <si>
    <t>011605</t>
  </si>
  <si>
    <t>ABGSA20250601184849</t>
  </si>
  <si>
    <t>BLUE GOLD-10080</t>
  </si>
  <si>
    <t>011606</t>
  </si>
  <si>
    <t>ABGSA20250601184845</t>
  </si>
  <si>
    <t>BLUE GOLD-10081</t>
  </si>
  <si>
    <t>011607</t>
  </si>
  <si>
    <t>ABGSA20250601184839</t>
  </si>
  <si>
    <t>BLUE GOLD-10079</t>
  </si>
  <si>
    <t>011608</t>
  </si>
  <si>
    <t>ABGSA20250601184835</t>
  </si>
  <si>
    <t>BLUE GOLD-10078</t>
  </si>
  <si>
    <t>011609</t>
  </si>
  <si>
    <t>ABGSA20250601184840</t>
  </si>
  <si>
    <t>303030616225</t>
  </si>
  <si>
    <t>BLUE GOLD-10077</t>
  </si>
  <si>
    <t>011610</t>
  </si>
  <si>
    <t>ABGSA20250601184846</t>
  </si>
  <si>
    <t>EG07-00004290</t>
  </si>
  <si>
    <t>BLUE GOLD-10092</t>
  </si>
  <si>
    <t>011611</t>
  </si>
  <si>
    <t>ABGSA20250601184854</t>
  </si>
  <si>
    <t>303030116325</t>
  </si>
  <si>
    <t>T001-00000992</t>
  </si>
  <si>
    <t>BLUE GOLD-10090</t>
  </si>
  <si>
    <t>011613</t>
  </si>
  <si>
    <t>ABGSA20250601185120</t>
  </si>
  <si>
    <t>303030216325</t>
  </si>
  <si>
    <t>BLUE GOLD-10089</t>
  </si>
  <si>
    <t>011614</t>
  </si>
  <si>
    <t>ABGSA20250601185057</t>
  </si>
  <si>
    <t>BLUE GOLD-10091</t>
  </si>
  <si>
    <t>011615</t>
  </si>
  <si>
    <t>ABGSA20250601185117</t>
  </si>
  <si>
    <t>303030316325</t>
  </si>
  <si>
    <t>BLUE GOLD-10088</t>
  </si>
  <si>
    <t>011616</t>
  </si>
  <si>
    <t>ABGSA20250601185109</t>
  </si>
  <si>
    <t>BLUE GOLD-10093</t>
  </si>
  <si>
    <t>011617</t>
  </si>
  <si>
    <t>ABGSA20250601185115</t>
  </si>
  <si>
    <t>BLUE GOLD-10086</t>
  </si>
  <si>
    <t>011618</t>
  </si>
  <si>
    <t>ABGSA20250601185105</t>
  </si>
  <si>
    <t>BLUE GOLD-10087</t>
  </si>
  <si>
    <t>011619</t>
  </si>
  <si>
    <t>ABGSA20250601185118</t>
  </si>
  <si>
    <t>EG07-00004302</t>
  </si>
  <si>
    <t>BLUE GOLD-10097</t>
  </si>
  <si>
    <t>011620</t>
  </si>
  <si>
    <t>ABGSA20250601185102</t>
  </si>
  <si>
    <t>18</t>
  </si>
  <si>
    <t>T001-00000993</t>
  </si>
  <si>
    <t>BLUE GOLD-10098</t>
  </si>
  <si>
    <t>011622</t>
  </si>
  <si>
    <t>ABGSA20250601185100</t>
  </si>
  <si>
    <t>BLUE GOLD-10099</t>
  </si>
  <si>
    <t>011623</t>
  </si>
  <si>
    <t>ABGSA20250601185121</t>
  </si>
  <si>
    <t>BLUE GOLD-10096</t>
  </si>
  <si>
    <t>011624</t>
  </si>
  <si>
    <t>ABGSA20250601185113</t>
  </si>
  <si>
    <t>BLUE GOLD-10095</t>
  </si>
  <si>
    <t>011625</t>
  </si>
  <si>
    <t>ABGSA20250601185104</t>
  </si>
  <si>
    <t>BLUE GOLD-10094</t>
  </si>
  <si>
    <t>011626</t>
  </si>
  <si>
    <t>ABGSA20250601184848</t>
  </si>
  <si>
    <t>EG07-00004304</t>
  </si>
  <si>
    <t>BLUE GOLD-10107</t>
  </si>
  <si>
    <t>011627</t>
  </si>
  <si>
    <t>ABGSA20250601185130</t>
  </si>
  <si>
    <t>18,1</t>
  </si>
  <si>
    <t>BLUE GOLD-10108</t>
  </si>
  <si>
    <t>ABGSA20250601185139</t>
  </si>
  <si>
    <t>BLUE GOLD-10106</t>
  </si>
  <si>
    <t>011629</t>
  </si>
  <si>
    <t>ABGSA20250601185147</t>
  </si>
  <si>
    <t>BLUE GOLD-10104</t>
  </si>
  <si>
    <t>011631</t>
  </si>
  <si>
    <t>ABGSA20250601185134</t>
  </si>
  <si>
    <t>BLUE GOLD-10102</t>
  </si>
  <si>
    <t>011632</t>
  </si>
  <si>
    <t>ABGSA20250601185141</t>
  </si>
  <si>
    <t>BLUE GOLD-10103</t>
  </si>
  <si>
    <t>011633</t>
  </si>
  <si>
    <t>ABGSA20250601184138</t>
  </si>
  <si>
    <t>BLUE GOLD-10101</t>
  </si>
  <si>
    <t>011634</t>
  </si>
  <si>
    <t>ABGSA20250601184214</t>
  </si>
  <si>
    <t>BLUE GOLD-10100</t>
  </si>
  <si>
    <t>011635</t>
  </si>
  <si>
    <t>ABGSA20250601184224</t>
  </si>
  <si>
    <t>BLUE GOLD-10105</t>
  </si>
  <si>
    <t>011636</t>
  </si>
  <si>
    <t>ABGSA20250601184219</t>
  </si>
  <si>
    <t>EG07-00004315</t>
  </si>
  <si>
    <t>BLUE GOLD-10119</t>
  </si>
  <si>
    <t>011648</t>
  </si>
  <si>
    <t>ABGSA20250601185043</t>
  </si>
  <si>
    <t>303031016725</t>
  </si>
  <si>
    <t>19,1</t>
  </si>
  <si>
    <t>&gt;22</t>
  </si>
  <si>
    <t>T001-00000994</t>
  </si>
  <si>
    <t>CAL - 22 A MÁS</t>
  </si>
  <si>
    <t>BLUE GOLD-10118</t>
  </si>
  <si>
    <t>011650</t>
  </si>
  <si>
    <t>ABGSA20250601185051</t>
  </si>
  <si>
    <t>303030116725</t>
  </si>
  <si>
    <t>303030216725</t>
  </si>
  <si>
    <t>BLUE GOLD-10117</t>
  </si>
  <si>
    <t>011651</t>
  </si>
  <si>
    <t>ABGSA20250601184939</t>
  </si>
  <si>
    <t>BLUE GOLD-10116</t>
  </si>
  <si>
    <t>011652</t>
  </si>
  <si>
    <t>ABGSA20250601184944</t>
  </si>
  <si>
    <t>&gt;24</t>
  </si>
  <si>
    <t>CAL - 24 A MÁS</t>
  </si>
  <si>
    <t>BLUE GOLD-10122</t>
  </si>
  <si>
    <t>011653</t>
  </si>
  <si>
    <t>ABGSA20250601184949</t>
  </si>
  <si>
    <t>303030916725</t>
  </si>
  <si>
    <t>EG07-00004314</t>
  </si>
  <si>
    <t>BLUE GOLD-10112</t>
  </si>
  <si>
    <t>011639</t>
  </si>
  <si>
    <t>ABGSA20250601185036</t>
  </si>
  <si>
    <t>FRUTA HUMEDA</t>
  </si>
  <si>
    <t>BLUE GOLD-10113</t>
  </si>
  <si>
    <t>011640</t>
  </si>
  <si>
    <t>ABGSA20250601185031</t>
  </si>
  <si>
    <t>BLUE GOLD-10111</t>
  </si>
  <si>
    <t>011641</t>
  </si>
  <si>
    <t>ABGSA20250601185053</t>
  </si>
  <si>
    <t>BLUE GOLD-10109</t>
  </si>
  <si>
    <t>011642</t>
  </si>
  <si>
    <t>ABGSA20250601185038</t>
  </si>
  <si>
    <t>BLUE GOLD-10110</t>
  </si>
  <si>
    <t>011643</t>
  </si>
  <si>
    <t>ABGSA20250601185032</t>
  </si>
  <si>
    <t>BLUE GOLD-10115</t>
  </si>
  <si>
    <t>011644</t>
  </si>
  <si>
    <t>ABGSA20250601185054</t>
  </si>
  <si>
    <t>BLUE GOLD-10114</t>
  </si>
  <si>
    <t>011645</t>
  </si>
  <si>
    <t>ABGSA20250601185047</t>
  </si>
  <si>
    <t>BLUE GOLD-10120</t>
  </si>
  <si>
    <t>011646</t>
  </si>
  <si>
    <t>ABGSA20250601185039</t>
  </si>
  <si>
    <t>BLUE GOLD-10121</t>
  </si>
  <si>
    <t>011647</t>
  </si>
  <si>
    <t>ABGSA20250601185034</t>
  </si>
  <si>
    <t>EG07-00004319</t>
  </si>
  <si>
    <t>BLUE GOLD-10129</t>
  </si>
  <si>
    <t>011991</t>
  </si>
  <si>
    <t>ABGVH20250605080355</t>
  </si>
  <si>
    <t>301031616825</t>
  </si>
  <si>
    <t>19,4</t>
  </si>
  <si>
    <t>T001-00000997</t>
  </si>
  <si>
    <t>301031516825</t>
  </si>
  <si>
    <t>BLUE GOLD-10128</t>
  </si>
  <si>
    <t>011992</t>
  </si>
  <si>
    <t>ABGVH20250605080440</t>
  </si>
  <si>
    <t>EG07-00004324</t>
  </si>
  <si>
    <t>BLUE GOLD-10131</t>
  </si>
  <si>
    <t>011239</t>
  </si>
  <si>
    <t>ABGVH20250605080332</t>
  </si>
  <si>
    <t>BLUE GOLD-10130</t>
  </si>
  <si>
    <t>011240</t>
  </si>
  <si>
    <t>ABGVH20250605080330</t>
  </si>
  <si>
    <t>EG07-00004318</t>
  </si>
  <si>
    <t>BLUE GOLD-10124</t>
  </si>
  <si>
    <t>011654</t>
  </si>
  <si>
    <t>ABGSA20250601184946</t>
  </si>
  <si>
    <t>303030316825</t>
  </si>
  <si>
    <t>19,6</t>
  </si>
  <si>
    <t>T001-00000996</t>
  </si>
  <si>
    <t>303030216825</t>
  </si>
  <si>
    <t>BLUE GOLD-10125</t>
  </si>
  <si>
    <t>011655</t>
  </si>
  <si>
    <t>ABGSA20250601184941</t>
  </si>
  <si>
    <t>BLUE GOLD-10123</t>
  </si>
  <si>
    <t>011656</t>
  </si>
  <si>
    <t>ABGSA20250601184935</t>
  </si>
  <si>
    <t>303030116825</t>
  </si>
  <si>
    <t>BLUE GOLD-10127</t>
  </si>
  <si>
    <t>011657</t>
  </si>
  <si>
    <t>ABGSA20250601184938</t>
  </si>
  <si>
    <t>BLUE GOLD-10126</t>
  </si>
  <si>
    <t>011658</t>
  </si>
  <si>
    <t>ABGSA20250601184943</t>
  </si>
  <si>
    <t>BLUE GOLD-10132</t>
  </si>
  <si>
    <t>011659</t>
  </si>
  <si>
    <t>ABGSA20250601185041</t>
  </si>
  <si>
    <t>303031016825</t>
  </si>
  <si>
    <t>303030816825</t>
  </si>
  <si>
    <t>EG07-00004323</t>
  </si>
  <si>
    <t>303030916825</t>
  </si>
  <si>
    <t>BLUE GOLD-10133</t>
  </si>
  <si>
    <t>011660</t>
  </si>
  <si>
    <t>ABGSA20250601184228</t>
  </si>
  <si>
    <t>BLUE GOLD-10135</t>
  </si>
  <si>
    <t>011661</t>
  </si>
  <si>
    <t>ABGSA20250601184240</t>
  </si>
  <si>
    <t>BLUE GOLD-10134</t>
  </si>
  <si>
    <t>011662</t>
  </si>
  <si>
    <t>ABGSA20250601184253</t>
  </si>
  <si>
    <t>BLUE GOLD-10136</t>
  </si>
  <si>
    <t>011663</t>
  </si>
  <si>
    <t>ABGSA20250601184230</t>
  </si>
  <si>
    <t>BLUE GOLD-10137</t>
  </si>
  <si>
    <t>011664</t>
  </si>
  <si>
    <t>ABGSA20250601184354</t>
  </si>
  <si>
    <t>EG07-00004326</t>
  </si>
  <si>
    <t>BLUE GOLD-10143</t>
  </si>
  <si>
    <t>011993</t>
  </si>
  <si>
    <t>ABGVH20250605080353</t>
  </si>
  <si>
    <t>301031316925</t>
  </si>
  <si>
    <t>18,3</t>
  </si>
  <si>
    <t>T001-00000998</t>
  </si>
  <si>
    <t>301031416925</t>
  </si>
  <si>
    <t>BLUE GOLD-10142</t>
  </si>
  <si>
    <t>011994</t>
  </si>
  <si>
    <t>ABGVH20250605080438</t>
  </si>
  <si>
    <t>301031516925</t>
  </si>
  <si>
    <t>BLUE GOLD-10141</t>
  </si>
  <si>
    <t>011995</t>
  </si>
  <si>
    <t>ABGVH20250605080328</t>
  </si>
  <si>
    <t>301031216925</t>
  </si>
  <si>
    <t>BLUE GOLD-10140</t>
  </si>
  <si>
    <t>011996</t>
  </si>
  <si>
    <t>ABGVH20250605080437</t>
  </si>
  <si>
    <t>BLUE GOLD-10139</t>
  </si>
  <si>
    <t>011997</t>
  </si>
  <si>
    <t>ABGVH20250605080326</t>
  </si>
  <si>
    <t>301031616925</t>
  </si>
  <si>
    <t>BLUE GOLD-10138</t>
  </si>
  <si>
    <t>011999</t>
  </si>
  <si>
    <t>ABGVH20250605080351</t>
  </si>
  <si>
    <t>EG07-00004330</t>
  </si>
  <si>
    <t>BLUE GOLD-10149</t>
  </si>
  <si>
    <t>TURNO 11</t>
  </si>
  <si>
    <t>011891</t>
  </si>
  <si>
    <t>ABGVH20250605080325</t>
  </si>
  <si>
    <t>19,2</t>
  </si>
  <si>
    <t>301031116925</t>
  </si>
  <si>
    <t>BLUE GOLD-10148</t>
  </si>
  <si>
    <t>011892</t>
  </si>
  <si>
    <t>ABGVH20250605080323</t>
  </si>
  <si>
    <t>301031016925</t>
  </si>
  <si>
    <t>BLUE GOLD-10147</t>
  </si>
  <si>
    <t>011893</t>
  </si>
  <si>
    <t>ABGVH20250605080415</t>
  </si>
  <si>
    <t>301030716925</t>
  </si>
  <si>
    <t>BLUE GOLD-10150</t>
  </si>
  <si>
    <t>011894</t>
  </si>
  <si>
    <t>ABGVH20250605080348</t>
  </si>
  <si>
    <t>301030816925</t>
  </si>
  <si>
    <t>BLUE GOLD-10144</t>
  </si>
  <si>
    <t>011895</t>
  </si>
  <si>
    <t>ABGVH20250605080359</t>
  </si>
  <si>
    <t>301030616925</t>
  </si>
  <si>
    <t>BLUE GOLD-10146</t>
  </si>
  <si>
    <t>011896</t>
  </si>
  <si>
    <t>ABGVH20250605080336</t>
  </si>
  <si>
    <t>301030916925</t>
  </si>
  <si>
    <t>BLUE GOLD-10145</t>
  </si>
  <si>
    <t>012000</t>
  </si>
  <si>
    <t>ABGVH20250605080350</t>
  </si>
  <si>
    <t>EG07-00004342</t>
  </si>
  <si>
    <t>BLUE GOLD-10161</t>
  </si>
  <si>
    <t>012101</t>
  </si>
  <si>
    <t>ABGSA20250601184242</t>
  </si>
  <si>
    <t>301030517025</t>
  </si>
  <si>
    <t>T001-00001003</t>
  </si>
  <si>
    <t>301030617025</t>
  </si>
  <si>
    <t>BLUE GOLD-10160</t>
  </si>
  <si>
    <t>012102</t>
  </si>
  <si>
    <t>ABGVH20250605080402</t>
  </si>
  <si>
    <t>301030317025</t>
  </si>
  <si>
    <t>BLUE GOLD-10162</t>
  </si>
  <si>
    <t>012103</t>
  </si>
  <si>
    <t>EG07-00004341</t>
  </si>
  <si>
    <t>BLUE GOLD-10168</t>
  </si>
  <si>
    <t>011675</t>
  </si>
  <si>
    <t>ABGSA20250601184831</t>
  </si>
  <si>
    <t>303030717025</t>
  </si>
  <si>
    <t>T001-00001002</t>
  </si>
  <si>
    <t>303030817025</t>
  </si>
  <si>
    <t>BLUE GOLD-10167</t>
  </si>
  <si>
    <t>011676</t>
  </si>
  <si>
    <t>ABGSA20250601184834</t>
  </si>
  <si>
    <t>303030517025</t>
  </si>
  <si>
    <t>BLUE GOLD-10169</t>
  </si>
  <si>
    <t>011677</t>
  </si>
  <si>
    <t>ABGSA20250601184830</t>
  </si>
  <si>
    <t>BLUE GOLD-10166</t>
  </si>
  <si>
    <t>011678</t>
  </si>
  <si>
    <t>ABGSA20250601184824</t>
  </si>
  <si>
    <t>303030617025</t>
  </si>
  <si>
    <t>BLUE GOLD-10165</t>
  </si>
  <si>
    <t>011680</t>
  </si>
  <si>
    <t>ABGSA20250601184817</t>
  </si>
  <si>
    <t>BLUE GOLD-10163</t>
  </si>
  <si>
    <t>011681</t>
  </si>
  <si>
    <t>ABGSA20250601184815</t>
  </si>
  <si>
    <t>BLUE GOLD-10164</t>
  </si>
  <si>
    <t>011682</t>
  </si>
  <si>
    <t>EG07-00004339</t>
  </si>
  <si>
    <t>BLUE GOLD-10155</t>
  </si>
  <si>
    <t>011665</t>
  </si>
  <si>
    <t>ABGSA20250601184424</t>
  </si>
  <si>
    <t>20</t>
  </si>
  <si>
    <t>BLUE GOLD-10156</t>
  </si>
  <si>
    <t>011666</t>
  </si>
  <si>
    <t>ABGSA20250601184318</t>
  </si>
  <si>
    <t>BLUE GOLD-10158</t>
  </si>
  <si>
    <t>011667</t>
  </si>
  <si>
    <t>ABGSA20250601184352</t>
  </si>
  <si>
    <t>BLUE GOLD-10157</t>
  </si>
  <si>
    <t>011668</t>
  </si>
  <si>
    <t>ABGSA20250601184437</t>
  </si>
  <si>
    <t>BLUE GOLD-10159</t>
  </si>
  <si>
    <t>011669</t>
  </si>
  <si>
    <t>ABGSA20250601184819</t>
  </si>
  <si>
    <t>BLUE GOLD-10154</t>
  </si>
  <si>
    <t>011670</t>
  </si>
  <si>
    <t>ABGSA20250601184235</t>
  </si>
  <si>
    <t>BLUE GOLD-10151</t>
  </si>
  <si>
    <t>011671</t>
  </si>
  <si>
    <t>ABGSA20250601184244</t>
  </si>
  <si>
    <t>BLUE GOLD-10152</t>
  </si>
  <si>
    <t>011673</t>
  </si>
  <si>
    <t>ABGSA20250601184826</t>
  </si>
  <si>
    <t>PALLET AGRUPADO CON 011674</t>
  </si>
  <si>
    <t>BLUE GOLD-10153</t>
  </si>
  <si>
    <t>011674</t>
  </si>
  <si>
    <t>PALLET AGRUPADO 011673</t>
  </si>
  <si>
    <t>EG07-00004355</t>
  </si>
  <si>
    <t>BLUE GOLD-10179</t>
  </si>
  <si>
    <t>012104</t>
  </si>
  <si>
    <t>ABGVH20250605080338</t>
  </si>
  <si>
    <t>301030417125</t>
  </si>
  <si>
    <t>20,2</t>
  </si>
  <si>
    <t>T001-00001005</t>
  </si>
  <si>
    <t>301030317125</t>
  </si>
  <si>
    <t>BLUE GOLD-10180</t>
  </si>
  <si>
    <t>012105</t>
  </si>
  <si>
    <t>ABGVH20250605080316</t>
  </si>
  <si>
    <t>301030217125</t>
  </si>
  <si>
    <t>AGRUPADO CON 012109</t>
  </si>
  <si>
    <t>301030117125</t>
  </si>
  <si>
    <t>EG07-00004356</t>
  </si>
  <si>
    <t>BLUE GOLD-10189</t>
  </si>
  <si>
    <t>012108</t>
  </si>
  <si>
    <t>ABGSA20250601184506</t>
  </si>
  <si>
    <t>303030217125</t>
  </si>
  <si>
    <t>T001-00001004</t>
  </si>
  <si>
    <t>AGRUPADO CON 011692</t>
  </si>
  <si>
    <t>BLUE GOLD-10181</t>
  </si>
  <si>
    <t>012109</t>
  </si>
  <si>
    <t>AGRUPADO CON 012105</t>
  </si>
  <si>
    <t>EG07-00004349</t>
  </si>
  <si>
    <t>BLUE GOLD-10171</t>
  </si>
  <si>
    <t>011683</t>
  </si>
  <si>
    <t>ABGSA20250601184823</t>
  </si>
  <si>
    <t>303030317125</t>
  </si>
  <si>
    <t>23,3</t>
  </si>
  <si>
    <t>303030517125</t>
  </si>
  <si>
    <t>BLUE GOLD-10170</t>
  </si>
  <si>
    <t>011684</t>
  </si>
  <si>
    <t>ABGSA20250601184827</t>
  </si>
  <si>
    <t>303030417125</t>
  </si>
  <si>
    <t>BLUE GOLD-10172</t>
  </si>
  <si>
    <t>011685</t>
  </si>
  <si>
    <t>ABGSA20250601184832</t>
  </si>
  <si>
    <t>BLUE GOLD-10176</t>
  </si>
  <si>
    <t>011686</t>
  </si>
  <si>
    <t>ABGSA20250601184439</t>
  </si>
  <si>
    <t>303030117125</t>
  </si>
  <si>
    <t>BLUE GOLD-10177</t>
  </si>
  <si>
    <t>ABGSA20250601184645</t>
  </si>
  <si>
    <t>BLUE GOLD-10173</t>
  </si>
  <si>
    <t>011687</t>
  </si>
  <si>
    <t>ABGSA20250601184503</t>
  </si>
  <si>
    <t>BLUE GOLD-10174</t>
  </si>
  <si>
    <t>011689</t>
  </si>
  <si>
    <t>ABGSA20250601184441</t>
  </si>
  <si>
    <t>BLUE GOLD-10175</t>
  </si>
  <si>
    <t>ABGSA20250601184510</t>
  </si>
  <si>
    <t>BLUE GOLD-10178</t>
  </si>
  <si>
    <t>011691</t>
  </si>
  <si>
    <t>BLUE GOLD-10188</t>
  </si>
  <si>
    <t>011692</t>
  </si>
  <si>
    <t>AGRUPADO CON 012108</t>
  </si>
  <si>
    <t>BLUE GOLD-10182</t>
  </si>
  <si>
    <t>011693</t>
  </si>
  <si>
    <t>ABGSA20250601184639</t>
  </si>
  <si>
    <t>BLUE GOLD-10184</t>
  </si>
  <si>
    <t>011695</t>
  </si>
  <si>
    <t>ABGSA20250601184502</t>
  </si>
  <si>
    <t>BLUE GOLD-10185</t>
  </si>
  <si>
    <t>011696</t>
  </si>
  <si>
    <t>ABGSA20250601184508</t>
  </si>
  <si>
    <t>BLUE GOLD-10183</t>
  </si>
  <si>
    <t>011697</t>
  </si>
  <si>
    <t>ABGSA20250601184643</t>
  </si>
  <si>
    <t>303030617125</t>
  </si>
  <si>
    <t>BLUE GOLD-10186</t>
  </si>
  <si>
    <t>011698</t>
  </si>
  <si>
    <t>ABGSA20250601184810</t>
  </si>
  <si>
    <t>AGRUPADO CON 011699</t>
  </si>
  <si>
    <t>BLUE GOLD-10187</t>
  </si>
  <si>
    <t>011699</t>
  </si>
  <si>
    <t>AGRUPADO CON 011698</t>
  </si>
  <si>
    <t>EG07-00004365</t>
  </si>
  <si>
    <t>TURNO 4</t>
  </si>
  <si>
    <t>012118</t>
  </si>
  <si>
    <t>ABGSA20250601184216</t>
  </si>
  <si>
    <t>T001-00001006</t>
  </si>
  <si>
    <t>TURNO 6</t>
  </si>
  <si>
    <t>012119</t>
  </si>
  <si>
    <t>ABGSA20250601184220</t>
  </si>
  <si>
    <t>012120</t>
  </si>
  <si>
    <t>ABGSA20250601184137</t>
  </si>
  <si>
    <t>012121</t>
  </si>
  <si>
    <t>ABGSA20250601184135</t>
  </si>
  <si>
    <t>TURNO 5</t>
  </si>
  <si>
    <t>012122</t>
  </si>
  <si>
    <t>ABGSA20250601185127</t>
  </si>
  <si>
    <t>012123</t>
  </si>
  <si>
    <t>ABGSA20250601185148</t>
  </si>
  <si>
    <t>012124</t>
  </si>
  <si>
    <t>ABGSA20250601185143</t>
  </si>
  <si>
    <t>012125</t>
  </si>
  <si>
    <t>012126</t>
  </si>
  <si>
    <t>EG07-00004362</t>
  </si>
  <si>
    <t>012107</t>
  </si>
  <si>
    <t>ABGSA20250601184222</t>
  </si>
  <si>
    <t>012110</t>
  </si>
  <si>
    <t>ABGSA20250601184142</t>
  </si>
  <si>
    <t>012111</t>
  </si>
  <si>
    <t>ABGSA20250601184708</t>
  </si>
  <si>
    <t>012112</t>
  </si>
  <si>
    <t>ABGSA20250601185150</t>
  </si>
  <si>
    <t>012113</t>
  </si>
  <si>
    <t>ABGSA20250601185145</t>
  </si>
  <si>
    <t>012114</t>
  </si>
  <si>
    <t>ABGSA20250601184843</t>
  </si>
  <si>
    <t>012115</t>
  </si>
  <si>
    <t>ABGSA20250601184837</t>
  </si>
  <si>
    <t>012116</t>
  </si>
  <si>
    <t>ABGSA20250601184140</t>
  </si>
  <si>
    <t>012117</t>
  </si>
  <si>
    <t>ABGSA20250624083406MODULO 1TURNO 1</t>
  </si>
  <si>
    <t>EG07-00004373</t>
  </si>
  <si>
    <t>TURNO 1</t>
  </si>
  <si>
    <t>012139</t>
  </si>
  <si>
    <t>ABGSA20250624083406</t>
  </si>
  <si>
    <t>T002-00000075</t>
  </si>
  <si>
    <t>ABGSA20250624083406MODULO 1TURNO 10</t>
  </si>
  <si>
    <t>ABGSA20250624083421MODULO 1TURNO 9</t>
  </si>
  <si>
    <t>TURNO 9</t>
  </si>
  <si>
    <t>012137</t>
  </si>
  <si>
    <t>ABGSA20250624083421</t>
  </si>
  <si>
    <t>ABGSA20250624083421MODULO 1TURNO 2</t>
  </si>
  <si>
    <t>TURNO 2</t>
  </si>
  <si>
    <t>ABGSA20250624083425MODULO 1TURNO 9</t>
  </si>
  <si>
    <t>012138</t>
  </si>
  <si>
    <t>ABGSA20250624083425</t>
  </si>
  <si>
    <t>ABGSA20250624083425MODULO 1TURNO 1</t>
  </si>
  <si>
    <t>ABGSA20250624083423MODULO 1TURNO 10</t>
  </si>
  <si>
    <t>012135</t>
  </si>
  <si>
    <t>ABGSA20250624083423</t>
  </si>
  <si>
    <t>ABGSA20250624083423MODULO 1TURNO 9</t>
  </si>
  <si>
    <t>ABGSA20250624083414MODULO 1TURNO 2</t>
  </si>
  <si>
    <t>012142</t>
  </si>
  <si>
    <t>ABGSA20250624083414</t>
  </si>
  <si>
    <t>ABGSA20250624083426MODULO 1TURNO 9</t>
  </si>
  <si>
    <t>012140</t>
  </si>
  <si>
    <t>ABGSA20250624083426</t>
  </si>
  <si>
    <t>ABGSA20250624083426MODULO 1TURNO 2</t>
  </si>
  <si>
    <t>ABGSA20250624083426MODULO 1TURNO 10</t>
  </si>
  <si>
    <t>ABGSA20250624083412MODULO 1TURNO 10</t>
  </si>
  <si>
    <t>012141</t>
  </si>
  <si>
    <t>ABGSA20250624083412</t>
  </si>
  <si>
    <t>ABGSA20250624083412MODULO 1TURNO 9</t>
  </si>
  <si>
    <t>ABGSA20250624083412MODULO 1TURNO 1</t>
  </si>
  <si>
    <t>ABGSA20250624083438MODULO 1TURNO 1</t>
  </si>
  <si>
    <t>012143</t>
  </si>
  <si>
    <t>ABGSA20250624083438</t>
  </si>
  <si>
    <t>ABGSA20250624083438MODULO 1TURNO 2</t>
  </si>
  <si>
    <t>012144</t>
  </si>
  <si>
    <t>EXC20250624001MODULO 1TURNO 9</t>
  </si>
  <si>
    <t>T001-00000979</t>
  </si>
  <si>
    <t>T0G831</t>
  </si>
  <si>
    <t>EXCELLENCE FRUIT S.A.C</t>
  </si>
  <si>
    <t>SAN JOSE</t>
  </si>
  <si>
    <t>002346</t>
  </si>
  <si>
    <t>EXC20250624001</t>
  </si>
  <si>
    <t>PEQUEÑA</t>
  </si>
  <si>
    <t>T002-00000076</t>
  </si>
  <si>
    <t>EG07-00004370</t>
  </si>
  <si>
    <t>012134</t>
  </si>
  <si>
    <t>ABGSA20250624083417</t>
  </si>
  <si>
    <t>012131</t>
  </si>
  <si>
    <t>ABGSA20250624083506</t>
  </si>
  <si>
    <t>012130</t>
  </si>
  <si>
    <t>ABGSA20250624083504</t>
  </si>
  <si>
    <t>012129</t>
  </si>
  <si>
    <t>ABGSA20250601184217</t>
  </si>
  <si>
    <t>012127</t>
  </si>
  <si>
    <t>ABGSA20250601185126</t>
  </si>
  <si>
    <t>012132</t>
  </si>
  <si>
    <t>ABGSA20250624083508</t>
  </si>
  <si>
    <t>012133</t>
  </si>
  <si>
    <t>ABGSA20250601185136MODULO 1TURNO 10</t>
  </si>
  <si>
    <t>012128</t>
  </si>
  <si>
    <t>ABGSA20250601185136</t>
  </si>
  <si>
    <t>ABGSA20250625082201MODULO 1TURNO 2</t>
  </si>
  <si>
    <t>EG07-00004376</t>
  </si>
  <si>
    <t>012148</t>
  </si>
  <si>
    <t>ABGSA20250625082201</t>
  </si>
  <si>
    <t>T002-00000077</t>
  </si>
  <si>
    <t>ABGSA20250625082201MODULO 1TURNO 3</t>
  </si>
  <si>
    <t>TURNO 3</t>
  </si>
  <si>
    <t>ABGSA20250625082201MODULO 1TURNO 8</t>
  </si>
  <si>
    <t>TURNO 8</t>
  </si>
  <si>
    <t>ABGSA20250624083402MODULO 1TURNO 3</t>
  </si>
  <si>
    <t>012146</t>
  </si>
  <si>
    <t>ABGSA20250624083402</t>
  </si>
  <si>
    <t>ABGSA20250624083402MODULO 1TURNO 2</t>
  </si>
  <si>
    <t>ABGSA20250625082429MODULO 1TURNO 2</t>
  </si>
  <si>
    <t>012150</t>
  </si>
  <si>
    <t>ABGSA20250625082429</t>
  </si>
  <si>
    <t>ABGSA20250625082429MODULO 1TURNO 3</t>
  </si>
  <si>
    <t>ABGSA20250625082429MODULO 1TURNO 8</t>
  </si>
  <si>
    <t>ABGSA20250624083358MODULO 1TURNO 3</t>
  </si>
  <si>
    <t>012145</t>
  </si>
  <si>
    <t>ABGSA20250624083358</t>
  </si>
  <si>
    <t>ABGSA20250624083358MODULO 1TURNO 2</t>
  </si>
  <si>
    <t>ABGSA20250625082157MODULO 1TURNO 2</t>
  </si>
  <si>
    <t>012147</t>
  </si>
  <si>
    <t>ABGSA20250625082157</t>
  </si>
  <si>
    <t>ABGSA20250625082157MODULO 1TURNO 3</t>
  </si>
  <si>
    <t>ABGSA20250625082157MODULO 1TURNO 9</t>
  </si>
  <si>
    <t>ABGSA20250625082425MODULO 1TURNO 8</t>
  </si>
  <si>
    <t>012152</t>
  </si>
  <si>
    <t>ABGSA20250625082425</t>
  </si>
  <si>
    <t>ABGSA20250625082425MODULO 1TURNO 1</t>
  </si>
  <si>
    <t>012154</t>
  </si>
  <si>
    <t>012153</t>
  </si>
  <si>
    <t>TURNO 7</t>
  </si>
  <si>
    <t>002393</t>
  </si>
  <si>
    <t>EXC20250625002</t>
  </si>
  <si>
    <t>T002-00000079</t>
  </si>
  <si>
    <t>ABGSA20250625082421MODULO 1TURNO 8</t>
  </si>
  <si>
    <t>EG07-00004379</t>
  </si>
  <si>
    <t>012155</t>
  </si>
  <si>
    <t>ABGSA20250625082421</t>
  </si>
  <si>
    <t>ABG003MODULO 1TURNO 8</t>
  </si>
  <si>
    <t>012161</t>
  </si>
  <si>
    <t>ABG003</t>
  </si>
  <si>
    <t>ABGSA20250625082155MODULO 1TURNO 8</t>
  </si>
  <si>
    <t>012157</t>
  </si>
  <si>
    <t>ABGSA20250625082155</t>
  </si>
  <si>
    <t>ABGSA20250625081912MODULO 1TURNO 8</t>
  </si>
  <si>
    <t>012159</t>
  </si>
  <si>
    <t>ABGSA20250625081912</t>
  </si>
  <si>
    <t>ABGSA20250625082124MODULO 1TURNO 8</t>
  </si>
  <si>
    <t>012158</t>
  </si>
  <si>
    <t>ABGSA20250625082124</t>
  </si>
  <si>
    <t>ABGSA20250625082122MODULO 1TURNO 8</t>
  </si>
  <si>
    <t>012156</t>
  </si>
  <si>
    <t>ABGSA20250625082122</t>
  </si>
  <si>
    <t>ABG0002MODULO 1TURNO 8</t>
  </si>
  <si>
    <t>012160</t>
  </si>
  <si>
    <t>ABG0002</t>
  </si>
  <si>
    <t>ABGVH20250605080314MODULO 2TURNO 15</t>
  </si>
  <si>
    <t>EG07-00004375</t>
  </si>
  <si>
    <t xml:space="preserve">VISTA HERMOSA </t>
  </si>
  <si>
    <t xml:space="preserve">SEKOYA POP </t>
  </si>
  <si>
    <t>011241</t>
  </si>
  <si>
    <t>ABGVH20250605080314</t>
  </si>
  <si>
    <t>T002-00000078</t>
  </si>
  <si>
    <t>ABGVH20250605080404MODULO 2TURNO 15</t>
  </si>
  <si>
    <t>011242</t>
  </si>
  <si>
    <t>ABGVH20250605080404</t>
  </si>
  <si>
    <t>ABGVH20250605080404MODULO 2TURNO 16</t>
  </si>
  <si>
    <t>ABGVH20250605080339MODULO 2TURNO 16</t>
  </si>
  <si>
    <t>EG07-00004380</t>
  </si>
  <si>
    <t>011244</t>
  </si>
  <si>
    <t>ABGVH20250605080339</t>
  </si>
  <si>
    <t>ABGVH20250605080339MODULO 2TURNO 15</t>
  </si>
  <si>
    <t>ABGVH20250605080345MODULO 2TURNO 15</t>
  </si>
  <si>
    <t>011245</t>
  </si>
  <si>
    <t>ABGVH20250605080345</t>
  </si>
  <si>
    <t>ABGVH20250605080345MODULO 2TURNO 14</t>
  </si>
  <si>
    <t>ABGVH20250605080409MODULO 2TURNO 16</t>
  </si>
  <si>
    <t>011243</t>
  </si>
  <si>
    <t>ABGVH20250605080409</t>
  </si>
  <si>
    <t>ABGVH20250605080317MODULO 2TURNO 14</t>
  </si>
  <si>
    <t>011246</t>
  </si>
  <si>
    <t>ABGVH20250605080317</t>
  </si>
  <si>
    <t>EXC20250626003MODULO 1TURNO 4SAN JOSESEKOYA POP</t>
  </si>
  <si>
    <t>TCR835</t>
  </si>
  <si>
    <t>002394</t>
  </si>
  <si>
    <t>EXC20250626003</t>
  </si>
  <si>
    <t>T001-00001019</t>
  </si>
  <si>
    <t>ABGVH20250626085139MODULO 2TURNO 12</t>
  </si>
  <si>
    <t>EG07-00004381</t>
  </si>
  <si>
    <t>011252</t>
  </si>
  <si>
    <t>ABGVH20250626085139</t>
  </si>
  <si>
    <t>T001-00001017</t>
  </si>
  <si>
    <t>ABGVH20250626085132MODULO 2TURNO 14</t>
  </si>
  <si>
    <t>011250</t>
  </si>
  <si>
    <t>ABGVH20250626085132</t>
  </si>
  <si>
    <t>ABGVH20250626085117MODULO 2TURNO 14</t>
  </si>
  <si>
    <t>011249</t>
  </si>
  <si>
    <t>ABGVH20250626085117</t>
  </si>
  <si>
    <t>ABGVH20250605080435MODULO 2TURNO 13</t>
  </si>
  <si>
    <t>011247</t>
  </si>
  <si>
    <t>ABGVH20250605080435</t>
  </si>
  <si>
    <t>ABGVH20250626085138MODULO 2TURNO 13</t>
  </si>
  <si>
    <t>011248</t>
  </si>
  <si>
    <t>ABGVH20250626085138</t>
  </si>
  <si>
    <t>ABGVH20250626085138MODULO 2TURNO 14</t>
  </si>
  <si>
    <t>ABGVH20250626085119MODULO 2TURNO 12</t>
  </si>
  <si>
    <t>011253</t>
  </si>
  <si>
    <t>ABGVH20250626085119</t>
  </si>
  <si>
    <t>ABGVH20250626085112MODULO 2TURNO 11</t>
  </si>
  <si>
    <t>011251</t>
  </si>
  <si>
    <t>ABGVH20250626085112</t>
  </si>
  <si>
    <t>ABGVH20250626085112MODULO 2TURNO 12</t>
  </si>
  <si>
    <t xml:space="preserve">ABGVH20250626085121MODULO 2TURNO 9VISTA HERMOSA SEKOYA POP </t>
  </si>
  <si>
    <t>EG07-00004386</t>
  </si>
  <si>
    <t>011257</t>
  </si>
  <si>
    <t>ABGVH20250626085121</t>
  </si>
  <si>
    <t xml:space="preserve">ABGVH20250626085121MODULO 1TURNO 7VISTA HERMOSA SEKOYA POP </t>
  </si>
  <si>
    <t xml:space="preserve">ABGVH20250626085141MODULO 2TURNO 10VISTA HERMOSA SEKOYA POP </t>
  </si>
  <si>
    <t>011256</t>
  </si>
  <si>
    <t>ABGVH20250626085141</t>
  </si>
  <si>
    <t xml:space="preserve">ABGVH20250626085141MODULO 2TURNO 9VISTA HERMOSA SEKOYA POP </t>
  </si>
  <si>
    <t xml:space="preserve">ABGVH20250626085136MODULO 1TURNO 7VISTA HERMOSA SEKOYA POP </t>
  </si>
  <si>
    <t>011258</t>
  </si>
  <si>
    <t>ABGVH20250626085136</t>
  </si>
  <si>
    <t xml:space="preserve">ABGVH20250626085134MODULO 2TURNO 11VISTA HERMOSA SEKOYA POP </t>
  </si>
  <si>
    <t>011254</t>
  </si>
  <si>
    <t>ABGVH20250626085134</t>
  </si>
  <si>
    <t xml:space="preserve">ABGVH20250626085114MODULO 2TURNO 12VISTA HERMOSA SEKOYA POP </t>
  </si>
  <si>
    <t>011255</t>
  </si>
  <si>
    <t>ABGVH20250626085114</t>
  </si>
  <si>
    <t xml:space="preserve">ABGVH20250626085114MODULO 2TURNO 11VISTA HERMOSA SEKOYA POP </t>
  </si>
  <si>
    <t xml:space="preserve">ABGVH20250626085114MODULO 2TURNO 10VISTA HERMOSA SEKOYA POP </t>
  </si>
  <si>
    <t xml:space="preserve">ABGVH20250626085116MODULO 1TURNO 7VISTA HERMOSA SEKOYA POP </t>
  </si>
  <si>
    <t>011259</t>
  </si>
  <si>
    <t>ABGVH20250626085116</t>
  </si>
  <si>
    <t xml:space="preserve">ABGCV202506260001MODULO 4TURNO 8CERRO VERDESEKOYA POP </t>
  </si>
  <si>
    <t>EG07-00004385</t>
  </si>
  <si>
    <t>CERRO VERDE</t>
  </si>
  <si>
    <t>MODULO 4</t>
  </si>
  <si>
    <t>010402</t>
  </si>
  <si>
    <t>ABGCV202506260001</t>
  </si>
  <si>
    <t>T001-00001018</t>
  </si>
  <si>
    <t xml:space="preserve">ABGCV202506260001MODULO 4TURNO 7CERRO VERDESEKOYA POP </t>
  </si>
  <si>
    <t xml:space="preserve">ABGCV202506260001MODULO 4TURNO 6CERRO VERDESEKOYA POP </t>
  </si>
  <si>
    <t xml:space="preserve">ABGCV202506260001MODULO 4TURNO 2CERRO VERDESEKOYA POP </t>
  </si>
  <si>
    <t xml:space="preserve">ABGCV202506260001MODULO 4TURNO 1CERRO VERDESEKOYA POP </t>
  </si>
  <si>
    <t xml:space="preserve">ABGCV202506260001MODULO 4TURNO 10CERRO VERDESEKOYA POP </t>
  </si>
  <si>
    <t xml:space="preserve">ABGCV202506260001MODULO 4TURNO 9CERRO VERDESEKOYA POP </t>
  </si>
  <si>
    <t>EXC202506260003MODULO 1TURNO 4SAN JOSESEKOYA POP</t>
  </si>
  <si>
    <t>T001-00000989</t>
  </si>
  <si>
    <t>TES822</t>
  </si>
  <si>
    <t>001188</t>
  </si>
  <si>
    <t>EXC202506260003</t>
  </si>
  <si>
    <t>VENTA DE SAN PEDRO A SAN JOSE</t>
  </si>
  <si>
    <t>EXC202506260003MODULO 1TURNO 5SAN JOSESEKOYA POP</t>
  </si>
  <si>
    <t>EXC202506260003MODULO 1TURNO 6SAN JOSESEKOYA POP</t>
  </si>
  <si>
    <t>ABGSA20250624083347MODULO 1TURNO 7SAN ANDRESSEKOYA POP</t>
  </si>
  <si>
    <t>EG07-00004392</t>
  </si>
  <si>
    <t>012173</t>
  </si>
  <si>
    <t>ABGSA20250624083347</t>
  </si>
  <si>
    <t>T001-00001022</t>
  </si>
  <si>
    <t>ABGSA20250624083347MODULO 1TURNO 8SAN ANDRESSEKOYA POP</t>
  </si>
  <si>
    <t>ABGSA20250624083356MODULO 1TURNO 8SAN ANDRESSEKOYA POP</t>
  </si>
  <si>
    <t>012171</t>
  </si>
  <si>
    <t>ABGSA20250624083356</t>
  </si>
  <si>
    <t>ABGSA20250624083356MODULO 1TURNO 7SAN ANDRESSEKOYA POP</t>
  </si>
  <si>
    <t>ABGSA20250624083351MODULO 1TURNO 7SAN ANDRESSEKOYA POP</t>
  </si>
  <si>
    <t>012170</t>
  </si>
  <si>
    <t>ABGSA20250624083351</t>
  </si>
  <si>
    <t>ABGSA20250624083351MODULO 1TURNO 8SAN ANDRESSEKOYA POP</t>
  </si>
  <si>
    <t>ABGSA20250624083349MODULO 1TURNO 8SAN ANDRESSEKOYA POP</t>
  </si>
  <si>
    <t>012169</t>
  </si>
  <si>
    <t>ABGSA20250624083349</t>
  </si>
  <si>
    <t>ABGSA20250624083349MODULO 1TURNO 7SAN ANDRESSEKOYA POP</t>
  </si>
  <si>
    <t>ABGSA20250624083343MODULO 1TURNO 7SAN ANDRESSEKOYA POP</t>
  </si>
  <si>
    <t>012164</t>
  </si>
  <si>
    <t>ABGSA20250624083343</t>
  </si>
  <si>
    <t>ABGSA20250624083340MODULO 1TURNO 8SAN ANDRESSEKOYA POP</t>
  </si>
  <si>
    <t>012163</t>
  </si>
  <si>
    <t>ABGSA20250624083340</t>
  </si>
  <si>
    <t>ABGSA20250624083345MODULO 1TURNO 8SAN ANDRESSEKOYA POP</t>
  </si>
  <si>
    <t>012162</t>
  </si>
  <si>
    <t>ABGSA20250624083345</t>
  </si>
  <si>
    <t>ABGSA20250624083352MODULO 1TURNO 7SAN ANDRESSEKOYA POP</t>
  </si>
  <si>
    <t>012174</t>
  </si>
  <si>
    <t>ABGSA20250624083352</t>
  </si>
  <si>
    <t>ABGSA20250624083001MODULO 1TURNO 8SAN ANDRESSEKOYA POP</t>
  </si>
  <si>
    <t>012175</t>
  </si>
  <si>
    <t>ABGSA20250624083001</t>
  </si>
  <si>
    <t>ABGSA20250624083001MODULO 1TURNO 7SAN ANDRESSEKOYA POP</t>
  </si>
  <si>
    <t>EXCSJ20250628005453MODULO 1TURNO 4SAN JOSESEKOYA POP</t>
  </si>
  <si>
    <t>002935</t>
  </si>
  <si>
    <t>EXCSJ20250628005453</t>
  </si>
  <si>
    <t>T001-00001021</t>
  </si>
  <si>
    <t xml:space="preserve">ABGVH20250628025636MODULO 1TURNO 6VISTA HERMOSA SEKOYA POP </t>
  </si>
  <si>
    <t>EG07-00004395</t>
  </si>
  <si>
    <t>TAT911</t>
  </si>
  <si>
    <t>011899</t>
  </si>
  <si>
    <t>ABGVH20250628025636</t>
  </si>
  <si>
    <t>T001-00001023</t>
  </si>
  <si>
    <t xml:space="preserve">ABGVH20250628025636MODULO 1TURNO 5VISTA HERMOSA SEKOYA POP </t>
  </si>
  <si>
    <t xml:space="preserve">ABGVH20250626085131MODULO 1TURNO 8VISTA HERMOSA SEKOYA POP </t>
  </si>
  <si>
    <t>011898</t>
  </si>
  <si>
    <t>ABGVH20250626085131</t>
  </si>
  <si>
    <t xml:space="preserve">ABGVH20250626085131MODULO 1TURNO 6VISTA HERMOSA SEKOYA POP </t>
  </si>
  <si>
    <t>011900</t>
  </si>
  <si>
    <t>ABGVH20250626085126</t>
  </si>
  <si>
    <t xml:space="preserve">ABGVH20250626085158MODULO 1TURNO 8VISTA HERMOSA SEKOYA POP </t>
  </si>
  <si>
    <t>EG07-00004396</t>
  </si>
  <si>
    <t>F5R898</t>
  </si>
  <si>
    <t>011897</t>
  </si>
  <si>
    <t>ABGVH20250626085158</t>
  </si>
  <si>
    <t>EXCSJ20250628031202MODULO 1TURNO 6SAN JOSESEKOYA POP</t>
  </si>
  <si>
    <t>T001-00000995</t>
  </si>
  <si>
    <t>001189</t>
  </si>
  <si>
    <t>EXCSJ20250628031202</t>
  </si>
  <si>
    <t>EXCSJ20250628031202MODULO 1TURNO 7SAN JOSESEKOYA POP</t>
  </si>
  <si>
    <t>EXCSJ20250628031202MODULO 1TURNO 9SAN JOSESEKOYA POP</t>
  </si>
  <si>
    <t>ABGSA20250625082210MODULO 1TURNO 7SAN ANDRESSEKOYA POP</t>
  </si>
  <si>
    <t>EG07-00004399</t>
  </si>
  <si>
    <t>012182</t>
  </si>
  <si>
    <t>ABGSA20250625082210</t>
  </si>
  <si>
    <t>ABGSA20250625082438MODULO 1TURNO 7SAN ANDRESSEKOYA POP</t>
  </si>
  <si>
    <t>012184</t>
  </si>
  <si>
    <t>ABGSA20250625082438</t>
  </si>
  <si>
    <t>ABGSA20250625082440MODULO 1TURNO 8SAN ANDRESSEKOYA POP</t>
  </si>
  <si>
    <t>012185</t>
  </si>
  <si>
    <t>ABGSA20250625082440</t>
  </si>
  <si>
    <t>ABGSA20250625082212MODULO 1TURNO 7SAN ANDRESSEKOYA POP</t>
  </si>
  <si>
    <t>012183</t>
  </si>
  <si>
    <t>ABGSA20250625082212</t>
  </si>
  <si>
    <t>ABGSA20250625082434MODULO 1TURNO 7SAN ANDRESSEKOYA POP</t>
  </si>
  <si>
    <t>012181</t>
  </si>
  <si>
    <t>ABGSA20250625082434</t>
  </si>
  <si>
    <t>ABGSA20250625082434MODULO 1TURNO 8SAN ANDRESSEKOYA POP</t>
  </si>
  <si>
    <t>ABGSA20250625082436MODULO 1TURNO 7SAN ANDRESSEKOYA POP</t>
  </si>
  <si>
    <t>012180</t>
  </si>
  <si>
    <t>ABGSA20250625082436</t>
  </si>
  <si>
    <t>ABGSA20250625082436MODULO 1TURNO 8SAN ANDRESSEKOYA POP</t>
  </si>
  <si>
    <t>ABGSA20250624083404MODULO 1TURNO 8SAN ANDRESSEKOYA POP</t>
  </si>
  <si>
    <t>012179</t>
  </si>
  <si>
    <t>ABGSA20250624083404</t>
  </si>
  <si>
    <t>ABGSA20250624083404MODULO 1TURNO 7SAN ANDRESSEKOYA POP</t>
  </si>
  <si>
    <t>ABGSA20250624083354MODULO 1TURNO 7SAN ANDRESSEKOYA POP</t>
  </si>
  <si>
    <t>012176</t>
  </si>
  <si>
    <t>ABGSA20250624083354</t>
  </si>
  <si>
    <t>ABGSA20250624083354MODULO 1TURNO 8SAN ANDRESSEKOYA POP</t>
  </si>
  <si>
    <t>ABGSA20250628041508MODULO 1TURNO 6SAN ANDRESSEKOYA POP</t>
  </si>
  <si>
    <t>012187</t>
  </si>
  <si>
    <t>ABGSA20250628041508</t>
  </si>
  <si>
    <t>ABGSA20250628051839MODULO 1TURNO 6SAN ANDRESSEKOYA POP</t>
  </si>
  <si>
    <t>012186</t>
  </si>
  <si>
    <t>ABGSA20250628051839</t>
  </si>
  <si>
    <t>012178</t>
  </si>
  <si>
    <t>ABGSA20250625082432</t>
  </si>
  <si>
    <t>ABGSA20250625082441MODULO 1TURNO 3SAN ANDRESSEKOYA POP</t>
  </si>
  <si>
    <t>EG07-00004405</t>
  </si>
  <si>
    <t>012189</t>
  </si>
  <si>
    <t>ABGSA20250625082441</t>
  </si>
  <si>
    <t>T001-00001026</t>
  </si>
  <si>
    <t>ABGSA20250625081940MODULO 1TURNO 4SAN ANDRESSEKOYA POP</t>
  </si>
  <si>
    <t>012194</t>
  </si>
  <si>
    <t>ABGSA20250625081940</t>
  </si>
  <si>
    <t>ABGSA20250625081940MODULO 1TURNO 1SAN ANDRESSEKOYA POP</t>
  </si>
  <si>
    <t>ABGSA20250625081942MODULO 1TURNO 4SAN ANDRESSEKOYA POP</t>
  </si>
  <si>
    <t>011702</t>
  </si>
  <si>
    <t>ABGSA20250625081942</t>
  </si>
  <si>
    <t>ABGSA20250625081942MODULO 1TURNO 1SAN ANDRESSEKOYA POP</t>
  </si>
  <si>
    <t>ABGSA20250625081942MODULO 1TURNO 6SAN ANDRESSEKOYA POP</t>
  </si>
  <si>
    <t>ABGSA20250625081942MODULO 1TURNO 5SAN ANDRESSEKOYA POP</t>
  </si>
  <si>
    <t>ABGSA20250625081938MODULO 1TURNO 1SAN ANDRESSEKOYA POP</t>
  </si>
  <si>
    <t>011701</t>
  </si>
  <si>
    <t>ABGSA20250625081938</t>
  </si>
  <si>
    <t>ABGSA20250625081938MODULO 1TURNO 4SAN ANDRESSEKOYA POP</t>
  </si>
  <si>
    <t>ABGSA20250625081904MODULO 1TURNO 5SAN ANDRESSEKOYA POP</t>
  </si>
  <si>
    <t>012200</t>
  </si>
  <si>
    <t>ABGSA20250625081904</t>
  </si>
  <si>
    <t>ABGSA20250625081904MODULO 1TURNO 6SAN ANDRESSEKOYA POP</t>
  </si>
  <si>
    <t>ABGSA20250625082217MODULO 1TURNO 3SAN ANDRESSEKOYA POP</t>
  </si>
  <si>
    <t>012188</t>
  </si>
  <si>
    <t>ABGSA20250625082217</t>
  </si>
  <si>
    <t>ABGSA20250625082451MODULO 1TURNO 3SAN ANDRESSEKOYA POP</t>
  </si>
  <si>
    <t>012192</t>
  </si>
  <si>
    <t>ABGSA20250625082451</t>
  </si>
  <si>
    <t>ABGSA20250625082449MODULO 1TURNO 3SAN ANDRESSEKOYA POP</t>
  </si>
  <si>
    <t>012193</t>
  </si>
  <si>
    <t>ABGSA20250625082449</t>
  </si>
  <si>
    <t>ABGSA20250625082215MODULO 1TURNO 3SAN ANDRESSEKOYA POP</t>
  </si>
  <si>
    <t>012191</t>
  </si>
  <si>
    <t>ABGSA20250625082215</t>
  </si>
  <si>
    <t>ABGSA20250625082447MODULO 1TURNO 3SAN ANDRESSEKOYA POP</t>
  </si>
  <si>
    <t>012190</t>
  </si>
  <si>
    <t>ABGSA20250625082447</t>
  </si>
  <si>
    <t>EXCSJ20250701004848MODULO 1TURNO 6SAN JOSESEKOYA POP</t>
  </si>
  <si>
    <t>002396</t>
  </si>
  <si>
    <t>EXCSJ20250701004848</t>
  </si>
  <si>
    <t>T001-00001028</t>
  </si>
  <si>
    <t>ABGSA20250625081911MODULO 1TURNO 5SAN ANDRESSEKOYA POP</t>
  </si>
  <si>
    <t>EG07-00004409</t>
  </si>
  <si>
    <t>01170</t>
  </si>
  <si>
    <t>ABGSA20250625081911</t>
  </si>
  <si>
    <t>ABGSA20250625081911MODULO 1TURNO 2SAN ANDRESSEKOYA POP</t>
  </si>
  <si>
    <t>ABGSA20250625081911MODULO 1TURNO 6SAN ANDRESSEKOYA POP</t>
  </si>
  <si>
    <t>ABGSA20250625082213MODULO 1TURNO 2SAN ANDRESSEKOYA POP</t>
  </si>
  <si>
    <t>011709</t>
  </si>
  <si>
    <t>ABGSA20250625082213</t>
  </si>
  <si>
    <t>ABGSA20250625081932MODULO 1TURNO 3SAN ANDRESSEKOYA POP</t>
  </si>
  <si>
    <t>011711</t>
  </si>
  <si>
    <t>ABGSA20250625081932</t>
  </si>
  <si>
    <t>ABGSA20250625081932MODULO 1TURNO 2SAN ANDRESSEKOYA POP</t>
  </si>
  <si>
    <t>ABGSA20250625081932MODULO 1TURNO 5SAN ANDRESSEKOYA POP</t>
  </si>
  <si>
    <t>ABGSA20250625081928MODULO 1TURNO 2SAN ANDRESSEKOYA POP</t>
  </si>
  <si>
    <t>011712</t>
  </si>
  <si>
    <t>ABGSA20250625081928</t>
  </si>
  <si>
    <t>ABGSA20250625081906MODULO 1TURNO 5SAN ANDRESSEKOYA POP</t>
  </si>
  <si>
    <t>011703</t>
  </si>
  <si>
    <t>ABGSA20250625081906</t>
  </si>
  <si>
    <t>ABGSA20250625081936MODULO 1TURNO 5SAN ANDRESSEKOYA POP</t>
  </si>
  <si>
    <t>011705</t>
  </si>
  <si>
    <t>ABGSA20250625081936</t>
  </si>
  <si>
    <t>ABGSA20250625081936MODULO 1TURNO 3SAN ANDRESSEKOYA POP</t>
  </si>
  <si>
    <t>ABGSA20250625081933MODULO 1TURNO 3SAN ANDRESSEKOYA POP</t>
  </si>
  <si>
    <t>011707</t>
  </si>
  <si>
    <t>ABGSA20250625081933</t>
  </si>
  <si>
    <t>ABGSA20250625081933MODULO 1TURNO 6SAN ANDRESSEKOYA POP</t>
  </si>
  <si>
    <t>ABGSA20250625081933MODULO 1TURNO 1SAN ANDRESSEKOYA POP</t>
  </si>
  <si>
    <t>ABGSA20250625081935MODULO 1TURNO 3SAN ANDRESSEKOYA POP</t>
  </si>
  <si>
    <t>011706</t>
  </si>
  <si>
    <t>ABGSA20250625081935</t>
  </si>
  <si>
    <t>ABGSA20250625081935MODULO 1TURNO 4SAN ANDRESSEKOYA POP</t>
  </si>
  <si>
    <t>ABGSA20250625081935MODULO 1TURNO 2SAN ANDRESSEKOYA POP</t>
  </si>
  <si>
    <t>011708</t>
  </si>
  <si>
    <t>ABGSA20250625081917MODULO 1TURNO 5SAN ANDRESSEKOYA POP</t>
  </si>
  <si>
    <t>011704</t>
  </si>
  <si>
    <t>ABGSA20250625081917</t>
  </si>
  <si>
    <t>ABGSA20250625081917MODULO 1TURNO 3SAN ANDRESSEKOYA POP</t>
  </si>
  <si>
    <t>ABGSA20250625081917MODULO 1TURNO 6SAN ANDRESSEKOYA POP</t>
  </si>
  <si>
    <t xml:space="preserve">ABGVH20250626085129MODULO 1TURNO 3VISTA HERMOSA SEKOYA POP </t>
  </si>
  <si>
    <t>EG07-00004410</t>
  </si>
  <si>
    <t>011285</t>
  </si>
  <si>
    <t>ABGVH20250626085129</t>
  </si>
  <si>
    <t>T001-00001027</t>
  </si>
  <si>
    <t xml:space="preserve">ABGVH20250626085129MODULO 1TURNO 4VISTA HERMOSA SEKOYA POP </t>
  </si>
  <si>
    <t xml:space="preserve">ABGVH20250626085144MODULO 1TURNO 1VISTA HERMOSA SEKOYA POP </t>
  </si>
  <si>
    <t>011286</t>
  </si>
  <si>
    <t>ABGVH20250626085144</t>
  </si>
  <si>
    <t xml:space="preserve">ABGVH20250626085144MODULO 1TURNO 2VISTA HERMOSA SEKOYA POP </t>
  </si>
  <si>
    <t xml:space="preserve">ABGVH20250626085154MODULO 1TURNO 3VISTA HERMOSA SEKOYA POP </t>
  </si>
  <si>
    <t>011284</t>
  </si>
  <si>
    <t>ABGVH20250626085154</t>
  </si>
  <si>
    <t xml:space="preserve">ABGVH20250626085154MODULO 1TURNO 4VISTA HERMOSA SEKOYA POP </t>
  </si>
  <si>
    <t xml:space="preserve">ABGVH20250626085124MODULO 1TURNO 4VISTA HERMOSA SEKOYA POP </t>
  </si>
  <si>
    <t>011287</t>
  </si>
  <si>
    <t>ABGVH20250626085124</t>
  </si>
  <si>
    <t xml:space="preserve">SE AUMENTÓ PESO </t>
  </si>
  <si>
    <t>ABGSA20250625081914MODULO 1TURNO 2SAN ANDRESSEKOYA POP</t>
  </si>
  <si>
    <t>EG07-00004412</t>
  </si>
  <si>
    <t>011714</t>
  </si>
  <si>
    <t>ABGSA20250625081914</t>
  </si>
  <si>
    <t>ABGSA20250625081914MODULO 1TURNO 5SAN ANDRESSEKOYA POP</t>
  </si>
  <si>
    <t>ABGSA20250625081930MODULO 1TURNO 2SAN ANDRESSEKOYA POP</t>
  </si>
  <si>
    <t>011713</t>
  </si>
  <si>
    <t>ABGSA20250625081930</t>
  </si>
  <si>
    <t>ABGSA20250701083323MODULO 1TURNO 1SAN ANDRESSEKOYA POP</t>
  </si>
  <si>
    <t>EG07-00004416</t>
  </si>
  <si>
    <t>011724</t>
  </si>
  <si>
    <t>ABGSA20250701083323</t>
  </si>
  <si>
    <t>T001-00001029</t>
  </si>
  <si>
    <t>ABGSA20250701083347MODULO 1TURNO 1SAN ANDRESSEKOYA POP</t>
  </si>
  <si>
    <t>011725</t>
  </si>
  <si>
    <t>ABGSA20250701083347</t>
  </si>
  <si>
    <t>&gt;20</t>
  </si>
  <si>
    <t>ABGSA20250701083347MODULO 1TURNO 2SAN ANDRESSEKOYA POP</t>
  </si>
  <si>
    <t>ABGSA20250701083753MODULO 1TURNO 1SAN ANDRESSEKOYA POP</t>
  </si>
  <si>
    <t>011722</t>
  </si>
  <si>
    <t>ABGSA20250701083753</t>
  </si>
  <si>
    <t>ABGSA20250701083753MODULO 1TURNO 2SAN ANDRESSEKOYA POP</t>
  </si>
  <si>
    <t>MODULO 1TURNO 6SAN ANDRESSEKOYA POP</t>
  </si>
  <si>
    <t>011723</t>
  </si>
  <si>
    <t>ABGSA20250701083352</t>
  </si>
  <si>
    <t>ABGSA20250701083328MODULO 1TURNO 1SAN ANDRESSEKOYA POP</t>
  </si>
  <si>
    <t>011721</t>
  </si>
  <si>
    <t>ABGSA20250701083328</t>
  </si>
  <si>
    <t>ABGSA20250625081916MODULO 1TURNO 1SAN ANDRESSEKOYA POP</t>
  </si>
  <si>
    <t>011720</t>
  </si>
  <si>
    <t>ABGSA20250625081916</t>
  </si>
  <si>
    <t>ABGSA20250625081916MODULO 1TURNO 2SAN ANDRESSEKOYA POP</t>
  </si>
  <si>
    <t>ABGSA20250625082208MODULO 1TURNO 1SAN ANDRESSEKOYA POP</t>
  </si>
  <si>
    <t>011719</t>
  </si>
  <si>
    <t>ABGSA20250625082208</t>
  </si>
  <si>
    <t>ABGSA20250625082208MODULO 1TURNO 2SAN ANDRESSEKOYA POP</t>
  </si>
  <si>
    <t>ABGSA20250625081927MODULO 1TURNO 1SAN ANDRESSEKOYA POP</t>
  </si>
  <si>
    <t>011718</t>
  </si>
  <si>
    <t>ABGSA20250625081927</t>
  </si>
  <si>
    <t>ABGSA20250625081907MODULO 1TURNO 1SAN ANDRESSEKOYA POP</t>
  </si>
  <si>
    <t>011716</t>
  </si>
  <si>
    <t>ABGSA20250625081907</t>
  </si>
  <si>
    <t>ABGSA20250625081907MODULO 1TURNO 2SAN ANDRESSEKOYA POP</t>
  </si>
  <si>
    <t>ABGSA20250625081909MODULO 1TURNO 1SAN ANDRESSEKOYA POP</t>
  </si>
  <si>
    <t>011715</t>
  </si>
  <si>
    <t>ABGSA20250625081909</t>
  </si>
  <si>
    <t>ABGSA20250625081909MODULO 1TURNO 2SAN ANDRESSEKOYA POP</t>
  </si>
  <si>
    <t>ABGSA20250701083706MODULO 1TURNO 6SAN ANDRESSEKOYA POP&gt;22</t>
  </si>
  <si>
    <t>EG07-00004420</t>
  </si>
  <si>
    <t>011727</t>
  </si>
  <si>
    <t>ABGSA20250701083706</t>
  </si>
  <si>
    <t>ABGSA20250701083748MODULO 1TURNO 1SAN ANDRESSEKOYA POP&gt;22</t>
  </si>
  <si>
    <t>011726</t>
  </si>
  <si>
    <t>ABGSA20250701083748</t>
  </si>
  <si>
    <t>ABGSA20250701083748MODULO 1TURNO 6SAN ANDRESSEKOYA POP&gt;22</t>
  </si>
  <si>
    <t>ABGSA20250701083342MODULO 1TURNO 5SAN ANDRESSEKOYA POP&gt;22</t>
  </si>
  <si>
    <t>011729</t>
  </si>
  <si>
    <t>ABGSA20250701083342</t>
  </si>
  <si>
    <t>ABGSA20250701083342MODULO 1TURNO 6SAN ANDRESSEKOYA POP&gt;22</t>
  </si>
  <si>
    <t>ABGSA20250701083319MODULO 1TURNO 5SAN ANDRESSEKOYA POP&gt;22</t>
  </si>
  <si>
    <t>011731</t>
  </si>
  <si>
    <t>ABGSA20250701083319</t>
  </si>
  <si>
    <t>ABGSA20250701083319MODULO 1TURNO 6SAN ANDRESSEKOYA POP&gt;22</t>
  </si>
  <si>
    <t>ABGSA20250701083724MODULO 1TURNO 1SAN ANDRESSEKOYA POP&gt;20</t>
  </si>
  <si>
    <t>011730</t>
  </si>
  <si>
    <t>ABGSA20250701083724</t>
  </si>
  <si>
    <t>ABGSA20250701083724MODULO 1TURNO 5SAN ANDRESSEKOYA POP&gt;20</t>
  </si>
  <si>
    <t>ABGSA20250701083724MODULO 1TURNO 6SAN ANDRESSEKOYA POP&gt;20</t>
  </si>
  <si>
    <t>ABGSA20250701083702MODULO 1TURNO 5SAN ANDRESSEKOYA POPNORMAL</t>
  </si>
  <si>
    <t>011732</t>
  </si>
  <si>
    <t>ABGSA20250701083702</t>
  </si>
  <si>
    <t>ABGSA20250701083344MODULO 1TURNO 5SAN ANDRESSEKOYA POP&gt;22</t>
  </si>
  <si>
    <t>011733</t>
  </si>
  <si>
    <t>ABGSA20250701083344</t>
  </si>
  <si>
    <t>ABGSA20250701083749MODULO 1TURNO 5SAN ANDRESSEKOYA POPNORMAL</t>
  </si>
  <si>
    <t>011735</t>
  </si>
  <si>
    <t>ABGSA20250701083749</t>
  </si>
  <si>
    <t>ABGSA20250701083745MODULO 1TURNO 5SAN ANDRESSEKOYA POP&gt;20</t>
  </si>
  <si>
    <t>011734</t>
  </si>
  <si>
    <t>ABGSA20250701083745</t>
  </si>
  <si>
    <t>ABGSA20250701083317MODULO 1TURNO 6SAN ANDRESSEKOYA POPNORMAL</t>
  </si>
  <si>
    <t>011728</t>
  </si>
  <si>
    <t>ABGSA20250701083317</t>
  </si>
  <si>
    <t>ABGSA20250701083317MODULO 1TURNO 1SAN ANDRESSEKOYA POPNORMAL</t>
  </si>
  <si>
    <t>EXCSJ20250702013945MODULO 1TURNO 9SAN JOSESEKOYA POPNORMAL</t>
  </si>
  <si>
    <t>T001-00001001</t>
  </si>
  <si>
    <t>002401</t>
  </si>
  <si>
    <t>EXCSJ20250702013945</t>
  </si>
  <si>
    <t>T001-00001030</t>
  </si>
  <si>
    <t>ABGSA20250701083325MODULO 1TURNO 4SAN ANDRESSEKOYA POP&gt;22</t>
  </si>
  <si>
    <t>EG07-00004425</t>
  </si>
  <si>
    <t>011737</t>
  </si>
  <si>
    <t>ABGSA20250701083325</t>
  </si>
  <si>
    <t>T002-00000080</t>
  </si>
  <si>
    <t>ABGSA20250701083349MODULO 1TURNO 4SAN ANDRESSEKOYA POPNORMAL</t>
  </si>
  <si>
    <t>011739</t>
  </si>
  <si>
    <t>ABGSA20250701083349</t>
  </si>
  <si>
    <t>ABGSA20250701083708MODULO 1TURNO 4SAN ANDRESSEKOYA POP&gt;22</t>
  </si>
  <si>
    <t>011738</t>
  </si>
  <si>
    <t>ABGSA20250701083708</t>
  </si>
  <si>
    <t>ABGSA20250701083708MODULO 1TURNO 5SAN ANDRESSEKOYA POP&gt;22</t>
  </si>
  <si>
    <t>ABGSA20250701083354MODULO 1TURNO 4SAN ANDRESSEKOYA POP&gt;22</t>
  </si>
  <si>
    <t>011740</t>
  </si>
  <si>
    <t>ABGSA20250701083354</t>
  </si>
  <si>
    <t>ABGSA20250701083755MODULO 1TURNO 4SAN ANDRESSEKOYA POP&gt;20</t>
  </si>
  <si>
    <t>011742</t>
  </si>
  <si>
    <t>ABGSA20250701083755</t>
  </si>
  <si>
    <t>ABGSA20250701083712MODULO 1TURNO 4SAN ANDRESSEKOYA POP&gt;22</t>
  </si>
  <si>
    <t>011741</t>
  </si>
  <si>
    <t>ABGSA20250701083712</t>
  </si>
  <si>
    <t>ABGSA20250701083453MODULO 1TURNO 5SAN ANDRESSEKOYA POP&gt;22</t>
  </si>
  <si>
    <t>011744</t>
  </si>
  <si>
    <t>ABGSA20250701083453</t>
  </si>
  <si>
    <t>ABGSA20250701083453MODULO 1TURNO 9SAN ANDRESSEKOYA POP&gt;22</t>
  </si>
  <si>
    <t>ABGSA20250701083332MODULO 1TURNO 4SAN ANDRESSEKOYA POPNORMAL</t>
  </si>
  <si>
    <t>011743</t>
  </si>
  <si>
    <t>ABGSA20250701083332</t>
  </si>
  <si>
    <t>ABGSA20250701083332MODULO 1TURNO 10SAN ANDRESSEKOYA POPNORMAL</t>
  </si>
  <si>
    <t>EXCSJ20250703004003MODULO 1TURNO 8SAN JOSESEKOYA POPNORMAL</t>
  </si>
  <si>
    <t>002403</t>
  </si>
  <si>
    <t>EXCSJ20250703004003</t>
  </si>
  <si>
    <t>T002-00000081</t>
  </si>
  <si>
    <t>EXCSJ20250703003933MODULO 1TURNO 7SAN JOSESEKOYA POPNORMAL</t>
  </si>
  <si>
    <t>002402</t>
  </si>
  <si>
    <t>EXCSJ20250703003933</t>
  </si>
  <si>
    <t>ABGSA20250701083316MODULO 1TURNO 8SAN ANDRESSEKOYA POPNORMAL</t>
  </si>
  <si>
    <t>EG07-00004427</t>
  </si>
  <si>
    <t>011754</t>
  </si>
  <si>
    <t>ABGSA20250701083316</t>
  </si>
  <si>
    <t>ABGSA20250701083719MODULO 1TURNO 9SAN ANDRESSEKOYA POP&gt;22</t>
  </si>
  <si>
    <t>011753</t>
  </si>
  <si>
    <t>ABGSA20250701083719</t>
  </si>
  <si>
    <t>ABGSA20250701083703MODULO 1TURNO 8SAN ANDRESSEKOYA POP&gt;20</t>
  </si>
  <si>
    <t>011752</t>
  </si>
  <si>
    <t>ABGSA20250701083703</t>
  </si>
  <si>
    <t>ABGSA20250701083703MODULO 1TURNO 9SAN ANDRESSEKOYA POP&gt;20</t>
  </si>
  <si>
    <t>ABGSA20250701083313MODULO 1TURNO 8SAN ANDRESSEKOYA POP&gt;22</t>
  </si>
  <si>
    <t>011751</t>
  </si>
  <si>
    <t>ABGSA20250701083313</t>
  </si>
  <si>
    <t>ABGSA20250701083313MODULO 1TURNO 9SAN ANDRESSEKOYA POP&gt;22</t>
  </si>
  <si>
    <t>ABGSA20250701083714MODULO 1TURNO 9SAN ANDRESSEKOYA POP&gt;22</t>
  </si>
  <si>
    <t>011749</t>
  </si>
  <si>
    <t>ABGSA20250701083714</t>
  </si>
  <si>
    <t>ABGSA20250701083330MODULO 1TURNO 9SAN ANDRESSEKOYA POPNORMAL</t>
  </si>
  <si>
    <t>011750</t>
  </si>
  <si>
    <t>ABGSA20250701083330</t>
  </si>
  <si>
    <t>ABGSA20250701083330MODULO 1TURNO 10SAN ANDRESSEKOYA POPNORMAL</t>
  </si>
  <si>
    <t>ABGSA20250701083345MODULO 1TURNO 4SAN ANDRESSEKOYA POP&gt;20</t>
  </si>
  <si>
    <t>011747</t>
  </si>
  <si>
    <t>ABGSA20250701083345</t>
  </si>
  <si>
    <t>ABGSA20250701083345MODULO 1TURNO 10SAN ANDRESSEKOYA POP&gt;20</t>
  </si>
  <si>
    <t>ABGSA20250701083705MODULO 1TURNO 10SAN ANDRESSEKOYA POP&gt;22</t>
  </si>
  <si>
    <t>011748</t>
  </si>
  <si>
    <t>ABGSA20250701083705</t>
  </si>
  <si>
    <t>ABGSA20250701083757MODULO 1TURNO 9SAN ANDRESSEKOYA POP&gt;22</t>
  </si>
  <si>
    <t>011745</t>
  </si>
  <si>
    <t>ABGSA20250701083757</t>
  </si>
  <si>
    <t>ABGSA20250701083322MODULO 1TURNO 9SAN ANDRESSEKOYA POPNORMAL</t>
  </si>
  <si>
    <t>011746</t>
  </si>
  <si>
    <t>ABGSA20250701083322</t>
  </si>
  <si>
    <t>ABGSA20250701083322MODULO 1TURNO 10SAN ANDRESSEKOYA POPNORMAL</t>
  </si>
  <si>
    <t>ABGSA20250701083717MODULO 1TURNO 9SAN ANDRESSEKOYA POP&gt;20</t>
  </si>
  <si>
    <t>EG07-00004429</t>
  </si>
  <si>
    <t>011757</t>
  </si>
  <si>
    <t>ABGSA20250701083717</t>
  </si>
  <si>
    <t>ABGSA20250701083717MODULO 1TURNO 10SAN ANDRESSEKOYA POP&gt;20</t>
  </si>
  <si>
    <t>ABGSA20250701083659MODULO 1TURNO 8SAN ANDRESSEKOYA POPNORMAL</t>
  </si>
  <si>
    <t>011759</t>
  </si>
  <si>
    <t>ABGSA20250701083659</t>
  </si>
  <si>
    <t>ABGSA20250701083747MODULO 1TURNO 8SAN ANDRESSEKOYA POP&gt;22</t>
  </si>
  <si>
    <t>011755</t>
  </si>
  <si>
    <t>ABGSA20250701083747</t>
  </si>
  <si>
    <t>ABGSA20250701083335MODULO 1TURNO 8SAN ANDRESSEKOYA POP&gt;22</t>
  </si>
  <si>
    <t>011756</t>
  </si>
  <si>
    <t>ABGSA20250701083335</t>
  </si>
  <si>
    <t>ABGSA20250701083335MODULO 1TURNO 9SAN ANDRESSEKOYA POP&gt;22</t>
  </si>
  <si>
    <t>ABGSA20250701083337MODULO 1TURNO 8SAN ANDRESSEKOYA POP&gt;22</t>
  </si>
  <si>
    <t>011760</t>
  </si>
  <si>
    <t>ABGSA20250701083337</t>
  </si>
  <si>
    <t>ABGSA20250701083751MODULO 1TURNO 1SAN ANDRESSEKOYA POP&gt;20</t>
  </si>
  <si>
    <t>EG07-00004430</t>
  </si>
  <si>
    <t>011767</t>
  </si>
  <si>
    <t>ABGSA20250701083751</t>
  </si>
  <si>
    <t>ABGSA20250701083751MODULO 1TURNO 2SAN ANDRESSEKOYA POP&gt;20</t>
  </si>
  <si>
    <t>ABGSA20250701083326MODULO 1TURNO 2SAN ANDRESSEKOYA POPNORMAL</t>
  </si>
  <si>
    <t>011766</t>
  </si>
  <si>
    <t>ABGSA20250701083326</t>
  </si>
  <si>
    <t>ABGSA20250701083326MODULO 1TURNO 3SAN ANDRESSEKOYA POPNORMAL</t>
  </si>
  <si>
    <t>ABGSA20250625081924MODULO 1TURNO 1SAN ANDRESSEKOYA POPNORMAL</t>
  </si>
  <si>
    <t>011764</t>
  </si>
  <si>
    <t>ABGSA20250625081924</t>
  </si>
  <si>
    <t>ABGSA20250625081924MODULO 1TURNO 2SAN ANDRESSEKOYA POPNORMAL</t>
  </si>
  <si>
    <t>ABGSA20250701083351MODULO 1TURNO 2SAN ANDRESSEKOYA POP&gt;22</t>
  </si>
  <si>
    <t>011765</t>
  </si>
  <si>
    <t>ABGSA20250701083351</t>
  </si>
  <si>
    <t>ABGSA20250625081923MODULO 1TURNO 1SAN ANDRESSEKOYA POP&gt;22</t>
  </si>
  <si>
    <t>011763</t>
  </si>
  <si>
    <t>ABGSA20250625081923</t>
  </si>
  <si>
    <t>ABGSA20250625081923MODULO 1TURNO 2SAN ANDRESSEKOYA POP&gt;22</t>
  </si>
  <si>
    <t>ABGSA20250625081921MODULO 1TURNO 2SAN ANDRESSEKOYA POP&gt;22</t>
  </si>
  <si>
    <t>011762</t>
  </si>
  <si>
    <t>ABGSA20250625081921</t>
  </si>
  <si>
    <t>ABGSA20250625081921MODULO 1TURNO 3SAN ANDRESSEKOYA POP&gt;22</t>
  </si>
  <si>
    <t>ABGSA20250625081919MODULO 1TURNO 1SAN ANDRESSEKOYA POP&gt;22</t>
  </si>
  <si>
    <t>011761</t>
  </si>
  <si>
    <t>ABGSA20250625081919</t>
  </si>
  <si>
    <t>ABGSA20250625081919MODULO 1TURNO 2SAN ANDRESSEKOYA POP&gt;22</t>
  </si>
  <si>
    <t>ABGSA20250625081919MODULO 1TURNO 3SAN ANDRESSEKOYA POP&gt;22</t>
  </si>
  <si>
    <t>ABGSA20250703154006MODULO 1TURNO 7SAN ANDRESSEKOYA POPNORMAL</t>
  </si>
  <si>
    <t>EG07-00004439</t>
  </si>
  <si>
    <t>011777</t>
  </si>
  <si>
    <t>ABGSA20250703154006</t>
  </si>
  <si>
    <t>CROQUIS CALIBRE &gt;20</t>
  </si>
  <si>
    <t>ABGSA20250703153953MODULO 1TURNO 7SAN ANDRESSEKOYA POPNORMAL</t>
  </si>
  <si>
    <t>011778</t>
  </si>
  <si>
    <t>ABGSA20250703153953</t>
  </si>
  <si>
    <t>ABGSA20250703154004MODULO 1TURNO 7SAN ANDRESSEKOYA POPNORMAL</t>
  </si>
  <si>
    <t>011776</t>
  </si>
  <si>
    <t>ABGSA20250703154004</t>
  </si>
  <si>
    <t>ABGSA20250703154004MODULO 1TURNO 8SAN ANDRESSEKOYA POPNORMAL</t>
  </si>
  <si>
    <t>ABGSA20250625081902MODULO 1TURNO 7SAN ANDRESSEKOYA POP&gt;22</t>
  </si>
  <si>
    <t>011775</t>
  </si>
  <si>
    <t>ABGSA20250625081902</t>
  </si>
  <si>
    <t>ABGSA20250625081902MODULO 1TURNO 8SAN ANDRESSEKOYA POP&gt;22</t>
  </si>
  <si>
    <t>ABGSA20250701083709MODULO 1TURNO 8SAN ANDRESSEKOYA POP&gt;22</t>
  </si>
  <si>
    <t>011770</t>
  </si>
  <si>
    <t>ABGSA20250701083709</t>
  </si>
  <si>
    <t>CROQUIS CALIBRE &gt;22</t>
  </si>
  <si>
    <t>ABGSA20250701083657MODULO 1TURNO 8SAN ANDRESSEKOYA POPNORMAL</t>
  </si>
  <si>
    <t>011771</t>
  </si>
  <si>
    <t>ABGSA20250701083657</t>
  </si>
  <si>
    <t>ABGSA20250701083711MODULO 1TURNO 2SAN ANDRESSEKOYA POPNORMAL</t>
  </si>
  <si>
    <t>011769</t>
  </si>
  <si>
    <t>ABGSA20250701083711</t>
  </si>
  <si>
    <t>ABGSA20250701083716MODULO 1TURNO 2SAN ANDRESSEKOYA POP&gt;22</t>
  </si>
  <si>
    <t>011768</t>
  </si>
  <si>
    <t>ABGSA20250701083716</t>
  </si>
  <si>
    <t>ABGSA20250701083716MODULO 1TURNO 8SAN ANDRESSEKOYA POP&gt;22</t>
  </si>
  <si>
    <t>ABGSA20250701083309MODULO 1TURNO 8SAN ANDRESSEKOYA POP&gt;22</t>
  </si>
  <si>
    <t>011774</t>
  </si>
  <si>
    <t>ABGSA20250701083309</t>
  </si>
  <si>
    <t>ABGSA20250701083334MODULO 1TURNO 2SAN ANDRESSEKOYA POP&gt;20</t>
  </si>
  <si>
    <t>011773</t>
  </si>
  <si>
    <t>ABGSA20250701083334</t>
  </si>
  <si>
    <t>ABGSA20250701083334MODULO 1TURNO 3SAN ANDRESSEKOYA POP&gt;20</t>
  </si>
  <si>
    <t>ABGSA20250701083334MODULO 1TURNO 8SAN ANDRESSEKOYA POP&gt;20</t>
  </si>
  <si>
    <t>EXCSJ20250704030627MODULO 1TURNO 8SAN JOSESEKOYA POPNORMAL</t>
  </si>
  <si>
    <t>T001-00001007</t>
  </si>
  <si>
    <t>002404</t>
  </si>
  <si>
    <t>EXCSJ20250704030627</t>
  </si>
  <si>
    <t>MODULO 1TURNO 5SAN JOSESEKOYA POPNORMAL</t>
  </si>
  <si>
    <t>002405</t>
  </si>
  <si>
    <t>EXCSJ20250704030712</t>
  </si>
  <si>
    <t>ABGVH20250626085150MODULO 2TURNO 15VISTA HERMOSA SEKOYA POP NORMAL</t>
  </si>
  <si>
    <t>EG07-00004431</t>
  </si>
  <si>
    <t>012301</t>
  </si>
  <si>
    <t>ABGVH20250626085150</t>
  </si>
  <si>
    <t>ABGVH20250703115257MODULO 2TURNO 16VISTA HERMOSA SEKOYA POP NORMAL</t>
  </si>
  <si>
    <t>EG07-00004444</t>
  </si>
  <si>
    <t>012304</t>
  </si>
  <si>
    <t>ABGVH20250703115257</t>
  </si>
  <si>
    <t>ABGVH20250703115258MODULO 2TURNO 15VISTA HERMOSA SEKOYA POP NORMAL</t>
  </si>
  <si>
    <t>012302</t>
  </si>
  <si>
    <t>ABGVH20250703115258</t>
  </si>
  <si>
    <t>ABGVH20250704030922MODULO 2TURNO 16VISTA HERMOSA SEKOYA POP NORMAL</t>
  </si>
  <si>
    <t>012305</t>
  </si>
  <si>
    <t>ABGVH20250704030922</t>
  </si>
  <si>
    <t>ABGVH20250703114442MODULO 2TURNO 16VISTA HERMOSA SEKOYA POP NORMAL</t>
  </si>
  <si>
    <t>012303</t>
  </si>
  <si>
    <t>ABGVH20250703114442</t>
  </si>
  <si>
    <t>ABGVH20250703114442MODULO 2TURNO 15VISTA HERMOSA SEKOYA POP NORMAL</t>
  </si>
  <si>
    <t>ABGCV20250704030757MODULO 3TURNO 2CERRO VERDESEKOYA POP NORMAL</t>
  </si>
  <si>
    <t>EG07-00004440</t>
  </si>
  <si>
    <t>MODULO 3</t>
  </si>
  <si>
    <t>010404</t>
  </si>
  <si>
    <t>ABGCV20250704030757</t>
  </si>
  <si>
    <t>ABGCV20250704030757MODULO 3TURNO 1CERRO VERDESEKOYA POP NORMAL</t>
  </si>
  <si>
    <t>ABGCV20250704030757MODULO 4TURNO 2CERRO VERDESEKOYA POP NORMAL</t>
  </si>
  <si>
    <t>ABGCV20250704030757MODULO 3TURNO 3CERRO VERDESEKOYA POP NORMAL</t>
  </si>
  <si>
    <t>ABGCV20250704030757MODULO 4TURNO 1CERRO VERDESEKOYA POP NORMAL</t>
  </si>
  <si>
    <t>ABGCV20250704030757MODULO 3TURNO 6CERRO VERDESEKOYA POP NORMAL</t>
  </si>
  <si>
    <t>ABGSA20250703154001MODULO 1TURNO 7SAN ANDRESSEKOYA POP&gt;22</t>
  </si>
  <si>
    <t>EG07-00004442</t>
  </si>
  <si>
    <t>011779</t>
  </si>
  <si>
    <t>ABGSA20250703154001</t>
  </si>
  <si>
    <t>ABGSA20250703154048MODULO 1TURNO 7SAN ANDRESSEKOYA POP&gt;22</t>
  </si>
  <si>
    <t>011780</t>
  </si>
  <si>
    <t>ABGSA20250703154048</t>
  </si>
  <si>
    <t>ABGSA20250704031015MODULO 1TURNO 8SAN ANDRESSEKOYA POPNORMAL</t>
  </si>
  <si>
    <t>011782</t>
  </si>
  <si>
    <t>ABGSA20250704031015</t>
  </si>
  <si>
    <t>EXCSJ20250705014535MODULO 1TURNO 4SAN JOSESEKOYA POPNORMAL</t>
  </si>
  <si>
    <t>T001-00001008</t>
  </si>
  <si>
    <t>002407</t>
  </si>
  <si>
    <t>EXCSJ20250705014535</t>
  </si>
  <si>
    <t>EXCSJ20250705014617MODULO 1TURNO 3SAN JOSESEKOYA POPNORMAL</t>
  </si>
  <si>
    <t>002409</t>
  </si>
  <si>
    <t>EXCSJ20250705014617</t>
  </si>
  <si>
    <t>ABGVH20250703114444MODULO 2TURNO 13VISTA HERMOSA SEKOYA POP NORMAL</t>
  </si>
  <si>
    <t>EG07-00004452</t>
  </si>
  <si>
    <t>012314</t>
  </si>
  <si>
    <t>ABGVH20250703114444</t>
  </si>
  <si>
    <t>ABGVH20250703115306MODULO 2TURNO 16VISTA HERMOSA SEKOYA POP NORMAL</t>
  </si>
  <si>
    <t>012310</t>
  </si>
  <si>
    <t>ABGVH20250703115306</t>
  </si>
  <si>
    <t>ABGVH20250703115306MODULO 2TURNO 14VISTA HERMOSA SEKOYA POP NORMAL</t>
  </si>
  <si>
    <t>ABGVH20250703114446MODULO 2TURNO 13VISTA HERMOSA SEKOYA POP NORMAL</t>
  </si>
  <si>
    <t>012312</t>
  </si>
  <si>
    <t>ABGVH20250703114446</t>
  </si>
  <si>
    <t>ABGVH20250703115300MODULO 2TURNO 14VISTA HERMOSA SEKOYA POP NORMAL</t>
  </si>
  <si>
    <t>012313</t>
  </si>
  <si>
    <t>ABGVH20250703115300</t>
  </si>
  <si>
    <t>ABGVH20250703115301MODULO 2TURNO 14VISTA HERMOSA SEKOYA POP NORMAL</t>
  </si>
  <si>
    <t>012311</t>
  </si>
  <si>
    <t>ABGVH20250703115301</t>
  </si>
  <si>
    <t>ABGVH20250703114439MODULO 2TURNO 13VISTA HERMOSA SEKOYA POP NORMAL</t>
  </si>
  <si>
    <t>012308</t>
  </si>
  <si>
    <t>ABGVH20250703114439</t>
  </si>
  <si>
    <t>ABGVH20250703114440MODULO 2TURNO 15VISTA HERMOSA SEKOYA POP NORMAL</t>
  </si>
  <si>
    <t>012306</t>
  </si>
  <si>
    <t>ABGVH20250703114440</t>
  </si>
  <si>
    <t>ABGVH20250703115255MODULO 2TURNO 14VISTA HERMOSA SEKOYA POP NORMAL</t>
  </si>
  <si>
    <t>012307</t>
  </si>
  <si>
    <t>ABGVH20250703115255</t>
  </si>
  <si>
    <t>ABGVH20250703114459MODULO 2TURNO 11VISTA HERMOSA SEKOYA POP NORMAL</t>
  </si>
  <si>
    <t>EG07-00004458</t>
  </si>
  <si>
    <t>011272</t>
  </si>
  <si>
    <t>ABGVH20250703114459</t>
  </si>
  <si>
    <t>ABGVH20250703115316MODULO 2TURNO 10VISTA HERMOSA SEKOYA POP NORMAL</t>
  </si>
  <si>
    <t>011273</t>
  </si>
  <si>
    <t>ABGVH20250703115316</t>
  </si>
  <si>
    <t>ABGVH20250703114450MODULO 2TURNO 9VISTA HERMOSA SEKOYA POP NORMAL</t>
  </si>
  <si>
    <t>011270</t>
  </si>
  <si>
    <t>ABGVH20250703114450</t>
  </si>
  <si>
    <t>ABGVH20250703114450MODULO 2TURNO 10VISTA HERMOSA SEKOYA POP NORMAL</t>
  </si>
  <si>
    <t>ABGVH20250703115319MODULO 2TURNO 11VISTA HERMOSA SEKOYA POP NORMAL</t>
  </si>
  <si>
    <t>011271</t>
  </si>
  <si>
    <t>ABGVH20250703115319</t>
  </si>
  <si>
    <t>ABGVH20250703115307MODULO 2TURNO 11VISTA HERMOSA SEKOYA POP NORMAL</t>
  </si>
  <si>
    <t>011274</t>
  </si>
  <si>
    <t>ABGVH20250703115307</t>
  </si>
  <si>
    <t>MODULO 2TURNO 12VISTA HERMOSA SEKOYA POP NORMAL</t>
  </si>
  <si>
    <t>011268</t>
  </si>
  <si>
    <t>ABGVH20250703114447</t>
  </si>
  <si>
    <t>ABGVH20250703114452MODULO 2TURNO 11VISTA HERMOSA SEKOYA POP NORMAL</t>
  </si>
  <si>
    <t>011267</t>
  </si>
  <si>
    <t>ABGVH20250703114452</t>
  </si>
  <si>
    <t>ABGVH20250703114454MODULO 2TURNO 12VISTA HERMOSA SEKOYA POP NORMAL</t>
  </si>
  <si>
    <t>011265</t>
  </si>
  <si>
    <t>ABGVH20250703114454</t>
  </si>
  <si>
    <t>ABGVH20250703114454MODULO 2TURNO 11VISTA HERMOSA SEKOYA POP NORMAL</t>
  </si>
  <si>
    <t>ABGVH20250703114454MODULO 2TURNO 13VISTA HERMOSA SEKOYA POP NORMAL</t>
  </si>
  <si>
    <t>ABGVH20250703115309MODULO 2TURNO 11VISTA HERMOSA SEKOYA POP NORMAL</t>
  </si>
  <si>
    <t>011266</t>
  </si>
  <si>
    <t>ABGVH20250703115309</t>
  </si>
  <si>
    <t>ABGVH20250703115310MODULO 2TURNO 12VISTA HERMOSA SEKOYA POP NORMAL</t>
  </si>
  <si>
    <t>011264</t>
  </si>
  <si>
    <t>ABGVH20250703115310</t>
  </si>
  <si>
    <t>ABGVH20250703115310MODULO 2TURNO 14VISTA HERMOSA SEKOYA POP NORMAL</t>
  </si>
  <si>
    <t>ABGCV20250705015207MODULO 4TURNO 1CERRO VERDESEKOYA POP NORMAL</t>
  </si>
  <si>
    <t>EG07-00004456</t>
  </si>
  <si>
    <t>010408</t>
  </si>
  <si>
    <t>ABGCV20250705015207</t>
  </si>
  <si>
    <t>MODULO 4TURNO 2CERRO VERDESEKOYA POP NORMAL</t>
  </si>
  <si>
    <t>010409</t>
  </si>
  <si>
    <t>ABGCV20250705015229</t>
  </si>
  <si>
    <t>ABGCV20250705015229MODULO 4TURNO 1CERRO VERDESEKOYA POP NORMAL</t>
  </si>
  <si>
    <t>ABGCV20250705015229MODULO 3TURNO 7CERRO VERDESEKOYA POP NORMAL</t>
  </si>
  <si>
    <t>ABGCV20250705015253MODULO 3TURNO 10CERRO VERDESEKOYA POP NORMAL</t>
  </si>
  <si>
    <t>010410</t>
  </si>
  <si>
    <t>ABGCV20250705015253</t>
  </si>
  <si>
    <t>ABGCV20250705015253MODULO 3TURNO 4CERRO VERDESEKOYA POP NORMAL</t>
  </si>
  <si>
    <t>ABGCV20250705015253MODULO 3TURNO 5CERRO VERDESEKOYA POP NORMAL</t>
  </si>
  <si>
    <t>ABGCV20250705015253MODULO 3TURNO 3CERRO VERDESEKOYA POP NORMAL</t>
  </si>
  <si>
    <t>ABGSA20250703154030SAN ANDRESSEKOYA POPMODULO 1TURNO 7&gt;22</t>
  </si>
  <si>
    <t>EG07-00004462</t>
  </si>
  <si>
    <t>011783</t>
  </si>
  <si>
    <t>ABGSA20250703154030</t>
  </si>
  <si>
    <t>ABGSA20250703154002SAN ANDRESSEKOYA POPMODULO 1TURNO 7NORMAL</t>
  </si>
  <si>
    <t>011784</t>
  </si>
  <si>
    <t>ABGSA20250703154002</t>
  </si>
  <si>
    <t>ABGSA20250703154037SAN ANDRESSEKOYA POPMODULO 1TURNO 7NORMAL</t>
  </si>
  <si>
    <t>EG07-00004464</t>
  </si>
  <si>
    <t>011789</t>
  </si>
  <si>
    <t>ABGSA20250703154037</t>
  </si>
  <si>
    <t>ABGSA20250703154037SAN ANDRESSEKOYA POPMODULO 1TURNO 6NORMAL</t>
  </si>
  <si>
    <t>ABGSA20250703154007SAN ANDRESSEKOYA POPMODULO 1TURNO 7&gt;22</t>
  </si>
  <si>
    <t>011787</t>
  </si>
  <si>
    <t>ABGSA20250703154007</t>
  </si>
  <si>
    <t>ABGSA20250703154016SAN ANDRESSEKOYA POPMODULO 1TURNO 7&gt;20</t>
  </si>
  <si>
    <t>011788</t>
  </si>
  <si>
    <t>ABGSA20250703154016</t>
  </si>
  <si>
    <t>ABGVH20250626085127VISTA HERMOSA SEKOYA POP MODULO 1TURNO 7NORMAL</t>
  </si>
  <si>
    <t>EG07-00004463</t>
  </si>
  <si>
    <t>011292</t>
  </si>
  <si>
    <t>ABGVH20250626085127</t>
  </si>
  <si>
    <t>ABGVH20250707113232VISTA HERMOSA SEKOYA POP MODULO 1TURNO 6NORMAL</t>
  </si>
  <si>
    <t>011293</t>
  </si>
  <si>
    <t>ABGVH20250707113232</t>
  </si>
  <si>
    <t>ABGVH20250703114456VISTA HERMOSA SEKOYA POP MODULO 1TURNO 7NORMAL</t>
  </si>
  <si>
    <t>011290</t>
  </si>
  <si>
    <t>ABGVH20250703114456</t>
  </si>
  <si>
    <t>ABGVH20250703114456VISTA HERMOSA SEKOYA POP MODULO 1TURNO 8NORMAL</t>
  </si>
  <si>
    <t>ABGVH20250626085143VISTA HERMOSA SEKOYA POP MODULO 1TURNO 6NORMAL</t>
  </si>
  <si>
    <t>011291</t>
  </si>
  <si>
    <t>ABGVH20250626085143</t>
  </si>
  <si>
    <t>ABGVH20250626085143VISTA HERMOSA SEKOYA POP MODULO 1TURNO 7NORMAL</t>
  </si>
  <si>
    <t>ABGVH20250703115312VISTA HERMOSA SEKOYA POP MODULO 1TURNO 7NORMAL</t>
  </si>
  <si>
    <t>011289</t>
  </si>
  <si>
    <t>ABGVH20250703115312</t>
  </si>
  <si>
    <t>ABGVH20250703114457VISTA HERMOSA SEKOYA POP MODULO 1TURNO 8NORMAL</t>
  </si>
  <si>
    <t>011288</t>
  </si>
  <si>
    <t>ABGVH20250703114457</t>
  </si>
  <si>
    <t>ABGVH20250707113012VISTA HERMOSA SEKOYA POP MODULO 1TURNO 3NORMAL</t>
  </si>
  <si>
    <t>EG07-00004466</t>
  </si>
  <si>
    <t>011300</t>
  </si>
  <si>
    <t>ABGVH20250707113012</t>
  </si>
  <si>
    <t>ABGVH20250707113010VISTA HERMOSA SEKOYA POP MODULO 1TURNO 3NORMAL</t>
  </si>
  <si>
    <t>011299</t>
  </si>
  <si>
    <t>ABGVH20250707113010</t>
  </si>
  <si>
    <t>ABGVH20250707113010VISTA HERMOSA SEKOYA POP MODULO 1TURNO 5NORMAL</t>
  </si>
  <si>
    <t>ABGVH20250707113010VISTA HERMOSA SEKOYA POP MODULO 1TURNO 6NORMAL</t>
  </si>
  <si>
    <t>ABGVH20250707113008VISTA HERMOSA SEKOYA POP MODULO 1TURNO 5NORMAL</t>
  </si>
  <si>
    <t>011298</t>
  </si>
  <si>
    <t>ABGVH20250707113008</t>
  </si>
  <si>
    <t>ABGVH20250707113008VISTA HERMOSA SEKOYA POP MODULO 1TURNO 6NORMAL</t>
  </si>
  <si>
    <t>ABGVH20250707113228VISTA HERMOSA SEKOYA POP MODULO 1TURNO 6NORMAL</t>
  </si>
  <si>
    <t>011297</t>
  </si>
  <si>
    <t>ABGVH20250707113228</t>
  </si>
  <si>
    <t>ABGVH20250707113234VISTA HERMOSA SEKOYA POP MODULO 1TURNO 8NORMAL</t>
  </si>
  <si>
    <t>011295</t>
  </si>
  <si>
    <t>ABGVH20250707113234</t>
  </si>
  <si>
    <t>ABGVH20250707113230VISTA HERMOSA SEKOYA POP MODULO 1TURNO 5NORMAL</t>
  </si>
  <si>
    <t>011296</t>
  </si>
  <si>
    <t>ABGVH20250707113230</t>
  </si>
  <si>
    <t>ABGVH20250707113230VISTA HERMOSA SEKOYA POP MODULO 1TURNO 8NORMAL</t>
  </si>
  <si>
    <t>ABGVH20250707113236VISTA HERMOSA SEKOYA POP MODULO 1TURNO 7NORMAL</t>
  </si>
  <si>
    <t>011294</t>
  </si>
  <si>
    <t>ABGVH20250707113236</t>
  </si>
  <si>
    <t>ABGVH20250707113001VISTA HERMOSA SEKOYA POP MODULO 1TURNO 5NORMAL</t>
  </si>
  <si>
    <t>EG07-00004469</t>
  </si>
  <si>
    <t>012317</t>
  </si>
  <si>
    <t>ABGVH20250707113001</t>
  </si>
  <si>
    <t>ABGVH20250707113001VISTA HERMOSA SEKOYA POP MODULO 1TURNO 6NORMAL</t>
  </si>
  <si>
    <t>ABGVH20250626085122VISTA HERMOSA SEKOYA POP MODULO 2TURNO 4NORMAL</t>
  </si>
  <si>
    <t>012315</t>
  </si>
  <si>
    <t>ABGVH20250626085122</t>
  </si>
  <si>
    <t>EXCSJ20250708023632SAN JOSESEKOYA POPMODULO 1TURNO 2NORMAL</t>
  </si>
  <si>
    <t>T001-00001013</t>
  </si>
  <si>
    <t>TDM939</t>
  </si>
  <si>
    <t>002414</t>
  </si>
  <si>
    <t>EXCSJ20250708023632</t>
  </si>
  <si>
    <t>EXCSJ20250708023640SAN JOSESEKOYA POPMODULO 1TURNO 2NORMAL</t>
  </si>
  <si>
    <t>002415</t>
  </si>
  <si>
    <t>EXCSJ20250708023640</t>
  </si>
  <si>
    <t>EXCSJ20250708023648SAN JOSESEKOYA POPMODULO 1TURNO 3NORMAL</t>
  </si>
  <si>
    <t>002413</t>
  </si>
  <si>
    <t>EXCSJ20250708023648</t>
  </si>
  <si>
    <t>EXCSJ20250708023818SAN JOSESEKOYA POPMODULO 1TURNO 3NORMAL</t>
  </si>
  <si>
    <t>002412</t>
  </si>
  <si>
    <t>EXCSJ20250708023818</t>
  </si>
  <si>
    <t>EXCSP20250708023950SAN PEDRO SEKOYA POPMODULO 1TURNO 4NORMAL</t>
  </si>
  <si>
    <t>T001-00001012</t>
  </si>
  <si>
    <t>TBU873</t>
  </si>
  <si>
    <t xml:space="preserve">SAN PEDRO </t>
  </si>
  <si>
    <t>001192</t>
  </si>
  <si>
    <t>EXCSP20250708023950</t>
  </si>
  <si>
    <t>EXCSP20250708023950SAN PEDRO SEKOYA POPMODULO 1TURNO 5NORMAL</t>
  </si>
  <si>
    <t>EXCSP20250708023956SAN PEDRO SEKOYA POPMODULO 1TURNO 5NORMAL</t>
  </si>
  <si>
    <t>001190</t>
  </si>
  <si>
    <t>EXCSP20250708023956</t>
  </si>
  <si>
    <t>EXCSP20250708023956SAN PEDRO SEKOYA POPMODULO 1TURNO 4NORMAL</t>
  </si>
  <si>
    <t>ABGSA20250703154032SAN ANDRESSEKOYA POPMODULO 1TURNO 7&gt;22</t>
  </si>
  <si>
    <t>011793</t>
  </si>
  <si>
    <t>ABGSA20250703154032</t>
  </si>
  <si>
    <t>ABGSA20250703154032SAN ANDRESSEKOYA POPMODULO 1TURNO 6&gt;22</t>
  </si>
  <si>
    <t>ABGSA20250703154022SAN ANDRESSEKOYA POPMODULO 1TURNO 7&gt;20</t>
  </si>
  <si>
    <t>011795</t>
  </si>
  <si>
    <t>ABGSA20250703154022</t>
  </si>
  <si>
    <t>ABGSA20250703154011SAN ANDRESSEKOYA POPMODULO 1TURNO 6NORMAL</t>
  </si>
  <si>
    <t>011791</t>
  </si>
  <si>
    <t>ABGSA20250703154011</t>
  </si>
  <si>
    <t>ABGSA20250703154011SAN ANDRESSEKOYA POPMODULO 1TURNO 7NORMAL</t>
  </si>
  <si>
    <t>ABGSA20250708025447SAN ANDRESSEKOYA POPMODULO 1TURNO 6&gt;22</t>
  </si>
  <si>
    <t>011794</t>
  </si>
  <si>
    <t>ABGSA20250708025447</t>
  </si>
  <si>
    <t>ABGCV20250707105139CERRO VERDESEKOYA POP MODULO 4TURNO 7&gt;22</t>
  </si>
  <si>
    <t>EG07-00004470</t>
  </si>
  <si>
    <t>T8Q868</t>
  </si>
  <si>
    <t>010416</t>
  </si>
  <si>
    <t>ABGCV20250707105139</t>
  </si>
  <si>
    <t>ABGCV20250707105140CERRO VERDESEKOYA POP MODULO 4TURNO 8NORMAL</t>
  </si>
  <si>
    <t>010417</t>
  </si>
  <si>
    <t>ABGCV20250707105140</t>
  </si>
  <si>
    <t>ABGCV20250707105140CERRO VERDESEKOYA POP MODULO 4TURNO 7NORMAL</t>
  </si>
  <si>
    <t>ABGCV20250707105140CERRO VERDESEKOYA POP MODULO 4TURNO 10NORMAL</t>
  </si>
  <si>
    <t>ABGCV20250707105135CERRO VERDESEKOYA POP MODULO 4TURNO 8&gt;22</t>
  </si>
  <si>
    <t>010414</t>
  </si>
  <si>
    <t>ABGCV20250707105135</t>
  </si>
  <si>
    <t>ABGCV20250707105137CERRO VERDESEKOYA POP MODULO 4TURNO 8&gt;24</t>
  </si>
  <si>
    <t>010415</t>
  </si>
  <si>
    <t>ABGCV20250707105137</t>
  </si>
  <si>
    <t>ABGCV20250707105137CERRO VERDESEKOYA POP MODULO 4TURNO 7&gt;24</t>
  </si>
  <si>
    <t>ABGCV20250707105137CERRO VERDESEKOYA POP MODULO 4TURNO 9&gt;24</t>
  </si>
  <si>
    <t>ABGCV20250707105229CERRO VERDESEKOYA POP MODULO 4TURNO 10&gt;24</t>
  </si>
  <si>
    <t>010413</t>
  </si>
  <si>
    <t>ABGCV20250707105229</t>
  </si>
  <si>
    <t>ABGCV20250707105229CERRO VERDESEKOYA POP MODULO 4TURNO 8&gt;24</t>
  </si>
  <si>
    <t>ABGCV20250707105229CERRO VERDESEKOYA POP MODULO 4TURNO 9&gt;24</t>
  </si>
  <si>
    <t>ABGCV20250707105253CERRO VERDESEKOYA POP MODULO 4TURNO 10&gt;22</t>
  </si>
  <si>
    <t>010412</t>
  </si>
  <si>
    <t>ABGCV20250707105253</t>
  </si>
  <si>
    <t>ABGCV20250707105253CERRO VERDESEKOYA POP MODULO 4TURNO 9&gt;22</t>
  </si>
  <si>
    <t>ABGCV20250707105253CERRO VERDESEKOYA POP MODULO 4TURNO 8&gt;22</t>
  </si>
  <si>
    <t>ABGSA20250703154027SAN ANDRESSEKOYA POPMODULO 1TURNO 4&gt;20</t>
  </si>
  <si>
    <t>EG07-00004475</t>
  </si>
  <si>
    <t>012609</t>
  </si>
  <si>
    <t>ABGSA20250703154027</t>
  </si>
  <si>
    <t>ABGSA20250703154027SAN ANDRESSEKOYA POPMODULO 1TURNO 6&gt;20</t>
  </si>
  <si>
    <t>ABGSA20250703154027SAN ANDRESSEKOYA POPMODULO 1TURNO 2&gt;20</t>
  </si>
  <si>
    <t>ABGSA20250703154027SAN ANDRESSEKOYA POPMODULO 1TURNO 5&gt;20</t>
  </si>
  <si>
    <t>ABGSA20250703154023SAN ANDRESSEKOYA POPMODULO 1TURNO 5NORMAL</t>
  </si>
  <si>
    <t>012608</t>
  </si>
  <si>
    <t>ABGSA20250703154023</t>
  </si>
  <si>
    <t>EXCSJ20250709020908SAN JOSESEKOYA POPMODULO 1TURNO 6NORMAL</t>
  </si>
  <si>
    <t>T002-00000036</t>
  </si>
  <si>
    <t>002421</t>
  </si>
  <si>
    <t>EXCSJ20250709020908</t>
  </si>
  <si>
    <t>EXCSJ20250709020933SAN JOSESEKOYA POPMODULO 1TURNO 1NORMAL</t>
  </si>
  <si>
    <t>002420</t>
  </si>
  <si>
    <t>EXCSJ20250709020933</t>
  </si>
  <si>
    <t>EXCSJ20250709020948SAN JOSESEKOYA POPMODULO 1TURNO 1NORMAL</t>
  </si>
  <si>
    <t>002419</t>
  </si>
  <si>
    <t>EXCSJ20250709020948</t>
  </si>
  <si>
    <t>EXCSJ20250709021030SAN JOSESEKOYA POPMODULO 1TURNO 2NORMAL</t>
  </si>
  <si>
    <t>002417</t>
  </si>
  <si>
    <t>EXCSJ20250709021030</t>
  </si>
  <si>
    <t>EXCSJ20250709021044SAN JOSESEKOYA POPMODULO 1TURNO 1NORMAL</t>
  </si>
  <si>
    <t>002418</t>
  </si>
  <si>
    <t>EXCSJ20250709021044</t>
  </si>
  <si>
    <t>ABGSA20250703154023SAN ANDRESSEKOYA POPMODULO 1TURNO 2NORMAL</t>
  </si>
  <si>
    <t>ABGSA20250703154023SAN ANDRESSEKOYA POPMODULO 1TURNO 4NORMAL</t>
  </si>
  <si>
    <t>ABGSA20250703154028SAN ANDRESSEKOYA POPMODULO 1TURNO 4&gt;22</t>
  </si>
  <si>
    <t>012607</t>
  </si>
  <si>
    <t>ABGSA20250703154028</t>
  </si>
  <si>
    <t>ABGSA20250703154028SAN ANDRESSEKOYA POPMODULO 1TURNO 5&gt;22</t>
  </si>
  <si>
    <t>ABGSA20250703154039SAN ANDRESSEKOYA POPMODULO 1TURNO 5&gt;20</t>
  </si>
  <si>
    <t>012606</t>
  </si>
  <si>
    <t>ABGSA20250703154039</t>
  </si>
  <si>
    <t>ABGSA20250703154039SAN ANDRESSEKOYA POPMODULO 1TURNO 2&gt;20</t>
  </si>
  <si>
    <t>ABGSA20250703154039SAN ANDRESSEKOYA POPMODULO 1TURNO 4&gt;20</t>
  </si>
  <si>
    <t>ABGCV20250707105143CERRO VERDESEKOYA POP MODULO 4TURNO 7&gt;22</t>
  </si>
  <si>
    <t>EG07-00004479</t>
  </si>
  <si>
    <t>010420</t>
  </si>
  <si>
    <t>ABGCV20250707105143</t>
  </si>
  <si>
    <t>ABGCV20250707105143CERRO VERDESEKOYA POP MODULO 4TURNO 1&gt;22</t>
  </si>
  <si>
    <t>ABGCV20250707105143CERRO VERDESEKOYA POP MODULO 3TURNO 2&gt;22</t>
  </si>
  <si>
    <t>ABGCV20250707105150CERRO VERDESEKOYA POP MODULO 4TURNO 2&gt;24</t>
  </si>
  <si>
    <t>010424</t>
  </si>
  <si>
    <t>ABGCV20250707105150</t>
  </si>
  <si>
    <t>ABGCV20250707105150CERRO VERDESEKOYA POP MODULO 3TURNO 2&gt;24</t>
  </si>
  <si>
    <t>ABGCV20250707105150CERRO VERDESEKOYA POP MODULO 3TURNO 1&gt;24</t>
  </si>
  <si>
    <t>ABGCV20250707105150CERRO VERDESEKOYA POP MODULO 4TURNO 7&gt;24</t>
  </si>
  <si>
    <t>ABGCV20250707105148CERRO VERDESEKOYA POP MODULO 4TURNO 2NORMAL</t>
  </si>
  <si>
    <t>010423</t>
  </si>
  <si>
    <t>ABGCV20250707105148</t>
  </si>
  <si>
    <t>ABGCV20250707105148CERRO VERDESEKOYA POP MODULO 4TURNO 6NORMAL</t>
  </si>
  <si>
    <t>ABGCV20250707105148CERRO VERDESEKOYA POP MODULO 3TURNO 2NORMAL</t>
  </si>
  <si>
    <t>ABGCV20250707105145CERRO VERDESEKOYA POP MODULO 4TURNO 2&gt;24</t>
  </si>
  <si>
    <t>010421</t>
  </si>
  <si>
    <t>ABGCV20250707105145</t>
  </si>
  <si>
    <t>ABGCV20250707105145CERRO VERDESEKOYA POP MODULO 4TURNO 6&gt;24</t>
  </si>
  <si>
    <t>ABGCV20250707105145CERRO VERDESEKOYA POP MODULO 3TURNO 1&gt;24</t>
  </si>
  <si>
    <t>ABGCV20250707105145CERRO VERDESEKOYA POP MODULO 4TURNO 7&gt;24</t>
  </si>
  <si>
    <t>ABGCV20250707105146CERRO VERDESEKOYA POP MODULO 4TURNO 2&gt;22</t>
  </si>
  <si>
    <t>010422</t>
  </si>
  <si>
    <t>ABGCV20250707105146</t>
  </si>
  <si>
    <t>ABGCV20250707105146CERRO VERDESEKOYA POP MODULO 3TURNO 1&gt;22</t>
  </si>
  <si>
    <t>ABGCV20250707105142CERRO VERDESEKOYA POP MODULO 4TURNO 6&gt;22</t>
  </si>
  <si>
    <t>010419</t>
  </si>
  <si>
    <t>ABGCV20250707105142</t>
  </si>
  <si>
    <t>ABGCV20250707105142CERRO VERDESEKOYA POP MODULO 4TURNO 2&gt;22</t>
  </si>
  <si>
    <t>ABGSA20250703154034SAN ANDRESSEKOYA POPMODULO 1TURNO 2NORMAL</t>
  </si>
  <si>
    <t>012605</t>
  </si>
  <si>
    <t>ABGSA20250703154034</t>
  </si>
  <si>
    <t>ABGSA20250703154034SAN ANDRESSEKOYA POPMODULO 1TURNO 6NORMAL</t>
  </si>
  <si>
    <t>ABGSA20250703154034SAN ANDRESSEKOYA POPMODULO 1TURNO 4NORMAL</t>
  </si>
  <si>
    <t>ABGSA20250703154034SAN ANDRESSEKOYA POPMODULO 1TURNO 5NORMAL</t>
  </si>
  <si>
    <t>ABGSA20250703154013SAN ANDRESSEKOYA POPMODULO 1TURNO 5&gt;22</t>
  </si>
  <si>
    <t>012604</t>
  </si>
  <si>
    <t>ABGSA20250703154013</t>
  </si>
  <si>
    <t>ABGSA20250703154008SAN ANDRESSEKOYA POPMODULO 1TURNO 2&gt;22</t>
  </si>
  <si>
    <t>012601</t>
  </si>
  <si>
    <t>ABGSA20250703154008</t>
  </si>
  <si>
    <t>ABGSA20250703154008SAN ANDRESSEKOYA POPMODULO 1TURNO 6&gt;22</t>
  </si>
  <si>
    <t>ABGSA20250703154014SAN ANDRESSEKOYA POPMODULO 1TURNO 5NORMAL</t>
  </si>
  <si>
    <t>012603</t>
  </si>
  <si>
    <t>ABGSA20250703154014</t>
  </si>
  <si>
    <t>ABGSA20250708125055SAN ANDRESSEKOYA POPMODULO 1TURNO 1&gt;22</t>
  </si>
  <si>
    <t>EG07-00004477</t>
  </si>
  <si>
    <t>012619</t>
  </si>
  <si>
    <t>ABGSA20250708125055</t>
  </si>
  <si>
    <t>ABGSA20250708125055SAN ANDRESSEKOYA POPMODULO 1TURNO 3&gt;22</t>
  </si>
  <si>
    <t>ABGSA20250708125052SAN ANDRESSEKOYA POPMODULO 1TURNO 1NORMAL</t>
  </si>
  <si>
    <t>012620</t>
  </si>
  <si>
    <t>ABGSA20250708125052</t>
  </si>
  <si>
    <t>ABGSA20250708125052SAN ANDRESSEKOYA POPMODULO 1TURNO 2NORMAL</t>
  </si>
  <si>
    <t>ABGSA20250708125126SAN ANDRESSEKOYA POPMODULO 1TURNO 3NORMAL</t>
  </si>
  <si>
    <t>012617</t>
  </si>
  <si>
    <t>ABGSA20250708125126</t>
  </si>
  <si>
    <t>ABGSA20250708125136SAN ANDRESSEKOYA POPMODULO 1TURNO 3&gt;20</t>
  </si>
  <si>
    <t>012618</t>
  </si>
  <si>
    <t>ABGSA20250708125136</t>
  </si>
  <si>
    <t>ABGSA20250708125130SAN ANDRESSEKOYA POPMODULO 1TURNO 3NORMAL</t>
  </si>
  <si>
    <t>012614</t>
  </si>
  <si>
    <t>ABGSA20250708125130</t>
  </si>
  <si>
    <t>ABGSA20250703154010SAN ANDRESSEKOYA POPMODULO 1TURNO 3NORMAL</t>
  </si>
  <si>
    <t>012612</t>
  </si>
  <si>
    <t>ABGSA20250703154010</t>
  </si>
  <si>
    <t>ABGSA20250708125122SAN ANDRESSEKOYA POPMODULO 1TURNO 1&gt;22</t>
  </si>
  <si>
    <t>EG07-00004481</t>
  </si>
  <si>
    <t>012623</t>
  </si>
  <si>
    <t>ABGSA20250708125122</t>
  </si>
  <si>
    <t>ABGSA20250708125122SAN ANDRESSEKOYA POPMODULO 1TURNO 3&gt;22</t>
  </si>
  <si>
    <t>ABGSA20250708125122SAN ANDRESSEKOYA POPMODULO 1TURNO 2&gt;22</t>
  </si>
  <si>
    <t>ABGSA20250708125124SAN ANDRESSEKOYA POPMODULO 1TURNO 2NORMAL</t>
  </si>
  <si>
    <t>012624</t>
  </si>
  <si>
    <t>ABGSA20250708125124</t>
  </si>
  <si>
    <t>ABGSA20250708125124SAN ANDRESSEKOYA POPMODULO 1TURNO 1NORMAL</t>
  </si>
  <si>
    <t>ABGSA20250708125047SAN ANDRESSEKOYA POPMODULO 1TURNO 1&gt;20</t>
  </si>
  <si>
    <t>012621</t>
  </si>
  <si>
    <t>ABGSA20250708125047</t>
  </si>
  <si>
    <t>ABGSA20250708125047SAN ANDRESSEKOYA POPMODULO 1TURNO 2&gt;20</t>
  </si>
  <si>
    <t>ABGSA20250708125133SAN ANDRESSEKOYA POPMODULO 1TURNO 1&gt;22</t>
  </si>
  <si>
    <t>012625</t>
  </si>
  <si>
    <t>ABGSA20250708125133</t>
  </si>
  <si>
    <t>ABGSA20250709025442SAN ANDRESSEKOYA POPMODULO 1TURNO 2&gt;20</t>
  </si>
  <si>
    <t>012626</t>
  </si>
  <si>
    <t>ABGSA20250709025442</t>
  </si>
  <si>
    <t>ABGSA20250703154010SAN ANDRESSEKOYA POPMODULO 1TURNO 4NORMAL</t>
  </si>
  <si>
    <t>ABGSA20250703154010SAN ANDRESSEKOYA POPMODULO 1TURNO 2NORMAL</t>
  </si>
  <si>
    <t>ABGSA20250708125131SAN ANDRESSEKOYA POPMODULO 1TURNO 3&gt;22</t>
  </si>
  <si>
    <t>012613</t>
  </si>
  <si>
    <t>ABGSA20250708125131</t>
  </si>
  <si>
    <t>ABGSA20250701083700SAN ANDRESSEKOYA POPMODULO 1TURNO 4&gt;22</t>
  </si>
  <si>
    <t>012611</t>
  </si>
  <si>
    <t>ABGSA20250701083700</t>
  </si>
  <si>
    <t>ABGSA20250708125134SAN ANDRESSEKOYA POPMODULO 1TURNO 1NORMAL</t>
  </si>
  <si>
    <t>012627</t>
  </si>
  <si>
    <t>ABGSA20250708125134</t>
  </si>
  <si>
    <t>ABGSA20250701083700SAN ANDRESSEKOYA POPMODULO 1TURNO 6&gt;22</t>
  </si>
  <si>
    <t>ABGSA20250703154025SAN ANDRESSEKOYA POPMODULO 1TURNO 2&gt;22</t>
  </si>
  <si>
    <t>012610</t>
  </si>
  <si>
    <t>ABGSA20250703154025</t>
  </si>
  <si>
    <t>ABGSA20250708125128SAN ANDRESSEKOYA POPMODULO 1TURNO 3&gt;22</t>
  </si>
  <si>
    <t>012616</t>
  </si>
  <si>
    <t>ABGSA20250708125128</t>
  </si>
  <si>
    <t>ABGVH20250707113013VISTA HERMOSA SEKOYA POP MODULO 1TURNO 1NORMAL</t>
  </si>
  <si>
    <t>EG07-00004482</t>
  </si>
  <si>
    <t>012319</t>
  </si>
  <si>
    <t>ABGVH20250707113013</t>
  </si>
  <si>
    <t>ABGVH20250707113016VISTA HERMOSA SEKOYA POP MODULO 1TURNO 1NORMAL</t>
  </si>
  <si>
    <t>012320</t>
  </si>
  <si>
    <t>ABGVH20250707113016</t>
  </si>
  <si>
    <t>ABGVH20250707113006VISTA HERMOSA SEKOYA POP MODULO 1TURNO 2NORMAL</t>
  </si>
  <si>
    <t>012318</t>
  </si>
  <si>
    <t>ABGVH20250707113006</t>
  </si>
  <si>
    <t>EXCSP20250709030916SAN PEDRO SEKOYA POPMODULO 1TURNO 5NORMAL</t>
  </si>
  <si>
    <t>001193</t>
  </si>
  <si>
    <t>EXCSP20250709030916</t>
  </si>
  <si>
    <t>EXCSP20250709030947SAN PEDRO SEKOYA POPMODULO 1TURNO 5NORMAL</t>
  </si>
  <si>
    <t>001195</t>
  </si>
  <si>
    <t>EXCSP20250709030947</t>
  </si>
  <si>
    <t>EXCSP20250709031009SAN PEDRO SEKOYA POPMODULO 1TURNO 5NORMAL</t>
  </si>
  <si>
    <t>001194</t>
  </si>
  <si>
    <t>EXCSP20250709031009</t>
  </si>
  <si>
    <t>ABGVH20250707113006VISTA HERMOSA SEKOYA POP MODULO 1TURNO 9NORMAL</t>
  </si>
  <si>
    <t>EXCSJ20250710014613SAN JOSESEKOYA POPMODULO 1TURNO 10NORMAL</t>
  </si>
  <si>
    <t>002432</t>
  </si>
  <si>
    <t>EXCSJ20250710014613</t>
  </si>
  <si>
    <t>EXCSJ20250710014717SAN JOSESEKOYA POPMODULO 1TURNO 6NORMAL</t>
  </si>
  <si>
    <t>002430</t>
  </si>
  <si>
    <t>EXCSJ20250710014717</t>
  </si>
  <si>
    <t>EXCSJ20250710014822SAN JOSESEKOYA POPMODULO 1TURNO 6NORMAL</t>
  </si>
  <si>
    <t>002429</t>
  </si>
  <si>
    <t>EXCSJ20250710014822</t>
  </si>
  <si>
    <t>EXCSJ20250710014918SAN JOSESEKOYA POPMODULO 1TURNO 5NORMAL</t>
  </si>
  <si>
    <t>002422</t>
  </si>
  <si>
    <t>EXCSJ20250710014918</t>
  </si>
  <si>
    <t>EXCSJ20250710014940SAN JOSESEKOYA POPMODULO 1TURNO 6NORMAL</t>
  </si>
  <si>
    <t>002423</t>
  </si>
  <si>
    <t>EXCSJ20250710014940</t>
  </si>
  <si>
    <t>EXCSJ20250710015024SAN JOSESEKOYA POPMODULO 1TURNO 6NORMAL</t>
  </si>
  <si>
    <t>002425</t>
  </si>
  <si>
    <t>EXCSJ20250710015024</t>
  </si>
  <si>
    <t>EXCSJ20250710014733SAN JOSESEKOYA POPMODULO 1TURNO 6NORMAL</t>
  </si>
  <si>
    <t>002431</t>
  </si>
  <si>
    <t>EXCSJ20250710014733</t>
  </si>
  <si>
    <t>ABGSA20250708125327SAN ANDRESSEKOYA POPMODULO 1TURNO 4&gt;20</t>
  </si>
  <si>
    <t>EG07-00004499</t>
  </si>
  <si>
    <t>012648</t>
  </si>
  <si>
    <t>ABGSA20250708125327</t>
  </si>
  <si>
    <t>ABGSA20250708125327SAN ANDRESSEKOYA POPMODULO 1TURNO 10&gt;20</t>
  </si>
  <si>
    <t>ABGSA20250708125319SAN ANDRESSEKOYA POPMODULO 2TURNO 4NORMAL</t>
  </si>
  <si>
    <t>012646</t>
  </si>
  <si>
    <t>ABGSA20250708125319</t>
  </si>
  <si>
    <t>ABGSA20250708125319SAN ANDRESSEKOYA POPMODULO 2TURNO 10NORMAL</t>
  </si>
  <si>
    <t>ABGSA20250708125326SAN ANDRESSEKOYA POPMODULO 1TURNO 4&gt;22</t>
  </si>
  <si>
    <t>012647</t>
  </si>
  <si>
    <t>ABGSA20250708125326</t>
  </si>
  <si>
    <t>EXCSP20250710022445SAN PEDRO SEKOYA POPMODULO 1TURNO 4NORMAL</t>
  </si>
  <si>
    <t>001201</t>
  </si>
  <si>
    <t>EXCSP20250710022445</t>
  </si>
  <si>
    <t>EXCSP20250710022531SAN PEDRO SEKOYA POPMODULO 1TURNO 4NORMAL</t>
  </si>
  <si>
    <t>001203</t>
  </si>
  <si>
    <t>EXCSP20250710022531</t>
  </si>
  <si>
    <t>EXCSP20250710022531SAN PEDRO SEKOYA POPMODULO 1TURNO 6NORMAL</t>
  </si>
  <si>
    <t>EXCSP20250710022547SAN PEDRO SEKOYA POPMODULO 1TURNO 4NORMAL</t>
  </si>
  <si>
    <t>001199</t>
  </si>
  <si>
    <t>EXCSP20250710022547</t>
  </si>
  <si>
    <t>EXCSP20250710022627SAN PEDRO SEKOYA POPMODULO 1TURNO 6NORMAL</t>
  </si>
  <si>
    <t>001197</t>
  </si>
  <si>
    <t>EXCSP20250710022627</t>
  </si>
  <si>
    <t>EXCSP20250710022627SAN PEDRO SEKOYA POPMODULO 1TURNO 4NORMAL</t>
  </si>
  <si>
    <t>EXCSP20250710022642SAN PEDRO SEKOYA POPMODULO 1TURNO 6NORMAL</t>
  </si>
  <si>
    <t>001196</t>
  </si>
  <si>
    <t>EXCSP20250710022642</t>
  </si>
  <si>
    <t>ABGSA20250708125233SAN ANDRESSEKOYA POPMODULO 1TURNO 5&gt;22</t>
  </si>
  <si>
    <t>EG07-00004491</t>
  </si>
  <si>
    <t>012635</t>
  </si>
  <si>
    <t>ABGSA20250708125233</t>
  </si>
  <si>
    <t>ABGSA20250708125259SAN ANDRESSEKOYA POPMODULO 1TURNO 5NORMAL</t>
  </si>
  <si>
    <t>012634</t>
  </si>
  <si>
    <t>ABGSA20250708125259</t>
  </si>
  <si>
    <t>ABGSA20250708125259SAN ANDRESSEKOYA POPMODULO 1TURNO 6NORMAL</t>
  </si>
  <si>
    <t>ABGSA20250708125258SAN ANDRESSEKOYA POPMODULO 1TURNO 1&gt;22</t>
  </si>
  <si>
    <t>012633</t>
  </si>
  <si>
    <t>ABGSA20250708125258</t>
  </si>
  <si>
    <t>ABGSA20250708125258SAN ANDRESSEKOYA POPMODULO 1TURNO 5&gt;22</t>
  </si>
  <si>
    <t>ABGSA20250708125258SAN ANDRESSEKOYA POPMODULO 1TURNO 6&gt;22</t>
  </si>
  <si>
    <t>ABGSA20250708125230SAN ANDRESSEKOYA POPMODULO 1TURNO 6NORMAL</t>
  </si>
  <si>
    <t>012632</t>
  </si>
  <si>
    <t>ABGSA20250708125230</t>
  </si>
  <si>
    <t>ABGSA20250708125230SAN ANDRESSEKOYA POPMODULO 1TURNO 1NORMAL</t>
  </si>
  <si>
    <t>ABGSA20250708125227SAN ANDRESSEKOYA POPMODULO 1TURNO 1&gt;22</t>
  </si>
  <si>
    <t>012630</t>
  </si>
  <si>
    <t>ABGSA20250708125227</t>
  </si>
  <si>
    <t>ABGSA20250708125227SAN ANDRESSEKOYA POPMODULO 1TURNO 6&gt;22</t>
  </si>
  <si>
    <t>ABGSA20250708125228SAN ANDRESSEKOYA POPMODULO 1TURNO 6&gt;20</t>
  </si>
  <si>
    <t>012631</t>
  </si>
  <si>
    <t>ABGSA20250708125228</t>
  </si>
  <si>
    <t>ABGSA20250708125228SAN ANDRESSEKOYA POPMODULO 1TURNO 1&gt;20</t>
  </si>
  <si>
    <t>ABGSA20250708125150SAN ANDRESSEKOYA POPMODULO 1TURNO 6NORMAL</t>
  </si>
  <si>
    <t>012629</t>
  </si>
  <si>
    <t>ABGSA20250708125150</t>
  </si>
  <si>
    <t>ABGSA20250708125150SAN ANDRESSEKOYA POPMODULO 1TURNO 1NORMAL</t>
  </si>
  <si>
    <t>ABGSA20250708125148SAN ANDRESSEKOYA POPMODULO 1TURNO 6&gt;22</t>
  </si>
  <si>
    <t>012628</t>
  </si>
  <si>
    <t>ABGSA20250708125148</t>
  </si>
  <si>
    <t>ABGSA20250708125317SAN ANDRESSEKOYA POPMODULO 1TURNO 4NORMAL</t>
  </si>
  <si>
    <t>EG07-00004497</t>
  </si>
  <si>
    <t>012645</t>
  </si>
  <si>
    <t>ABGSA20250708125317</t>
  </si>
  <si>
    <t>ABGSA20250708125314SAN ANDRESSEKOYA POPMODULO 1TURNO 4&gt;22</t>
  </si>
  <si>
    <t>012644</t>
  </si>
  <si>
    <t>ABGSA20250708125314</t>
  </si>
  <si>
    <t>ABGSA20250708125314SAN ANDRESSEKOYA POPMODULO 1TURNO 10&gt;22</t>
  </si>
  <si>
    <t>ABGSA20250708125313SAN ANDRESSEKOYA POPMODULO 1TURNO 4NORMAL</t>
  </si>
  <si>
    <t>012643</t>
  </si>
  <si>
    <t>ABGSA20250708125313</t>
  </si>
  <si>
    <t>ABGSA20250708125348SAN ANDRESSEKOYA POPMODULO 1TURNO 4&gt;22</t>
  </si>
  <si>
    <t>012642</t>
  </si>
  <si>
    <t>ABGSA20250708125348</t>
  </si>
  <si>
    <t>ABGSA20250708125345SAN ANDRESSEKOYA POPMODULO 1TURNO 5NORMAL</t>
  </si>
  <si>
    <t>012640</t>
  </si>
  <si>
    <t>ABGSA20250708125345</t>
  </si>
  <si>
    <t>ABGSA20250708125345SAN ANDRESSEKOYA POPMODULO 1TURNO 6NORMAL</t>
  </si>
  <si>
    <t>ABGSA20250708125347SAN ANDRESSEKOYA POPMODULO 1TURNO 4&gt;20</t>
  </si>
  <si>
    <t>012641</t>
  </si>
  <si>
    <t>ABGSA20250708125347</t>
  </si>
  <si>
    <t>ABGSA20250708125347SAN ANDRESSEKOYA POPMODULO 1TURNO 6&gt;20</t>
  </si>
  <si>
    <t>ABGSA20250708125308SAN ANDRESSEKOYA POPMODULO 1TURNO 5&gt;20</t>
  </si>
  <si>
    <t>012638</t>
  </si>
  <si>
    <t>ABGSA20250708125308</t>
  </si>
  <si>
    <t>ABGSA20250708125308SAN ANDRESSEKOYA POPMODULO 1TURNO 6&gt;20</t>
  </si>
  <si>
    <t>ABGSA20250708125255SAN ANDRESSEKOYA POPMODULO 1TURNO 1NORMAL</t>
  </si>
  <si>
    <t>012637</t>
  </si>
  <si>
    <t>ABGSA20250708125255</t>
  </si>
  <si>
    <t>ABGSA20250708125255SAN ANDRESSEKOYA POPMODULO 1TURNO 5NORMAL</t>
  </si>
  <si>
    <t>ABGSA20250708125310SAN ANDRESSEKOYA POPMODULO 1TURNO 4&gt;22</t>
  </si>
  <si>
    <t>012636</t>
  </si>
  <si>
    <t>ABGSA20250708125310</t>
  </si>
  <si>
    <t>ABGSA20250708125303SAN ANDRESSEKOYA POPMODULO 1TURNO 6&gt;22</t>
  </si>
  <si>
    <t>012639</t>
  </si>
  <si>
    <t>ABGSA20250708125303</t>
  </si>
  <si>
    <t>ABGSA20250708125303SAN ANDRESSEKOYA POPMODULO 1TURNO 4&gt;22</t>
  </si>
  <si>
    <t>ABGVH20250707113020VISTA HERMOSA SEKOYA POP MODULO 1TURNO 1NORMAL</t>
  </si>
  <si>
    <t>EG07-00004500</t>
  </si>
  <si>
    <t>012326</t>
  </si>
  <si>
    <t>ABGVH20250707113020</t>
  </si>
  <si>
    <t>ABGVH20250707113020VISTA HERMOSA SEKOYA POP MODULO 1TURNO 2NORMAL</t>
  </si>
  <si>
    <t>ABGVH20250707113020VISTA HERMOSA SEKOYA POP MODULO 1TURNO 3NORMAL</t>
  </si>
  <si>
    <t>ABGVH20250707113020VISTA HERMOSA SEKOYA POP MODULO 1TURNO 4NORMAL</t>
  </si>
  <si>
    <t>ABGVH20250707113024VISTA HERMOSA SEKOYA POP MODULO 1TURNO 4NORMAL</t>
  </si>
  <si>
    <t>012327</t>
  </si>
  <si>
    <t>ABGVH20250707113024</t>
  </si>
  <si>
    <t>ABGVH20250707113024VISTA HERMOSA SEKOYA POP MODULO 2TURNO 16NORMAL</t>
  </si>
  <si>
    <t>ABGVH20250707113022VISTA HERMOSA SEKOYA POP MODULO 2TURNO 16NORMAL</t>
  </si>
  <si>
    <t>012328</t>
  </si>
  <si>
    <t>ABGVH20250707113022</t>
  </si>
  <si>
    <t>EXCSJ20250711022025SAN JOSESEKOYA POPMODULO 1TURNO 9NORMAL</t>
  </si>
  <si>
    <t>T001-00001033</t>
  </si>
  <si>
    <t>002444</t>
  </si>
  <si>
    <t>EXCSJ20250711022025</t>
  </si>
  <si>
    <t>EXCSJ20250711022031SAN JOSESEKOYA POPMODULO 1TURNO 9NORMAL</t>
  </si>
  <si>
    <t>002442</t>
  </si>
  <si>
    <t>EXCSJ20250711022031</t>
  </si>
  <si>
    <t>EXCSJ20250711022037SAN JOSESEKOYA POPMODULO 1TURNO 9NORMAL</t>
  </si>
  <si>
    <t>002443</t>
  </si>
  <si>
    <t>EXCSJ20250711022037</t>
  </si>
  <si>
    <t>EXCSJ20250711022043SAN JOSESEKOYA POPMODULO 1TURNO 9NORMAL</t>
  </si>
  <si>
    <t>002439</t>
  </si>
  <si>
    <t>EXCSJ20250711022043</t>
  </si>
  <si>
    <t>EXCSJ20250711022048SAN JOSESEKOYA POPMODULO 1TURNO 9NORMAL</t>
  </si>
  <si>
    <t>002440</t>
  </si>
  <si>
    <t>EXCSJ20250711022048</t>
  </si>
  <si>
    <t>ABGSA20250710065816SAN ANDRESSEKOYA POPMODULO 1TURNO 9NORMAL</t>
  </si>
  <si>
    <t>EG07-00004513</t>
  </si>
  <si>
    <t>012666</t>
  </si>
  <si>
    <t>ABGSA20250710065816</t>
  </si>
  <si>
    <t>ABGSA20250710065851SAN ANDRESSEKOYA POPMODULO 1TURNO 8&gt;22</t>
  </si>
  <si>
    <t>012667</t>
  </si>
  <si>
    <t>ABGSA20250710065851</t>
  </si>
  <si>
    <t>ABGSA20250710065845SAN ANDRESSEKOYA POPMODULO 1TURNO 8NORMAL</t>
  </si>
  <si>
    <t>012665</t>
  </si>
  <si>
    <t>ABGSA20250710065845</t>
  </si>
  <si>
    <t>ABGSA20250710065845SAN ANDRESSEKOYA POPMODULO 1TURNO 9NORMAL</t>
  </si>
  <si>
    <t>ABGSA20250710065837SAN ANDRESSEKOYA POPMODULO 1TURNO 8&gt;20</t>
  </si>
  <si>
    <t>012664</t>
  </si>
  <si>
    <t>ABGSA20250710065837</t>
  </si>
  <si>
    <t>ABGSA20250710065900SAN ANDRESSEKOYA POPMODULO 1TURNO 8&gt;22</t>
  </si>
  <si>
    <t>012663</t>
  </si>
  <si>
    <t>ABGSA20250710065900</t>
  </si>
  <si>
    <t>ABGSA20250710065900SAN ANDRESSEKOYA POPMODULO 1TURNO 9&gt;22</t>
  </si>
  <si>
    <t>ABGSA20250710065831SAN ANDRESSEKOYA POPMODULO 1TURNO 8NORMAL</t>
  </si>
  <si>
    <t>012662</t>
  </si>
  <si>
    <t>ABGSA20250710065831</t>
  </si>
  <si>
    <t>ABGSA20250710065825SAN ANDRESSEKOYA POPMODULO 1TURNO 10NORMAL</t>
  </si>
  <si>
    <t>012660</t>
  </si>
  <si>
    <t>ABGSA20250710065825</t>
  </si>
  <si>
    <t>ABGSA20250710065825SAN ANDRESSEKOYA POPMODULO 1TURNO 9NORMAL</t>
  </si>
  <si>
    <t>ABGSA20250710065849SAN ANDRESSEKOYA POPMODULO 1TURNO 8&gt;20</t>
  </si>
  <si>
    <t>012659</t>
  </si>
  <si>
    <t>ABGSA20250710065849</t>
  </si>
  <si>
    <t>ABGSA20250710065849SAN ANDRESSEKOYA POPMODULO 1TURNO 9&gt;20</t>
  </si>
  <si>
    <t>ABGSA20250710065814SAN ANDRESSEKOYA POPMODULO 1TURNO 8&gt;22</t>
  </si>
  <si>
    <t>012658</t>
  </si>
  <si>
    <t>ABGSA20250710065814</t>
  </si>
  <si>
    <t>ABGSA20250710065854SAN ANDRESSEKOYA POPMODULO 1TURNO 8&gt;22</t>
  </si>
  <si>
    <t>012661</t>
  </si>
  <si>
    <t>ABGSA20250710065854</t>
  </si>
  <si>
    <t>EXCSP20250711022104SAN PEDRO SEKOYA POPMODULO 1TURNO 9NORMAL</t>
  </si>
  <si>
    <t>001208</t>
  </si>
  <si>
    <t>EXCSP20250711022104</t>
  </si>
  <si>
    <t>EXCSP20250711022109SAN PEDRO SEKOYA POPMODULO 1TURNO 7NORMAL</t>
  </si>
  <si>
    <t>001207</t>
  </si>
  <si>
    <t>EXCSP20250711022109</t>
  </si>
  <si>
    <t>EXCSP20250711022109SAN PEDRO SEKOYA POPMODULO 1TURNO 9NORMAL</t>
  </si>
  <si>
    <t>EXCSP20250711022114SAN PEDRO SEKOYA POPMODULO 1TURNO 7NORMAL</t>
  </si>
  <si>
    <t>001205</t>
  </si>
  <si>
    <t>EXCSP20250711022114</t>
  </si>
  <si>
    <t>EXCSP20250711022120SAN PEDRO SEKOYA POPMODULO 1TURNO 6NORMAL</t>
  </si>
  <si>
    <t>001204</t>
  </si>
  <si>
    <t>EXCSP20250711022120</t>
  </si>
  <si>
    <t>EXCSP20250711022057SAN PEDRO SEKOYA POPMODULO 1TURNO 9NORMAL</t>
  </si>
  <si>
    <t>001209</t>
  </si>
  <si>
    <t>EXCSP20250711022057</t>
  </si>
  <si>
    <t>ABGCV20250707105155CERRO VERDESEKOYA POP MODULO 3TURNO 3&gt;22</t>
  </si>
  <si>
    <t>EG07-00004514</t>
  </si>
  <si>
    <t>010434</t>
  </si>
  <si>
    <t>ABGCV20250707105155</t>
  </si>
  <si>
    <t>ABGCV20250707105155CERRO VERDESEKOYA POP MODULO 3TURNO 6&gt;22</t>
  </si>
  <si>
    <t>ABGCV20250707105155CERRO VERDESEKOYA POP MODULO 4TURNO 1&gt;22</t>
  </si>
  <si>
    <t>ABGCV20250707105155CERRO VERDESEKOYA POP MODULO 4TURNO 3&gt;22</t>
  </si>
  <si>
    <t>ABGCV20250707105153CERRO VERDESEKOYA POP MODULO 3TURNO 3NORMAL</t>
  </si>
  <si>
    <t>010433</t>
  </si>
  <si>
    <t>ABGCV20250707105153</t>
  </si>
  <si>
    <t>ABGCV20250707105153CERRO VERDESEKOYA POP MODULO 3TURNO 6NORMAL</t>
  </si>
  <si>
    <t>ABGCV20250707105153CERRO VERDESEKOYA POP MODULO 3TURNO 2NORMAL</t>
  </si>
  <si>
    <t>ABGCV20250707105157CERRO VERDESEKOYA POP MODULO 4TURNO 2NORMAL</t>
  </si>
  <si>
    <t>010435</t>
  </si>
  <si>
    <t>ABGCV20250707105157</t>
  </si>
  <si>
    <t>ABGCV20250707105157CERRO VERDESEKOYA POP MODULO 4TURNO 1NORMAL</t>
  </si>
  <si>
    <t>EXCSJ20250710204036SAN JOSESEKOYA POPMODULO 1TURNO 10NORMAL</t>
  </si>
  <si>
    <t>002438</t>
  </si>
  <si>
    <t>EXCSJ20250710204036</t>
  </si>
  <si>
    <t>EXCSJ20250710204045SAN JOSESEKOYA POPMODULO 1TURNO 10NORMAL</t>
  </si>
  <si>
    <t>002437</t>
  </si>
  <si>
    <t>EXCSJ20250710204045</t>
  </si>
  <si>
    <t>EXCSJ20250710204053SAN JOSESEKOYA POPMODULO 1TURNO 10NORMAL</t>
  </si>
  <si>
    <t>002436</t>
  </si>
  <si>
    <t>EXCSJ20250710204053</t>
  </si>
  <si>
    <t>EXCSJ20250710204059SAN JOSESEKOYA POPMODULO 1TURNO 10NORMAL</t>
  </si>
  <si>
    <t>002434</t>
  </si>
  <si>
    <t>EXCSJ20250710204059</t>
  </si>
  <si>
    <t>EXCSJ20250710204104SAN JOSESEKOYA POPMODULO 1TURNO 10NORMAL</t>
  </si>
  <si>
    <t>002435</t>
  </si>
  <si>
    <t>EXCSJ20250710204104</t>
  </si>
  <si>
    <t>ABGSA20250710065829SAN ANDRESSEKOYA POPMODULO 1TURNO 4&gt;22</t>
  </si>
  <si>
    <t>EG07-00004503</t>
  </si>
  <si>
    <t>012657</t>
  </si>
  <si>
    <t>ABGSA20250710065829</t>
  </si>
  <si>
    <t>ABGSA20250710065858SAN ANDRESSEKOYA POPMODULO 1TURNO 10&gt;20</t>
  </si>
  <si>
    <t>012656</t>
  </si>
  <si>
    <t>ABGSA20250710065858</t>
  </si>
  <si>
    <t>ABGSA20250710065858SAN ANDRESSEKOYA POPMODULO 1TURNO 9&gt;20</t>
  </si>
  <si>
    <t>ABGSA20250710065853SAN ANDRESSEKOYA POPMODULO 1TURNO 9NORMAL</t>
  </si>
  <si>
    <t>012655</t>
  </si>
  <si>
    <t>ABGSA20250710065853</t>
  </si>
  <si>
    <t>ABGSA20250710065853SAN ANDRESSEKOYA POPMODULO 1TURNO 10NORMAL</t>
  </si>
  <si>
    <t>ABGSA20250710065822SAN ANDRESSEKOYA POPMODULO 1TURNO 9&gt;22</t>
  </si>
  <si>
    <t>012654</t>
  </si>
  <si>
    <t>ABGSA20250710065822</t>
  </si>
  <si>
    <t>ABGSA20250710065847SAN ANDRESSEKOYA POPMODULO 1TURNO 9&gt;20</t>
  </si>
  <si>
    <t>012653</t>
  </si>
  <si>
    <t>ABGSA20250710065847</t>
  </si>
  <si>
    <t>ABGSA20250710065847SAN ANDRESSEKOYA POPMODULO 1TURNO 10&gt;20</t>
  </si>
  <si>
    <t>ABGSA20250710065810SAN ANDRESSEKOYA POPMODULO 1TURNO 10&gt;22</t>
  </si>
  <si>
    <t>012652</t>
  </si>
  <si>
    <t>ABGSA20250710065810</t>
  </si>
  <si>
    <t>ABGSA20250710065810SAN ANDRESSEKOYA POPMODULO 1TURNO 9&gt;22</t>
  </si>
  <si>
    <t>ABGSA20250710065840SAN ANDRESSEKOYA POPMODULO 1TURNO 9&gt;22</t>
  </si>
  <si>
    <t>012650</t>
  </si>
  <si>
    <t>ABGSA20250710065840</t>
  </si>
  <si>
    <t>ABGSA20250710065840SAN ANDRESSEKOYA POPMODULO 1TURNO 10&gt;22</t>
  </si>
  <si>
    <t>ABGSA20250708125334SAN ANDRESSEKOYA POPMODULO 1TURNO 9NORMAL</t>
  </si>
  <si>
    <t>012649</t>
  </si>
  <si>
    <t>ABGSA20250708125334</t>
  </si>
  <si>
    <t>ABGSA20250708125334SAN ANDRESSEKOYA POPMODULO 1TURNO 10NORMAL</t>
  </si>
  <si>
    <t>ABGVH20250707113226VISTA HERMOSA SEKOYA POP MODULO 2TURNO 15&gt;20</t>
  </si>
  <si>
    <t>EG07-00004515</t>
  </si>
  <si>
    <t>012333</t>
  </si>
  <si>
    <t>ABGVH20250707113226</t>
  </si>
  <si>
    <t>ABGVH20250707113226VISTA HERMOSA SEKOYA POP MODULO 2TURNO 16&gt;20</t>
  </si>
  <si>
    <t>ABGVH20250707113216VISTA HERMOSA SEKOYA POP MODULO 2TURNO 15NORMAL</t>
  </si>
  <si>
    <t>012334</t>
  </si>
  <si>
    <t>ABGVH20250707113216</t>
  </si>
  <si>
    <t>ABGVH20250707113212VISTA HERMOSA SEKOYA POP MODULO 2TURNO 15&gt;22</t>
  </si>
  <si>
    <t>012331</t>
  </si>
  <si>
    <t>ABGVH20250707113212</t>
  </si>
  <si>
    <t>ABGVH20250707113212VISTA HERMOSA SEKOYA POP MODULO 2TURNO 16&gt;22</t>
  </si>
  <si>
    <t>ABGVH20250707113204VISTA HERMOSA SEKOYA POP MODULO 2TURNO 15NORMAL</t>
  </si>
  <si>
    <t>012330</t>
  </si>
  <si>
    <t>ABGVH20250707113204</t>
  </si>
  <si>
    <t>ABGVH20250707113026VISTA HERMOSA SEKOYA POP MODULO 2TURNO 16NORMAL</t>
  </si>
  <si>
    <t>012335</t>
  </si>
  <si>
    <t>ABGVH20250707113026</t>
  </si>
  <si>
    <t>ABGVH20250707113214VISTA HERMOSA SEKOYA POP MODULO 2TURNO 15&gt;22</t>
  </si>
  <si>
    <t>012332</t>
  </si>
  <si>
    <t>ABGVH20250707113214</t>
  </si>
  <si>
    <t>ABGVH20250707113214VISTA HERMOSA SEKOYA POP MODULO 2TURNO 16&gt;22</t>
  </si>
  <si>
    <t>ABGVH20250707113157VISTA HERMOSA SEKOYA POP MODULO 2TURNO 16NORMAL</t>
  </si>
  <si>
    <t>012340</t>
  </si>
  <si>
    <t>ABGVH20250707113157</t>
  </si>
  <si>
    <t>ABGVH20250707113224VISTA HERMOSA SEKOYA POP MODULO 2TURNO 15NORMAL</t>
  </si>
  <si>
    <t>012338</t>
  </si>
  <si>
    <t>ABGVH20250707113224</t>
  </si>
  <si>
    <t>EXCSJ20250712014357SAN JOSESEKOYA POPMODULO 1TURNO 8NORMAL</t>
  </si>
  <si>
    <t>T001-00001041</t>
  </si>
  <si>
    <t>TBP800</t>
  </si>
  <si>
    <t>002511</t>
  </si>
  <si>
    <t>EXCSJ20250712014357</t>
  </si>
  <si>
    <t>EXCSJ20250712014408SAN JOSESEKOYA POPMODULO 1TURNO 7NORMAL</t>
  </si>
  <si>
    <t>002513</t>
  </si>
  <si>
    <t>EXCSJ20250712014408</t>
  </si>
  <si>
    <t>EXCSJ20250712014414SAN JOSESEKOYA POPMODULO 1TURNO 7NORMAL</t>
  </si>
  <si>
    <t>002508</t>
  </si>
  <si>
    <t>EXCSJ20250712014414</t>
  </si>
  <si>
    <t>EXCSJ20250712014420SAN JOSESEKOYA POPMODULO 1TURNO 7NORMAL</t>
  </si>
  <si>
    <t>002507</t>
  </si>
  <si>
    <t>EXCSJ20250712014420</t>
  </si>
  <si>
    <t>EXCSJ20250712014425SAN JOSESEKOYA POPMODULO 1TURNO 7NORMAL</t>
  </si>
  <si>
    <t>002506</t>
  </si>
  <si>
    <t>EXCSJ20250712014425</t>
  </si>
  <si>
    <t>EXCSJ20250712014357SAN JOSESEKOYA POPMODULO 1TURNO 7NORMAL</t>
  </si>
  <si>
    <t>002510</t>
  </si>
  <si>
    <t>EXCSP20250712014439SAN PEDRO SEKOYA POPMODULO 1TURNO 2NORMAL</t>
  </si>
  <si>
    <t>T001-00001039</t>
  </si>
  <si>
    <t>001215</t>
  </si>
  <si>
    <t>EXCSP20250712014439</t>
  </si>
  <si>
    <t>EXCSP20250712014439SAN PEDRO SEKOYA POPMODULO 1TURNO 3NORMAL</t>
  </si>
  <si>
    <t>EXCSP20250712014444SAN PEDRO SEKOYA POPMODULO 1TURNO 2NORMAL</t>
  </si>
  <si>
    <t>001213</t>
  </si>
  <si>
    <t>EXCSP20250712014444</t>
  </si>
  <si>
    <t>EXCSP20250712014444SAN PEDRO SEKOYA POPMODULO 1TURNO 3NORMAL</t>
  </si>
  <si>
    <t>EXCSP20250712014444SAN PEDRO SEKOYA POPMODULO 1TURNO 8NORMAL</t>
  </si>
  <si>
    <t>EXCSP20250712014449SAN PEDRO SEKOYA POPMODULO 1TURNO 10NORMAL</t>
  </si>
  <si>
    <t>001211</t>
  </si>
  <si>
    <t>EXCSP20250712014449</t>
  </si>
  <si>
    <t>EXCSP20250712014449SAN PEDRO SEKOYA POPMODULO 1TURNO 8NORMAL</t>
  </si>
  <si>
    <t>EXCSP20250712014454SAN PEDRO SEKOYA POPMODULO 1TURNO 9NORMAL</t>
  </si>
  <si>
    <t>001210</t>
  </si>
  <si>
    <t>EXCSP20250712014454</t>
  </si>
  <si>
    <t>EXCSP20250712014454SAN PEDRO SEKOYA POPMODULO 1TURNO 10NORMAL</t>
  </si>
  <si>
    <t>ABGSA20250710065947SAN ANDRESSEKOYA POPMODULO 1TURNO 1&gt;22</t>
  </si>
  <si>
    <t>EG07-00004524</t>
  </si>
  <si>
    <t>012685</t>
  </si>
  <si>
    <t>ABGSA20250710065947</t>
  </si>
  <si>
    <t>ABGSA20250710065921SAN ANDRESSEKOYA POPMODULO 1TURNO 1NORMAL</t>
  </si>
  <si>
    <t>012684</t>
  </si>
  <si>
    <t>ABGSA20250710065921</t>
  </si>
  <si>
    <t>ABGSA20250710065905SAN ANDRESSEKOYA POPMODULO 1TURNO 1NORMAL</t>
  </si>
  <si>
    <t>012683</t>
  </si>
  <si>
    <t>ABGSA20250710065905</t>
  </si>
  <si>
    <t>ABGSA20250710065929SAN ANDRESSEKOYA POPMODULO 1TURNO 1NORMAL</t>
  </si>
  <si>
    <t>012682</t>
  </si>
  <si>
    <t>ABGSA20250710065929</t>
  </si>
  <si>
    <t>ABGSA20250710065935SAN ANDRESSEKOYA POPMODULO 1TURNO 2&gt;20</t>
  </si>
  <si>
    <t>012680</t>
  </si>
  <si>
    <t>ABGSA20250710065935</t>
  </si>
  <si>
    <t>ABGSA20250710065935SAN ANDRESSEKOYA POPMODULO 1TURNO 1&gt;20</t>
  </si>
  <si>
    <t>ABGSA20250710065916SAN ANDRESSEKOYA POPMODULO 1TURNO 2&gt;22</t>
  </si>
  <si>
    <t>012679</t>
  </si>
  <si>
    <t>ABGSA20250710065916</t>
  </si>
  <si>
    <t>ABGSA20250710065916SAN ANDRESSEKOYA POPMODULO 1TURNO 1&gt;22</t>
  </si>
  <si>
    <t>ABGSA20250710065916SAN ANDRESSEKOYA POPMODULO 1TURNO 3&gt;22</t>
  </si>
  <si>
    <t>ABGSA20250710065916SAN ANDRESSEKOYA POPMODULO 1TURNO 7&gt;22</t>
  </si>
  <si>
    <t>ABGSA20250710065942SAN ANDRESSEKOYA POPMODULO 1TURNO 2NORMAL</t>
  </si>
  <si>
    <t>012677</t>
  </si>
  <si>
    <t>ABGSA20250710065942</t>
  </si>
  <si>
    <t>ABGSA20250710065942SAN ANDRESSEKOYA POPMODULO 1TURNO 7NORMAL</t>
  </si>
  <si>
    <t>ABGSA20250710065942SAN ANDRESSEKOYA POPMODULO 1TURNO 1NORMAL</t>
  </si>
  <si>
    <t>ABGSA20250710065942SAN ANDRESSEKOYA POPMODULO 1TURNO 8NORMAL</t>
  </si>
  <si>
    <t>ABGSA20250710065924SAN ANDRESSEKOYA POPMODULO 1TURNO 2&gt;22</t>
  </si>
  <si>
    <t>012676</t>
  </si>
  <si>
    <t>ABGSA20250710065924</t>
  </si>
  <si>
    <t>ABGSA20250710065924SAN ANDRESSEKOYA POPMODULO 1TURNO 7&gt;22</t>
  </si>
  <si>
    <t>ABGSA20250710065949SAN ANDRESSEKOYA POPMODULO 1TURNO 2&gt;20</t>
  </si>
  <si>
    <t>012678</t>
  </si>
  <si>
    <t>ABGSA20250710065949</t>
  </si>
  <si>
    <t>ABGSA20250710065949SAN ANDRESSEKOYA POPMODULO 1TURNO 7&gt;20</t>
  </si>
  <si>
    <t>ABGSA20250710065910SAN ANDRESSEKOYA POPMODULO 1TURNO 1NORMAL</t>
  </si>
  <si>
    <t>012681</t>
  </si>
  <si>
    <t>ABGSA20250710065910</t>
  </si>
  <si>
    <t>ABGSA20250710065935SAN ANDRESSEKOYA POPMODULO 1TURNO 7&gt;20</t>
  </si>
  <si>
    <t>ABGCV20250707105158CERRO VERDESEKOYA POP MODULO 4TURNO 1NORMAL</t>
  </si>
  <si>
    <t>EG07-00004525</t>
  </si>
  <si>
    <t>010436</t>
  </si>
  <si>
    <t>ABGCV20250707105158</t>
  </si>
  <si>
    <t>ABGCV20250707105158CERRO VERDESEKOYA POP MODULO 3TURNO 4NORMAL</t>
  </si>
  <si>
    <t>ABGCV20250707105158CERRO VERDESEKOYA POP MODULO 3TURNO 7NORMAL</t>
  </si>
  <si>
    <t>ABGCV20250707105158CERRO VERDESEKOYA POP MODULO 4TURNO 2NORMAL</t>
  </si>
  <si>
    <t>ABGCV20250707105206CERRO VERDESEKOYA POP MODULO 3TURNO 8&gt;24</t>
  </si>
  <si>
    <t>012165</t>
  </si>
  <si>
    <t>ABGCV20250707105206</t>
  </si>
  <si>
    <t>ABGCV20250707105206CERRO VERDESEKOYA POP MODULO 4TURNO 1&gt;24</t>
  </si>
  <si>
    <t>ABGCV20250712030442CERRO VERDESEKOYA POP MODULO 4TURNO 1&gt;22</t>
  </si>
  <si>
    <t>012166</t>
  </si>
  <si>
    <t>ABGCV20250712030442</t>
  </si>
  <si>
    <t>ABGCV20250712030442CERRO VERDESEKOYA POP MODULO 4TURNO 2&gt;22</t>
  </si>
  <si>
    <t>ABGSA20250710065931SAN ANDRESSEKOYA POPMODULO 1TURNO 2&gt;22</t>
  </si>
  <si>
    <t>EG07-00004522</t>
  </si>
  <si>
    <t>012675</t>
  </si>
  <si>
    <t>ABGSA20250710065931</t>
  </si>
  <si>
    <t>ABGSA20250710065931SAN ANDRESSEKOYA POPMODULO 1TURNO 7&gt;22</t>
  </si>
  <si>
    <t>ABGSA20250710065907SAN ANDRESSEKOYA POPMODULO 1TURNO 7NORMAL</t>
  </si>
  <si>
    <t>012674</t>
  </si>
  <si>
    <t>ABGSA20250710065907</t>
  </si>
  <si>
    <t>ABGSA20250710065907SAN ANDRESSEKOYA POPMODULO 1TURNO 2NORMAL</t>
  </si>
  <si>
    <t>ABGSA20250710065937SAN ANDRESSEKOYA POPMODULO 1TURNO 2NORMAL</t>
  </si>
  <si>
    <t>012673</t>
  </si>
  <si>
    <t>ABGSA20250710065937</t>
  </si>
  <si>
    <t>ABGSA20250710065937SAN ANDRESSEKOYA POPMODULO 1TURNO 8NORMAL</t>
  </si>
  <si>
    <t>ABGSA20250710065912SAN ANDRESSEKOYA POPMODULO 1TURNO 2&gt;22</t>
  </si>
  <si>
    <t>012672</t>
  </si>
  <si>
    <t>ABGSA20250710065912</t>
  </si>
  <si>
    <t>ABGSA20250710065912SAN ANDRESSEKOYA POPMODULO 1TURNO 7&gt;22</t>
  </si>
  <si>
    <t>ABGSA20250710065912SAN ANDRESSEKOYA POPMODULO 1TURNO 8&gt;22</t>
  </si>
  <si>
    <t>ABGSA20250710065918SAN ANDRESSEKOYA POPMODULO 1TURNO 8&gt;20</t>
  </si>
  <si>
    <t>012671</t>
  </si>
  <si>
    <t>ABGSA20250710065918</t>
  </si>
  <si>
    <t>ABGSA20250710065918SAN ANDRESSEKOYA POPMODULO 1TURNO 3&gt;20</t>
  </si>
  <si>
    <t>ABGSA20250710065918SAN ANDRESSEKOYA POPMODULO 1TURNO 7&gt;20</t>
  </si>
  <si>
    <t>ABGSA20250710065945SAN ANDRESSEKOYA POPMODULO 1TURNO 3&gt;22</t>
  </si>
  <si>
    <t>012670</t>
  </si>
  <si>
    <t>ABGSA20250710065945</t>
  </si>
  <si>
    <t>ABGSA20250710065953SAN ANDRESSEKOYA POPMODULO 1TURNO 8&gt;22</t>
  </si>
  <si>
    <t>012668</t>
  </si>
  <si>
    <t>ABGSA20250710065953</t>
  </si>
  <si>
    <t>ABGSA20250710065926SAN ANDRESSEKOYA POPMODULO 1TURNO 3NORMAL</t>
  </si>
  <si>
    <t>012669</t>
  </si>
  <si>
    <t>ABGSA20250710065926</t>
  </si>
  <si>
    <t>ABGSA20250710065926SAN ANDRESSEKOYA POPMODULO 1TURNO 8NORMAL</t>
  </si>
  <si>
    <t>EXCSJ20250711205023SAN JOSESEKOYA POPMODULO 1TURNO 7NORMAL</t>
  </si>
  <si>
    <t>T001-00001038</t>
  </si>
  <si>
    <t>002503</t>
  </si>
  <si>
    <t>EXCSJ20250711205023</t>
  </si>
  <si>
    <t>EXCSJ20250711205149SAN JOSESEKOYA POPMODULO 1TURNO 9NORMAL</t>
  </si>
  <si>
    <t>002505</t>
  </si>
  <si>
    <t>EXCSJ20250711205149</t>
  </si>
  <si>
    <t>EXCSJ20250711205157SAN JOSESEKOYA POPMODULO 1TURNO 9NORMAL</t>
  </si>
  <si>
    <t>002448</t>
  </si>
  <si>
    <t>EXCSJ20250711205157</t>
  </si>
  <si>
    <t>EXCSJ20250711205205SAN JOSESEKOYA POPMODULO 1TURNO 9NORMAL</t>
  </si>
  <si>
    <t>002504</t>
  </si>
  <si>
    <t>EXCSJ20250711205205</t>
  </si>
  <si>
    <t>EXCSJ20250711205211SAN JOSESEKOYA POPMODULO 1TURNO 9NORMAL</t>
  </si>
  <si>
    <t>002446</t>
  </si>
  <si>
    <t>EXCSJ20250711205211</t>
  </si>
  <si>
    <t>ABGVH20250707113031VISTA HERMOSA SEKOYA POP MODULO 2TURNO 16&gt;24</t>
  </si>
  <si>
    <t>EG07-00004526</t>
  </si>
  <si>
    <t>012346</t>
  </si>
  <si>
    <t>ABGVH20250707113031</t>
  </si>
  <si>
    <t>ABGVH20250712014553VISTA HERMOSA SEKOYA POP MODULO 2TURNO 16&gt;20</t>
  </si>
  <si>
    <t>012347</t>
  </si>
  <si>
    <t>ABGVH20250712014553</t>
  </si>
  <si>
    <t>ABGVH20250707113029VISTA HERMOSA SEKOYA POP MODULO 2TURNO 16NORMAL</t>
  </si>
  <si>
    <t>012345</t>
  </si>
  <si>
    <t>ABGVH20250707113029</t>
  </si>
  <si>
    <t>ABGVH20250707113034VISTA HERMOSA SEKOYA POP MODULO 2TURNO 16&gt;22</t>
  </si>
  <si>
    <t>012344</t>
  </si>
  <si>
    <t>ABGVH20250707113034</t>
  </si>
  <si>
    <t>ABGVH20250707113037VISTA HERMOSA SEKOYA POP MODULO 2TURNO 16NORMAL</t>
  </si>
  <si>
    <t>012343</t>
  </si>
  <si>
    <t>ABGVH20250707113037</t>
  </si>
  <si>
    <t>ABGVH20250707113155VISTA HERMOSA SEKOYA POP MODULO 2TURNO 16&gt;22</t>
  </si>
  <si>
    <t>012342</t>
  </si>
  <si>
    <t>ABGVH20250707113155</t>
  </si>
  <si>
    <t>EG07-00004536</t>
  </si>
  <si>
    <t>012355</t>
  </si>
  <si>
    <t>ABGVH20250714073003</t>
  </si>
  <si>
    <t>012353</t>
  </si>
  <si>
    <t>ABGVH20250714072948</t>
  </si>
  <si>
    <t>012356</t>
  </si>
  <si>
    <t>ABGVH20250714072953</t>
  </si>
  <si>
    <t>012351</t>
  </si>
  <si>
    <t>ABGVH20250714072946</t>
  </si>
  <si>
    <t>012354</t>
  </si>
  <si>
    <t>ABGVH20250714073007</t>
  </si>
  <si>
    <t>012352</t>
  </si>
  <si>
    <t>ABGVH20250714073005</t>
  </si>
  <si>
    <t>012350</t>
  </si>
  <si>
    <t>ABGVH20250714073015</t>
  </si>
  <si>
    <t>012349</t>
  </si>
  <si>
    <t>ABGVH20250714072954</t>
  </si>
  <si>
    <t>EG07-00004539</t>
  </si>
  <si>
    <t>012365</t>
  </si>
  <si>
    <t>ABGVH20250714073018</t>
  </si>
  <si>
    <t>012364</t>
  </si>
  <si>
    <t>ABGVH20250714072959</t>
  </si>
  <si>
    <t>012358</t>
  </si>
  <si>
    <t>ABGVH20250714073011</t>
  </si>
  <si>
    <t>012359</t>
  </si>
  <si>
    <t>ABGVH20250714072951</t>
  </si>
  <si>
    <t>012357</t>
  </si>
  <si>
    <t>ABGVH20250714072944</t>
  </si>
  <si>
    <t>012360</t>
  </si>
  <si>
    <t>ABGVH20250714073019</t>
  </si>
  <si>
    <t>012361</t>
  </si>
  <si>
    <t>ABGVH20250714073000</t>
  </si>
  <si>
    <t>012362</t>
  </si>
  <si>
    <t>ABGVH20250714072940</t>
  </si>
  <si>
    <t>012363</t>
  </si>
  <si>
    <t>ABGVH20250714072942</t>
  </si>
  <si>
    <t>012366</t>
  </si>
  <si>
    <t>ABGVH20250714073002</t>
  </si>
  <si>
    <t>T001-00001047</t>
  </si>
  <si>
    <t>02525</t>
  </si>
  <si>
    <t>EXCSJ20250715020714</t>
  </si>
  <si>
    <t>02524</t>
  </si>
  <si>
    <t>EXCSJ20250715020728</t>
  </si>
  <si>
    <t>02523</t>
  </si>
  <si>
    <t>EXCSJ20250715020732</t>
  </si>
  <si>
    <t>02522</t>
  </si>
  <si>
    <t>EXCSJ20250715020738</t>
  </si>
  <si>
    <t>02519</t>
  </si>
  <si>
    <t>EXCSJ20250715020743</t>
  </si>
  <si>
    <t>02515</t>
  </si>
  <si>
    <t>EXCSJ20250715020747</t>
  </si>
  <si>
    <t>02516</t>
  </si>
  <si>
    <t>EXCSJ20250715020753</t>
  </si>
  <si>
    <t>EG07-00004541</t>
  </si>
  <si>
    <t>12369</t>
  </si>
  <si>
    <t>ABGVH20250714072901</t>
  </si>
  <si>
    <t>12370</t>
  </si>
  <si>
    <t>ABGVH20250714072956</t>
  </si>
  <si>
    <t>12371</t>
  </si>
  <si>
    <t>ABGVH20250714072923</t>
  </si>
  <si>
    <t>12368</t>
  </si>
  <si>
    <t>ABGVH20250714073016</t>
  </si>
  <si>
    <t>12367</t>
  </si>
  <si>
    <t>ABGVH20250714072957</t>
  </si>
  <si>
    <t>EG07-00004540</t>
  </si>
  <si>
    <t>10441</t>
  </si>
  <si>
    <t>ABGCV20250707105234</t>
  </si>
  <si>
    <t>10439</t>
  </si>
  <si>
    <t>ABGCV20250707105227</t>
  </si>
  <si>
    <t>10440</t>
  </si>
  <si>
    <t>ABGCV20250707105232</t>
  </si>
  <si>
    <t>10442</t>
  </si>
  <si>
    <t>ABGCV20250707105236</t>
  </si>
  <si>
    <t>PALLETS UNIDOS</t>
  </si>
  <si>
    <t>ABGCV20250715024958</t>
  </si>
  <si>
    <t>T001-00001046</t>
  </si>
  <si>
    <t>SAN PEDRO</t>
  </si>
  <si>
    <t>1223</t>
  </si>
  <si>
    <t>EXCSP20250715024940</t>
  </si>
  <si>
    <t>EXCSP20250715024936</t>
  </si>
  <si>
    <t>1220</t>
  </si>
  <si>
    <t>EXCSP20250715024931</t>
  </si>
  <si>
    <t>1216</t>
  </si>
  <si>
    <t>EXCSP20250715024926</t>
  </si>
  <si>
    <t>1218</t>
  </si>
  <si>
    <t>EXCSP20250715024920</t>
  </si>
  <si>
    <t>ABGVH20250714072903VISTA HERMOSA SEKOYA POP MODULO 2TURNO 11NORMAL</t>
  </si>
  <si>
    <t>EG07-00004546</t>
  </si>
  <si>
    <t>ABGVH20250714072903</t>
  </si>
  <si>
    <t>ABGVH20250714072929VISTA HERMOSA SEKOYA POP MODULO 2TURNO 12NORMAL</t>
  </si>
  <si>
    <t>ABGVH20250714072929</t>
  </si>
  <si>
    <t>ABGVH20250714072906VISTA HERMOSA SEKOYA POP MODULO 2TURNO 12NORMAL</t>
  </si>
  <si>
    <t>ABGVH20250714072906</t>
  </si>
  <si>
    <t>ABGVH20250714072925VISTA HERMOSA SEKOYA POP MODULO 2TURNO 11NORMAL</t>
  </si>
  <si>
    <t>ABGVH20250714072925</t>
  </si>
  <si>
    <t>ABGVH20250714072908VISTA HERMOSA SEKOYA POP MODULO 2TURNO 11NORMAL</t>
  </si>
  <si>
    <t>ABGVH20250714072908</t>
  </si>
  <si>
    <t>ABGVH20250714072909VISTA HERMOSA SEKOYA POP MODULO 2TURNO 11NORMAL</t>
  </si>
  <si>
    <t>ABGVH20250714072909</t>
  </si>
  <si>
    <t>ABGVH20250714072927VISTA HERMOSA SEKOYA POP MODULO 2TURNO 11NORMAL</t>
  </si>
  <si>
    <t>ABGVH20250714072927</t>
  </si>
  <si>
    <t>ABGVH20250714072904VISTA HERMOSA SEKOYA POP MODULO 2TURNO 11NORMAL</t>
  </si>
  <si>
    <t>ABGVH20250714072904</t>
  </si>
  <si>
    <t>ABGVH20250714072937VISTA HERMOSA SEKOYA POP MODULO 1TURNO 7NORMAL</t>
  </si>
  <si>
    <t>EG07-00004548</t>
  </si>
  <si>
    <t>T0I895</t>
  </si>
  <si>
    <t>ABGVH20250714072937</t>
  </si>
  <si>
    <t>FRUTA CON POLVO</t>
  </si>
  <si>
    <t>ABGVH20250714072937VISTA HERMOSA SEKOYA POP MODULO 1TURNO 8NORMAL</t>
  </si>
  <si>
    <t>ABGVH20250714072916VISTA HERMOSA SEKOYA POP MODULO 2TURNO 10NORMAL</t>
  </si>
  <si>
    <t>ABGVH20250714072916</t>
  </si>
  <si>
    <t>ABGVH20250714072916VISTA HERMOSA SEKOYA POP MODULO 1TURNO 7NORMAL</t>
  </si>
  <si>
    <t>ABGVH20250714072913VISTA HERMOSA SEKOYA POP MODULO 2TURNO 9NORMAL</t>
  </si>
  <si>
    <t>ABGVH20250714072913</t>
  </si>
  <si>
    <t>ABGVH20250714072913VISTA HERMOSA SEKOYA POP MODULO 2TURNO 10NORMAL</t>
  </si>
  <si>
    <t>ABGVH20250714072934VISTA HERMOSA SEKOYA POP MODULO 1TURNO 7&gt;22</t>
  </si>
  <si>
    <t>ABGVH20250714072934</t>
  </si>
  <si>
    <t>ABGVH20250714072934VISTA HERMOSA SEKOYA POP MODULO 1TURNO 8&gt;22</t>
  </si>
  <si>
    <t>ABGVH20250714072932VISTA HERMOSA SEKOYA POP MODULO 1TURNO 8NORMAL</t>
  </si>
  <si>
    <t>ABGVH20250714072932</t>
  </si>
  <si>
    <t>ABGVH20250714072932VISTA HERMOSA SEKOYA POP MODULO 1TURNO 7NORMAL</t>
  </si>
  <si>
    <t>ABGVH20250714072931VISTA HERMOSA SEKOYA POP MODULO 2TURNO 11NORMAL</t>
  </si>
  <si>
    <t>ABGVH20250714072931</t>
  </si>
  <si>
    <t>ABGVH20250714072911VISTA HERMOSA SEKOYA POP MODULO 2TURNO 9NORMAL</t>
  </si>
  <si>
    <t>ABGVH20250714072911</t>
  </si>
  <si>
    <t>ABGVH20250714072828VISTA HERMOSA SEKOYA POP MODULO 1TURNO 7&gt;22</t>
  </si>
  <si>
    <t>ABGVH20250714072828</t>
  </si>
  <si>
    <t>ABGVH20250714072828VISTA HERMOSA SEKOYA POP MODULO 1TURNO 8&gt;22</t>
  </si>
  <si>
    <t>ABGVH20250714072939VISTA HERMOSA SEKOYA POP MODULO 2TURNO 10NORMAL</t>
  </si>
  <si>
    <t>ABGVH20250714072939</t>
  </si>
  <si>
    <t>ABGVH20250714072939VISTA HERMOSA SEKOYA POP MODULO 1TURNO 8NORMAL</t>
  </si>
  <si>
    <t>ABGVH20250714072825VISTA HERMOSA SEKOYA POP MODULO 2TURNO 10NORMAL</t>
  </si>
  <si>
    <t>ABGVH20250714072825</t>
  </si>
  <si>
    <t xml:space="preserve"> KILOS BRUTO</t>
  </si>
  <si>
    <t xml:space="preserve"> PESO CAMPO</t>
  </si>
  <si>
    <t xml:space="preserve"> KILOS NETO</t>
  </si>
  <si>
    <t xml:space="preserve"> N° JABAS</t>
  </si>
  <si>
    <t xml:space="preserve"> N° JARRAS</t>
  </si>
  <si>
    <t xml:space="preserve"> DIF</t>
  </si>
  <si>
    <t>PROM- JARRA</t>
  </si>
  <si>
    <t>PROM- JABA</t>
  </si>
  <si>
    <t xml:space="preserve"> PESO NETO CAMPO</t>
  </si>
  <si>
    <t>Total 1</t>
  </si>
  <si>
    <t>Total general</t>
  </si>
  <si>
    <t>Total 2</t>
  </si>
  <si>
    <t xml:space="preserve">  </t>
  </si>
  <si>
    <t>Total 3</t>
  </si>
  <si>
    <t>Total 4</t>
  </si>
  <si>
    <t>Total 5</t>
  </si>
  <si>
    <t>RECEPCIÓN MATERIA PRIMA 2025</t>
  </si>
  <si>
    <t>. KILOS NETO</t>
  </si>
  <si>
    <t>OBSERVACION</t>
  </si>
  <si>
    <t>Total 15/07/2025</t>
  </si>
  <si>
    <t>FRIO</t>
  </si>
  <si>
    <t>Total 02/06/2025</t>
  </si>
  <si>
    <t>Total 03/06/2025</t>
  </si>
  <si>
    <t>Total 04/06/2025</t>
  </si>
  <si>
    <t>Total 05/06/2025</t>
  </si>
  <si>
    <t>Total 06/06/2025</t>
  </si>
  <si>
    <t>Total 10/06/2025</t>
  </si>
  <si>
    <t>Total 11/06/2025</t>
  </si>
  <si>
    <t>Total 12/06/2025</t>
  </si>
  <si>
    <t>Total 13/06/2025</t>
  </si>
  <si>
    <t>Total 16/06/2025</t>
  </si>
  <si>
    <t>Total 17/06/2025</t>
  </si>
  <si>
    <t>Total 18/06/2025</t>
  </si>
  <si>
    <t>(en blanco)</t>
  </si>
  <si>
    <t>Total 19/06/2025</t>
  </si>
  <si>
    <t>Total 20/06/2025</t>
  </si>
  <si>
    <t>Total 23/06/2025</t>
  </si>
  <si>
    <t>Total 24/06/2025</t>
  </si>
  <si>
    <t>Total 25/06/2025</t>
  </si>
  <si>
    <t>Total 26/06/2025</t>
  </si>
  <si>
    <t>Total 27/06/2025</t>
  </si>
  <si>
    <t>Total 30/06/2025</t>
  </si>
  <si>
    <t>Total 01/07/2025</t>
  </si>
  <si>
    <t>Total 02/07/2025</t>
  </si>
  <si>
    <t>Total 03/07/2025</t>
  </si>
  <si>
    <t>Total 04/07/2025</t>
  </si>
  <si>
    <t>Total 07/07/2025</t>
  </si>
  <si>
    <t>Total 08/07/2025</t>
  </si>
  <si>
    <t>Total 09/07/2025</t>
  </si>
  <si>
    <t>Total 10/07/2025</t>
  </si>
  <si>
    <t>Total 11/07/2025</t>
  </si>
  <si>
    <t>Total 14/07/2025</t>
  </si>
  <si>
    <t>TIEMPO TRASLADO</t>
  </si>
  <si>
    <t>Total 23</t>
  </si>
  <si>
    <t>Total 24</t>
  </si>
  <si>
    <t>Total 25</t>
  </si>
  <si>
    <t>Total 26</t>
  </si>
  <si>
    <t>Total 27</t>
  </si>
  <si>
    <t>Total 28</t>
  </si>
  <si>
    <t>Total 29</t>
  </si>
  <si>
    <t xml:space="preserve"> NETO CAMPO</t>
  </si>
  <si>
    <t>Promedio de TRASLADO</t>
  </si>
  <si>
    <t>ABGVH20250714072859VISTA HERMOSA SEKOYA POP MODULO 1TURNO 6NORMAL</t>
  </si>
  <si>
    <t>EG07-00004551</t>
  </si>
  <si>
    <t>ABGVH20250714072859</t>
  </si>
  <si>
    <t>ABGVH20250716005445VISTA HERMOSA SEKOYA POP MODULO 1TURNO 5NORMAL</t>
  </si>
  <si>
    <t>ABGVH20250716005445</t>
  </si>
  <si>
    <t>ABGVH20250714072910VISTA HERMOSA SEKOYA POP MODULO 1TURNO 5&gt;22</t>
  </si>
  <si>
    <t>ABGVH20250714072910</t>
  </si>
  <si>
    <t>ABGVH20250714072910VISTA HERMOSA SEKOYA POP MODULO 1TURNO 7&gt;22</t>
  </si>
  <si>
    <t>ABGVH20250714072824VISTA HERMOSA SEKOYA POP MODULO 2TURNO 10NORMAL</t>
  </si>
  <si>
    <t>ABGVH20250714072824</t>
  </si>
  <si>
    <t>ABGVH20250714072936</t>
  </si>
  <si>
    <t>ABGVH20250714072936VISTA HERMOSA SEKOYA POP MODULO 1TURNO 7NORMAL</t>
  </si>
  <si>
    <t>ABGVH20250714072847VISTA HERMOSA SEKOYA POP MODULO 1TURNO 7&gt;20</t>
  </si>
  <si>
    <t>ABGVH20250714072847</t>
  </si>
  <si>
    <t>ABGVH20250714072847VISTA HERMOSA SEKOYA POP MODULO 1TURNO 8&gt;20</t>
  </si>
  <si>
    <t>ABGVH20250714072847VISTA HERMOSA SEKOYA POP MODULO 1TURNO 5&gt;20</t>
  </si>
  <si>
    <t>ABGVH20250714072829VISTA HERMOSA SEKOYA POP MODULO 1TURNO 6NORMAL</t>
  </si>
  <si>
    <t>ABGVH20250714072829</t>
  </si>
  <si>
    <t>ABGVH20250714072845VISTA HERMOSA SEKOYA POP MODULO 1TURNO 7&gt;22</t>
  </si>
  <si>
    <t>ABGVH20250714072845</t>
  </si>
  <si>
    <t>ABGVH20250714072845VISTA HERMOSA SEKOYA POP MODULO 1TURNO 5&gt;22</t>
  </si>
  <si>
    <t>ABGVH20250714072831VISTA HERMOSA SEKOYA POP MODULO 1TURNO 5NORMAL</t>
  </si>
  <si>
    <t>EG07-00004554</t>
  </si>
  <si>
    <t>ABGVH20250714072831</t>
  </si>
  <si>
    <t>ABGVH20250714072848VISTA HERMOSA SEKOYA POP MODULO 1TURNO 6&gt;22</t>
  </si>
  <si>
    <t>ABGVH20250714072848</t>
  </si>
  <si>
    <t>ABGVH20250714072848VISTA HERMOSA SEKOYA POP MODULO 1TURNO 8&gt;22</t>
  </si>
  <si>
    <t>ABGVH20250714072848VISTA HERMOSA SEKOYA POP MODULO 1TURNO 5&gt;22</t>
  </si>
  <si>
    <t>ABGVH20250714072918VISTA HERMOSA SEKOYA POP MODULO 1TURNO 5&gt;20</t>
  </si>
  <si>
    <t>ABGVH20250714072918</t>
  </si>
  <si>
    <t>ABGVH20250714072918VISTA HERMOSA SEKOYA POP MODULO 1TURNO 6&gt;20</t>
  </si>
  <si>
    <t>12379</t>
  </si>
  <si>
    <t>12378</t>
  </si>
  <si>
    <t>12377</t>
  </si>
  <si>
    <t>12376</t>
  </si>
  <si>
    <t>12374</t>
  </si>
  <si>
    <t>12372</t>
  </si>
  <si>
    <t>12375</t>
  </si>
  <si>
    <t>12373</t>
  </si>
  <si>
    <t>12389</t>
  </si>
  <si>
    <t>12388</t>
  </si>
  <si>
    <t>12386</t>
  </si>
  <si>
    <t>12387</t>
  </si>
  <si>
    <t>12385</t>
  </si>
  <si>
    <t>12383</t>
  </si>
  <si>
    <t>12384</t>
  </si>
  <si>
    <t>12382</t>
  </si>
  <si>
    <t>12381</t>
  </si>
  <si>
    <t>12380</t>
  </si>
  <si>
    <t>12398</t>
  </si>
  <si>
    <t>12397</t>
  </si>
  <si>
    <t>12395</t>
  </si>
  <si>
    <t>12394</t>
  </si>
  <si>
    <t>12393</t>
  </si>
  <si>
    <t>12392</t>
  </si>
  <si>
    <t>12391</t>
  </si>
  <si>
    <t>12390</t>
  </si>
  <si>
    <t>12955</t>
  </si>
  <si>
    <t>12400</t>
  </si>
  <si>
    <t>12399</t>
  </si>
  <si>
    <t>EXCSJ20250716015358SAN JOSESEKOYA POPMODULO 1TURNO 5NORMAL</t>
  </si>
  <si>
    <t>T001-00001054</t>
  </si>
  <si>
    <t>EXCSJ20250716015358</t>
  </si>
  <si>
    <t>EXCSJ20250716015403SAN JOSESEKOYA POPMODULO 1TURNO 5NORMAL</t>
  </si>
  <si>
    <t>EXCSJ20250716015403</t>
  </si>
  <si>
    <t>EXCSJ20250716015407SAN JOSESEKOYA POPMODULO 1TURNO 5&gt;24</t>
  </si>
  <si>
    <t>EXCSJ20250716015407</t>
  </si>
  <si>
    <t>EXCSJ20250716015411SAN JOSESEKOYA POPMODULO 1TURNO 8&gt;24</t>
  </si>
  <si>
    <t>EXCSJ20250716015411</t>
  </si>
  <si>
    <t>EXCSJ20250716015415SAN JOSESEKOYA POPMODULO 1TURNO 8NORMAL</t>
  </si>
  <si>
    <t>EXCSJ20250716015415</t>
  </si>
  <si>
    <t>EXCSJ20250716015420SAN JOSESEKOYA POPMODULO 1TURNO 8NORMAL</t>
  </si>
  <si>
    <t>EXCSJ20250716015420</t>
  </si>
  <si>
    <t>EXCSJ20250716015424SAN JOSESEKOYA POPMODULO 1TURNO 8&gt;24</t>
  </si>
  <si>
    <t>EXCSJ20250716015424</t>
  </si>
  <si>
    <t>EXCSJ20250716015433SAN JOSESEKOYA POPMODULO 1TURNO 8NORMAL</t>
  </si>
  <si>
    <t>EXCSJ20250716015433</t>
  </si>
  <si>
    <t>EXCSJ20250716015428SAN JOSESEKOYA POPMODULO 1TURNO 5&gt;24</t>
  </si>
  <si>
    <t>EXCSJ20250716015428</t>
  </si>
  <si>
    <t>ABGCV20250707105237CERRO VERDESEKOYA POP MODULO 4TURNO 8&gt;22</t>
  </si>
  <si>
    <t>EG07-00004550</t>
  </si>
  <si>
    <t>TFF858</t>
  </si>
  <si>
    <t>ABGCV20250707105237</t>
  </si>
  <si>
    <t>ABGCV20250707105237CERRO VERDESEKOYA POP MODULO 4TURNO 7&gt;22</t>
  </si>
  <si>
    <t>ABGCV20250707105240CERRO VERDESEKOYA POP MODULO 4TURNO 8&gt;20</t>
  </si>
  <si>
    <t>ABGCV20250707105240</t>
  </si>
  <si>
    <t>ABGCV20250707105240CERRO VERDESEKOYA POP MODULO 4TURNO 7&gt;20</t>
  </si>
  <si>
    <t>ABGCV20250707105241CERRO VERDESEKOYA POP MODULO 4TURNO 8&gt;22</t>
  </si>
  <si>
    <t>ABGCV20250707105241</t>
  </si>
  <si>
    <t>EXCSP20250716034126SAN PEDRO SEKOYA POPMODULO 1TURNO 5&gt;22</t>
  </si>
  <si>
    <t>T001-00001053</t>
  </si>
  <si>
    <t>EXCSP20250716034126</t>
  </si>
  <si>
    <t>EXCSP20250716034126SAN PEDRO SEKOYA POPMODULO 1TURNO 4&gt;22</t>
  </si>
  <si>
    <t>EXCSP20250716034122SAN PEDRO SEKOYA POPMODULO 1TURNO 5NORMAL</t>
  </si>
  <si>
    <t>EXCSP20250716034122</t>
  </si>
  <si>
    <t>EXCSP20250716034122SAN PEDRO SEKOYA POPMODULO 1TURNO 4NORMAL</t>
  </si>
  <si>
    <t>EXCSP20250716034117SAN PEDRO SEKOYA POPMODULO 1TURNO 5NORMAL</t>
  </si>
  <si>
    <t>EXCSP20250716034117</t>
  </si>
  <si>
    <t>EXCSP20250716034110SAN PEDRO SEKOYA POPMODULO 1TURNO 5NORMAL</t>
  </si>
  <si>
    <t>EXCSP20250716034110</t>
  </si>
  <si>
    <t>Total 6</t>
  </si>
  <si>
    <t>N° CAJAS</t>
  </si>
  <si>
    <t>DETALLE</t>
  </si>
  <si>
    <t>MP</t>
  </si>
  <si>
    <t>2536</t>
  </si>
  <si>
    <t>2533</t>
  </si>
  <si>
    <t>2535</t>
  </si>
  <si>
    <t>2530</t>
  </si>
  <si>
    <t>2532</t>
  </si>
  <si>
    <t>2529</t>
  </si>
  <si>
    <t>2527</t>
  </si>
  <si>
    <t>2531</t>
  </si>
  <si>
    <t>2534</t>
  </si>
  <si>
    <t>10443</t>
  </si>
  <si>
    <t>10445</t>
  </si>
  <si>
    <t>10446</t>
  </si>
  <si>
    <t>1230</t>
  </si>
  <si>
    <t>1229</t>
  </si>
  <si>
    <t>1228</t>
  </si>
  <si>
    <t>1227</t>
  </si>
  <si>
    <t>EG07-00004555</t>
  </si>
  <si>
    <t>EUROPA</t>
  </si>
  <si>
    <t>19</t>
  </si>
  <si>
    <t>ABGCV20250716050616</t>
  </si>
  <si>
    <t>CAJA</t>
  </si>
  <si>
    <t>PT</t>
  </si>
  <si>
    <t>ABGCV20250716050637</t>
  </si>
  <si>
    <t>21</t>
  </si>
  <si>
    <t>ABGCV20250716050651</t>
  </si>
  <si>
    <t>N° JABAS.</t>
  </si>
  <si>
    <t>, N° JARRAS</t>
  </si>
  <si>
    <t>. N°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</si>
</sst>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-F400]h:mm:ss\ AM/PM"/>
    <numFmt numFmtId="167" formatCode="_(* #,##0.0_);_(* \(#,##0.0\);_(* &quot;-&quot;??_);_(@_)"/>
    <numFmt numFmtId="168" formatCode="hh:mm"/>
    <numFmt numFmtId="169" formatCode="h:mm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  <xf numFmtId="164" fontId="0" fillId="0" borderId="0" xfId="1" applyFont="1" applyAlignment="1">
      <alignment horizontal="center"/>
    </xf>
    <xf numFmtId="164" fontId="0" fillId="0" borderId="0" xfId="1" applyFont="1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1" applyNumberFormat="1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43" fontId="0" fillId="0" borderId="0" xfId="0" applyNumberFormat="1"/>
    <xf numFmtId="167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8" fontId="0" fillId="0" borderId="0" xfId="0" applyNumberFormat="1"/>
    <xf numFmtId="0" fontId="0" fillId="4" borderId="0" xfId="0" applyFill="1"/>
    <xf numFmtId="49" fontId="0" fillId="0" borderId="0" xfId="0" applyNumberFormat="1" applyAlignment="1">
      <alignment horizontal="center" vertical="center" wrapText="1"/>
    </xf>
    <xf numFmtId="0" fontId="0" fillId="6" borderId="0" xfId="0" applyFill="1"/>
    <xf numFmtId="169" fontId="0" fillId="0" borderId="0" xfId="0" applyNumberFormat="1"/>
    <xf numFmtId="0" fontId="0" fillId="0" borderId="0" xfId="0" pivotButton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 applyAlignment="1">
      <alignment horizontal="right" vertical="center" wrapText="1"/>
    </xf>
    <xf numFmtId="0" fontId="0" fillId="2" borderId="0" xfId="0" applyFill="1"/>
    <xf numFmtId="43" fontId="0" fillId="2" borderId="0" xfId="0" applyNumberFormat="1" applyFill="1"/>
    <xf numFmtId="167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43" fontId="0" fillId="2" borderId="0" xfId="0" applyNumberFormat="1" applyFill="1" applyAlignment="1">
      <alignment horizontal="right"/>
    </xf>
    <xf numFmtId="0" fontId="0" fillId="3" borderId="0" xfId="0" applyFill="1"/>
    <xf numFmtId="0" fontId="4" fillId="3" borderId="0" xfId="0" applyFont="1" applyFill="1"/>
    <xf numFmtId="164" fontId="4" fillId="3" borderId="0" xfId="0" applyNumberFormat="1" applyFont="1" applyFill="1"/>
    <xf numFmtId="0" fontId="2" fillId="5" borderId="0" xfId="0" applyFont="1" applyFill="1" applyAlignment="1">
      <alignment horizontal="center"/>
    </xf>
    <xf numFmtId="0" fontId="0" fillId="0" borderId="0" xfId="0" applyAlignment="1">
      <alignment horizontal="right" vertical="center" wrapText="1"/>
    </xf>
    <xf numFmtId="164" fontId="4" fillId="2" borderId="0" xfId="0" applyNumberFormat="1" applyFont="1" applyFill="1"/>
    <xf numFmtId="0" fontId="5" fillId="2" borderId="0" xfId="0" applyFont="1" applyFill="1"/>
    <xf numFmtId="0" fontId="0" fillId="0" borderId="0" xfId="0" applyNumberFormat="1"/>
    <xf numFmtId="0" fontId="4" fillId="2" borderId="0" xfId="0" applyNumberFormat="1" applyFont="1" applyFill="1"/>
    <xf numFmtId="0" fontId="0" fillId="2" borderId="0" xfId="0" applyFont="1" applyFill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ares" xfId="1" builtinId="3"/>
    <cellStyle name="Normal" xfId="0" builtinId="0"/>
  </cellStyles>
  <dxfs count="313"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center"/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theme="1"/>
      </font>
    </dxf>
    <dxf>
      <font>
        <color rgb="FFFF0000"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alignment horizontal="right"/>
    </dxf>
    <dxf>
      <alignment horizontal="right"/>
    </dxf>
    <dxf>
      <alignment horizontal="right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right"/>
    </dxf>
    <dxf>
      <alignment horizontal="right"/>
    </dxf>
    <dxf>
      <alignment horizontal="right"/>
    </dxf>
    <dxf>
      <fill>
        <patternFill patternType="solid">
          <bgColor rgb="FFFFFF00"/>
        </patternFill>
      </fill>
    </dxf>
    <dxf>
      <font>
        <color rgb="FFFF00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0000"/>
      </font>
    </dxf>
    <dxf>
      <font>
        <b/>
      </font>
    </dxf>
    <dxf>
      <font>
        <b/>
      </font>
    </dxf>
    <dxf>
      <numFmt numFmtId="169" formatCode="h:mm;@"/>
    </dxf>
    <dxf>
      <numFmt numFmtId="25" formatCode="h:mm"/>
    </dxf>
    <dxf>
      <font>
        <b/>
      </font>
    </dxf>
    <dxf>
      <font>
        <b/>
      </font>
    </dxf>
    <dxf>
      <font>
        <color rgb="FFFF00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0000"/>
      </font>
    </dxf>
    <dxf>
      <fill>
        <patternFill patternType="solid">
          <bgColor rgb="FFFFFF00"/>
        </patternFill>
      </fill>
    </dxf>
    <dxf>
      <alignment horizontal="right"/>
    </dxf>
    <dxf>
      <alignment horizontal="right"/>
    </dxf>
    <dxf>
      <alignment horizontal="right"/>
    </dxf>
    <dxf>
      <fill>
        <patternFill>
          <bgColor rgb="FFFFFF00"/>
        </patternFill>
      </fill>
    </dxf>
    <dxf>
      <alignment horizontal="right"/>
    </dxf>
    <dxf>
      <numFmt numFmtId="165" formatCode="_(* #,##0_);_(* \(#,##0\);_(* &quot;-&quot;??_);_(@_)"/>
    </dxf>
    <dxf>
      <numFmt numFmtId="35" formatCode="_-* #,##0.00_-;\-* #,##0.00_-;_-* &quot;-&quot;??_-;_-@_-"/>
    </dxf>
    <dxf>
      <fill>
        <patternFill patternType="solid">
          <bgColor theme="2" tint="-9.9978637043366805E-2"/>
        </patternFill>
      </fill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164" formatCode="_(* #,##0.00_);_(* \(#,##0.00\);_(* &quot;-&quot;??_);_(@_)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30" formatCode="@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4" formatCode="_(* #,##0.00_);_(* \(#,##0.00\);_(* &quot;-&quot;??_);_(@_)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66" formatCode="[$-F400]h:mm:ss\ AM/PM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numFmt numFmtId="166" formatCode="[$-F400]h:mm:ss\ AM/PM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IRO REYES" id="{F5FC7AF4-CBCE-4B1A-A8EA-73023CAC15D0}" userId="S::jreyes@alzaperupacking.com::df723a78-5062-4b41-82f1-65acd9977e22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iro Reyes" refreshedDate="45854.051404166668" createdVersion="8" refreshedVersion="8" minRefreshableVersion="3" recordCount="1112" xr:uid="{BE216FF3-0555-42A5-BF67-3BBF53D089F4}">
  <cacheSource type="worksheet">
    <worksheetSource name="RMP"/>
  </cacheSource>
  <cacheFields count="39">
    <cacheField name="KEY" numFmtId="0">
      <sharedItems/>
    </cacheField>
    <cacheField name="SEMANA" numFmtId="0">
      <sharedItems containsSemiMixedTypes="0" containsString="0" containsNumber="1" containsInteger="1" minValue="2" maxValue="32" count="9">
        <n v="23"/>
        <n v="24"/>
        <n v="25"/>
        <n v="26"/>
        <n v="27"/>
        <n v="28"/>
        <n v="29"/>
        <n v="32" u="1"/>
        <n v="2" u="1"/>
      </sharedItems>
    </cacheField>
    <cacheField name="FECHA SALIDA CAMPO" numFmtId="14">
      <sharedItems containsSemiMixedTypes="0" containsNonDate="0" containsDate="1" containsString="0" minDate="2025-06-02T00:00:00" maxDate="2025-07-16T00:00:00"/>
    </cacheField>
    <cacheField name="HORA SALIDA CAMPO" numFmtId="166">
      <sharedItems containsSemiMixedTypes="0" containsNonDate="0" containsDate="1" containsString="0" minDate="1899-12-30T11:50:00" maxDate="2025-06-20T19:10:00"/>
    </cacheField>
    <cacheField name="FECHA RECEPCION" numFmtId="14">
      <sharedItems containsSemiMixedTypes="0" containsNonDate="0" containsDate="1" containsString="0" minDate="1899-12-30T00:00:00" maxDate="2025-08-08T00:00:00" count="59">
        <d v="2025-06-02T00:00:00"/>
        <d v="2025-06-03T00:00:00"/>
        <d v="2025-06-04T00:00:00"/>
        <d v="2025-06-05T00:00:00"/>
        <d v="2025-06-06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19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4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8-07T00:00:00" u="1"/>
        <d v="2025-01-07T00:00:00" u="1"/>
        <d v="1899-12-30T00:00:00" u="1"/>
        <d v="2025-06-02T14:57:00" u="1"/>
        <d v="2025-06-02T20:00:00" u="1"/>
        <d v="2025-06-03T14:35:00" u="1"/>
        <d v="2025-06-03T19:55:00" u="1"/>
        <d v="2025-06-04T14:35:00" u="1"/>
        <d v="2025-06-04T19:30:00" u="1"/>
        <d v="2025-06-05T14:30:00" u="1"/>
        <d v="2025-06-05T19:30:00" u="1"/>
        <d v="2025-06-06T14:50:00" u="1"/>
        <d v="2025-06-06T19:50:00" u="1"/>
        <d v="2025-06-10T19:38:00" u="1"/>
        <d v="2025-06-11T19:42:00" u="1"/>
        <d v="2025-06-12T19:30:00" u="1"/>
        <d v="2025-06-13T14:40:00" u="1"/>
        <d v="2025-06-13T20:50:00" u="1"/>
        <d v="2025-06-16T15:25:00" u="1"/>
        <d v="2025-06-16T20:25:00" u="1"/>
        <d v="2025-06-17T16:20:00" u="1"/>
        <d v="2025-06-17T21:10:00" u="1"/>
        <d v="2025-06-18T15:15:00" u="1"/>
        <d v="2025-06-18T20:10:00" u="1"/>
        <d v="2025-06-19T15:30:00" u="1"/>
        <d v="2025-06-19T21:10:00" u="1"/>
        <d v="2025-06-20T15:10:00" u="1"/>
        <d v="2025-06-20T21:05:00" u="1"/>
      </sharedItems>
    </cacheField>
    <cacheField name="HORA RECEPCION" numFmtId="166">
      <sharedItems containsSemiMixedTypes="0" containsNonDate="0" containsDate="1" containsString="0" minDate="1899-12-30T08:50:00" maxDate="2025-06-20T21:05:00"/>
    </cacheField>
    <cacheField name="GUIA" numFmtId="0">
      <sharedItems count="122">
        <s v="EG07-00004215"/>
        <s v="EG07-00004220"/>
        <s v="EG07-00004226"/>
        <s v="EG07-00004230"/>
        <s v="EG07-00004232"/>
        <s v="EG07-00004237"/>
        <s v="EG07-00004240"/>
        <s v="EG07-00004244"/>
        <s v="EG07-00004246"/>
        <s v="EG07-00004260"/>
        <s v="EG07-00004274"/>
        <s v="EG07-00004283"/>
        <s v="EG07-00004290"/>
        <s v="EG07-00004302"/>
        <s v="EG07-00004304"/>
        <s v="EG07-00004315"/>
        <s v="EG07-00004314"/>
        <s v="EG07-00004319"/>
        <s v="EG07-00004324"/>
        <s v="EG07-00004318"/>
        <s v="EG07-00004323"/>
        <s v="EG07-00004326"/>
        <s v="EG07-00004330"/>
        <s v="EG07-00004342"/>
        <s v="EG07-00004341"/>
        <s v="EG07-00004339"/>
        <s v="EG07-00004355"/>
        <s v="EG07-00004356"/>
        <s v="EG07-00004349"/>
        <s v="EG07-00004365"/>
        <s v="EG07-00004362"/>
        <s v="EG07-00004373"/>
        <s v="T001-00000979"/>
        <s v="EG07-00004370"/>
        <s v="EG07-00004376"/>
        <s v="T001-00000984"/>
        <s v="EG07-00004379"/>
        <s v="EG07-00004375"/>
        <s v="EG07-00004380"/>
        <s v="T001-00000986"/>
        <s v="EG07-00004381"/>
        <s v="EG07-00004386"/>
        <s v="EG07-00004385"/>
        <s v="T001-00000989"/>
        <s v="EG07-00004392"/>
        <s v="T001-00000990"/>
        <s v="EG07-00004395"/>
        <s v="EG07-00004396"/>
        <s v="T001-00000995"/>
        <s v="EG07-00004399"/>
        <s v="EG07-00004405"/>
        <s v="T001-00000998"/>
        <s v="EG07-00004409"/>
        <s v="EG07-00004410"/>
        <s v="EG07-00004412"/>
        <s v="EG07-00004416"/>
        <s v="EG07-00004420"/>
        <s v="T001-00001001"/>
        <s v="EG07-00004425"/>
        <s v="T001-00001003"/>
        <s v="EG07-00004427"/>
        <s v="EG07-00004429"/>
        <s v="EG07-00004430"/>
        <s v="EG07-00004439"/>
        <s v="T001-00001007"/>
        <s v="EG07-00004431"/>
        <s v="EG07-00004444"/>
        <s v="EG07-00004440"/>
        <s v="EG07-00004442"/>
        <s v="T001-00001008"/>
        <s v="EG07-00004452"/>
        <s v="EG07-00004458"/>
        <s v="EG07-00004456"/>
        <s v="EG07-00004462"/>
        <s v="EG07-00004464"/>
        <s v="EG07-00004463"/>
        <s v="EG07-00004466"/>
        <s v="EG07-00004469"/>
        <s v="T001-00001013"/>
        <s v="T001-00001012"/>
        <s v="EG07-00004470"/>
        <s v="EG07-00004475"/>
        <s v="T002-00000036"/>
        <s v="EG07-00004479"/>
        <s v="EG07-00004477"/>
        <s v="EG07-00004481"/>
        <s v="EG07-00004482"/>
        <s v="T001-00001019"/>
        <s v="T001-00001022"/>
        <s v="EG07-00004499"/>
        <s v="T001-00001023"/>
        <s v="EG07-00004491"/>
        <s v="EG07-00004497"/>
        <s v="EG07-00004500"/>
        <s v="T001-00001033"/>
        <s v="EG07-00004513"/>
        <s v="T001-00001030"/>
        <s v="EG07-00004514"/>
        <s v="T001-00001027"/>
        <s v="EG07-00004503"/>
        <s v="EG07-00004515"/>
        <s v="T001-00001041"/>
        <s v="T001-00001039"/>
        <s v="EG07-00004524"/>
        <s v="EG07-00004525"/>
        <s v="EG07-00004522"/>
        <s v="T001-00001038"/>
        <s v="EG07-00004526"/>
        <s v="EG07-00004536"/>
        <s v="EG07-00004539"/>
        <s v="T001-00001047"/>
        <s v="EG07-00004541"/>
        <s v="EG07-00004540"/>
        <s v="T001-00001046"/>
        <s v="EG07-00004546"/>
        <s v="EG07-00004548"/>
        <s v="EG07-00004551"/>
        <s v="EG07-00004554"/>
        <s v="T001-00001054"/>
        <s v="EG07-00004550"/>
        <s v="T001-00001053"/>
        <s v="EG07-00004555"/>
      </sharedItems>
    </cacheField>
    <cacheField name="N° VIAJE" numFmtId="0">
      <sharedItems containsMixedTypes="1" containsNumber="1" containsInteger="1" minValue="1" maxValue="7" count="9">
        <s v="1"/>
        <s v="2"/>
        <n v="2"/>
        <n v="1"/>
        <n v="3"/>
        <n v="4"/>
        <n v="5"/>
        <n v="6"/>
        <n v="7"/>
      </sharedItems>
    </cacheField>
    <cacheField name="PLACA" numFmtId="0">
      <sharedItems/>
    </cacheField>
    <cacheField name="PESO NETO CAMPO" numFmtId="164">
      <sharedItems containsSemiMixedTypes="0" containsString="0" containsNumber="1" minValue="13.1" maxValue="936"/>
    </cacheField>
    <cacheField name="N° PALLET" numFmtId="0">
      <sharedItems containsMixedTypes="1" containsNumber="1" containsInteger="1" minValue="483" maxValue="570" count="724">
        <s v="BLUE GOLD-10017"/>
        <s v="BLUE GOLD-10019"/>
        <s v="BLUE GOLD-10018"/>
        <s v="BLUE GOLD-10015"/>
        <s v="BLUE GOLD-10016"/>
        <s v="BLUE GOLD-10014"/>
        <s v="BLUE GOLD-10025"/>
        <s v="BLUE GOLD-10026"/>
        <s v="BLUE GOLD-10024"/>
        <s v="BLUE GOLD-10023"/>
        <s v="BLUE GOLD-10021"/>
        <s v="BLUE GOLD-10022"/>
        <s v="BLUE GOLD-10020"/>
        <s v="BLUE GOLD-10027"/>
        <s v="BLUE GOLD-10035"/>
        <s v="BLUE GOLD-10034"/>
        <s v="BLUE GOLD-10032"/>
        <s v="BLUE GOLD-10033"/>
        <s v="BLUE GOLD-10031"/>
        <s v="BLUE GOLD-10030"/>
        <s v="BLUE GOLD-10029"/>
        <s v="BLUE GOLD-10028"/>
        <s v="BLUE GOLD-10043"/>
        <s v="BLUE GOLD-10042"/>
        <s v="BLUE GOLD-10038"/>
        <s v="BLUE GOLD-10040"/>
        <s v="BLUE GOLD-10039"/>
        <s v="BLUE GOLD-10041"/>
        <s v="BLUE GOLD-10037"/>
        <s v="BLUE GOLD-10036"/>
        <s v="BLUE GOLD-10048"/>
        <s v="BLUE GOLD-10047"/>
        <s v="BLUE GOLD-10045"/>
        <s v="BLUE GOLD-10046"/>
        <s v="BLUE GOLD-10044"/>
        <s v="BLUE GOLD-10054"/>
        <s v="BLUE GOLD-10053"/>
        <s v="BLUE GOLD-10051"/>
        <s v="BLUE GOLD-10052"/>
        <s v="BLUE GOLD-10050"/>
        <s v="BLUE GOLD-10057"/>
        <s v="BLUE GOLD-10056"/>
        <s v="BLUE GOLD-10055"/>
        <s v="BLUE GOLD-10058"/>
        <s v="BLUE GOLD-10059"/>
        <s v="BLUE GOLD-10064"/>
        <s v="BLUE GOLD-10063"/>
        <s v="BLUE GOLD-10062"/>
        <s v="BLUE GOLD-10061"/>
        <s v="BLUE GOLD-10060"/>
        <s v="BLUE GOLD-10065"/>
        <s v="BLUE GOLD-10066"/>
        <s v="BLUE GOLD-10067"/>
        <s v="BLUE GOLD-10068"/>
        <s v="BLUE GOLD-10075"/>
        <s v="BLUE GOLD-10074"/>
        <s v="BLUE GOLD-10076"/>
        <s v="BLUE GOLD-10073"/>
        <s v="BLUE GOLD-10072"/>
        <s v="BLUE GOLD-10071"/>
        <s v="BLUE GOLD-10069"/>
        <s v="BLUE GOLD-10070"/>
        <s v="BLUE GOLD-10085"/>
        <s v="BLUE GOLD-10084"/>
        <s v="BLUE GOLD-10083"/>
        <s v="BLUE GOLD-10082"/>
        <s v="BLUE GOLD-10080"/>
        <s v="BLUE GOLD-10081"/>
        <s v="BLUE GOLD-10079"/>
        <s v="BLUE GOLD-10078"/>
        <s v="BLUE GOLD-10077"/>
        <s v="BLUE GOLD-10092"/>
        <s v="BLUE GOLD-10090"/>
        <s v="BLUE GOLD-10089"/>
        <s v="BLUE GOLD-10091"/>
        <s v="BLUE GOLD-10088"/>
        <s v="BLUE GOLD-10093"/>
        <s v="BLUE GOLD-10086"/>
        <s v="BLUE GOLD-10087"/>
        <s v="BLUE GOLD-10097"/>
        <s v="BLUE GOLD-10098"/>
        <s v="BLUE GOLD-10099"/>
        <s v="BLUE GOLD-10096"/>
        <s v="BLUE GOLD-10095"/>
        <s v="BLUE GOLD-10094"/>
        <s v="BLUE GOLD-10107"/>
        <s v="BLUE GOLD-10108"/>
        <s v="BLUE GOLD-10106"/>
        <s v="BLUE GOLD-10104"/>
        <s v="BLUE GOLD-10102"/>
        <s v="BLUE GOLD-10103"/>
        <s v="BLUE GOLD-10101"/>
        <s v="BLUE GOLD-10100"/>
        <s v="BLUE GOLD-10105"/>
        <s v="BLUE GOLD-10119"/>
        <s v="BLUE GOLD-10118"/>
        <s v="BLUE GOLD-10117"/>
        <s v="BLUE GOLD-10116"/>
        <s v="BLUE GOLD-10122"/>
        <s v="BLUE GOLD-10112"/>
        <s v="BLUE GOLD-10113"/>
        <s v="BLUE GOLD-10111"/>
        <s v="BLUE GOLD-10109"/>
        <s v="BLUE GOLD-10110"/>
        <s v="BLUE GOLD-10115"/>
        <s v="BLUE GOLD-10114"/>
        <s v="BLUE GOLD-10120"/>
        <s v="BLUE GOLD-10121"/>
        <s v="BLUE GOLD-10129"/>
        <s v="BLUE GOLD-10128"/>
        <s v="BLUE GOLD-10131"/>
        <s v="BLUE GOLD-10130"/>
        <s v="BLUE GOLD-10124"/>
        <s v="BLUE GOLD-10125"/>
        <s v="BLUE GOLD-10123"/>
        <s v="BLUE GOLD-10127"/>
        <s v="BLUE GOLD-10126"/>
        <s v="BLUE GOLD-10132"/>
        <s v="BLUE GOLD-10133"/>
        <s v="BLUE GOLD-10135"/>
        <s v="BLUE GOLD-10134"/>
        <s v="BLUE GOLD-10136"/>
        <s v="BLUE GOLD-10137"/>
        <s v="BLUE GOLD-10143"/>
        <s v="BLUE GOLD-10142"/>
        <s v="BLUE GOLD-10141"/>
        <s v="BLUE GOLD-10140"/>
        <s v="BLUE GOLD-10139"/>
        <s v="BLUE GOLD-10138"/>
        <s v="BLUE GOLD-10149"/>
        <s v="BLUE GOLD-10148"/>
        <s v="BLUE GOLD-10147"/>
        <s v="BLUE GOLD-10150"/>
        <s v="BLUE GOLD-10144"/>
        <s v="BLUE GOLD-10146"/>
        <s v="BLUE GOLD-10145"/>
        <s v="BLUE GOLD-10161"/>
        <s v="BLUE GOLD-10160"/>
        <s v="BLUE GOLD-10162"/>
        <s v="BLUE GOLD-10168"/>
        <s v="BLUE GOLD-10167"/>
        <s v="BLUE GOLD-10169"/>
        <s v="BLUE GOLD-10166"/>
        <s v="BLUE GOLD-10165"/>
        <s v="BLUE GOLD-10163"/>
        <s v="BLUE GOLD-10164"/>
        <s v="BLUE GOLD-10155"/>
        <s v="BLUE GOLD-10156"/>
        <s v="BLUE GOLD-10158"/>
        <s v="BLUE GOLD-10157"/>
        <s v="BLUE GOLD-10159"/>
        <s v="BLUE GOLD-10154"/>
        <s v="BLUE GOLD-10151"/>
        <s v="BLUE GOLD-10152"/>
        <s v="BLUE GOLD-10153"/>
        <s v="BLUE GOLD-10179"/>
        <s v="BLUE GOLD-10180"/>
        <s v="BLUE GOLD-10189"/>
        <s v="BLUE GOLD-10181"/>
        <s v="BLUE GOLD-10171"/>
        <s v="BLUE GOLD-10170"/>
        <s v="BLUE GOLD-10172"/>
        <s v="BLUE GOLD-10176"/>
        <s v="BLUE GOLD-10177"/>
        <s v="BLUE GOLD-10173"/>
        <s v="BLUE GOLD-10174"/>
        <s v="BLUE GOLD-10175"/>
        <s v="BLUE GOLD-10178"/>
        <s v="BLUE GOLD-10188"/>
        <s v="BLUE GOLD-10182"/>
        <s v="BLUE GOLD-10184"/>
        <s v="BLUE GOLD-10185"/>
        <s v="BLUE GOLD-10183"/>
        <s v="BLUE GOLD-10186"/>
        <s v="BLUE GOLD-10187"/>
        <s v="00069"/>
        <s v="00070"/>
        <s v="00071"/>
        <s v="00072"/>
        <s v="00073"/>
        <s v="00074"/>
        <s v="00075"/>
        <s v="00076"/>
        <s v="00077"/>
        <s v="00078"/>
        <s v="00079"/>
        <s v="00080"/>
        <s v="00081"/>
        <s v="00082"/>
        <s v="00083"/>
        <s v="00084"/>
        <s v="00085"/>
        <s v="00086"/>
        <s v="00087"/>
        <s v="00088"/>
        <s v="00089"/>
        <s v="00090"/>
        <s v="00091"/>
        <s v="00092"/>
        <s v="00093"/>
        <s v="00094"/>
        <s v="00095"/>
        <s v="00096"/>
        <s v="00097"/>
        <s v="00098"/>
        <s v="00099"/>
        <s v="00100"/>
        <s v="00101"/>
        <s v="00102"/>
        <s v="00103"/>
        <s v="00104"/>
        <s v="00105"/>
        <s v="00106"/>
        <s v="00107"/>
        <s v="00108"/>
        <s v="00109"/>
        <s v="00110"/>
        <s v="00111"/>
        <s v="00112"/>
        <s v="00113"/>
        <s v="00114"/>
        <s v="00115"/>
        <s v="00116"/>
        <s v="00117"/>
        <s v="00118"/>
        <s v="00119"/>
        <s v="00120"/>
        <s v="00121"/>
        <s v="00122"/>
        <s v="00123"/>
        <s v="00124"/>
        <s v="00125"/>
        <s v="00126"/>
        <s v="00127"/>
        <s v="00128"/>
        <s v="00129"/>
        <s v="00130"/>
        <s v="00131"/>
        <s v="00132"/>
        <s v="00133"/>
        <s v="00134"/>
        <s v="00135"/>
        <s v="00136"/>
        <s v="00137"/>
        <s v="00138"/>
        <s v="00139"/>
        <s v="00140"/>
        <s v="00141"/>
        <s v="00142"/>
        <s v="00143"/>
        <s v="00144"/>
        <s v="00145"/>
        <s v="00146"/>
        <s v="00147"/>
        <s v="00148"/>
        <s v="00149"/>
        <s v="00150"/>
        <s v="00151"/>
        <s v="00152"/>
        <s v="00153"/>
        <s v="00154"/>
        <s v="00155"/>
        <s v="00156"/>
        <s v="00157"/>
        <s v="00158"/>
        <s v="00159"/>
        <s v="00160"/>
        <s v="00161"/>
        <s v="00162"/>
        <s v="00163"/>
        <s v="00164"/>
        <s v="00165"/>
        <s v="00166"/>
        <s v="00167"/>
        <s v="00168"/>
        <s v="00169"/>
        <s v="00170"/>
        <s v="00171"/>
        <s v="00172"/>
        <s v="00173"/>
        <s v="00174"/>
        <s v="00175"/>
        <s v="00176"/>
        <s v="00177"/>
        <s v="00178"/>
        <s v="00179"/>
        <s v="00180"/>
        <s v="00181"/>
        <s v="00182"/>
        <s v="00183"/>
        <s v="00184"/>
        <s v="00185"/>
        <s v="00186"/>
        <s v="00187"/>
        <s v="00188"/>
        <s v="00189"/>
        <s v="00190"/>
        <s v="00191"/>
        <s v="00192"/>
        <s v="00193"/>
        <s v="00194"/>
        <s v="00195"/>
        <s v="00196"/>
        <s v="00197"/>
        <s v="00198"/>
        <s v="00199"/>
        <s v="00200"/>
        <s v="00201"/>
        <s v="00202"/>
        <s v="00203"/>
        <s v="00204"/>
        <s v="00205"/>
        <s v="00206"/>
        <s v="00207"/>
        <s v="00208"/>
        <s v="00209"/>
        <s v="00210"/>
        <s v="00211"/>
        <s v="00212"/>
        <s v="00213"/>
        <s v="00214"/>
        <s v="00215"/>
        <s v="00216"/>
        <s v="00217"/>
        <s v="00218"/>
        <s v="00219"/>
        <s v="00220"/>
        <s v="00221"/>
        <s v="00222"/>
        <s v="00223"/>
        <s v="00224"/>
        <s v="00225"/>
        <s v="00226"/>
        <s v="00227"/>
        <s v="00228"/>
        <s v="00229"/>
        <s v="00230"/>
        <s v="00231"/>
        <s v="00232"/>
        <s v="00233"/>
        <s v="00234"/>
        <s v="00235"/>
        <s v="00236"/>
        <s v="00237"/>
        <s v="00238"/>
        <s v="00239"/>
        <s v="00240"/>
        <s v="00241"/>
        <s v="00242"/>
        <s v="00243"/>
        <s v="00244"/>
        <s v="00245"/>
        <s v="00246"/>
        <s v="00247"/>
        <s v="00248"/>
        <s v="00249"/>
        <s v="00250"/>
        <s v="00251"/>
        <s v="00252"/>
        <s v="00253"/>
        <s v="00254"/>
        <s v="00255"/>
        <s v="00256"/>
        <s v="00257"/>
        <s v="00258"/>
        <s v="00259"/>
        <s v="00260"/>
        <s v="00261"/>
        <s v="00262"/>
        <s v="00263"/>
        <s v="00264"/>
        <s v="00265"/>
        <s v="00266"/>
        <s v="00267"/>
        <s v="00268"/>
        <s v="00269"/>
        <s v="00270"/>
        <s v="00271"/>
        <s v="00272"/>
        <s v="00273"/>
        <s v="00274"/>
        <s v="00275"/>
        <s v="00276"/>
        <s v="00277"/>
        <s v="00278"/>
        <s v="00279"/>
        <s v="00280"/>
        <s v="00281"/>
        <s v="00282"/>
        <s v="00283"/>
        <s v="00284"/>
        <s v="00285"/>
        <s v="00286"/>
        <s v="00287"/>
        <s v="00288"/>
        <s v="00289"/>
        <s v="00290"/>
        <s v="00291"/>
        <s v="00292"/>
        <s v="00293"/>
        <s v="00294"/>
        <s v="00295"/>
        <s v="00296"/>
        <s v="00297"/>
        <s v="00298"/>
        <s v="00299"/>
        <s v="00300"/>
        <s v="00301"/>
        <s v="00302"/>
        <s v="00303"/>
        <s v="00304"/>
        <s v="00305"/>
        <s v="00306"/>
        <s v="00307"/>
        <s v="00308"/>
        <s v="00309"/>
        <s v="00310"/>
        <s v="00311"/>
        <s v="00312"/>
        <s v="00313"/>
        <s v="00314"/>
        <s v="00315"/>
        <s v="00316"/>
        <s v="00317"/>
        <s v="00318"/>
        <s v="00319"/>
        <s v="00320"/>
        <s v="00321"/>
        <s v="00322"/>
        <s v="00323"/>
        <s v="00324"/>
        <s v="00325"/>
        <s v="00326"/>
        <s v="00327"/>
        <s v="00328"/>
        <s v="00329"/>
        <s v="00330"/>
        <s v="00331"/>
        <s v="00332"/>
        <s v="00333"/>
        <s v="00334"/>
        <s v="00335"/>
        <s v="00336"/>
        <s v="00337"/>
        <s v="00338"/>
        <s v="00339"/>
        <s v="00340"/>
        <s v="00341"/>
        <s v="00342"/>
        <s v="00343"/>
        <s v="00344"/>
        <s v="00345"/>
        <s v="00346"/>
        <s v="00347"/>
        <s v="00348"/>
        <s v="00349"/>
        <s v="00350"/>
        <s v="00351"/>
        <s v="00352"/>
        <s v="00353"/>
        <s v="00354"/>
        <s v="00355"/>
        <s v="00356"/>
        <s v="00357"/>
        <s v="00358"/>
        <s v="00359"/>
        <s v="00360"/>
        <s v="00361"/>
        <s v="00362"/>
        <s v="00363"/>
        <s v="00364"/>
        <s v="00365"/>
        <s v="00366"/>
        <s v="00367"/>
        <s v="00368"/>
        <s v="00369"/>
        <s v="00370"/>
        <s v="00371"/>
        <s v="00372"/>
        <s v="00373"/>
        <s v="00374"/>
        <s v="00375"/>
        <s v="00376"/>
        <s v="00377"/>
        <s v="00378"/>
        <s v="00379"/>
        <s v="00380"/>
        <s v="00381"/>
        <s v="00382"/>
        <s v="00383"/>
        <s v="00384"/>
        <s v="00385"/>
        <s v="00386"/>
        <s v="00387"/>
        <s v="00388"/>
        <s v="00389"/>
        <s v="00390"/>
        <s v="00391"/>
        <s v="00392"/>
        <s v="00393"/>
        <s v="00394"/>
        <s v="00395"/>
        <s v="00396"/>
        <s v="00397"/>
        <s v="00398"/>
        <s v="00399"/>
        <s v="00400"/>
        <s v="00401"/>
        <s v="00402"/>
        <s v="00403"/>
        <s v="00404"/>
        <s v="00405"/>
        <s v="00406"/>
        <s v="00407"/>
        <s v="00408"/>
        <s v="00409"/>
        <s v="00410"/>
        <s v="00411"/>
        <s v="00412"/>
        <s v="00413"/>
        <s v="00414"/>
        <s v="00415"/>
        <s v="00416"/>
        <s v="00417"/>
        <s v="00418"/>
        <s v="00419"/>
        <s v="00420"/>
        <s v="00421"/>
        <s v="00422"/>
        <s v="00423"/>
        <s v="00424"/>
        <s v="00425"/>
        <s v="00426"/>
        <s v="00427"/>
        <s v="00428"/>
        <s v="00429"/>
        <s v="00430"/>
        <s v="00431"/>
        <s v="00432"/>
        <s v="00433"/>
        <s v="00434"/>
        <s v="00435"/>
        <s v="00436"/>
        <s v="00437"/>
        <s v="00438"/>
        <s v="00439"/>
        <s v="00440"/>
        <s v="00441"/>
        <s v="00442"/>
        <s v="00443"/>
        <s v="00444"/>
        <s v="00445"/>
        <s v="00446"/>
        <s v="00447"/>
        <s v="00448"/>
        <s v="00449"/>
        <s v="00450"/>
        <s v="00451"/>
        <s v="00452"/>
        <s v="00453"/>
        <s v="00454"/>
        <s v="00455"/>
        <s v="00456"/>
        <s v="00457"/>
        <s v="00458"/>
        <s v="00459"/>
        <s v="00460"/>
        <s v="00461"/>
        <s v="00462"/>
        <s v="00463"/>
        <s v="00464"/>
        <s v="00465"/>
        <s v="00466"/>
        <s v="00467"/>
        <s v="00468"/>
        <s v="00469"/>
        <s v="00470"/>
        <s v="00471"/>
        <s v="00472"/>
        <s v="00473"/>
        <s v="00474"/>
        <s v="00475"/>
        <s v="00476"/>
        <s v="00477"/>
        <s v="00478"/>
        <s v="00479"/>
        <s v="00480"/>
        <s v="00481"/>
        <s v="00482"/>
        <s v="00483"/>
        <s v="00484"/>
        <s v="00485"/>
        <s v="00486"/>
        <s v="00487"/>
        <s v="00488"/>
        <s v="00489"/>
        <s v="00490"/>
        <s v="00491"/>
        <s v="00492"/>
        <s v="00493"/>
        <s v="00494"/>
        <s v="00495"/>
        <s v="00496"/>
        <s v="00497"/>
        <s v="00498"/>
        <s v="00499"/>
        <s v="00500"/>
        <s v="00501"/>
        <s v="00502"/>
        <s v="00503"/>
        <s v="00504"/>
        <s v="00505"/>
        <s v="00506"/>
        <s v="00507"/>
        <s v="00508"/>
        <s v="00509"/>
        <s v="00510"/>
        <s v="00511"/>
        <s v="00512"/>
        <s v="00513"/>
        <s v="00514"/>
        <s v="00515"/>
        <s v="00516"/>
        <s v="00517"/>
        <s v="00518"/>
        <s v="00519"/>
        <s v="00520"/>
        <s v="00521"/>
        <s v="00522"/>
        <s v="00523"/>
        <s v="00524"/>
        <s v="00525"/>
        <s v="00526"/>
        <s v="00527"/>
        <s v="00528"/>
        <s v="00529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483" u="1"/>
        <n v="484" u="1"/>
        <n v="485" u="1"/>
        <n v="486" u="1"/>
        <n v="487" u="1"/>
        <n v="488" u="1"/>
        <n v="489" u="1"/>
        <n v="490" u="1"/>
        <n v="491" u="1"/>
        <n v="492" u="1"/>
        <n v="493" u="1"/>
        <n v="494" u="1"/>
        <n v="495" u="1"/>
        <n v="496" u="1"/>
        <n v="497" u="1"/>
        <n v="498" u="1"/>
        <n v="499" u="1"/>
        <n v="500" u="1"/>
        <n v="501" u="1"/>
        <n v="502" u="1"/>
        <n v="503" u="1"/>
        <n v="504" u="1"/>
        <n v="505" u="1"/>
        <n v="506" u="1"/>
        <n v="507" u="1"/>
        <n v="508" u="1"/>
        <n v="509" u="1"/>
        <n v="510" u="1"/>
        <n v="511" u="1"/>
        <n v="512" u="1"/>
        <n v="513" u="1"/>
        <n v="514" u="1"/>
        <n v="515" u="1"/>
        <n v="516" u="1"/>
        <n v="517" u="1"/>
        <n v="518" u="1"/>
        <n v="519" u="1"/>
        <n v="520" u="1"/>
        <n v="521" u="1"/>
        <n v="522" u="1"/>
      </sharedItems>
    </cacheField>
    <cacheField name="EMPRESA" numFmtId="0">
      <sharedItems count="3">
        <s v="AGRICOLA BLUE GOLD S.A.C"/>
        <s v="EXCELLENCE FRUIT S.A.C"/>
        <s v="EXCELLENCE FRUIT SAC" u="1"/>
      </sharedItems>
    </cacheField>
    <cacheField name="FUNDO" numFmtId="0">
      <sharedItems count="10">
        <s v="SAN ANDRES"/>
        <s v="VISTA HERMOSA"/>
        <s v="SAN JOSE"/>
        <s v="VISTA HERMOSA "/>
        <s v="CERRO VERDE"/>
        <s v="SAN PEDRO "/>
        <s v="SAN PEDRO"/>
        <s v="SAN JOSE " u="1"/>
        <s v="SAN JOSE " u="1"/>
        <s v="SAN JOSE  I" u="1"/>
      </sharedItems>
    </cacheField>
    <cacheField name="VARIEDAD" numFmtId="0">
      <sharedItems count="2">
        <s v="SEKOYA POP"/>
        <s v="SEKOYA POP "/>
      </sharedItems>
    </cacheField>
    <cacheField name="TIPO PRODUCTO" numFmtId="0">
      <sharedItems count="1">
        <s v="CONVENCIONAL"/>
      </sharedItems>
    </cacheField>
    <cacheField name="KILOS BRUTO" numFmtId="2">
      <sharedItems containsSemiMixedTypes="0" containsString="0" containsNumber="1" minValue="10.747826099999999" maxValue="1058"/>
    </cacheField>
    <cacheField name="KILOS NETO" numFmtId="2">
      <sharedItems containsSemiMixedTypes="0" containsString="0" containsNumber="1" minValue="8.1610434600000001" maxValue="936"/>
    </cacheField>
    <cacheField name="MODULO" numFmtId="0">
      <sharedItems containsBlank="1"/>
    </cacheField>
    <cacheField name="TURNO" numFmtId="0">
      <sharedItems/>
    </cacheField>
    <cacheField name="PESO PALLET" numFmtId="0">
      <sharedItems containsSemiMixedTypes="0" containsString="0" containsNumber="1" containsInteger="1" minValue="3" maxValue="17"/>
    </cacheField>
    <cacheField name="N° JABAS" numFmtId="0">
      <sharedItems containsSemiMixedTypes="0" containsString="0" containsNumber="1" containsInteger="1" minValue="0" maxValue="42"/>
    </cacheField>
    <cacheField name="N° JARRAS" numFmtId="0">
      <sharedItems containsSemiMixedTypes="0" containsString="0" containsNumber="1" containsInteger="1" minValue="0" maxValue="480"/>
    </cacheField>
    <cacheField name="DESTINO" numFmtId="0">
      <sharedItems/>
    </cacheField>
    <cacheField name="N° TARJETA PALLET" numFmtId="49">
      <sharedItems containsMixedTypes="1" containsNumber="1" containsInteger="1" minValue="2515" maxValue="12371" count="726">
        <s v="011824"/>
        <s v="011825"/>
        <s v="011826"/>
        <s v="011827"/>
        <s v="011828"/>
        <s v="011829"/>
        <s v="011830"/>
        <s v="011831"/>
        <s v="011832"/>
        <s v="011833"/>
        <s v="011834"/>
        <s v="011835"/>
        <s v="011836"/>
        <s v="011837"/>
        <s v="011838"/>
        <s v="011840"/>
        <s v="011841"/>
        <s v="011842"/>
        <s v="011843"/>
        <s v="011844"/>
        <s v="011845"/>
        <s v="011846"/>
        <s v="011847"/>
        <s v="011848"/>
        <s v="011849"/>
        <s v="011850"/>
        <s v="011851"/>
        <s v="011852"/>
        <s v="011853"/>
        <s v="011854"/>
        <s v="011855"/>
        <s v="011856"/>
        <s v="011857"/>
        <s v="011858"/>
        <s v="011859"/>
        <s v="011860"/>
        <s v="011861"/>
        <s v="011862"/>
        <s v="011863"/>
        <s v="011864"/>
        <s v="011233"/>
        <s v="011234"/>
        <s v="011235"/>
        <s v="011236"/>
        <s v="011237"/>
        <s v="011865"/>
        <s v="011866"/>
        <s v="011867"/>
        <s v="011868"/>
        <s v="011869"/>
        <s v="011870"/>
        <s v="011871"/>
        <s v="011872"/>
        <s v="011873"/>
        <s v="011874"/>
        <s v="011875"/>
        <s v="011876"/>
        <s v="011877"/>
        <s v="011878"/>
        <s v="011879"/>
        <s v="011880"/>
        <s v="011881"/>
        <s v="011601"/>
        <s v="011602"/>
        <s v="011603"/>
        <s v="011605"/>
        <s v="011606"/>
        <s v="011607"/>
        <s v="011608"/>
        <s v="011609"/>
        <s v="011610"/>
        <s v="011611"/>
        <s v="011613"/>
        <s v="011614"/>
        <s v="011615"/>
        <s v="011616"/>
        <s v="011617"/>
        <s v="011618"/>
        <s v="011619"/>
        <s v="011620"/>
        <s v="011622"/>
        <s v="011623"/>
        <s v="011624"/>
        <s v="011625"/>
        <s v="011626"/>
        <s v="011627"/>
        <s v="011629"/>
        <s v="011631"/>
        <s v="011632"/>
        <s v="011633"/>
        <s v="011634"/>
        <s v="011635"/>
        <s v="011636"/>
        <s v="011648"/>
        <s v="011650"/>
        <s v="011651"/>
        <s v="011652"/>
        <s v="011653"/>
        <s v="011639"/>
        <s v="011640"/>
        <s v="011641"/>
        <s v="011642"/>
        <s v="011643"/>
        <s v="011644"/>
        <s v="011645"/>
        <s v="011646"/>
        <s v="011647"/>
        <s v="011991"/>
        <s v="011992"/>
        <s v="011239"/>
        <s v="011240"/>
        <s v="011654"/>
        <s v="011655"/>
        <s v="011656"/>
        <s v="011657"/>
        <s v="011658"/>
        <s v="011659"/>
        <s v="011660"/>
        <s v="011661"/>
        <s v="011662"/>
        <s v="011663"/>
        <s v="011664"/>
        <s v="011993"/>
        <s v="011994"/>
        <s v="011995"/>
        <s v="011996"/>
        <s v="011997"/>
        <s v="011999"/>
        <s v="011891"/>
        <s v="011892"/>
        <s v="011893"/>
        <s v="011894"/>
        <s v="011895"/>
        <s v="011896"/>
        <s v="012000"/>
        <s v="012101"/>
        <s v="012102"/>
        <s v="012103"/>
        <s v="011675"/>
        <s v="011676"/>
        <s v="011677"/>
        <s v="011678"/>
        <s v="011680"/>
        <s v="011681"/>
        <s v="011682"/>
        <s v="011665"/>
        <s v="011666"/>
        <s v="011667"/>
        <s v="011668"/>
        <s v="011669"/>
        <s v="011670"/>
        <s v="011671"/>
        <s v="011673"/>
        <s v="011674"/>
        <s v="012104"/>
        <s v="012105"/>
        <s v="012108"/>
        <s v="012109"/>
        <s v="011683"/>
        <s v="011684"/>
        <s v="011685"/>
        <s v="011686"/>
        <s v="011687"/>
        <s v="011689"/>
        <s v="011691"/>
        <s v="011692"/>
        <s v="011693"/>
        <s v="011695"/>
        <s v="011696"/>
        <s v="011697"/>
        <s v="011698"/>
        <s v="011699"/>
        <s v="012118"/>
        <s v="012119"/>
        <s v="012120"/>
        <s v="012121"/>
        <s v="012122"/>
        <s v="012123"/>
        <s v="012124"/>
        <s v="012125"/>
        <s v="012126"/>
        <s v="012107"/>
        <s v="012110"/>
        <s v="012111"/>
        <s v="012112"/>
        <s v="012113"/>
        <s v="012114"/>
        <s v="012115"/>
        <s v="012116"/>
        <s v="012117"/>
        <s v="012139"/>
        <s v="012137"/>
        <s v="012138"/>
        <s v="012135"/>
        <s v="012142"/>
        <s v="012140"/>
        <s v="012141"/>
        <s v="012143"/>
        <s v="012144"/>
        <s v="002346"/>
        <s v="012134"/>
        <s v="012131"/>
        <s v="012130"/>
        <s v="012129"/>
        <s v="012127"/>
        <s v="012132"/>
        <s v="012133"/>
        <s v="012128"/>
        <s v="012148"/>
        <s v="012146"/>
        <s v="012150"/>
        <s v="012145"/>
        <s v="012147"/>
        <s v="012152"/>
        <s v="012154"/>
        <s v="012153"/>
        <s v="002393"/>
        <s v="012155"/>
        <s v="012161"/>
        <s v="012157"/>
        <s v="012159"/>
        <s v="012158"/>
        <s v="012156"/>
        <s v="012160"/>
        <s v="011241"/>
        <s v="011242"/>
        <s v="011244"/>
        <s v="011245"/>
        <s v="011243"/>
        <s v="011246"/>
        <s v="002394"/>
        <s v="011252"/>
        <s v="011250"/>
        <s v="011249"/>
        <s v="011247"/>
        <s v="011248"/>
        <s v="011253"/>
        <s v="011251"/>
        <s v="011257"/>
        <s v="011256"/>
        <s v="011258"/>
        <s v="011254"/>
        <s v="011255"/>
        <s v="011259"/>
        <s v="010402"/>
        <s v="001188"/>
        <s v="012173"/>
        <s v="012171"/>
        <s v="012170"/>
        <s v="012169"/>
        <s v="012164"/>
        <s v="012163"/>
        <s v="012162"/>
        <s v="012174"/>
        <s v="012175"/>
        <s v="002935"/>
        <s v="011899"/>
        <s v="011898"/>
        <s v="011900"/>
        <s v="011897"/>
        <s v="001189"/>
        <s v="012182"/>
        <s v="012184"/>
        <s v="012185"/>
        <s v="012183"/>
        <s v="012181"/>
        <s v="012180"/>
        <s v="012179"/>
        <s v="012176"/>
        <s v="012187"/>
        <s v="012186"/>
        <s v="012178"/>
        <s v="012189"/>
        <s v="012194"/>
        <s v="011702"/>
        <s v="011701"/>
        <s v="012200"/>
        <s v="012188"/>
        <s v="012192"/>
        <s v="012193"/>
        <s v="012191"/>
        <s v="012190"/>
        <s v="002396"/>
        <s v="01170"/>
        <s v="011709"/>
        <s v="011711"/>
        <s v="011712"/>
        <s v="011703"/>
        <s v="011705"/>
        <s v="011707"/>
        <s v="011706"/>
        <s v="011708"/>
        <s v="011704"/>
        <s v="011285"/>
        <s v="011286"/>
        <s v="011284"/>
        <s v="011287"/>
        <s v="011714"/>
        <s v="011713"/>
        <s v="011724"/>
        <s v="011725"/>
        <s v="011722"/>
        <s v="011723"/>
        <s v="011721"/>
        <s v="011720"/>
        <s v="011719"/>
        <s v="011718"/>
        <s v="011716"/>
        <s v="011715"/>
        <s v="011727"/>
        <s v="011726"/>
        <s v="011729"/>
        <s v="011731"/>
        <s v="011730"/>
        <s v="011732"/>
        <s v="011733"/>
        <s v="011735"/>
        <s v="011734"/>
        <s v="011728"/>
        <s v="002401"/>
        <s v="011737"/>
        <s v="011739"/>
        <s v="011738"/>
        <s v="011740"/>
        <s v="011742"/>
        <s v="011741"/>
        <s v="011744"/>
        <s v="011743"/>
        <s v="002403"/>
        <s v="002402"/>
        <s v="011754"/>
        <s v="011753"/>
        <s v="011752"/>
        <s v="011751"/>
        <s v="011749"/>
        <s v="011750"/>
        <s v="011747"/>
        <s v="011748"/>
        <s v="011745"/>
        <s v="011746"/>
        <s v="011757"/>
        <s v="011759"/>
        <s v="011755"/>
        <s v="011756"/>
        <s v="011760"/>
        <s v="011767"/>
        <s v="011766"/>
        <s v="011764"/>
        <s v="011765"/>
        <s v="011763"/>
        <s v="011762"/>
        <s v="011761"/>
        <s v="011777"/>
        <s v="011778"/>
        <s v="011776"/>
        <s v="011775"/>
        <s v="011770"/>
        <s v="011771"/>
        <s v="011769"/>
        <s v="011768"/>
        <s v="011774"/>
        <s v="011773"/>
        <s v="002404"/>
        <s v="002405"/>
        <s v="012301"/>
        <s v="012304"/>
        <s v="012302"/>
        <s v="012305"/>
        <s v="012303"/>
        <s v="010404"/>
        <s v="011779"/>
        <s v="011780"/>
        <s v="011782"/>
        <s v="002407"/>
        <s v="002409"/>
        <s v="012314"/>
        <s v="012310"/>
        <s v="012312"/>
        <s v="012313"/>
        <s v="012311"/>
        <s v="012308"/>
        <s v="012306"/>
        <s v="012307"/>
        <s v="011272"/>
        <s v="011273"/>
        <s v="011270"/>
        <s v="011271"/>
        <s v="011274"/>
        <s v="011268"/>
        <s v="011267"/>
        <s v="011265"/>
        <s v="011266"/>
        <s v="011264"/>
        <s v="010408"/>
        <s v="010409"/>
        <s v="010410"/>
        <s v="011783"/>
        <s v="011784"/>
        <s v="011789"/>
        <s v="011787"/>
        <s v="011788"/>
        <s v="011292"/>
        <s v="011293"/>
        <s v="011290"/>
        <s v="011291"/>
        <s v="011289"/>
        <s v="011288"/>
        <s v="011300"/>
        <s v="011299"/>
        <s v="011298"/>
        <s v="011297"/>
        <s v="011295"/>
        <s v="011296"/>
        <s v="011294"/>
        <s v="012317"/>
        <s v="012315"/>
        <s v="002414"/>
        <s v="002415"/>
        <s v="002413"/>
        <s v="002412"/>
        <s v="001192"/>
        <s v="001190"/>
        <s v="011793"/>
        <s v="011795"/>
        <s v="011791"/>
        <s v="011794"/>
        <s v="010416"/>
        <s v="010417"/>
        <s v="010414"/>
        <s v="010415"/>
        <s v="010413"/>
        <s v="010412"/>
        <s v="012609"/>
        <s v="012608"/>
        <s v="002421"/>
        <s v="002420"/>
        <s v="002419"/>
        <s v="002417"/>
        <s v="002418"/>
        <s v="012607"/>
        <s v="012606"/>
        <s v="010420"/>
        <s v="010424"/>
        <s v="010423"/>
        <s v="010421"/>
        <s v="010422"/>
        <s v="010419"/>
        <s v="012605"/>
        <s v="012604"/>
        <s v="012601"/>
        <s v="012603"/>
        <s v="012619"/>
        <s v="012620"/>
        <s v="012617"/>
        <s v="012618"/>
        <s v="012614"/>
        <s v="012612"/>
        <s v="012623"/>
        <s v="012624"/>
        <s v="012621"/>
        <s v="012625"/>
        <s v="012626"/>
        <s v="012613"/>
        <s v="012611"/>
        <s v="012627"/>
        <s v="012610"/>
        <s v="012616"/>
        <s v="012319"/>
        <s v="012320"/>
        <s v="012318"/>
        <s v="001193"/>
        <s v="001195"/>
        <s v="001194"/>
        <s v="002432"/>
        <s v="002430"/>
        <s v="002429"/>
        <s v="002422"/>
        <s v="002423"/>
        <s v="002425"/>
        <s v="002431"/>
        <s v="012648"/>
        <s v="012646"/>
        <s v="012647"/>
        <s v="001201"/>
        <s v="001203"/>
        <s v="001199"/>
        <s v="001197"/>
        <s v="001196"/>
        <s v="012635"/>
        <s v="012634"/>
        <s v="012633"/>
        <s v="012632"/>
        <s v="012630"/>
        <s v="012631"/>
        <s v="012629"/>
        <s v="012628"/>
        <s v="012645"/>
        <s v="012644"/>
        <s v="012643"/>
        <s v="012642"/>
        <s v="012640"/>
        <s v="012641"/>
        <s v="012638"/>
        <s v="012637"/>
        <s v="012636"/>
        <s v="012639"/>
        <s v="012326"/>
        <s v="012327"/>
        <s v="012328"/>
        <s v="002444"/>
        <s v="002442"/>
        <s v="002443"/>
        <s v="002439"/>
        <s v="002440"/>
        <s v="012666"/>
        <s v="012667"/>
        <s v="012665"/>
        <s v="012664"/>
        <s v="012663"/>
        <s v="012662"/>
        <s v="012660"/>
        <s v="012659"/>
        <s v="012658"/>
        <s v="012661"/>
        <s v="001208"/>
        <s v="001207"/>
        <s v="001205"/>
        <s v="001204"/>
        <s v="001209"/>
        <s v="010434"/>
        <s v="010433"/>
        <s v="010435"/>
        <s v="002438"/>
        <s v="002437"/>
        <s v="002436"/>
        <s v="002434"/>
        <s v="002435"/>
        <s v="012657"/>
        <s v="012656"/>
        <s v="012655"/>
        <s v="012654"/>
        <s v="012653"/>
        <s v="012652"/>
        <s v="012650"/>
        <s v="012649"/>
        <s v="012333"/>
        <s v="012334"/>
        <s v="012331"/>
        <s v="012330"/>
        <s v="012335"/>
        <s v="012332"/>
        <s v="012340"/>
        <s v="012338"/>
        <s v="002511"/>
        <s v="002513"/>
        <s v="002508"/>
        <s v="002507"/>
        <s v="002506"/>
        <s v="002510"/>
        <s v="001215"/>
        <s v="001213"/>
        <s v="001211"/>
        <s v="001210"/>
        <s v="012685"/>
        <s v="012684"/>
        <s v="012683"/>
        <s v="012682"/>
        <s v="012680"/>
        <s v="012679"/>
        <s v="012677"/>
        <s v="012676"/>
        <s v="012678"/>
        <s v="012681"/>
        <s v="010436"/>
        <s v="012165"/>
        <s v="012166"/>
        <s v="012675"/>
        <s v="012674"/>
        <s v="012673"/>
        <s v="012672"/>
        <s v="012671"/>
        <s v="012670"/>
        <s v="012668"/>
        <s v="012669"/>
        <s v="002503"/>
        <s v="002505"/>
        <s v="002448"/>
        <s v="002504"/>
        <s v="002446"/>
        <s v="012346"/>
        <s v="012347"/>
        <s v="012345"/>
        <s v="012344"/>
        <s v="012343"/>
        <s v="012342"/>
        <s v="012355"/>
        <s v="012353"/>
        <s v="012356"/>
        <s v="012351"/>
        <s v="012354"/>
        <s v="012352"/>
        <s v="012350"/>
        <s v="012349"/>
        <s v="012365"/>
        <s v="012364"/>
        <s v="012358"/>
        <s v="012359"/>
        <s v="012357"/>
        <s v="012360"/>
        <s v="012361"/>
        <s v="012362"/>
        <s v="012363"/>
        <s v="012366"/>
        <s v="02525"/>
        <s v="02524"/>
        <s v="02523"/>
        <s v="02522"/>
        <s v="02519"/>
        <s v="02515"/>
        <s v="02516"/>
        <s v="12369"/>
        <s v="12370"/>
        <s v="12371"/>
        <s v="12368"/>
        <s v="12367"/>
        <s v="10441"/>
        <s v="10439"/>
        <s v="10440"/>
        <s v="10442"/>
        <s v="1223"/>
        <s v="1220"/>
        <s v="1216"/>
        <s v="1218"/>
        <s v="12379"/>
        <s v="12378"/>
        <s v="12377"/>
        <s v="12376"/>
        <s v="12374"/>
        <s v="12372"/>
        <s v="12375"/>
        <s v="12373"/>
        <s v="12389"/>
        <s v="12388"/>
        <s v="12386"/>
        <s v="12387"/>
        <s v="12385"/>
        <s v="12383"/>
        <s v="12384"/>
        <s v="12382"/>
        <s v="12381"/>
        <s v="12380"/>
        <s v="12398"/>
        <s v="12397"/>
        <s v="12395"/>
        <s v="12394"/>
        <s v="12393"/>
        <s v="12392"/>
        <s v="12391"/>
        <s v="12390"/>
        <s v="12955"/>
        <s v="12400"/>
        <s v="12399"/>
        <s v="2536"/>
        <s v="2533"/>
        <s v="2535"/>
        <s v="2530"/>
        <s v="2532"/>
        <s v="2529"/>
        <s v="2527"/>
        <s v="2531"/>
        <s v="2534"/>
        <s v="10443"/>
        <s v="10445"/>
        <s v="10446"/>
        <s v="1230"/>
        <s v="1229"/>
        <s v="1228"/>
        <s v="1227"/>
        <s v="19"/>
        <s v="20"/>
        <s v="21"/>
        <n v="12355" u="1"/>
        <n v="12353" u="1"/>
        <n v="12356" u="1"/>
        <n v="12351" u="1"/>
        <n v="12354" u="1"/>
        <n v="12352" u="1"/>
        <n v="12350" u="1"/>
        <n v="12349" u="1"/>
        <n v="12365" u="1"/>
        <n v="12364" u="1"/>
        <n v="12358" u="1"/>
        <n v="12359" u="1"/>
        <n v="12357" u="1"/>
        <n v="12360" u="1"/>
        <n v="12361" u="1"/>
        <n v="12362" u="1"/>
        <n v="12363" u="1"/>
        <n v="12366" u="1"/>
        <n v="2525" u="1"/>
        <n v="2524" u="1"/>
        <n v="2523" u="1"/>
        <n v="2522" u="1"/>
        <n v="2519" u="1"/>
        <n v="2515" u="1"/>
        <n v="2516" u="1"/>
        <n v="12369" u="1"/>
        <n v="12370" u="1"/>
        <n v="12371" u="1"/>
        <n v="12368" u="1"/>
        <n v="12367" u="1"/>
        <n v="10441" u="1"/>
        <n v="10439" u="1"/>
        <n v="10440" u="1"/>
        <n v="10442" u="1"/>
        <n v="11728" u="1"/>
        <n v="11724" u="1"/>
        <n v="11725" u="1"/>
        <n v="11722" u="1"/>
        <n v="11723" u="1"/>
        <n v="11721" u="1"/>
        <n v="11720" u="1"/>
        <n v="11719" u="1"/>
        <n v="11718" u="1"/>
        <n v="11716" u="1"/>
        <n v="11715" u="1"/>
      </sharedItems>
    </cacheField>
    <cacheField name="CODIGO QR" numFmtId="0">
      <sharedItems/>
    </cacheField>
    <cacheField name="TRAZABILIDAD" numFmtId="0">
      <sharedItems containsBlank="1"/>
    </cacheField>
    <cacheField name="USUARIO" numFmtId="0">
      <sharedItems/>
    </cacheField>
    <cacheField name="PESO PROMEDIO JARRA" numFmtId="2">
      <sharedItems containsSemiMixedTypes="0" containsString="0" containsNumber="1" minValue="0" maxValue="2.7800000000000002"/>
    </cacheField>
    <cacheField name="JABA" numFmtId="0">
      <sharedItems count="3">
        <s v="GRANDE"/>
        <s v="PEQUEÑA"/>
        <s v="CAJA"/>
      </sharedItems>
    </cacheField>
    <cacheField name="TEMPERATURA" numFmtId="0">
      <sharedItems containsMixedTypes="1" containsNumber="1" minValue="14.9" maxValue="25.2"/>
    </cacheField>
    <cacheField name="PESO PROMEDIO JABA" numFmtId="164">
      <sharedItems containsSemiMixedTypes="0" containsString="0" containsNumber="1" minValue="3.12" maxValue="18.5825"/>
    </cacheField>
    <cacheField name="DIF" numFmtId="2">
      <sharedItems containsSemiMixedTypes="0" containsString="0" containsNumber="1" minValue="-185.00642857" maxValue="195.17857142857102"/>
    </cacheField>
    <cacheField name="TRASLADO" numFmtId="2">
      <sharedItems containsSemiMixedTypes="0" containsString="0" containsNumber="1" minValue="-9.6666666666666679" maxValue="4.6499999999999995"/>
    </cacheField>
    <cacheField name="CALIBRE" numFmtId="0">
      <sharedItems containsBlank="1" count="6">
        <s v="NORMAL"/>
        <s v="&gt;22"/>
        <s v="&gt;24"/>
        <s v="&gt;20"/>
        <s v="NOMAL" u="1"/>
        <m u="1"/>
      </sharedItems>
    </cacheField>
    <cacheField name="T° ESTADO" numFmtId="0">
      <sharedItems/>
    </cacheField>
    <cacheField name="GUIA CONSOLIDADA" numFmtId="0">
      <sharedItems containsBlank="1" count="37">
        <s v="-"/>
        <s v="T001-00000984"/>
        <s v="T001-00000985"/>
        <s v="T001-00000986"/>
        <s v="T001-00000987"/>
        <s v="T001-00000990"/>
        <s v="T001-00000991"/>
        <s v="T001-00000992"/>
        <s v="T001-00000993"/>
        <s v="T001-00000994"/>
        <s v="T001-00000997"/>
        <s v="T001-00000996"/>
        <s v="T001-00000998"/>
        <s v="T001-00001003"/>
        <s v="T001-00001002"/>
        <s v="T001-00001005"/>
        <s v="T001-00001004"/>
        <s v="T001-00001006"/>
        <s v="T002-00000075"/>
        <s v="T002-00000076"/>
        <s v="T002-00000077"/>
        <s v="T002-00000079"/>
        <s v="T002-00000078"/>
        <s v="T001-00001019"/>
        <s v="T001-00001017"/>
        <s v="T001-00001018"/>
        <s v="T001-00001022"/>
        <s v="T001-00001021"/>
        <s v="T001-00001023"/>
        <s v="T001-00001026"/>
        <s v="T001-00001028"/>
        <s v="T001-00001027"/>
        <s v="T001-00001029"/>
        <s v="T001-00001030"/>
        <s v="T002-00000080"/>
        <s v="T002-00000081"/>
        <m/>
      </sharedItems>
    </cacheField>
    <cacheField name="OBSERVACIONES" numFmtId="0">
      <sharedItems containsBlank="1"/>
    </cacheField>
    <cacheField name="N° CAJAS" numFmtId="0">
      <sharedItems containsSemiMixedTypes="0" containsString="0" containsNumber="1" containsInteger="1" minValue="0" maxValue="300"/>
    </cacheField>
    <cacheField name="DETALLE" numFmtId="0">
      <sharedItems containsBlank="1" count="3">
        <m/>
        <s v="MP"/>
        <s v="P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2">
  <r>
    <s v="ABGSA20250601185238MODULO 1TURNO 09"/>
    <x v="0"/>
    <d v="2025-06-02T00:00:00"/>
    <d v="2025-06-02T13:16:00"/>
    <x v="0"/>
    <d v="2025-06-02T14:57:00"/>
    <x v="0"/>
    <x v="0"/>
    <s v="TAB937"/>
    <n v="392"/>
    <x v="0"/>
    <x v="0"/>
    <x v="0"/>
    <x v="0"/>
    <x v="0"/>
    <n v="531.00000030000001"/>
    <n v="407.72999862"/>
    <s v="MODULO 1"/>
    <s v="TURNO 09"/>
    <n v="16"/>
    <n v="42"/>
    <n v="294"/>
    <s v="EXPORTABLE"/>
    <x v="0"/>
    <s v="ABGSA20250601185238"/>
    <s v="303030915325"/>
    <s v="RECEPCION"/>
    <n v="1.38683673"/>
    <x v="0"/>
    <s v="23,1"/>
    <n v="9.7078571100000008"/>
    <n v="15.729998620000003"/>
    <n v="1.683333333407063"/>
    <x v="0"/>
    <s v="AMBIENTE"/>
    <x v="0"/>
    <m/>
    <n v="0"/>
    <x v="0"/>
  </r>
  <r>
    <s v="ABGSA20250601184116MODULO 1TURNO 09"/>
    <x v="0"/>
    <d v="2025-06-02T00:00:00"/>
    <d v="2025-06-02T13:16:00"/>
    <x v="0"/>
    <d v="2025-06-02T14:57:00"/>
    <x v="0"/>
    <x v="0"/>
    <s v="TAB937"/>
    <n v="396"/>
    <x v="1"/>
    <x v="0"/>
    <x v="0"/>
    <x v="0"/>
    <x v="0"/>
    <n v="531.00000030000001"/>
    <n v="407.72999862"/>
    <s v="MODULO 1"/>
    <s v="TURNO 09"/>
    <n v="16"/>
    <n v="42"/>
    <n v="294"/>
    <s v="EXPORTABLE"/>
    <x v="1"/>
    <s v="ABGSA20250601184116"/>
    <s v="303030915325"/>
    <s v="RECEPCION"/>
    <n v="1.38683673"/>
    <x v="0"/>
    <s v="23,1"/>
    <n v="9.7078571100000008"/>
    <n v="11.729998620000003"/>
    <n v="1.683333333407063"/>
    <x v="0"/>
    <s v="AMBIENTE"/>
    <x v="0"/>
    <m/>
    <n v="0"/>
    <x v="0"/>
  </r>
  <r>
    <s v="ABGSA20250601185331MODULO 1TURNO 09"/>
    <x v="0"/>
    <d v="2025-06-02T00:00:00"/>
    <d v="2025-06-02T13:16:00"/>
    <x v="0"/>
    <d v="2025-06-02T14:57:00"/>
    <x v="0"/>
    <x v="0"/>
    <s v="TAB937"/>
    <n v="197"/>
    <x v="2"/>
    <x v="0"/>
    <x v="0"/>
    <x v="0"/>
    <x v="0"/>
    <n v="439.16666744999998"/>
    <n v="336.44166604999998"/>
    <s v="MODULO 1"/>
    <s v="TURNO 09"/>
    <n v="16"/>
    <n v="35"/>
    <n v="245"/>
    <s v="EXPORTABLE"/>
    <x v="2"/>
    <s v="ABGSA20250601185331"/>
    <s v="303030915325"/>
    <s v="RECEPCION"/>
    <n v="1.3732312900000001"/>
    <x v="0"/>
    <s v="23,1"/>
    <n v="9.6126190299999994"/>
    <n v="139.44166604999998"/>
    <n v="1.683333333407063"/>
    <x v="0"/>
    <s v="AMBIENTE"/>
    <x v="0"/>
    <m/>
    <n v="0"/>
    <x v="0"/>
  </r>
  <r>
    <s v="ABGSA20250601185331MODULO 1TURNO 10"/>
    <x v="0"/>
    <d v="2025-06-02T00:00:00"/>
    <d v="2025-06-02T13:16:00"/>
    <x v="0"/>
    <d v="2025-06-02T14:57:00"/>
    <x v="0"/>
    <x v="0"/>
    <s v="TAB937"/>
    <n v="197"/>
    <x v="2"/>
    <x v="0"/>
    <x v="0"/>
    <x v="0"/>
    <x v="0"/>
    <n v="87.833333490000001"/>
    <n v="67.288333210000005"/>
    <s v="MODULO 1"/>
    <s v="TURNO 10"/>
    <n v="16"/>
    <n v="7"/>
    <n v="49"/>
    <s v="EXPORTABLE"/>
    <x v="2"/>
    <s v="ABGSA20250601185331"/>
    <s v="303031015325"/>
    <s v="RECEPCION"/>
    <n v="1.3732312900000001"/>
    <x v="0"/>
    <s v="23,1"/>
    <n v="9.6126190299999994"/>
    <n v="-129.71166678999998"/>
    <n v="1.683333333407063"/>
    <x v="0"/>
    <s v="AMBIENTE"/>
    <x v="0"/>
    <m/>
    <n v="0"/>
    <x v="0"/>
  </r>
  <r>
    <s v="ABGSA20250601184122MODULO 1TURNO 10"/>
    <x v="0"/>
    <d v="2025-06-02T00:00:00"/>
    <d v="2025-06-02T13:16:00"/>
    <x v="0"/>
    <d v="2025-06-02T14:57:00"/>
    <x v="0"/>
    <x v="0"/>
    <s v="TAB937"/>
    <n v="399"/>
    <x v="3"/>
    <x v="0"/>
    <x v="0"/>
    <x v="0"/>
    <x v="0"/>
    <n v="529.00000062000004"/>
    <n v="405.72999893999997"/>
    <s v="MODULO 1"/>
    <s v="TURNO 10"/>
    <n v="16"/>
    <n v="42"/>
    <n v="294"/>
    <s v="EXPORTABLE"/>
    <x v="3"/>
    <s v="ABGSA20250601184122"/>
    <s v="303031015325"/>
    <s v="RECEPCION"/>
    <n v="1.3800340099999999"/>
    <x v="0"/>
    <s v="23,1"/>
    <n v="9.6602380700000001"/>
    <n v="6.7299989399999731"/>
    <n v="1.683333333407063"/>
    <x v="0"/>
    <s v="AMBIENTE"/>
    <x v="0"/>
    <m/>
    <n v="0"/>
    <x v="0"/>
  </r>
  <r>
    <s v="ABGSA20250601184126MODULO 1TURNO 10"/>
    <x v="0"/>
    <d v="2025-06-02T00:00:00"/>
    <d v="2025-06-02T13:16:00"/>
    <x v="0"/>
    <d v="2025-06-02T14:57:00"/>
    <x v="0"/>
    <x v="0"/>
    <s v="TAB937"/>
    <n v="396"/>
    <x v="4"/>
    <x v="0"/>
    <x v="0"/>
    <x v="0"/>
    <x v="0"/>
    <n v="530.00000046000002"/>
    <n v="405.72999893999997"/>
    <s v="MODULO 1"/>
    <s v="TURNO 10"/>
    <n v="17"/>
    <n v="42"/>
    <n v="294"/>
    <s v="EXPORTABLE"/>
    <x v="4"/>
    <s v="ABGSA20250601184126"/>
    <s v="303031015325"/>
    <s v="RECEPCION"/>
    <n v="1.3800340099999999"/>
    <x v="0"/>
    <s v="23,1"/>
    <n v="9.6602380700000001"/>
    <n v="9.7299989399999731"/>
    <n v="1.683333333407063"/>
    <x v="0"/>
    <s v="AMBIENTE"/>
    <x v="0"/>
    <m/>
    <n v="0"/>
    <x v="0"/>
  </r>
  <r>
    <s v="ABGSA20250601185327MODULO 1TURNO 10"/>
    <x v="0"/>
    <d v="2025-06-02T00:00:00"/>
    <d v="2025-06-02T13:16:00"/>
    <x v="0"/>
    <d v="2025-06-02T14:57:00"/>
    <x v="0"/>
    <x v="0"/>
    <s v="TAB937"/>
    <n v="196.5"/>
    <x v="5"/>
    <x v="0"/>
    <x v="0"/>
    <x v="0"/>
    <x v="0"/>
    <n v="362.50000087000001"/>
    <n v="277.38499970999999"/>
    <s v="MODULO 1"/>
    <s v="TURNO 10"/>
    <n v="16"/>
    <n v="29"/>
    <n v="203"/>
    <s v="EXPORTABLE"/>
    <x v="5"/>
    <s v="ABGSA20250601185327"/>
    <s v="303031015325"/>
    <s v="RECEPCION"/>
    <n v="1.3664285700000001"/>
    <x v="0"/>
    <s v="23,1"/>
    <n v="9.5649999900000005"/>
    <n v="80.884999709999988"/>
    <n v="1.683333333407063"/>
    <x v="0"/>
    <s v="AMBIENTE"/>
    <x v="0"/>
    <m/>
    <n v="0"/>
    <x v="0"/>
  </r>
  <r>
    <s v="ABGSA20250601185327MODULO 1TURNO 09"/>
    <x v="0"/>
    <d v="2025-06-02T00:00:00"/>
    <d v="2025-06-02T13:16:00"/>
    <x v="0"/>
    <d v="2025-06-02T14:57:00"/>
    <x v="0"/>
    <x v="0"/>
    <s v="TAB937"/>
    <n v="196.5"/>
    <x v="5"/>
    <x v="0"/>
    <x v="0"/>
    <x v="0"/>
    <x v="0"/>
    <n v="162.50000039"/>
    <n v="124.34499987"/>
    <s v="MODULO 1"/>
    <s v="TURNO 09"/>
    <n v="16"/>
    <n v="13"/>
    <n v="91"/>
    <s v="EXPORTABLE"/>
    <x v="5"/>
    <s v="ABGSA20250601185327"/>
    <s v="303030915325"/>
    <s v="RECEPCION"/>
    <n v="1.3664285700000001"/>
    <x v="0"/>
    <s v="23,1"/>
    <n v="9.5649999900000005"/>
    <n v="-72.155000130000005"/>
    <n v="1.683333333407063"/>
    <x v="0"/>
    <s v="AMBIENTE"/>
    <x v="0"/>
    <m/>
    <n v="0"/>
    <x v="0"/>
  </r>
  <r>
    <s v="ABGSA20250601184100MODULO 1TURNO 08"/>
    <x v="0"/>
    <d v="2025-06-02T00:00:00"/>
    <d v="2025-06-02T18:15:00"/>
    <x v="0"/>
    <d v="2025-06-02T20:00:00"/>
    <x v="1"/>
    <x v="1"/>
    <s v="TAB937"/>
    <n v="332"/>
    <x v="6"/>
    <x v="0"/>
    <x v="0"/>
    <x v="0"/>
    <x v="0"/>
    <n v="444.0000005"/>
    <n v="337.61"/>
    <s v="MODULO 1"/>
    <s v="TURNO 08"/>
    <n v="17"/>
    <n v="35"/>
    <n v="245"/>
    <s v="EXPORTABLE"/>
    <x v="6"/>
    <s v="ABGSA20250601184100"/>
    <s v="303030815325"/>
    <s v="RECEPCION"/>
    <n v="1.3779999999999999"/>
    <x v="0"/>
    <s v="17,6"/>
    <n v="9.6460000000000008"/>
    <n v="5.6100000000000136"/>
    <n v="1.7500000001164153"/>
    <x v="0"/>
    <s v="AMBIENTE"/>
    <x v="0"/>
    <m/>
    <n v="0"/>
    <x v="0"/>
  </r>
  <r>
    <s v="ABGSA20250601185329MODULO 1TURNO 08"/>
    <x v="0"/>
    <d v="2025-06-02T00:00:00"/>
    <d v="2025-06-02T18:15:00"/>
    <x v="0"/>
    <d v="2025-06-02T20:00:00"/>
    <x v="1"/>
    <x v="1"/>
    <s v="TAB937"/>
    <n v="336"/>
    <x v="7"/>
    <x v="0"/>
    <x v="0"/>
    <x v="0"/>
    <x v="0"/>
    <n v="445.99999919999999"/>
    <n v="340.61000050000001"/>
    <s v="MODULO 1"/>
    <s v="TURNO 08"/>
    <n v="16"/>
    <n v="35"/>
    <n v="245"/>
    <s v="EXPORTABLE"/>
    <x v="7"/>
    <s v="ABGSA20250601185329"/>
    <s v="303030815325"/>
    <s v="RECEPCION"/>
    <n v="1.3902448999999999"/>
    <x v="0"/>
    <s v="17,6"/>
    <n v="9.7317143000000002"/>
    <n v="4.6100005000000124"/>
    <n v="1.7500000001164153"/>
    <x v="0"/>
    <s v="AMBIENTE"/>
    <x v="0"/>
    <m/>
    <n v="0"/>
    <x v="0"/>
  </r>
  <r>
    <s v="ABGSA20250601184115MODULO 1TURNO 08"/>
    <x v="0"/>
    <d v="2025-06-02T00:00:00"/>
    <d v="2025-06-02T18:15:00"/>
    <x v="0"/>
    <d v="2025-06-02T20:00:00"/>
    <x v="1"/>
    <x v="1"/>
    <s v="TAB937"/>
    <n v="397"/>
    <x v="8"/>
    <x v="0"/>
    <x v="0"/>
    <x v="0"/>
    <x v="0"/>
    <n v="528.00000078000005"/>
    <n v="403.72999926"/>
    <s v="MODULO 1"/>
    <s v="TURNO 08"/>
    <n v="17"/>
    <n v="42"/>
    <n v="294"/>
    <s v="EXPORTABLE"/>
    <x v="8"/>
    <s v="ABGSA20250601184115"/>
    <s v="303030815325"/>
    <s v="RECEPCION"/>
    <n v="1.3732312900000001"/>
    <x v="0"/>
    <s v="17,6"/>
    <n v="9.6126190299999994"/>
    <n v="6.7299992599999996"/>
    <n v="1.7500000001164153"/>
    <x v="0"/>
    <s v="AMBIENTE"/>
    <x v="0"/>
    <m/>
    <n v="0"/>
    <x v="0"/>
  </r>
  <r>
    <s v="ABGSA20250601184124MODULO 1TURNO 08"/>
    <x v="0"/>
    <d v="2025-06-02T00:00:00"/>
    <d v="2025-06-02T18:15:00"/>
    <x v="0"/>
    <d v="2025-06-02T20:00:00"/>
    <x v="1"/>
    <x v="1"/>
    <s v="TAB937"/>
    <n v="395"/>
    <x v="9"/>
    <x v="0"/>
    <x v="0"/>
    <x v="0"/>
    <x v="0"/>
    <n v="531.00000030000001"/>
    <n v="406.72999878000002"/>
    <s v="MODULO 1"/>
    <s v="TURNO 08"/>
    <n v="17"/>
    <n v="42"/>
    <n v="294"/>
    <s v="EXPORTABLE"/>
    <x v="9"/>
    <s v="ABGSA20250601184124"/>
    <s v="303030815325"/>
    <s v="RECEPCION"/>
    <n v="1.3834353699999999"/>
    <x v="0"/>
    <s v="17,6"/>
    <n v="9.6840475900000005"/>
    <n v="11.729998780000017"/>
    <n v="1.7500000001164153"/>
    <x v="0"/>
    <s v="AMBIENTE"/>
    <x v="0"/>
    <m/>
    <n v="0"/>
    <x v="0"/>
  </r>
  <r>
    <s v="ABGSA20250601184132MODULO 1TURNO 08"/>
    <x v="0"/>
    <d v="2025-06-02T00:00:00"/>
    <d v="2025-06-02T18:15:00"/>
    <x v="0"/>
    <d v="2025-06-02T20:00:00"/>
    <x v="1"/>
    <x v="1"/>
    <s v="TAB937"/>
    <n v="396"/>
    <x v="10"/>
    <x v="0"/>
    <x v="0"/>
    <x v="0"/>
    <x v="0"/>
    <n v="529.00000062000004"/>
    <n v="404.72999909999999"/>
    <s v="MODULO 1"/>
    <s v="TURNO 08"/>
    <n v="17"/>
    <n v="42"/>
    <n v="294"/>
    <s v="EXPORTABLE"/>
    <x v="10"/>
    <s v="ABGSA20250601184132"/>
    <s v="303030815325"/>
    <s v="RECEPCION"/>
    <n v="1.3766326499999999"/>
    <x v="0"/>
    <s v="17,6"/>
    <n v="9.6364285499999998"/>
    <n v="8.7299990999999864"/>
    <n v="1.7500000001164153"/>
    <x v="0"/>
    <s v="AMBIENTE"/>
    <x v="0"/>
    <m/>
    <n v="0"/>
    <x v="0"/>
  </r>
  <r>
    <s v="ABGSA20250601185245MODULO 1TURNO 08"/>
    <x v="0"/>
    <d v="2025-06-02T00:00:00"/>
    <d v="2025-06-02T18:15:00"/>
    <x v="0"/>
    <d v="2025-06-02T20:00:00"/>
    <x v="1"/>
    <x v="1"/>
    <s v="TAB937"/>
    <n v="393"/>
    <x v="11"/>
    <x v="0"/>
    <x v="0"/>
    <x v="0"/>
    <x v="0"/>
    <n v="525.00000125999998"/>
    <n v="400.72999973999998"/>
    <s v="MODULO 1"/>
    <s v="TURNO 08"/>
    <n v="17"/>
    <n v="42"/>
    <n v="294"/>
    <s v="EXPORTABLE"/>
    <x v="11"/>
    <s v="ABGSA20250601185245"/>
    <s v="303030815325"/>
    <s v="RECEPCION"/>
    <n v="1.36302721"/>
    <x v="0"/>
    <s v="17,6"/>
    <n v="9.5411904700000001"/>
    <n v="7.7299997399999825"/>
    <n v="1.7500000001164153"/>
    <x v="0"/>
    <s v="AMBIENTE"/>
    <x v="0"/>
    <m/>
    <n v="0"/>
    <x v="0"/>
  </r>
  <r>
    <s v="ABGSA20250601185224MODULO 1TURNO 08"/>
    <x v="0"/>
    <d v="2025-06-02T00:00:00"/>
    <d v="2025-06-02T18:15:00"/>
    <x v="0"/>
    <d v="2025-06-02T20:00:00"/>
    <x v="1"/>
    <x v="1"/>
    <s v="TAB937"/>
    <n v="394"/>
    <x v="12"/>
    <x v="0"/>
    <x v="0"/>
    <x v="0"/>
    <x v="0"/>
    <n v="526.00000109999996"/>
    <n v="401.72999958000003"/>
    <s v="MODULO 1"/>
    <s v="TURNO 08"/>
    <n v="17"/>
    <n v="42"/>
    <n v="294"/>
    <s v="EXPORTABLE"/>
    <x v="12"/>
    <s v="ABGSA20250601185224"/>
    <s v="303030815325"/>
    <s v="RECEPCION"/>
    <n v="1.3664285700000001"/>
    <x v="0"/>
    <s v="17,6"/>
    <n v="9.5649999900000005"/>
    <n v="7.7299995800000261"/>
    <n v="1.7500000001164153"/>
    <x v="0"/>
    <s v="AMBIENTE"/>
    <x v="0"/>
    <m/>
    <n v="0"/>
    <x v="0"/>
  </r>
  <r>
    <s v="ABGSA20250601185240MODULO 1TURNO 08"/>
    <x v="0"/>
    <d v="2025-06-02T00:00:00"/>
    <d v="2025-06-02T18:15:00"/>
    <x v="0"/>
    <d v="2025-06-02T20:00:00"/>
    <x v="1"/>
    <x v="1"/>
    <s v="TAB937"/>
    <n v="35"/>
    <x v="13"/>
    <x v="0"/>
    <x v="0"/>
    <x v="0"/>
    <x v="0"/>
    <n v="58.000000049999997"/>
    <n v="35.909999999999997"/>
    <s v="MODULO 1"/>
    <s v="TURNO 08"/>
    <n v="12"/>
    <n v="4"/>
    <n v="27"/>
    <s v="EXPORTABLE"/>
    <x v="13"/>
    <s v="ABGSA20250601185240"/>
    <s v="303030815325"/>
    <s v="RECEPCION"/>
    <n v="1.33"/>
    <x v="0"/>
    <s v="17,6"/>
    <n v="8.9774999999999991"/>
    <n v="0.90999999999999659"/>
    <n v="1.7500000001164153"/>
    <x v="0"/>
    <s v="AMBIENTE"/>
    <x v="0"/>
    <m/>
    <n v="0"/>
    <x v="0"/>
  </r>
  <r>
    <s v="ABGSA20250601185243MODULO 1TURNO 07"/>
    <x v="0"/>
    <d v="2025-06-03T00:00:00"/>
    <d v="2025-06-03T13:00:00"/>
    <x v="1"/>
    <d v="2025-06-03T14:35:00"/>
    <x v="2"/>
    <x v="0"/>
    <s v="TAB937"/>
    <n v="324"/>
    <x v="14"/>
    <x v="0"/>
    <x v="0"/>
    <x v="0"/>
    <x v="0"/>
    <n v="434.999999"/>
    <n v="329.61000030000002"/>
    <s v="MODULO 1"/>
    <s v="TURNO 07"/>
    <n v="16"/>
    <n v="35"/>
    <n v="245"/>
    <s v="EXPORTABLE"/>
    <x v="14"/>
    <s v="ABGSA20250601185243"/>
    <s v="303030715425"/>
    <s v="RECEPCION"/>
    <n v="1.34534694"/>
    <x v="0"/>
    <s v="21,3"/>
    <n v="9.4174285799999993"/>
    <n v="5.6100003000000243"/>
    <n v="1.5833333334303461"/>
    <x v="0"/>
    <s v="AMBIENTE"/>
    <x v="1"/>
    <s v="FRUTA HÚMEDA"/>
    <n v="0"/>
    <x v="0"/>
  </r>
  <r>
    <s v="ABGSA20250601185321MODULO 1TURNO 07"/>
    <x v="0"/>
    <d v="2025-06-03T00:00:00"/>
    <d v="2025-06-03T13:00:00"/>
    <x v="1"/>
    <d v="2025-06-03T14:35:00"/>
    <x v="2"/>
    <x v="0"/>
    <s v="TAB937"/>
    <n v="323"/>
    <x v="15"/>
    <x v="0"/>
    <x v="0"/>
    <x v="0"/>
    <x v="0"/>
    <n v="433.00000030000001"/>
    <n v="327.60999915000002"/>
    <s v="MODULO 1"/>
    <s v="TURNO 07"/>
    <n v="16"/>
    <n v="35"/>
    <n v="245"/>
    <s v="EXPORTABLE"/>
    <x v="15"/>
    <s v="ABGSA20250601185321"/>
    <s v="303030715425"/>
    <s v="RECEPCION"/>
    <n v="1.3371836699999999"/>
    <x v="0"/>
    <s v="21,3"/>
    <n v="9.3602856899999995"/>
    <n v="4.6099991500000215"/>
    <n v="1.5833333334303461"/>
    <x v="0"/>
    <s v="AMBIENTE"/>
    <x v="1"/>
    <s v="FRUTA HÚMEDA"/>
    <n v="0"/>
    <x v="0"/>
  </r>
  <r>
    <s v="ABGSA20250601185324MODULO 1TURNO 04"/>
    <x v="0"/>
    <d v="2025-06-03T00:00:00"/>
    <d v="2025-06-03T13:00:00"/>
    <x v="1"/>
    <d v="2025-06-03T14:35:00"/>
    <x v="2"/>
    <x v="0"/>
    <s v="TAB937"/>
    <n v="388"/>
    <x v="16"/>
    <x v="0"/>
    <x v="0"/>
    <x v="0"/>
    <x v="0"/>
    <n v="517.99999944000001"/>
    <n v="394.73000070000001"/>
    <s v="MODULO 1"/>
    <s v="TURNO 04"/>
    <n v="16"/>
    <n v="42"/>
    <n v="294"/>
    <s v="EXPORTABLE"/>
    <x v="16"/>
    <s v="ABGSA20250601185324"/>
    <s v="303030415425"/>
    <s v="RECEPCION"/>
    <n v="1.3426190499999999"/>
    <x v="0"/>
    <s v="21,3"/>
    <n v="9.3983333499999997"/>
    <n v="6.7300007000000051"/>
    <n v="1.5833333334303461"/>
    <x v="0"/>
    <s v="AMBIENTE"/>
    <x v="1"/>
    <m/>
    <n v="0"/>
    <x v="0"/>
  </r>
  <r>
    <s v="ABGSA20250601185333MODULO 1TURNO 05"/>
    <x v="0"/>
    <d v="2025-06-03T00:00:00"/>
    <d v="2025-06-03T13:00:00"/>
    <x v="1"/>
    <d v="2025-06-03T14:35:00"/>
    <x v="2"/>
    <x v="0"/>
    <s v="TAB937"/>
    <n v="387"/>
    <x v="17"/>
    <x v="0"/>
    <x v="0"/>
    <x v="0"/>
    <x v="0"/>
    <n v="518.99999928"/>
    <n v="395.73000053999999"/>
    <s v="MODULO 1"/>
    <s v="TURNO 05"/>
    <n v="16"/>
    <n v="42"/>
    <n v="294"/>
    <s v="EXPORTABLE"/>
    <x v="17"/>
    <s v="ABGSA20250601185333"/>
    <s v="303030515425"/>
    <s v="RECEPCION"/>
    <n v="1.3460204099999999"/>
    <x v="0"/>
    <s v="21,3"/>
    <n v="9.4221428700000001"/>
    <n v="8.7300005399999918"/>
    <n v="1.5833333334303461"/>
    <x v="0"/>
    <s v="AMBIENTE"/>
    <x v="1"/>
    <m/>
    <n v="0"/>
    <x v="0"/>
  </r>
  <r>
    <s v="ABGSA20250601184119MODULO 1TURNO 05"/>
    <x v="0"/>
    <d v="2025-06-03T00:00:00"/>
    <d v="2025-06-03T13:00:00"/>
    <x v="1"/>
    <d v="2025-06-03T14:35:00"/>
    <x v="2"/>
    <x v="0"/>
    <s v="TAB937"/>
    <n v="194.5"/>
    <x v="18"/>
    <x v="0"/>
    <x v="0"/>
    <x v="0"/>
    <x v="0"/>
    <n v="385.28571340000002"/>
    <n v="294.30071433000001"/>
    <s v="MODULO 1"/>
    <s v="TURNO 05"/>
    <n v="16"/>
    <n v="31"/>
    <n v="217"/>
    <s v="EXPORTABLE"/>
    <x v="18"/>
    <s v="ABGSA20250601184119"/>
    <s v="303030715425"/>
    <s v="RECEPCION"/>
    <n v="1.35622449"/>
    <x v="0"/>
    <s v="21,3"/>
    <n v="9.4935714299999994"/>
    <n v="99.800714330000005"/>
    <n v="1.5833333334303461"/>
    <x v="0"/>
    <s v="AMBIENTE"/>
    <x v="1"/>
    <m/>
    <n v="0"/>
    <x v="0"/>
  </r>
  <r>
    <s v="ABGSA20250601184119MODULO 1TURNO 07"/>
    <x v="0"/>
    <d v="2025-06-03T00:00:00"/>
    <d v="2025-06-03T13:00:00"/>
    <x v="1"/>
    <d v="2025-06-03T14:35:00"/>
    <x v="2"/>
    <x v="0"/>
    <s v="TAB937"/>
    <n v="194.5"/>
    <x v="18"/>
    <x v="0"/>
    <x v="0"/>
    <x v="0"/>
    <x v="0"/>
    <n v="136.71428539999999"/>
    <n v="104.42928573"/>
    <s v="MODULO 1"/>
    <s v="TURNO 07"/>
    <n v="16"/>
    <n v="11"/>
    <n v="77"/>
    <s v="EXPORTABLE"/>
    <x v="18"/>
    <s v="ABGSA20250601184119"/>
    <s v="303030515425"/>
    <s v="RECEPCION"/>
    <n v="1.35622449"/>
    <x v="0"/>
    <s v="21,3"/>
    <n v="9.4935714299999994"/>
    <n v="-90.070714269999996"/>
    <n v="1.5833333334303461"/>
    <x v="0"/>
    <s v="AMBIENTE"/>
    <x v="1"/>
    <m/>
    <n v="0"/>
    <x v="0"/>
  </r>
  <r>
    <s v="ABGSA20250601184112MODULO 1TURNO 06"/>
    <x v="0"/>
    <d v="2025-06-03T00:00:00"/>
    <d v="2025-06-03T13:00:00"/>
    <x v="1"/>
    <d v="2025-06-03T14:35:00"/>
    <x v="2"/>
    <x v="0"/>
    <s v="TAB937"/>
    <n v="196.5"/>
    <x v="19"/>
    <x v="0"/>
    <x v="0"/>
    <x v="0"/>
    <x v="0"/>
    <n v="312.50000075000003"/>
    <n v="239.12499975"/>
    <s v="MODULO 1"/>
    <s v="TURNO 06"/>
    <n v="16"/>
    <n v="25"/>
    <n v="175"/>
    <s v="EXPORTABLE"/>
    <x v="19"/>
    <s v="ABGSA20250601184112"/>
    <s v="303030615425"/>
    <s v="RECEPCION"/>
    <n v="1.3664285700000001"/>
    <x v="0"/>
    <s v="21,3"/>
    <n v="9.5649999900000005"/>
    <n v="42.624999750000001"/>
    <n v="1.5833333334303461"/>
    <x v="0"/>
    <s v="AMBIENTE"/>
    <x v="1"/>
    <m/>
    <n v="0"/>
    <x v="0"/>
  </r>
  <r>
    <s v="ABGSA20250601184112MODULO 1TURNO 04"/>
    <x v="0"/>
    <d v="2025-06-03T00:00:00"/>
    <d v="2025-06-03T13:00:00"/>
    <x v="1"/>
    <d v="2025-06-03T14:35:00"/>
    <x v="2"/>
    <x v="0"/>
    <s v="TAB937"/>
    <n v="196.5"/>
    <x v="19"/>
    <x v="0"/>
    <x v="0"/>
    <x v="0"/>
    <x v="0"/>
    <n v="212.50000051000001"/>
    <n v="162.60499983"/>
    <s v="MODULO 1"/>
    <s v="TURNO 04"/>
    <n v="16"/>
    <n v="17"/>
    <n v="119"/>
    <s v="EXPORTABLE"/>
    <x v="19"/>
    <s v="ABGSA20250601184112"/>
    <s v="303030415425"/>
    <s v="RECEPCION"/>
    <n v="1.3664285700000001"/>
    <x v="0"/>
    <s v="21,3"/>
    <n v="9.5649999900000005"/>
    <n v="-33.895000170000003"/>
    <n v="1.5833333334303461"/>
    <x v="0"/>
    <s v="AMBIENTE"/>
    <x v="1"/>
    <m/>
    <n v="0"/>
    <x v="0"/>
  </r>
  <r>
    <s v="ABGSA20250601184110MODULO 1TURNO 07"/>
    <x v="0"/>
    <d v="2025-06-03T00:00:00"/>
    <d v="2025-06-03T13:00:00"/>
    <x v="1"/>
    <d v="2025-06-03T14:35:00"/>
    <x v="2"/>
    <x v="0"/>
    <s v="TAB937"/>
    <n v="392"/>
    <x v="20"/>
    <x v="0"/>
    <x v="0"/>
    <x v="0"/>
    <x v="0"/>
    <n v="521.99999879999996"/>
    <n v="398.73000006000001"/>
    <s v="MODULO 1"/>
    <s v="TURNO 07"/>
    <n v="16"/>
    <n v="42"/>
    <n v="294"/>
    <s v="EXPORTABLE"/>
    <x v="20"/>
    <s v="ABGSA20250601184110"/>
    <s v="303030715425"/>
    <s v="RECEPCION"/>
    <n v="1.35622449"/>
    <x v="0"/>
    <s v="21,3"/>
    <n v="9.4935714299999994"/>
    <n v="6.7300000600000089"/>
    <n v="1.5833333334303461"/>
    <x v="0"/>
    <s v="AMBIENTE"/>
    <x v="1"/>
    <m/>
    <n v="0"/>
    <x v="0"/>
  </r>
  <r>
    <s v="ABGSA20250601184129MODULO 1TURNO 07"/>
    <x v="0"/>
    <d v="2025-06-03T00:00:00"/>
    <d v="2025-06-03T13:00:00"/>
    <x v="1"/>
    <d v="2025-06-03T14:35:00"/>
    <x v="2"/>
    <x v="0"/>
    <s v="TAB937"/>
    <n v="194.5"/>
    <x v="21"/>
    <x v="0"/>
    <x v="0"/>
    <x v="0"/>
    <x v="0"/>
    <n v="509.5714274"/>
    <n v="389.23642862999998"/>
    <s v="MODULO 1"/>
    <s v="TURNO 07"/>
    <n v="16"/>
    <n v="41"/>
    <n v="287"/>
    <s v="EXPORTABLE"/>
    <x v="21"/>
    <s v="ABGSA20250601184129"/>
    <s v="303030715425"/>
    <s v="RECEPCION"/>
    <n v="1.35622449"/>
    <x v="0"/>
    <s v="21,3"/>
    <n v="9.4935714299999994"/>
    <n v="194.73642862999998"/>
    <n v="1.5833333334303461"/>
    <x v="0"/>
    <s v="AMBIENTE"/>
    <x v="1"/>
    <m/>
    <n v="0"/>
    <x v="0"/>
  </r>
  <r>
    <s v="ABGSA20250601184129MODULO 1TURNO 04"/>
    <x v="0"/>
    <d v="2025-06-03T00:00:00"/>
    <d v="2025-06-03T13:00:00"/>
    <x v="1"/>
    <d v="2025-06-03T14:35:00"/>
    <x v="2"/>
    <x v="0"/>
    <s v="TAB937"/>
    <n v="194.5"/>
    <x v="21"/>
    <x v="0"/>
    <x v="0"/>
    <x v="0"/>
    <x v="0"/>
    <n v="12.428571399999999"/>
    <n v="9.4935714299999994"/>
    <s v="MODULO 1"/>
    <s v="TURNO 04"/>
    <n v="16"/>
    <n v="1"/>
    <n v="7"/>
    <s v="EXPORTABLE"/>
    <x v="21"/>
    <s v="ABGSA20250601184129"/>
    <s v="303030415425"/>
    <s v="RECEPCION"/>
    <n v="1.35622449"/>
    <x v="0"/>
    <s v="21,3"/>
    <n v="9.4935714299999994"/>
    <n v="-185.00642857"/>
    <n v="1.5833333334303461"/>
    <x v="0"/>
    <s v="AMBIENTE"/>
    <x v="1"/>
    <m/>
    <n v="0"/>
    <x v="0"/>
  </r>
  <r>
    <s v="ABGSA20250601184113MODULO 1TURNO 05"/>
    <x v="0"/>
    <d v="2025-06-03T00:00:00"/>
    <d v="2025-06-03T18:05:00"/>
    <x v="1"/>
    <d v="2025-06-03T19:55:00"/>
    <x v="3"/>
    <x v="1"/>
    <s v="TAB937"/>
    <n v="108"/>
    <x v="22"/>
    <x v="0"/>
    <x v="0"/>
    <x v="0"/>
    <x v="0"/>
    <n v="339.42857192999998"/>
    <n v="258.1277139"/>
    <s v="MODULO 1"/>
    <s v="TURNO 05"/>
    <n v="16"/>
    <n v="27"/>
    <n v="189"/>
    <s v="EXPORTABLE"/>
    <x v="22"/>
    <s v="ABGSA20250601184113"/>
    <s v="303030515425"/>
    <s v="RECEPCION"/>
    <n v="1.3657551000000001"/>
    <x v="0"/>
    <s v="18,4"/>
    <n v="9.5602856999999997"/>
    <n v="150.1277139"/>
    <n v="1.8333333333721384"/>
    <x v="0"/>
    <s v="AMBIENTE"/>
    <x v="1"/>
    <m/>
    <n v="0"/>
    <x v="0"/>
  </r>
  <r>
    <s v="ABGSA20250601184113MODULO 1TURNO 08"/>
    <x v="0"/>
    <d v="2025-06-03T00:00:00"/>
    <d v="2025-06-03T18:05:00"/>
    <x v="1"/>
    <d v="2025-06-03T19:55:00"/>
    <x v="3"/>
    <x v="1"/>
    <s v="TAB937"/>
    <n v="108"/>
    <x v="22"/>
    <x v="0"/>
    <x v="0"/>
    <x v="0"/>
    <x v="0"/>
    <n v="88.000000130000004"/>
    <n v="66.921999900000003"/>
    <s v="MODULO 1"/>
    <s v="TURNO 08"/>
    <n v="16"/>
    <n v="7"/>
    <n v="49"/>
    <s v="EXPORTABLE"/>
    <x v="22"/>
    <s v="ABGSA20250601184113"/>
    <s v="303030815425"/>
    <s v="RECEPCION"/>
    <n v="1.3657551000000001"/>
    <x v="0"/>
    <s v="18,4"/>
    <n v="9.5602856999999997"/>
    <n v="-41.078000099999997"/>
    <n v="1.8333333333721384"/>
    <x v="0"/>
    <s v="AMBIENTE"/>
    <x v="1"/>
    <m/>
    <n v="0"/>
    <x v="0"/>
  </r>
  <r>
    <s v="ABGSA20250601184113MODULO 1TURNO 01"/>
    <x v="0"/>
    <d v="2025-06-03T00:00:00"/>
    <d v="2025-06-03T18:05:00"/>
    <x v="1"/>
    <d v="2025-06-03T19:55:00"/>
    <x v="3"/>
    <x v="1"/>
    <s v="TAB937"/>
    <n v="108"/>
    <x v="22"/>
    <x v="0"/>
    <x v="0"/>
    <x v="0"/>
    <x v="0"/>
    <n v="12.57142859"/>
    <n v="9.5602856999999997"/>
    <s v="MODULO 1"/>
    <s v="TURNO 01"/>
    <n v="16"/>
    <n v="1"/>
    <n v="7"/>
    <s v="EXPORTABLE"/>
    <x v="22"/>
    <s v="ABGSA20250601184113"/>
    <s v="303030615425"/>
    <s v="RECEPCION"/>
    <n v="1.3657551000000001"/>
    <x v="0"/>
    <s v="18,4"/>
    <n v="9.5602856999999997"/>
    <n v="-98.439714300000006"/>
    <n v="1.8333333333721384"/>
    <x v="0"/>
    <s v="AMBIENTE"/>
    <x v="1"/>
    <m/>
    <n v="0"/>
    <x v="0"/>
  </r>
  <r>
    <s v="ABGSA20250601185226MODULO 1TURNO 05"/>
    <x v="0"/>
    <d v="2025-06-03T00:00:00"/>
    <d v="2025-06-03T18:05:00"/>
    <x v="1"/>
    <d v="2025-06-03T19:55:00"/>
    <x v="3"/>
    <x v="1"/>
    <s v="TAB937"/>
    <n v="330"/>
    <x v="23"/>
    <x v="0"/>
    <x v="0"/>
    <x v="0"/>
    <x v="0"/>
    <n v="441.99999935"/>
    <n v="336.61000065000002"/>
    <s v="MODULO 1"/>
    <s v="TURNO 05"/>
    <n v="16"/>
    <n v="35"/>
    <n v="245"/>
    <s v="EXPORTABLE"/>
    <x v="23"/>
    <s v="ABGSA20250601185226"/>
    <s v="303030515425"/>
    <s v="RECEPCION"/>
    <n v="1.3739183699999999"/>
    <x v="0"/>
    <s v="18,4"/>
    <n v="9.6174285899999994"/>
    <n v="6.6100006500000177"/>
    <n v="1.8333333333721384"/>
    <x v="0"/>
    <s v="AMBIENTE"/>
    <x v="1"/>
    <m/>
    <n v="0"/>
    <x v="0"/>
  </r>
  <r>
    <s v="ABGSA20250601185302MODULO 1TURNO 05"/>
    <x v="0"/>
    <d v="2025-06-03T00:00:00"/>
    <d v="2025-06-03T18:05:00"/>
    <x v="1"/>
    <d v="2025-06-03T19:55:00"/>
    <x v="3"/>
    <x v="1"/>
    <s v="TAB937"/>
    <n v="397"/>
    <x v="24"/>
    <x v="0"/>
    <x v="0"/>
    <x v="0"/>
    <x v="0"/>
    <n v="528.00000078000005"/>
    <n v="404.72999909999999"/>
    <s v="MODULO 1"/>
    <s v="TURNO 05"/>
    <n v="16"/>
    <n v="42"/>
    <n v="294"/>
    <s v="EXPORTABLE"/>
    <x v="24"/>
    <s v="ABGSA20250601185302"/>
    <s v="303030515425"/>
    <s v="RECEPCION"/>
    <n v="1.3766326499999999"/>
    <x v="0"/>
    <s v="18,4"/>
    <n v="9.6364285499999998"/>
    <n v="7.7299990999999864"/>
    <n v="1.8333333333721384"/>
    <x v="0"/>
    <s v="AMBIENTE"/>
    <x v="1"/>
    <m/>
    <n v="0"/>
    <x v="0"/>
  </r>
  <r>
    <s v="ABGSA20250601185230MODULO 1TURNO 05"/>
    <x v="0"/>
    <d v="2025-06-03T00:00:00"/>
    <d v="2025-06-03T18:05:00"/>
    <x v="1"/>
    <d v="2025-06-03T19:55:00"/>
    <x v="3"/>
    <x v="1"/>
    <s v="TAB937"/>
    <n v="132.66666666666666"/>
    <x v="25"/>
    <x v="0"/>
    <x v="0"/>
    <x v="0"/>
    <x v="0"/>
    <n v="226.71428598"/>
    <n v="173.88428526000001"/>
    <s v="MODULO 1"/>
    <s v="TURNO 05"/>
    <n v="16"/>
    <n v="18"/>
    <n v="126"/>
    <s v="EXPORTABLE"/>
    <x v="25"/>
    <s v="ABGSA20250601185230"/>
    <s v="303030615425"/>
    <s v="RECEPCION"/>
    <n v="1.3800340099999999"/>
    <x v="0"/>
    <s v="18,4"/>
    <n v="9.6602380700000001"/>
    <n v="41.217618593333356"/>
    <n v="1.8333333333721384"/>
    <x v="0"/>
    <s v="AMBIENTE"/>
    <x v="1"/>
    <m/>
    <n v="0"/>
    <x v="0"/>
  </r>
  <r>
    <s v="ABGSA20250601185230MODULO 1TURNO 01"/>
    <x v="0"/>
    <d v="2025-06-03T00:00:00"/>
    <d v="2025-06-03T18:05:00"/>
    <x v="1"/>
    <d v="2025-06-03T19:55:00"/>
    <x v="3"/>
    <x v="1"/>
    <s v="TAB937"/>
    <n v="132.66666666666666"/>
    <x v="25"/>
    <x v="0"/>
    <x v="0"/>
    <x v="0"/>
    <x v="0"/>
    <n v="25.190476220000001"/>
    <n v="19.32047614"/>
    <s v="MODULO 1"/>
    <s v="TURNO 01"/>
    <n v="16"/>
    <n v="2"/>
    <n v="14"/>
    <s v="EXPORTABLE"/>
    <x v="25"/>
    <s v="ABGSA20250601185230"/>
    <s v="303030415425"/>
    <s v="RECEPCION"/>
    <n v="1.3800340099999999"/>
    <x v="0"/>
    <s v="18,4"/>
    <n v="9.6602380700000001"/>
    <n v="-113.34619052666666"/>
    <n v="1.8333333333721384"/>
    <x v="0"/>
    <s v="AMBIENTE"/>
    <x v="1"/>
    <m/>
    <n v="0"/>
    <x v="0"/>
  </r>
  <r>
    <s v="ABGSA20250601185230MODULO 1TURNO 06"/>
    <x v="0"/>
    <d v="2025-06-03T00:00:00"/>
    <d v="2025-06-03T18:05:00"/>
    <x v="1"/>
    <d v="2025-06-03T19:55:00"/>
    <x v="3"/>
    <x v="1"/>
    <s v="TAB937"/>
    <n v="132.66666666666666"/>
    <x v="25"/>
    <x v="0"/>
    <x v="0"/>
    <x v="0"/>
    <x v="0"/>
    <n v="277.09523841999999"/>
    <n v="212.52523754000001"/>
    <s v="MODULO 1"/>
    <s v="TURNO 06"/>
    <n v="16"/>
    <n v="22"/>
    <n v="154"/>
    <s v="EXPORTABLE"/>
    <x v="25"/>
    <s v="ABGSA20250601185230"/>
    <s v="303030515425"/>
    <s v="RECEPCION"/>
    <n v="1.3800340099999999"/>
    <x v="0"/>
    <s v="18,4"/>
    <n v="9.6602380700000001"/>
    <n v="79.858570873333349"/>
    <n v="1.8333333333721384"/>
    <x v="0"/>
    <s v="AMBIENTE"/>
    <x v="1"/>
    <m/>
    <n v="0"/>
    <x v="0"/>
  </r>
  <r>
    <s v="ABGSA20250601185248MODULO 1TURNO 04"/>
    <x v="0"/>
    <d v="2025-06-03T00:00:00"/>
    <d v="2025-06-03T18:05:00"/>
    <x v="1"/>
    <d v="2025-06-03T19:55:00"/>
    <x v="3"/>
    <x v="1"/>
    <s v="TAB937"/>
    <n v="398"/>
    <x v="26"/>
    <x v="0"/>
    <x v="0"/>
    <x v="0"/>
    <x v="0"/>
    <n v="527.00000093999995"/>
    <n v="403.72999926"/>
    <s v="MODULO 1"/>
    <s v="TURNO 04"/>
    <n v="16"/>
    <n v="42"/>
    <n v="294"/>
    <s v="EXPORTABLE"/>
    <x v="26"/>
    <s v="ABGSA20250601185248"/>
    <s v="303030415425"/>
    <s v="RECEPCION"/>
    <n v="1.3732312900000001"/>
    <x v="0"/>
    <s v="18,4"/>
    <n v="9.6126190299999994"/>
    <n v="5.7299992599999996"/>
    <n v="1.8333333333721384"/>
    <x v="0"/>
    <s v="AMBIENTE"/>
    <x v="1"/>
    <m/>
    <n v="0"/>
    <x v="0"/>
  </r>
  <r>
    <s v="ABGSA20250601185318MODULO 1TURNO 04"/>
    <x v="0"/>
    <d v="2025-06-03T00:00:00"/>
    <d v="2025-06-03T18:05:00"/>
    <x v="1"/>
    <d v="2025-06-03T19:55:00"/>
    <x v="3"/>
    <x v="1"/>
    <s v="TAB937"/>
    <n v="394"/>
    <x v="27"/>
    <x v="0"/>
    <x v="0"/>
    <x v="0"/>
    <x v="0"/>
    <n v="525.00000125999998"/>
    <n v="401.72999958000003"/>
    <s v="MODULO 1"/>
    <s v="TURNO 04"/>
    <n v="16"/>
    <n v="42"/>
    <n v="294"/>
    <s v="EXPORTABLE"/>
    <x v="27"/>
    <s v="ABGSA20250601185318"/>
    <s v="303030415425"/>
    <s v="RECEPCION"/>
    <n v="1.3664285700000001"/>
    <x v="0"/>
    <s v="18,4"/>
    <n v="9.5649999900000005"/>
    <n v="7.7299995800000261"/>
    <n v="1.8333333333721384"/>
    <x v="0"/>
    <s v="AMBIENTE"/>
    <x v="1"/>
    <m/>
    <n v="0"/>
    <x v="0"/>
  </r>
  <r>
    <s v="ABGSA20250601185217MODULO 1TURNO 04"/>
    <x v="0"/>
    <d v="2025-06-03T00:00:00"/>
    <d v="2025-06-03T18:05:00"/>
    <x v="1"/>
    <d v="2025-06-03T19:55:00"/>
    <x v="3"/>
    <x v="1"/>
    <s v="TAB937"/>
    <n v="195.5"/>
    <x v="28"/>
    <x v="0"/>
    <x v="0"/>
    <x v="0"/>
    <x v="0"/>
    <n v="434.999999"/>
    <n v="332.27500005000002"/>
    <s v="MODULO 1"/>
    <s v="TURNO 04"/>
    <n v="16"/>
    <n v="35"/>
    <n v="245"/>
    <s v="EXPORTABLE"/>
    <x v="28"/>
    <s v="ABGSA20250601185217"/>
    <s v="303030415425"/>
    <s v="RECEPCION"/>
    <n v="1.35622449"/>
    <x v="0"/>
    <s v="18,4"/>
    <n v="9.4935714299999994"/>
    <n v="136.77500005000002"/>
    <n v="1.8333333333721384"/>
    <x v="0"/>
    <s v="AMBIENTE"/>
    <x v="1"/>
    <m/>
    <n v="0"/>
    <x v="0"/>
  </r>
  <r>
    <s v="ABGSA20250601185217MODULO 1TURNO 06"/>
    <x v="0"/>
    <d v="2025-06-03T00:00:00"/>
    <d v="2025-06-03T18:05:00"/>
    <x v="1"/>
    <d v="2025-06-03T19:55:00"/>
    <x v="3"/>
    <x v="1"/>
    <s v="TAB937"/>
    <n v="195.5"/>
    <x v="28"/>
    <x v="0"/>
    <x v="0"/>
    <x v="0"/>
    <x v="0"/>
    <n v="86.999999799999998"/>
    <n v="66.455000010000006"/>
    <s v="MODULO 1"/>
    <s v="TURNO 06"/>
    <n v="16"/>
    <n v="7"/>
    <n v="49"/>
    <s v="EXPORTABLE"/>
    <x v="28"/>
    <s v="ABGSA20250601185217"/>
    <s v="303030615425"/>
    <s v="RECEPCION"/>
    <n v="1.35622449"/>
    <x v="0"/>
    <s v="18,4"/>
    <n v="9.4935714299999994"/>
    <n v="-129.04499999000001"/>
    <n v="1.8333333333721384"/>
    <x v="0"/>
    <s v="AMBIENTE"/>
    <x v="1"/>
    <m/>
    <n v="0"/>
    <x v="0"/>
  </r>
  <r>
    <s v="ABGSA20250601185211MODULO 1TURNO 06"/>
    <x v="0"/>
    <d v="2025-06-03T00:00:00"/>
    <d v="2025-06-03T18:05:00"/>
    <x v="1"/>
    <d v="2025-06-03T19:55:00"/>
    <x v="3"/>
    <x v="1"/>
    <s v="TAB937"/>
    <n v="89"/>
    <x v="29"/>
    <x v="0"/>
    <x v="0"/>
    <x v="0"/>
    <x v="0"/>
    <n v="141.00000034000001"/>
    <n v="99.270000260000003"/>
    <s v="MODULO 1"/>
    <s v="TURNO 06"/>
    <n v="14"/>
    <n v="11"/>
    <n v="74"/>
    <s v="EXPORTABLE"/>
    <x v="29"/>
    <s v="ABGSA20250601185211"/>
    <s v="303030615425"/>
    <s v="RECEPCION"/>
    <n v="1.3414864900000001"/>
    <x v="0"/>
    <s v="18,4"/>
    <n v="9.0245454781818193"/>
    <n v="10.270000260000003"/>
    <n v="1.8333333333721384"/>
    <x v="0"/>
    <s v="AMBIENTE"/>
    <x v="1"/>
    <m/>
    <n v="0"/>
    <x v="0"/>
  </r>
  <r>
    <s v="ABGSA20250601185203MODULO 1TURNO 06"/>
    <x v="0"/>
    <d v="2025-06-04T00:00:00"/>
    <d v="2025-06-04T12:45:00"/>
    <x v="2"/>
    <d v="2025-06-04T14:35:00"/>
    <x v="4"/>
    <x v="0"/>
    <s v="TAB937"/>
    <n v="322"/>
    <x v="30"/>
    <x v="0"/>
    <x v="0"/>
    <x v="0"/>
    <x v="0"/>
    <n v="432.00000095000001"/>
    <n v="327.60999915000002"/>
    <s v="MODULO 1"/>
    <s v="TURNO 06"/>
    <n v="15"/>
    <n v="35"/>
    <n v="245"/>
    <s v="EXPORTABLE"/>
    <x v="30"/>
    <s v="ABGSA20250601185203"/>
    <s v="303030615525"/>
    <s v="RECEPCION"/>
    <n v="1.3371836699999999"/>
    <x v="0"/>
    <s v="19,8"/>
    <n v="9.3602856899999995"/>
    <n v="5.6099991500000215"/>
    <n v="1.8333333333721384"/>
    <x v="0"/>
    <s v="AMBIENTE"/>
    <x v="2"/>
    <s v="FRUTA MOJADA"/>
    <n v="0"/>
    <x v="0"/>
  </r>
  <r>
    <s v="ABGSA20250601185154MODULO 1TURNO 01"/>
    <x v="0"/>
    <d v="2025-06-04T00:00:00"/>
    <d v="2025-06-04T12:45:00"/>
    <x v="2"/>
    <d v="2025-06-04T14:35:00"/>
    <x v="4"/>
    <x v="0"/>
    <s v="TAB937"/>
    <n v="161"/>
    <x v="31"/>
    <x v="0"/>
    <x v="0"/>
    <x v="0"/>
    <x v="0"/>
    <n v="370.2857151"/>
    <n v="279.9514284"/>
    <s v="MODULO 1"/>
    <s v="TURNO 01"/>
    <n v="16"/>
    <n v="30"/>
    <n v="210"/>
    <s v="EXPORTABLE"/>
    <x v="31"/>
    <s v="ABGSA20250601185154"/>
    <s v="303030115525"/>
    <s v="RECEPCION"/>
    <n v="1.33310204"/>
    <x v="0"/>
    <s v="19,8"/>
    <n v="9.3317142799999999"/>
    <n v="118.9514284"/>
    <n v="1.8333333333721384"/>
    <x v="0"/>
    <s v="AMBIENTE"/>
    <x v="2"/>
    <s v="FRUTA MOJADA"/>
    <n v="0"/>
    <x v="0"/>
  </r>
  <r>
    <s v="ABGSA20250601185154MODULO 1TURNO 06"/>
    <x v="0"/>
    <d v="2025-06-04T00:00:00"/>
    <d v="2025-06-04T12:45:00"/>
    <x v="2"/>
    <d v="2025-06-04T14:35:00"/>
    <x v="4"/>
    <x v="0"/>
    <s v="TAB937"/>
    <n v="161"/>
    <x v="31"/>
    <x v="0"/>
    <x v="0"/>
    <x v="0"/>
    <x v="0"/>
    <n v="61.714285850000003"/>
    <n v="46.6585714"/>
    <s v="MODULO 1"/>
    <s v="TURNO 06"/>
    <n v="16"/>
    <n v="5"/>
    <n v="35"/>
    <s v="EXPORTABLE"/>
    <x v="31"/>
    <s v="ABGSA20250601185154"/>
    <s v="303030615525"/>
    <s v="RECEPCION"/>
    <n v="1.33310204"/>
    <x v="0"/>
    <s v="19,8"/>
    <n v="9.3317142799999999"/>
    <n v="-114.3414286"/>
    <n v="1.8333333333721384"/>
    <x v="0"/>
    <s v="AMBIENTE"/>
    <x v="2"/>
    <s v="FRUTA MOJADA"/>
    <n v="0"/>
    <x v="0"/>
  </r>
  <r>
    <s v="ABGSA20250601185157MODULO 1TURNO 01"/>
    <x v="0"/>
    <d v="2025-06-04T00:00:00"/>
    <d v="2025-06-04T12:45:00"/>
    <x v="2"/>
    <d v="2025-06-04T14:35:00"/>
    <x v="4"/>
    <x v="0"/>
    <s v="TAB937"/>
    <n v="388"/>
    <x v="32"/>
    <x v="0"/>
    <x v="0"/>
    <x v="0"/>
    <x v="0"/>
    <n v="518.99999928"/>
    <n v="395.73000053999999"/>
    <s v="MODULO 1"/>
    <s v="TURNO 01"/>
    <n v="16"/>
    <n v="42"/>
    <n v="294"/>
    <s v="EXPORTABLE"/>
    <x v="32"/>
    <s v="ABGSA20250601185157"/>
    <s v="303030115525"/>
    <s v="RECEPCION"/>
    <n v="1.3460204099999999"/>
    <x v="0"/>
    <s v="19,8"/>
    <n v="9.4221428700000001"/>
    <n v="7.7300005399999918"/>
    <n v="1.8333333333721384"/>
    <x v="0"/>
    <s v="AMBIENTE"/>
    <x v="2"/>
    <m/>
    <n v="0"/>
    <x v="0"/>
  </r>
  <r>
    <s v="ABGSA20250601185159MODULO 1TURNO 02"/>
    <x v="0"/>
    <d v="2025-06-04T00:00:00"/>
    <d v="2025-06-04T12:45:00"/>
    <x v="2"/>
    <d v="2025-06-04T14:35:00"/>
    <x v="4"/>
    <x v="0"/>
    <s v="TAB937"/>
    <n v="393"/>
    <x v="33"/>
    <x v="0"/>
    <x v="0"/>
    <x v="0"/>
    <x v="0"/>
    <n v="521.99999879999996"/>
    <n v="398.73000006000001"/>
    <s v="MODULO 1"/>
    <s v="TURNO 02"/>
    <n v="16"/>
    <n v="42"/>
    <n v="294"/>
    <s v="EXPORTABLE"/>
    <x v="33"/>
    <s v="ABGSA20250601185159"/>
    <s v="303030215525"/>
    <s v="RECEPCION"/>
    <n v="1.35622449"/>
    <x v="0"/>
    <s v="19,8"/>
    <n v="9.4935714299999994"/>
    <n v="5.7300000600000089"/>
    <n v="1.8333333333721384"/>
    <x v="0"/>
    <s v="AMBIENTE"/>
    <x v="2"/>
    <m/>
    <n v="0"/>
    <x v="0"/>
  </r>
  <r>
    <s v="ABGSA20250601185206MODULO 1TURNO 01"/>
    <x v="0"/>
    <d v="2025-06-04T00:00:00"/>
    <d v="2025-06-04T12:45:00"/>
    <x v="2"/>
    <d v="2025-06-04T14:35:00"/>
    <x v="4"/>
    <x v="0"/>
    <s v="TAB937"/>
    <n v="96"/>
    <x v="34"/>
    <x v="0"/>
    <x v="0"/>
    <x v="0"/>
    <x v="0"/>
    <n v="151"/>
    <n v="108.84"/>
    <s v="MODULO 1"/>
    <s v="TURNO 01"/>
    <n v="12"/>
    <n v="12"/>
    <n v="80"/>
    <s v="EXPORTABLE"/>
    <x v="34"/>
    <s v="ABGSA20250601185206"/>
    <s v="303030115525"/>
    <s v="RECEPCION"/>
    <n v="1.3605"/>
    <x v="0"/>
    <s v="19,8"/>
    <n v="9.07"/>
    <n v="12.840000000000003"/>
    <n v="1.8333333333721384"/>
    <x v="0"/>
    <s v="AMBIENTE"/>
    <x v="2"/>
    <m/>
    <n v="0"/>
    <x v="0"/>
  </r>
  <r>
    <s v="ABGSA20250601185209MODULO 1TURNO 02"/>
    <x v="0"/>
    <d v="2025-06-04T00:00:00"/>
    <d v="2025-06-04T17:40:00"/>
    <x v="2"/>
    <d v="2025-06-04T19:30:00"/>
    <x v="5"/>
    <x v="1"/>
    <s v="TAB937"/>
    <n v="328"/>
    <x v="35"/>
    <x v="0"/>
    <x v="0"/>
    <x v="0"/>
    <x v="0"/>
    <n v="438.99999885"/>
    <n v="334.60999950000001"/>
    <s v="MODULO 1"/>
    <s v="TURNO 02"/>
    <n v="15"/>
    <n v="35"/>
    <n v="245"/>
    <s v="EXPORTABLE"/>
    <x v="35"/>
    <s v="ABGSA20250601185209"/>
    <s v="303030215525"/>
    <s v="RECEPCION"/>
    <n v="1.3657551000000001"/>
    <x v="0"/>
    <s v="18,8"/>
    <n v="9.5602856999999997"/>
    <n v="6.6099995000000149"/>
    <n v="1.8333333333721384"/>
    <x v="0"/>
    <s v="AMBIENTE"/>
    <x v="2"/>
    <m/>
    <n v="0"/>
    <x v="0"/>
  </r>
  <r>
    <s v="ABGSA20250601185213MODULO 1TURNO 02"/>
    <x v="0"/>
    <d v="2025-06-04T00:00:00"/>
    <d v="2025-06-04T17:40:00"/>
    <x v="2"/>
    <d v="2025-06-04T19:30:00"/>
    <x v="5"/>
    <x v="1"/>
    <s v="TAB937"/>
    <n v="163.5"/>
    <x v="36"/>
    <x v="0"/>
    <x v="0"/>
    <x v="0"/>
    <x v="0"/>
    <n v="275.31428540000002"/>
    <n v="209.06914336"/>
    <s v="MODULO 1"/>
    <s v="TURNO 02"/>
    <n v="16"/>
    <n v="22"/>
    <n v="154"/>
    <s v="EXPORTABLE"/>
    <x v="36"/>
    <s v="ABGSA20250601185213"/>
    <s v="303030315525"/>
    <s v="RECEPCION"/>
    <n v="1.35759184"/>
    <x v="0"/>
    <s v="18,8"/>
    <n v="9.5031428800000004"/>
    <n v="45.569143359999998"/>
    <n v="1.8333333333721384"/>
    <x v="0"/>
    <s v="AMBIENTE"/>
    <x v="2"/>
    <m/>
    <n v="0"/>
    <x v="0"/>
  </r>
  <r>
    <s v="ABGSA20250601185213MODULO 1TURNO 03"/>
    <x v="0"/>
    <d v="2025-06-04T00:00:00"/>
    <d v="2025-06-04T17:40:00"/>
    <x v="2"/>
    <d v="2025-06-04T19:30:00"/>
    <x v="5"/>
    <x v="1"/>
    <s v="TAB937"/>
    <n v="163.5"/>
    <x v="36"/>
    <x v="0"/>
    <x v="0"/>
    <x v="0"/>
    <x v="0"/>
    <n v="162.68571410000001"/>
    <n v="123.54085744"/>
    <s v="MODULO 1"/>
    <s v="TURNO 03"/>
    <n v="16"/>
    <n v="13"/>
    <n v="91"/>
    <s v="EXPORTABLE"/>
    <x v="36"/>
    <s v="ABGSA20250601185213"/>
    <s v="303030215525"/>
    <s v="RECEPCION"/>
    <n v="1.35759184"/>
    <x v="0"/>
    <s v="18,8"/>
    <n v="9.5031428800000004"/>
    <n v="-39.959142560000004"/>
    <n v="1.8333333333721384"/>
    <x v="0"/>
    <s v="AMBIENTE"/>
    <x v="2"/>
    <m/>
    <n v="0"/>
    <x v="0"/>
  </r>
  <r>
    <s v="ABGSA20250601185222MODULO 1TURNO 03"/>
    <x v="0"/>
    <d v="2025-06-04T00:00:00"/>
    <d v="2025-06-04T17:40:00"/>
    <x v="2"/>
    <d v="2025-06-04T19:30:00"/>
    <x v="5"/>
    <x v="1"/>
    <s v="TAB937"/>
    <n v="393"/>
    <x v="37"/>
    <x v="0"/>
    <x v="0"/>
    <x v="0"/>
    <x v="0"/>
    <n v="522.99999863999994"/>
    <n v="399.7299999"/>
    <s v="MODULO 1"/>
    <s v="TURNO 03"/>
    <n v="16"/>
    <n v="42"/>
    <n v="294"/>
    <s v="EXPORTABLE"/>
    <x v="37"/>
    <s v="ABGSA20250601185222"/>
    <s v="303030315525"/>
    <s v="RECEPCION"/>
    <n v="1.35962585"/>
    <x v="0"/>
    <s v="18,8"/>
    <n v="9.5173809499999997"/>
    <n v="6.7299998999999957"/>
    <n v="1.8333333333721384"/>
    <x v="0"/>
    <s v="AMBIENTE"/>
    <x v="2"/>
    <m/>
    <n v="0"/>
    <x v="0"/>
  </r>
  <r>
    <s v="ABGSA20250601185215MODULO 1TURNO 03"/>
    <x v="0"/>
    <d v="2025-06-04T00:00:00"/>
    <d v="2025-06-04T17:40:00"/>
    <x v="2"/>
    <d v="2025-06-04T19:30:00"/>
    <x v="5"/>
    <x v="1"/>
    <s v="TAB937"/>
    <n v="391"/>
    <x v="38"/>
    <x v="0"/>
    <x v="0"/>
    <x v="0"/>
    <x v="0"/>
    <n v="522.99999863999994"/>
    <n v="399.7299999"/>
    <s v="MODULO 1"/>
    <s v="TURNO 03"/>
    <n v="16"/>
    <n v="42"/>
    <n v="294"/>
    <s v="EXPORTABLE"/>
    <x v="38"/>
    <s v="ABGSA20250601185215"/>
    <s v="303030315525"/>
    <s v="RECEPCION"/>
    <n v="1.35962585"/>
    <x v="0"/>
    <s v="18,8"/>
    <n v="9.5173809499999997"/>
    <n v="8.7299998999999957"/>
    <n v="1.8333333333721384"/>
    <x v="0"/>
    <s v="AMBIENTE"/>
    <x v="2"/>
    <m/>
    <n v="0"/>
    <x v="0"/>
  </r>
  <r>
    <s v="ABGSA20250601185029MODULO 1TURNO 03"/>
    <x v="0"/>
    <d v="2025-06-04T00:00:00"/>
    <d v="2025-06-04T17:40:00"/>
    <x v="2"/>
    <d v="2025-06-04T19:30:00"/>
    <x v="5"/>
    <x v="1"/>
    <s v="TAB937"/>
    <n v="294"/>
    <x v="39"/>
    <x v="0"/>
    <x v="0"/>
    <x v="0"/>
    <x v="0"/>
    <n v="395.000001"/>
    <n v="298.76"/>
    <s v="MODULO 1"/>
    <s v="TURNO 03"/>
    <n v="15"/>
    <n v="32"/>
    <n v="220"/>
    <s v="EXPORTABLE"/>
    <x v="39"/>
    <s v="ABGSA20250601185029"/>
    <s v="303030315525"/>
    <s v="RECEPCION"/>
    <n v="1.3580000000000001"/>
    <x v="0"/>
    <s v="18,8"/>
    <n v="9.3362499999999997"/>
    <n v="4.7599999999999909"/>
    <n v="1.8333333333721384"/>
    <x v="0"/>
    <s v="AMBIENTE"/>
    <x v="2"/>
    <m/>
    <n v="0"/>
    <x v="0"/>
  </r>
  <r>
    <s v="ABGVH20250605080335MODULO 2TURNO 16"/>
    <x v="0"/>
    <d v="2025-06-05T00:00:00"/>
    <d v="2025-06-05T12:55:00"/>
    <x v="3"/>
    <d v="2025-06-05T14:30:00"/>
    <x v="6"/>
    <x v="0"/>
    <s v="TAB937"/>
    <n v="104.33333333333333"/>
    <x v="40"/>
    <x v="0"/>
    <x v="1"/>
    <x v="0"/>
    <x v="0"/>
    <n v="159.34285731"/>
    <n v="120.19799974"/>
    <s v="MODULO 2"/>
    <s v="TURNO 16"/>
    <n v="16"/>
    <n v="13"/>
    <n v="91"/>
    <s v="EXPORTABLE"/>
    <x v="40"/>
    <s v="ABGVH20250605080335"/>
    <s v="301031315625"/>
    <s v="RECEPCION"/>
    <n v="1.32085714"/>
    <x v="0"/>
    <s v="20,4"/>
    <n v="9.2459999800000006"/>
    <n v="15.864666406666672"/>
    <n v="1.5833333332557231"/>
    <x v="0"/>
    <s v="AMBIENTE"/>
    <x v="3"/>
    <m/>
    <n v="0"/>
    <x v="0"/>
  </r>
  <r>
    <s v="ABGVH20250605080335MODULO 2TURNO 13"/>
    <x v="0"/>
    <d v="2025-06-05T00:00:00"/>
    <d v="2025-06-05T12:55:00"/>
    <x v="3"/>
    <d v="2025-06-05T14:30:00"/>
    <x v="6"/>
    <x v="0"/>
    <s v="TAB937"/>
    <n v="104.33333333333333"/>
    <x v="40"/>
    <x v="0"/>
    <x v="1"/>
    <x v="0"/>
    <x v="0"/>
    <n v="220.62857166000001"/>
    <n v="166.42799964"/>
    <s v="MODULO 2"/>
    <s v="TURNO 13"/>
    <n v="16"/>
    <n v="18"/>
    <n v="126"/>
    <s v="EXPORTABLE"/>
    <x v="40"/>
    <s v="ABGVH20250605080335"/>
    <s v="301031415625"/>
    <s v="RECEPCION"/>
    <n v="1.32085714"/>
    <x v="0"/>
    <s v="20,4"/>
    <n v="9.2459999800000006"/>
    <n v="62.094666306666667"/>
    <n v="1.5833333332557231"/>
    <x v="0"/>
    <s v="AMBIENTE"/>
    <x v="3"/>
    <m/>
    <n v="0"/>
    <x v="0"/>
  </r>
  <r>
    <s v="ABGVH20250605080335MODULO 2TURNO 01"/>
    <x v="0"/>
    <d v="2025-06-05T00:00:00"/>
    <d v="2025-06-05T12:55:00"/>
    <x v="3"/>
    <d v="2025-06-05T14:30:00"/>
    <x v="6"/>
    <x v="0"/>
    <s v="TAB937"/>
    <n v="104.33333333333333"/>
    <x v="40"/>
    <x v="0"/>
    <x v="1"/>
    <x v="0"/>
    <x v="0"/>
    <n v="49.028571479999997"/>
    <n v="36.983999920000002"/>
    <s v="MODULO 2"/>
    <s v="TURNO 01"/>
    <n v="16"/>
    <n v="4"/>
    <n v="28"/>
    <s v="EXPORTABLE"/>
    <x v="40"/>
    <s v="ABGVH20250605080335"/>
    <s v="301031615625"/>
    <s v="RECEPCION"/>
    <n v="1.32085714"/>
    <x v="0"/>
    <s v="20,4"/>
    <n v="9.2459999800000006"/>
    <n v="-67.349333413333326"/>
    <n v="1.5833333332557231"/>
    <x v="0"/>
    <s v="AMBIENTE"/>
    <x v="3"/>
    <m/>
    <n v="0"/>
    <x v="0"/>
  </r>
  <r>
    <s v="ABGVH20250605080358MODULO 1TURNO 15"/>
    <x v="0"/>
    <d v="2025-06-05T00:00:00"/>
    <d v="2025-06-05T12:55:00"/>
    <x v="3"/>
    <d v="2025-06-05T14:30:00"/>
    <x v="6"/>
    <x v="0"/>
    <s v="TAB937"/>
    <n v="154.75"/>
    <x v="41"/>
    <x v="0"/>
    <x v="1"/>
    <x v="0"/>
    <x v="0"/>
    <n v="376.42857196"/>
    <n v="283.08314237000002"/>
    <s v="MODULO 1"/>
    <s v="TURNO 15"/>
    <n v="16"/>
    <n v="31"/>
    <n v="217"/>
    <s v="EXPORTABLE"/>
    <x v="41"/>
    <s v="ABGVH20250605080358"/>
    <s v="301031515625"/>
    <s v="RECEPCION"/>
    <n v="1.30453061"/>
    <x v="0"/>
    <s v="20,4"/>
    <n v="9.1317142699999998"/>
    <n v="128.33314237000002"/>
    <n v="1.5833333332557231"/>
    <x v="0"/>
    <s v="AMBIENTE"/>
    <x v="3"/>
    <m/>
    <n v="0"/>
    <x v="0"/>
  </r>
  <r>
    <s v="ABGVH20250605080358MODULO 1TURNO 14"/>
    <x v="0"/>
    <d v="2025-06-05T00:00:00"/>
    <d v="2025-06-05T12:55:00"/>
    <x v="3"/>
    <d v="2025-06-05T14:30:00"/>
    <x v="6"/>
    <x v="0"/>
    <s v="TAB937"/>
    <n v="154.75"/>
    <x v="41"/>
    <x v="0"/>
    <x v="1"/>
    <x v="0"/>
    <x v="0"/>
    <n v="48.571428640000001"/>
    <n v="36.526857079999999"/>
    <s v="MODULO 1"/>
    <s v="TURNO 14"/>
    <n v="16"/>
    <n v="4"/>
    <n v="28"/>
    <s v="EXPORTABLE"/>
    <x v="41"/>
    <s v="ABGVH20250605080358"/>
    <s v="301031415625"/>
    <s v="RECEPCION"/>
    <n v="1.30453061"/>
    <x v="0"/>
    <s v="20,4"/>
    <n v="9.1317142699999998"/>
    <n v="-118.22314292"/>
    <n v="1.5833333332557231"/>
    <x v="0"/>
    <s v="AMBIENTE"/>
    <x v="3"/>
    <m/>
    <n v="0"/>
    <x v="0"/>
  </r>
  <r>
    <s v="ABGVH20250605080445MODULO 2TURNO 14"/>
    <x v="0"/>
    <d v="2025-06-05T00:00:00"/>
    <d v="2025-06-05T12:55:00"/>
    <x v="3"/>
    <d v="2025-06-05T14:30:00"/>
    <x v="6"/>
    <x v="0"/>
    <s v="TAB937"/>
    <n v="109.66666666666667"/>
    <x v="42"/>
    <x v="0"/>
    <x v="1"/>
    <x v="0"/>
    <x v="0"/>
    <n v="197.20784272"/>
    <n v="148.88972559999999"/>
    <s v="MODULO 2"/>
    <s v="TURNO 14"/>
    <n v="16"/>
    <n v="16"/>
    <n v="112"/>
    <s v="EXPORTABLE"/>
    <x v="42"/>
    <s v="ABGVH20250605080445"/>
    <s v="301031215625"/>
    <s v="RECEPCION"/>
    <n v="1.32937255"/>
    <x v="0"/>
    <s v="20,4"/>
    <n v="9.3056078499999995"/>
    <n v="39.22305893333332"/>
    <n v="1.5833333332557231"/>
    <x v="0"/>
    <s v="AMBIENTE"/>
    <x v="3"/>
    <m/>
    <n v="0"/>
    <x v="0"/>
  </r>
  <r>
    <s v="ABGVH20250605080445MODULO 2TURNO 01"/>
    <x v="0"/>
    <d v="2025-06-05T00:00:00"/>
    <d v="2025-06-05T12:55:00"/>
    <x v="3"/>
    <d v="2025-06-05T14:30:00"/>
    <x v="6"/>
    <x v="0"/>
    <s v="TAB937"/>
    <n v="109.66666666666667"/>
    <x v="42"/>
    <x v="0"/>
    <x v="1"/>
    <x v="0"/>
    <x v="0"/>
    <n v="140.8627448"/>
    <n v="106.34980400000001"/>
    <s v="MODULO 2"/>
    <s v="TURNO 01"/>
    <n v="16"/>
    <n v="12"/>
    <n v="80"/>
    <s v="EXPORTABLE"/>
    <x v="42"/>
    <s v="ABGVH20250605080445"/>
    <s v="301031115625"/>
    <s v="RECEPCION"/>
    <n v="1.32937255"/>
    <x v="0"/>
    <s v="20,4"/>
    <n v="8.8624836666666695"/>
    <n v="-3.3168626666666654"/>
    <n v="1.5833333332557231"/>
    <x v="0"/>
    <s v="AMBIENTE"/>
    <x v="3"/>
    <m/>
    <n v="0"/>
    <x v="0"/>
  </r>
  <r>
    <s v="ABGVH20250605080445MODULO 2TURNO 12"/>
    <x v="0"/>
    <d v="2025-06-05T00:00:00"/>
    <d v="2025-06-05T12:55:00"/>
    <x v="3"/>
    <d v="2025-06-05T14:30:00"/>
    <x v="6"/>
    <x v="0"/>
    <s v="TAB937"/>
    <n v="109.66666666666667"/>
    <x v="42"/>
    <x v="0"/>
    <x v="1"/>
    <x v="0"/>
    <x v="0"/>
    <n v="110.92941153"/>
    <n v="83.750470649999997"/>
    <s v="MODULO 2"/>
    <s v="TURNO 12"/>
    <n v="16"/>
    <n v="9"/>
    <n v="63"/>
    <s v="EXPORTABLE"/>
    <x v="42"/>
    <s v="ABGVH20250605080445"/>
    <s v="301031415625"/>
    <s v="RECEPCION"/>
    <n v="1.32937255"/>
    <x v="0"/>
    <s v="20,4"/>
    <n v="9.3056078499999995"/>
    <n v="-25.916196016666674"/>
    <n v="1.5833333332557231"/>
    <x v="0"/>
    <s v="AMBIENTE"/>
    <x v="3"/>
    <m/>
    <n v="0"/>
    <x v="0"/>
  </r>
  <r>
    <s v="ABGVH20250605080333MODULO 1TURNO 07"/>
    <x v="0"/>
    <d v="2025-06-05T00:00:00"/>
    <d v="2025-06-05T17:50:00"/>
    <x v="3"/>
    <d v="2025-06-05T19:30:00"/>
    <x v="7"/>
    <x v="1"/>
    <s v="TAB937"/>
    <n v="78.875"/>
    <x v="43"/>
    <x v="0"/>
    <x v="1"/>
    <x v="0"/>
    <x v="0"/>
    <n v="135.14285708"/>
    <n v="102.33457156999999"/>
    <s v="MODULO 1"/>
    <s v="TURNO 07"/>
    <n v="15"/>
    <n v="11"/>
    <n v="77"/>
    <s v="EXPORTABLE"/>
    <x v="43"/>
    <s v="ABGVH20250605080333"/>
    <s v="301030715625"/>
    <s v="RECEPCION"/>
    <n v="1.32902041"/>
    <x v="0"/>
    <s v="20,1"/>
    <n v="9.3031428700000003"/>
    <n v="23.459571569999994"/>
    <n v="1.6666666666860692"/>
    <x v="0"/>
    <s v="AMBIENTE"/>
    <x v="3"/>
    <m/>
    <n v="0"/>
    <x v="0"/>
  </r>
  <r>
    <s v="ABGVH20250605080333MODULO 1TURNO 05"/>
    <x v="0"/>
    <d v="2025-06-05T00:00:00"/>
    <d v="2025-06-05T17:50:00"/>
    <x v="3"/>
    <d v="2025-06-05T19:30:00"/>
    <x v="7"/>
    <x v="1"/>
    <s v="TAB937"/>
    <n v="78.875"/>
    <x v="43"/>
    <x v="0"/>
    <x v="1"/>
    <x v="0"/>
    <x v="0"/>
    <n v="61.428571400000003"/>
    <n v="46.515714350000003"/>
    <s v="MODULO 1"/>
    <s v="TURNO 05"/>
    <n v="15"/>
    <n v="5"/>
    <n v="35"/>
    <s v="EXPORTABLE"/>
    <x v="43"/>
    <s v="ABGVH20250605080333"/>
    <s v="301030815625"/>
    <s v="RECEPCION"/>
    <n v="1.32902041"/>
    <x v="0"/>
    <s v="20,1"/>
    <n v="9.3031428700000003"/>
    <n v="-32.359285649999997"/>
    <n v="1.6666666666860692"/>
    <x v="0"/>
    <s v="AMBIENTE"/>
    <x v="3"/>
    <m/>
    <n v="0"/>
    <x v="0"/>
  </r>
  <r>
    <s v="ABGVH20250605080333MODULO 1TURNO 08"/>
    <x v="0"/>
    <d v="2025-06-05T00:00:00"/>
    <d v="2025-06-05T17:50:00"/>
    <x v="3"/>
    <d v="2025-06-05T19:30:00"/>
    <x v="7"/>
    <x v="1"/>
    <s v="TAB937"/>
    <n v="78.875"/>
    <x v="43"/>
    <x v="0"/>
    <x v="1"/>
    <x v="0"/>
    <x v="0"/>
    <n v="122.85714280000001"/>
    <n v="93.031428700000006"/>
    <s v="MODULO 1"/>
    <s v="TURNO 08"/>
    <n v="15"/>
    <n v="10"/>
    <n v="70"/>
    <s v="EXPORTABLE"/>
    <x v="43"/>
    <s v="ABGVH20250605080333"/>
    <s v="301030615625"/>
    <s v="RECEPCION"/>
    <n v="1.32902041"/>
    <x v="0"/>
    <s v="20,1"/>
    <n v="9.3031428700000003"/>
    <n v="14.156428700000006"/>
    <n v="1.6666666666860692"/>
    <x v="0"/>
    <s v="AMBIENTE"/>
    <x v="3"/>
    <m/>
    <n v="0"/>
    <x v="0"/>
  </r>
  <r>
    <s v="ABGVH20250605080333MODULO 1TURNO 05"/>
    <x v="0"/>
    <d v="2025-06-05T00:00:00"/>
    <d v="2025-06-05T17:50:00"/>
    <x v="3"/>
    <d v="2025-06-05T19:30:00"/>
    <x v="7"/>
    <x v="1"/>
    <s v="TAB937"/>
    <n v="78.875"/>
    <x v="43"/>
    <x v="0"/>
    <x v="1"/>
    <x v="0"/>
    <x v="0"/>
    <n v="110.57142852"/>
    <n v="83.728285830000004"/>
    <s v="MODULO 1"/>
    <s v="TURNO 05"/>
    <n v="15"/>
    <n v="9"/>
    <n v="63"/>
    <s v="EXPORTABLE"/>
    <x v="43"/>
    <s v="ABGVH20250605080333"/>
    <s v="301030515625"/>
    <s v="RECEPCION"/>
    <n v="1.32902041"/>
    <x v="0"/>
    <s v="20,1"/>
    <n v="9.3031428700000003"/>
    <n v="4.8532858300000044"/>
    <n v="1.6666666666860692"/>
    <x v="0"/>
    <s v="AMBIENTE"/>
    <x v="3"/>
    <m/>
    <n v="0"/>
    <x v="0"/>
  </r>
  <r>
    <s v="ABGVH20250605080356MODULO 2TURNO 10"/>
    <x v="0"/>
    <d v="2025-06-05T00:00:00"/>
    <d v="2025-06-05T17:50:00"/>
    <x v="3"/>
    <d v="2025-06-05T19:30:00"/>
    <x v="7"/>
    <x v="1"/>
    <s v="TAB937"/>
    <n v="74.099999999999994"/>
    <x v="44"/>
    <x v="0"/>
    <x v="1"/>
    <x v="0"/>
    <x v="0"/>
    <n v="99.473684239999997"/>
    <n v="75.177543839999998"/>
    <s v="MODULO 2"/>
    <s v="TURNO 10"/>
    <n v="15"/>
    <n v="8"/>
    <n v="56"/>
    <s v="EXPORTABLE"/>
    <x v="44"/>
    <s v="ABGVH20250605080356"/>
    <s v="301031015625"/>
    <s v="RECEPCION"/>
    <n v="1.3424561399999999"/>
    <x v="0"/>
    <s v="20,1"/>
    <n v="9.3971929799999998"/>
    <n v="1.0775438400000041"/>
    <n v="1.6666666666860692"/>
    <x v="0"/>
    <s v="AMBIENTE"/>
    <x v="3"/>
    <m/>
    <n v="0"/>
    <x v="0"/>
  </r>
  <r>
    <s v="ABGVH20250605080356MODULO 1TURNO 06"/>
    <x v="0"/>
    <d v="2025-06-05T00:00:00"/>
    <d v="2025-06-05T17:50:00"/>
    <x v="3"/>
    <d v="2025-06-05T19:30:00"/>
    <x v="7"/>
    <x v="1"/>
    <s v="TAB937"/>
    <n v="74.099999999999994"/>
    <x v="44"/>
    <x v="0"/>
    <x v="1"/>
    <x v="0"/>
    <x v="0"/>
    <n v="156.31578952000001"/>
    <n v="118.13614032"/>
    <s v="MODULO 1"/>
    <s v="TURNO 06"/>
    <n v="15"/>
    <n v="13"/>
    <n v="88"/>
    <s v="EXPORTABLE"/>
    <x v="44"/>
    <s v="ABGVH20250605080356"/>
    <s v="301031215625"/>
    <s v="RECEPCION"/>
    <n v="1.3424561399999999"/>
    <x v="0"/>
    <s v="20,1"/>
    <n v="9.0873954092307692"/>
    <n v="44.036140320000001"/>
    <n v="1.6666666666860692"/>
    <x v="0"/>
    <s v="AMBIENTE"/>
    <x v="3"/>
    <m/>
    <n v="0"/>
    <x v="0"/>
  </r>
  <r>
    <s v="ABGVH20250605080356MODULO 2TURNO 06"/>
    <x v="0"/>
    <d v="2025-06-05T00:00:00"/>
    <d v="2025-06-05T17:50:00"/>
    <x v="3"/>
    <d v="2025-06-05T19:30:00"/>
    <x v="7"/>
    <x v="1"/>
    <s v="TAB937"/>
    <n v="74.099999999999994"/>
    <x v="44"/>
    <x v="0"/>
    <x v="1"/>
    <x v="0"/>
    <x v="0"/>
    <n v="37.302631589999997"/>
    <n v="28.191578939999999"/>
    <s v="MODULO 2"/>
    <s v="TURNO 06"/>
    <n v="15"/>
    <n v="3"/>
    <n v="21"/>
    <s v="EXPORTABLE"/>
    <x v="44"/>
    <s v="ABGVH20250605080356"/>
    <s v="301030915625"/>
    <s v="RECEPCION"/>
    <n v="1.3424561399999999"/>
    <x v="0"/>
    <s v="20,1"/>
    <n v="9.3971929799999998"/>
    <n v="-45.908421059999995"/>
    <n v="1.6666666666860692"/>
    <x v="0"/>
    <s v="AMBIENTE"/>
    <x v="3"/>
    <m/>
    <n v="0"/>
    <x v="0"/>
  </r>
  <r>
    <s v="ABGVH20250605080356MODULO 2TURNO 09"/>
    <x v="0"/>
    <d v="2025-06-05T00:00:00"/>
    <d v="2025-06-05T17:50:00"/>
    <x v="3"/>
    <d v="2025-06-05T19:30:00"/>
    <x v="7"/>
    <x v="1"/>
    <s v="TAB937"/>
    <n v="74.099999999999994"/>
    <x v="44"/>
    <x v="0"/>
    <x v="1"/>
    <x v="0"/>
    <x v="0"/>
    <n v="111.90789477"/>
    <n v="84.574736819999998"/>
    <s v="MODULO 2"/>
    <s v="TURNO 09"/>
    <n v="15"/>
    <n v="9"/>
    <n v="63"/>
    <s v="EXPORTABLE"/>
    <x v="44"/>
    <s v="ABGVH20250605080356"/>
    <s v="301030615625"/>
    <s v="RECEPCION"/>
    <n v="1.3424561399999999"/>
    <x v="0"/>
    <s v="20,1"/>
    <n v="9.3971929799999998"/>
    <n v="10.474736820000004"/>
    <n v="1.6666666666860692"/>
    <x v="0"/>
    <s v="AMBIENTE"/>
    <x v="3"/>
    <m/>
    <n v="0"/>
    <x v="0"/>
  </r>
  <r>
    <s v="ABGSA20250601185025MODULO 1TURNO 03"/>
    <x v="0"/>
    <d v="2025-06-06T00:00:00"/>
    <d v="2025-06-06T12:57:00"/>
    <x v="4"/>
    <d v="2025-06-06T14:50:00"/>
    <x v="8"/>
    <x v="0"/>
    <s v="TAB937"/>
    <n v="317.5"/>
    <x v="45"/>
    <x v="0"/>
    <x v="0"/>
    <x v="0"/>
    <x v="0"/>
    <n v="432.00000095000001"/>
    <n v="327.60999915000002"/>
    <s v="MODULO 1"/>
    <s v="TURNO 03"/>
    <n v="15"/>
    <n v="35"/>
    <n v="245"/>
    <s v="EXPORTABLE"/>
    <x v="45"/>
    <s v="ABGSA20250601185025"/>
    <s v="303030315725"/>
    <s v="RECEPCION"/>
    <n v="1.3371836699999999"/>
    <x v="0"/>
    <s v="20,5"/>
    <n v="9.3602856899999995"/>
    <n v="10.109999150000021"/>
    <n v="1.8833333333604969"/>
    <x v="0"/>
    <s v="AMBIENTE"/>
    <x v="4"/>
    <m/>
    <n v="0"/>
    <x v="0"/>
  </r>
  <r>
    <s v="ABGSA20250601185023MODULO 1TURNO 02"/>
    <x v="0"/>
    <d v="2025-06-06T00:00:00"/>
    <d v="2025-06-06T12:57:00"/>
    <x v="4"/>
    <d v="2025-06-06T14:50:00"/>
    <x v="8"/>
    <x v="0"/>
    <s v="TAB937"/>
    <n v="158.25"/>
    <x v="46"/>
    <x v="0"/>
    <x v="0"/>
    <x v="0"/>
    <x v="0"/>
    <n v="73.885714140000005"/>
    <n v="55.99028568"/>
    <s v="MODULO 1"/>
    <s v="TURNO 02"/>
    <n v="15"/>
    <n v="6"/>
    <n v="42"/>
    <s v="EXPORTABLE"/>
    <x v="46"/>
    <s v="ABGSA20250601185023"/>
    <s v="303030315725"/>
    <s v="RECEPCION"/>
    <n v="1.33310204"/>
    <x v="0"/>
    <s v="20,5"/>
    <n v="9.3317142799999999"/>
    <n v="-102.25971432"/>
    <n v="1.8833333333604969"/>
    <x v="0"/>
    <s v="AMBIENTE"/>
    <x v="4"/>
    <m/>
    <n v="0"/>
    <x v="0"/>
  </r>
  <r>
    <s v="ABGSA20250601185023MODULO 1TURNO 03"/>
    <x v="0"/>
    <d v="2025-06-06T00:00:00"/>
    <d v="2025-06-06T12:57:00"/>
    <x v="4"/>
    <d v="2025-06-06T14:50:00"/>
    <x v="8"/>
    <x v="0"/>
    <s v="TAB937"/>
    <n v="158.25"/>
    <x v="46"/>
    <x v="0"/>
    <x v="0"/>
    <x v="0"/>
    <x v="0"/>
    <n v="357.11428501"/>
    <n v="270.61971412000003"/>
    <s v="MODULO 1"/>
    <s v="TURNO 03"/>
    <n v="15"/>
    <n v="29"/>
    <n v="203"/>
    <s v="EXPORTABLE"/>
    <x v="46"/>
    <s v="ABGSA20250601185023"/>
    <s v="303030215725"/>
    <s v="RECEPCION"/>
    <n v="1.33310204"/>
    <x v="0"/>
    <s v="20,5"/>
    <n v="9.3317142799999999"/>
    <n v="112.36971412000003"/>
    <n v="1.8833333333604969"/>
    <x v="0"/>
    <s v="AMBIENTE"/>
    <x v="4"/>
    <m/>
    <n v="0"/>
    <x v="0"/>
  </r>
  <r>
    <s v="ABGSA20250601185007MODULO 1TURNO 02"/>
    <x v="0"/>
    <d v="2025-06-06T00:00:00"/>
    <d v="2025-06-06T12:57:00"/>
    <x v="4"/>
    <d v="2025-06-06T14:50:00"/>
    <x v="8"/>
    <x v="0"/>
    <s v="TAB937"/>
    <n v="383.2"/>
    <x v="47"/>
    <x v="0"/>
    <x v="0"/>
    <x v="0"/>
    <x v="0"/>
    <n v="517.99999944000001"/>
    <n v="394.73000070000001"/>
    <s v="MODULO 1"/>
    <s v="TURNO 02"/>
    <n v="16"/>
    <n v="42"/>
    <n v="294"/>
    <s v="EXPORTABLE"/>
    <x v="47"/>
    <s v="ABGSA20250601185007"/>
    <s v="303030215725"/>
    <s v="RECEPCION"/>
    <n v="1.3426190499999999"/>
    <x v="0"/>
    <s v="20,5"/>
    <n v="9.3983333499999997"/>
    <n v="11.530000700000016"/>
    <n v="1.8833333333604969"/>
    <x v="0"/>
    <s v="AMBIENTE"/>
    <x v="4"/>
    <m/>
    <n v="0"/>
    <x v="0"/>
  </r>
  <r>
    <s v="ABGSA20250601185005MODULO 1TURNO 02"/>
    <x v="0"/>
    <d v="2025-06-06T00:00:00"/>
    <d v="2025-06-06T12:57:00"/>
    <x v="4"/>
    <d v="2025-06-06T14:50:00"/>
    <x v="8"/>
    <x v="0"/>
    <s v="TAB937"/>
    <n v="385.2"/>
    <x v="48"/>
    <x v="0"/>
    <x v="0"/>
    <x v="0"/>
    <x v="0"/>
    <n v="519.99999911999998"/>
    <n v="397.73000022000002"/>
    <s v="MODULO 1"/>
    <s v="TURNO 02"/>
    <n v="15"/>
    <n v="42"/>
    <n v="294"/>
    <s v="EXPORTABLE"/>
    <x v="48"/>
    <s v="ABGSA20250601185005"/>
    <s v="303030215725"/>
    <s v="RECEPCION"/>
    <n v="1.35282313"/>
    <x v="0"/>
    <s v="20,5"/>
    <n v="9.4697619100000008"/>
    <n v="12.530000220000034"/>
    <n v="1.8833333333604969"/>
    <x v="0"/>
    <s v="AMBIENTE"/>
    <x v="4"/>
    <m/>
    <n v="0"/>
    <x v="0"/>
  </r>
  <r>
    <s v="ABGSA20250601185003MODULO 1TURNO 02"/>
    <x v="0"/>
    <d v="2025-06-06T00:00:00"/>
    <d v="2025-06-06T12:57:00"/>
    <x v="4"/>
    <d v="2025-06-06T14:50:00"/>
    <x v="8"/>
    <x v="0"/>
    <s v="TAB937"/>
    <n v="151"/>
    <x v="49"/>
    <x v="0"/>
    <x v="0"/>
    <x v="0"/>
    <x v="0"/>
    <n v="10.747826099999999"/>
    <n v="8.1610434600000001"/>
    <s v="MODULO 1"/>
    <s v="TURNO 02"/>
    <n v="15"/>
    <n v="1"/>
    <n v="6"/>
    <s v="EXPORTABLE"/>
    <x v="49"/>
    <s v="ABGSA20250601185003"/>
    <s v="303030215725"/>
    <s v="RECEPCION"/>
    <n v="1.3601739100000001"/>
    <x v="0"/>
    <s v="20,5"/>
    <n v="8.1610434600000001"/>
    <n v="-142.83895654"/>
    <n v="1.8833333333604969"/>
    <x v="0"/>
    <s v="AMBIENTE"/>
    <x v="4"/>
    <m/>
    <n v="0"/>
    <x v="0"/>
  </r>
  <r>
    <s v="ABGSA20250601185003MODULO 1TURNO 01"/>
    <x v="0"/>
    <d v="2025-06-06T00:00:00"/>
    <d v="2025-06-06T12:57:00"/>
    <x v="4"/>
    <d v="2025-06-06T14:50:00"/>
    <x v="8"/>
    <x v="0"/>
    <s v="TAB937"/>
    <n v="151"/>
    <x v="49"/>
    <x v="0"/>
    <x v="0"/>
    <x v="0"/>
    <x v="0"/>
    <n v="401.2521744"/>
    <n v="304.67895584000001"/>
    <s v="MODULO 1"/>
    <s v="TURNO 01"/>
    <n v="15"/>
    <n v="32"/>
    <n v="224"/>
    <s v="EXPORTABLE"/>
    <x v="49"/>
    <s v="ABGSA20250601185003"/>
    <s v="303030115725"/>
    <s v="RECEPCION"/>
    <n v="1.3601739100000001"/>
    <x v="0"/>
    <s v="20,5"/>
    <n v="9.5212173700000005"/>
    <n v="153.67895584000001"/>
    <n v="1.8833333333604969"/>
    <x v="0"/>
    <s v="AMBIENTE"/>
    <x v="4"/>
    <m/>
    <n v="0"/>
    <x v="0"/>
  </r>
  <r>
    <s v="ABGSA20250601185002MODULO 1TURNO 09"/>
    <x v="0"/>
    <d v="2025-06-06T00:00:00"/>
    <d v="2025-06-06T17:55:00"/>
    <x v="4"/>
    <d v="2025-06-06T19:50:00"/>
    <x v="9"/>
    <x v="1"/>
    <s v="TAB937"/>
    <n v="160.75"/>
    <x v="50"/>
    <x v="0"/>
    <x v="0"/>
    <x v="0"/>
    <x v="0"/>
    <n v="422.57142759999999"/>
    <n v="321.16399966"/>
    <s v="MODULO 1"/>
    <s v="TURNO 09"/>
    <n v="15"/>
    <n v="34"/>
    <n v="238"/>
    <s v="EXPORTABLE"/>
    <x v="50"/>
    <s v="ABGSA20250601185002"/>
    <s v="303030915725"/>
    <s v="RECEPCION"/>
    <n v="1.3494285699999999"/>
    <x v="0"/>
    <s v="19,7"/>
    <n v="9.4459999900000007"/>
    <n v="160.41399966"/>
    <n v="1.9166666666278616"/>
    <x v="0"/>
    <s v="AMBIENTE"/>
    <x v="4"/>
    <m/>
    <n v="0"/>
    <x v="0"/>
  </r>
  <r>
    <s v="ABGSA20250601185002MODULO 1TURNO 10"/>
    <x v="0"/>
    <d v="2025-06-06T00:00:00"/>
    <d v="2025-06-06T17:55:00"/>
    <x v="4"/>
    <d v="2025-06-06T19:50:00"/>
    <x v="9"/>
    <x v="1"/>
    <s v="TAB937"/>
    <n v="160.75"/>
    <x v="50"/>
    <x v="0"/>
    <x v="0"/>
    <x v="0"/>
    <x v="0"/>
    <n v="12.428571399999999"/>
    <n v="9.4459999900000007"/>
    <s v="MODULO 1"/>
    <s v="TURNO 10"/>
    <n v="15"/>
    <n v="1"/>
    <n v="7"/>
    <s v="EXPORTABLE"/>
    <x v="50"/>
    <s v="ABGSA20250601185002"/>
    <s v="303031015725"/>
    <s v="RECEPCION"/>
    <n v="1.3494285699999999"/>
    <x v="0"/>
    <s v="19,7"/>
    <n v="9.4459999900000007"/>
    <n v="-151.30400001000001"/>
    <n v="1.9166666666278616"/>
    <x v="0"/>
    <s v="AMBIENTE"/>
    <x v="4"/>
    <m/>
    <n v="0"/>
    <x v="0"/>
  </r>
  <r>
    <s v="ABGSA20250601185000MODULO 1TURNO 10"/>
    <x v="0"/>
    <d v="2025-06-06T00:00:00"/>
    <d v="2025-06-06T17:55:00"/>
    <x v="4"/>
    <d v="2025-06-06T19:50:00"/>
    <x v="9"/>
    <x v="1"/>
    <s v="TAB937"/>
    <n v="160.5"/>
    <x v="51"/>
    <x v="0"/>
    <x v="0"/>
    <x v="0"/>
    <x v="0"/>
    <n v="397.71428479999997"/>
    <n v="302.27199968000002"/>
    <s v="MODULO 1"/>
    <s v="TURNO 10"/>
    <n v="15"/>
    <n v="32"/>
    <n v="224"/>
    <s v="EXPORTABLE"/>
    <x v="51"/>
    <s v="ABGSA20250601185000"/>
    <s v="303031015725"/>
    <s v="RECEPCION"/>
    <n v="1.3494285699999999"/>
    <x v="0"/>
    <s v="19,7"/>
    <n v="9.4459999900000007"/>
    <n v="141.77199968000002"/>
    <n v="1.9166666666278616"/>
    <x v="0"/>
    <s v="AMBIENTE"/>
    <x v="4"/>
    <m/>
    <n v="0"/>
    <x v="0"/>
  </r>
  <r>
    <s v="ABGSA20250601185000MODULO 1TURNO 09"/>
    <x v="0"/>
    <d v="2025-06-06T00:00:00"/>
    <d v="2025-06-06T17:55:00"/>
    <x v="4"/>
    <d v="2025-06-06T19:50:00"/>
    <x v="9"/>
    <x v="1"/>
    <s v="TAB937"/>
    <n v="160.5"/>
    <x v="51"/>
    <x v="0"/>
    <x v="0"/>
    <x v="0"/>
    <x v="0"/>
    <n v="37.285714200000001"/>
    <n v="28.337999969999998"/>
    <s v="MODULO 1"/>
    <s v="TURNO 09"/>
    <n v="15"/>
    <n v="3"/>
    <n v="21"/>
    <s v="EXPORTABLE"/>
    <x v="51"/>
    <s v="ABGSA20250601185000"/>
    <s v="303030915725"/>
    <s v="RECEPCION"/>
    <n v="1.3494285699999999"/>
    <x v="0"/>
    <s v="19,7"/>
    <n v="9.4459999900000007"/>
    <n v="-132.16200003"/>
    <n v="1.9166666666278616"/>
    <x v="0"/>
    <s v="AMBIENTE"/>
    <x v="4"/>
    <m/>
    <n v="0"/>
    <x v="0"/>
  </r>
  <r>
    <s v="ABGSA20250601184957MODULO 1TURNO 10"/>
    <x v="0"/>
    <d v="2025-06-06T00:00:00"/>
    <d v="2025-06-06T17:55:00"/>
    <x v="4"/>
    <d v="2025-06-06T19:50:00"/>
    <x v="9"/>
    <x v="1"/>
    <s v="TAB937"/>
    <n v="193.35"/>
    <x v="52"/>
    <x v="0"/>
    <x v="0"/>
    <x v="0"/>
    <x v="0"/>
    <n v="136.71428539999999"/>
    <n v="104.42928573"/>
    <s v="MODULO 1"/>
    <s v="TURNO 10"/>
    <n v="16"/>
    <n v="11"/>
    <n v="77"/>
    <s v="EXPORTABLE"/>
    <x v="52"/>
    <s v="ABGSA20250601184957"/>
    <s v="303030915725"/>
    <s v="RECEPCION"/>
    <n v="1.35622449"/>
    <x v="0"/>
    <s v="19,7"/>
    <n v="9.4935714299999994"/>
    <n v="-88.920714269999991"/>
    <n v="1.9166666666278616"/>
    <x v="0"/>
    <s v="AMBIENTE"/>
    <x v="4"/>
    <m/>
    <n v="0"/>
    <x v="0"/>
  </r>
  <r>
    <s v="ABGSA20250601184957MODULO 1TURNO 09"/>
    <x v="0"/>
    <d v="2025-06-06T00:00:00"/>
    <d v="2025-06-06T17:55:00"/>
    <x v="4"/>
    <d v="2025-06-06T19:50:00"/>
    <x v="9"/>
    <x v="1"/>
    <s v="TAB937"/>
    <n v="193.35"/>
    <x v="52"/>
    <x v="0"/>
    <x v="0"/>
    <x v="0"/>
    <x v="0"/>
    <n v="385.28571340000002"/>
    <n v="294.30071433000001"/>
    <s v="MODULO 1"/>
    <s v="TURNO 09"/>
    <n v="16"/>
    <n v="31"/>
    <n v="217"/>
    <s v="EXPORTABLE"/>
    <x v="52"/>
    <s v="ABGSA20250601184957"/>
    <s v="303031015725"/>
    <s v="RECEPCION"/>
    <n v="1.35622449"/>
    <x v="0"/>
    <s v="19,7"/>
    <n v="9.4935714299999994"/>
    <n v="100.95071433000001"/>
    <n v="1.9166666666278616"/>
    <x v="0"/>
    <s v="AMBIENTE"/>
    <x v="4"/>
    <m/>
    <n v="0"/>
    <x v="0"/>
  </r>
  <r>
    <s v="ABGSA20250601184952MODULO 1TURNO 10"/>
    <x v="0"/>
    <d v="2025-06-06T00:00:00"/>
    <d v="2025-06-06T17:55:00"/>
    <x v="4"/>
    <d v="2025-06-06T19:50:00"/>
    <x v="9"/>
    <x v="1"/>
    <s v="TAB937"/>
    <n v="37.9"/>
    <x v="53"/>
    <x v="0"/>
    <x v="0"/>
    <x v="0"/>
    <x v="0"/>
    <n v="61.999999879999997"/>
    <n v="39.780000119999997"/>
    <s v="MODULO 1"/>
    <s v="TURNO 10"/>
    <n v="12"/>
    <n v="4"/>
    <n v="28"/>
    <s v="EXPORTABLE"/>
    <x v="53"/>
    <s v="ABGSA20250601184952"/>
    <s v="303031015725"/>
    <s v="RECEPCION"/>
    <n v="1.42071429"/>
    <x v="0"/>
    <s v="19,7"/>
    <n v="9.9450000299999992"/>
    <n v="1.8800001199999983"/>
    <n v="1.9166666666278616"/>
    <x v="0"/>
    <s v="AMBIENTE"/>
    <x v="4"/>
    <m/>
    <n v="0"/>
    <x v="0"/>
  </r>
  <r>
    <s v="ABGSA20250601184925MODULO 1TURNO 10"/>
    <x v="1"/>
    <d v="2025-06-10T00:00:00"/>
    <d v="2025-06-10T17:35:00"/>
    <x v="5"/>
    <d v="2025-06-10T19:38:00"/>
    <x v="10"/>
    <x v="0"/>
    <s v="TAB937"/>
    <n v="158"/>
    <x v="54"/>
    <x v="0"/>
    <x v="0"/>
    <x v="0"/>
    <x v="0"/>
    <n v="343.99999983999999"/>
    <n v="259.68800088"/>
    <s v="MODULO 1"/>
    <s v="TURNO 10"/>
    <n v="16"/>
    <n v="28"/>
    <n v="196"/>
    <s v="EXPORTABLE"/>
    <x v="54"/>
    <s v="ABGSA20250601184925"/>
    <s v="303031016125"/>
    <s v="RECEPCION"/>
    <n v="1.3249387800000001"/>
    <x v="0"/>
    <s v="19,9"/>
    <n v="9.2745714600000007"/>
    <n v="101.68800088"/>
    <n v="2.0500000000465661"/>
    <x v="0"/>
    <s v="AMBIENTE"/>
    <x v="5"/>
    <s v="FRUTA MOJADA"/>
    <n v="0"/>
    <x v="0"/>
  </r>
  <r>
    <s v="ABGSA20250601184925MODULO 1TURNO 09"/>
    <x v="1"/>
    <d v="2025-06-10T00:00:00"/>
    <d v="2025-06-10T17:35:00"/>
    <x v="5"/>
    <d v="2025-06-10T19:38:00"/>
    <x v="10"/>
    <x v="0"/>
    <s v="TAB937"/>
    <n v="158"/>
    <x v="54"/>
    <x v="0"/>
    <x v="0"/>
    <x v="0"/>
    <x v="0"/>
    <n v="85.999999959999997"/>
    <n v="64.922000220000001"/>
    <s v="MODULO 1"/>
    <s v="TURNO 09"/>
    <n v="16"/>
    <n v="7"/>
    <n v="49"/>
    <s v="EXPORTABLE"/>
    <x v="54"/>
    <s v="ABGSA20250601184925"/>
    <s v="303030916125"/>
    <s v="RECEPCION"/>
    <n v="1.3249387800000001"/>
    <x v="0"/>
    <s v="19,9"/>
    <n v="9.2745714600000007"/>
    <n v="-93.077999779999999"/>
    <n v="2.0500000000465661"/>
    <x v="0"/>
    <s v="AMBIENTE"/>
    <x v="5"/>
    <s v="FRUTA MOJADA"/>
    <n v="0"/>
    <x v="0"/>
  </r>
  <r>
    <s v="ABGSA20250601184932MODULO 1TURNO 08"/>
    <x v="1"/>
    <d v="2025-06-10T00:00:00"/>
    <d v="2025-06-10T17:35:00"/>
    <x v="5"/>
    <d v="2025-06-10T19:38:00"/>
    <x v="10"/>
    <x v="0"/>
    <s v="TAB937"/>
    <n v="316"/>
    <x v="55"/>
    <x v="0"/>
    <x v="0"/>
    <x v="0"/>
    <x v="0"/>
    <n v="429.99999980000001"/>
    <n v="325.61000044999997"/>
    <s v="MODULO 1"/>
    <s v="TURNO 08"/>
    <n v="15"/>
    <n v="35"/>
    <n v="245"/>
    <s v="EXPORTABLE"/>
    <x v="55"/>
    <s v="ABGSA20250601184932"/>
    <s v="303030816125"/>
    <s v="RECEPCION"/>
    <n v="1.32902041"/>
    <x v="0"/>
    <s v="19,9"/>
    <n v="9.3031428700000003"/>
    <n v="9.6100004499999727"/>
    <n v="2.0500000000465661"/>
    <x v="0"/>
    <s v="AMBIENTE"/>
    <x v="5"/>
    <m/>
    <n v="0"/>
    <x v="0"/>
  </r>
  <r>
    <s v="ABGSA20250601184902MODULO 1TURNO 09"/>
    <x v="1"/>
    <d v="2025-06-10T00:00:00"/>
    <d v="2025-06-10T17:35:00"/>
    <x v="5"/>
    <d v="2025-06-10T19:38:00"/>
    <x v="10"/>
    <x v="0"/>
    <s v="TAB937"/>
    <n v="191.35"/>
    <x v="56"/>
    <x v="0"/>
    <x v="0"/>
    <x v="0"/>
    <x v="0"/>
    <n v="196.57142848000001"/>
    <n v="149.99238127999999"/>
    <s v="MODULO 1"/>
    <s v="TURNO 09"/>
    <n v="15"/>
    <n v="16"/>
    <n v="112"/>
    <s v="EXPORTABLE"/>
    <x v="56"/>
    <s v="ABGSA20250601184902"/>
    <s v="303030916125"/>
    <s v="RECEPCION"/>
    <n v="1.3392176899999999"/>
    <x v="0"/>
    <s v="19,9"/>
    <n v="9.3745238299999993"/>
    <n v="-41.357618720000005"/>
    <n v="2.0500000000465661"/>
    <x v="0"/>
    <s v="AMBIENTE"/>
    <x v="5"/>
    <m/>
    <n v="0"/>
    <x v="0"/>
  </r>
  <r>
    <s v="ABGSA20250601184902MODULO 1TURNO 08"/>
    <x v="1"/>
    <d v="2025-06-10T00:00:00"/>
    <d v="2025-06-10T17:35:00"/>
    <x v="5"/>
    <d v="2025-06-10T19:38:00"/>
    <x v="10"/>
    <x v="0"/>
    <s v="TAB937"/>
    <n v="191.35"/>
    <x v="56"/>
    <x v="0"/>
    <x v="0"/>
    <x v="0"/>
    <x v="0"/>
    <n v="319.42857128000003"/>
    <n v="243.73761958"/>
    <s v="MODULO 1"/>
    <s v="TURNO 08"/>
    <n v="15"/>
    <n v="26"/>
    <n v="182"/>
    <s v="EXPORTABLE"/>
    <x v="56"/>
    <s v="ABGSA20250601184902"/>
    <s v="303030816125"/>
    <s v="RECEPCION"/>
    <n v="1.3392176899999999"/>
    <x v="0"/>
    <s v="19,9"/>
    <n v="9.3745238299999993"/>
    <n v="52.387619580000006"/>
    <n v="2.0500000000465661"/>
    <x v="0"/>
    <s v="AMBIENTE"/>
    <x v="5"/>
    <m/>
    <n v="0"/>
    <x v="0"/>
  </r>
  <r>
    <s v="ABGSA20250601184922MODULO 1TURNO 08"/>
    <x v="1"/>
    <d v="2025-06-10T00:00:00"/>
    <d v="2025-06-10T17:35:00"/>
    <x v="5"/>
    <d v="2025-06-10T19:38:00"/>
    <x v="10"/>
    <x v="0"/>
    <s v="TAB937"/>
    <n v="388.2"/>
    <x v="57"/>
    <x v="0"/>
    <x v="0"/>
    <x v="0"/>
    <x v="0"/>
    <n v="520.99999895999997"/>
    <n v="398.73000006000001"/>
    <s v="MODULO 1"/>
    <s v="TURNO 08"/>
    <n v="15"/>
    <n v="42"/>
    <n v="294"/>
    <s v="EXPORTABLE"/>
    <x v="57"/>
    <s v="ABGSA20250601184922"/>
    <s v="303030816125"/>
    <s v="RECEPCION"/>
    <n v="1.35622449"/>
    <x v="0"/>
    <s v="19,9"/>
    <n v="9.4935714299999994"/>
    <n v="10.53000006000002"/>
    <n v="2.0500000000465661"/>
    <x v="0"/>
    <s v="AMBIENTE"/>
    <x v="5"/>
    <m/>
    <n v="0"/>
    <x v="0"/>
  </r>
  <r>
    <s v="ABGSA20250601184927MODULO 1TURNO 08"/>
    <x v="1"/>
    <d v="2025-06-10T00:00:00"/>
    <d v="2025-06-10T17:35:00"/>
    <x v="5"/>
    <d v="2025-06-10T19:38:00"/>
    <x v="10"/>
    <x v="0"/>
    <s v="TAB937"/>
    <n v="390.2"/>
    <x v="58"/>
    <x v="0"/>
    <x v="0"/>
    <x v="0"/>
    <x v="0"/>
    <n v="524.00000141999999"/>
    <n v="401.72999958000003"/>
    <s v="MODULO 1"/>
    <s v="TURNO 08"/>
    <n v="15"/>
    <n v="42"/>
    <n v="294"/>
    <s v="EXPORTABLE"/>
    <x v="58"/>
    <s v="ABGSA20250601184927"/>
    <s v="303030816125"/>
    <s v="RECEPCION"/>
    <n v="1.3664285700000001"/>
    <x v="0"/>
    <s v="19,9"/>
    <n v="9.5649999900000005"/>
    <n v="11.529999580000037"/>
    <n v="2.0500000000465661"/>
    <x v="0"/>
    <s v="AMBIENTE"/>
    <x v="5"/>
    <m/>
    <n v="0"/>
    <x v="0"/>
  </r>
  <r>
    <s v="ABGSA20250601184934MODULO 1TURNO 08"/>
    <x v="1"/>
    <d v="2025-06-10T00:00:00"/>
    <d v="2025-06-10T17:35:00"/>
    <x v="5"/>
    <d v="2025-06-10T19:38:00"/>
    <x v="10"/>
    <x v="0"/>
    <s v="TAB937"/>
    <n v="390.7"/>
    <x v="59"/>
    <x v="0"/>
    <x v="0"/>
    <x v="0"/>
    <x v="0"/>
    <n v="526.00000109999996"/>
    <n v="403.72999926"/>
    <s v="MODULO 1"/>
    <s v="TURNO 08"/>
    <n v="15"/>
    <n v="42"/>
    <n v="294"/>
    <s v="EXPORTABLE"/>
    <x v="59"/>
    <s v="ABGSA20250601184934"/>
    <s v="303030816125"/>
    <s v="RECEPCION"/>
    <n v="1.3732312900000001"/>
    <x v="0"/>
    <s v="19,9"/>
    <n v="9.6126190299999994"/>
    <n v="13.029999260000011"/>
    <n v="2.0500000000465661"/>
    <x v="0"/>
    <s v="AMBIENTE"/>
    <x v="5"/>
    <m/>
    <n v="0"/>
    <x v="0"/>
  </r>
  <r>
    <s v="ABGSA20250601184859MODULO 1TURNO 08"/>
    <x v="1"/>
    <d v="2025-06-10T00:00:00"/>
    <d v="2025-06-10T17:35:00"/>
    <x v="5"/>
    <d v="2025-06-10T19:38:00"/>
    <x v="10"/>
    <x v="0"/>
    <s v="TAB937"/>
    <n v="393.2"/>
    <x v="60"/>
    <x v="0"/>
    <x v="0"/>
    <x v="0"/>
    <x v="0"/>
    <n v="528.00000078000005"/>
    <n v="405.72999893999997"/>
    <s v="MODULO 1"/>
    <s v="TURNO 08"/>
    <n v="15"/>
    <n v="42"/>
    <n v="294"/>
    <s v="EXPORTABLE"/>
    <x v="60"/>
    <s v="ABGSA20250601184859"/>
    <s v="303030816125"/>
    <s v="RECEPCION"/>
    <n v="1.3800340099999999"/>
    <x v="0"/>
    <s v="19,9"/>
    <n v="9.6602380700000001"/>
    <n v="12.529998939999984"/>
    <n v="2.0500000000465661"/>
    <x v="0"/>
    <s v="AMBIENTE"/>
    <x v="5"/>
    <m/>
    <n v="0"/>
    <x v="0"/>
  </r>
  <r>
    <s v="ABGSA20250601184905MODULO 1TURNO 08"/>
    <x v="1"/>
    <d v="2025-06-10T00:00:00"/>
    <d v="2025-06-10T17:35:00"/>
    <x v="5"/>
    <d v="2025-06-10T19:38:00"/>
    <x v="10"/>
    <x v="0"/>
    <s v="TAB937"/>
    <n v="372.6"/>
    <x v="61"/>
    <x v="0"/>
    <x v="0"/>
    <x v="0"/>
    <x v="0"/>
    <n v="502.99999908000001"/>
    <n v="382.90000043999999"/>
    <s v="MODULO 1"/>
    <s v="TURNO 08"/>
    <n v="16"/>
    <n v="41"/>
    <n v="282"/>
    <s v="EXPORTABLE"/>
    <x v="61"/>
    <s v="ABGSA20250601184905"/>
    <s v="303030816125"/>
    <s v="RECEPCION"/>
    <n v="1.3578014199999999"/>
    <x v="0"/>
    <s v="19,9"/>
    <n v="9.3390244009756103"/>
    <n v="10.300000439999963"/>
    <n v="2.0500000000465661"/>
    <x v="0"/>
    <s v="AMBIENTE"/>
    <x v="5"/>
    <m/>
    <n v="0"/>
    <x v="0"/>
  </r>
  <r>
    <s v="ABGSA20250601184924MODULO 1TURNO 07"/>
    <x v="1"/>
    <d v="2025-06-11T00:00:00"/>
    <d v="2025-06-11T17:52:00"/>
    <x v="6"/>
    <d v="2025-06-11T19:42:00"/>
    <x v="11"/>
    <x v="0"/>
    <s v="F5R933"/>
    <n v="315.5"/>
    <x v="62"/>
    <x v="0"/>
    <x v="0"/>
    <x v="0"/>
    <x v="0"/>
    <n v="429.99999980000001"/>
    <n v="325.61000044999997"/>
    <s v="MODULO 1"/>
    <s v="TURNO 07"/>
    <n v="15"/>
    <n v="35"/>
    <n v="245"/>
    <s v="EXPORTABLE"/>
    <x v="62"/>
    <s v="ABGSA20250601184924"/>
    <s v="303030716225"/>
    <s v="RECEPCION"/>
    <n v="1.32902041"/>
    <x v="0"/>
    <s v="26,5"/>
    <n v="9.3031428700000003"/>
    <n v="10.110000449999973"/>
    <n v="1.8333333333721384"/>
    <x v="0"/>
    <s v="AMBIENTE"/>
    <x v="6"/>
    <m/>
    <n v="0"/>
    <x v="0"/>
  </r>
  <r>
    <s v="ABGSA20250601184929MODULO 1TURNO 07"/>
    <x v="1"/>
    <d v="2025-06-11T00:00:00"/>
    <d v="2025-06-11T17:52:00"/>
    <x v="6"/>
    <d v="2025-06-11T19:42:00"/>
    <x v="11"/>
    <x v="0"/>
    <s v="F5R933"/>
    <n v="159"/>
    <x v="63"/>
    <x v="0"/>
    <x v="0"/>
    <x v="0"/>
    <x v="0"/>
    <n v="333.25714359"/>
    <n v="252.72771363000001"/>
    <s v="MODULO 1"/>
    <s v="TURNO 07"/>
    <n v="15"/>
    <n v="27"/>
    <n v="189"/>
    <s v="EXPORTABLE"/>
    <x v="63"/>
    <s v="ABGSA20250601184929"/>
    <s v="303030716225"/>
    <s v="RECEPCION"/>
    <n v="1.3371836699999999"/>
    <x v="0"/>
    <s v="26,5"/>
    <n v="9.3602856899999995"/>
    <n v="93.727713630000011"/>
    <n v="1.8333333333721384"/>
    <x v="0"/>
    <s v="AMBIENTE"/>
    <x v="6"/>
    <m/>
    <n v="0"/>
    <x v="0"/>
  </r>
  <r>
    <s v="ABGSA20250601184929MODULO 1TURNO 08"/>
    <x v="1"/>
    <d v="2025-06-11T00:00:00"/>
    <d v="2025-06-11T17:52:00"/>
    <x v="6"/>
    <d v="2025-06-11T19:42:00"/>
    <x v="11"/>
    <x v="0"/>
    <s v="F5R933"/>
    <n v="159"/>
    <x v="63"/>
    <x v="0"/>
    <x v="0"/>
    <x v="0"/>
    <x v="0"/>
    <n v="98.742857360000002"/>
    <n v="74.882285519999996"/>
    <s v="MODULO 1"/>
    <s v="TURNO 08"/>
    <n v="15"/>
    <n v="8"/>
    <n v="56"/>
    <s v="EXPORTABLE"/>
    <x v="63"/>
    <s v="ABGSA20250601184929"/>
    <s v="303030816225"/>
    <s v="RECEPCION"/>
    <n v="1.3371836699999999"/>
    <x v="0"/>
    <s v="26,5"/>
    <n v="9.3602856899999995"/>
    <n v="-84.117714480000004"/>
    <n v="1.8333333333721384"/>
    <x v="0"/>
    <s v="AMBIENTE"/>
    <x v="6"/>
    <m/>
    <n v="0"/>
    <x v="0"/>
  </r>
  <r>
    <s v="ABGSA20250601184855MODULO 1TURNO 05"/>
    <x v="1"/>
    <d v="2025-06-11T00:00:00"/>
    <d v="2025-06-11T17:52:00"/>
    <x v="6"/>
    <d v="2025-06-11T19:42:00"/>
    <x v="11"/>
    <x v="0"/>
    <s v="F5R933"/>
    <n v="191.6"/>
    <x v="64"/>
    <x v="0"/>
    <x v="0"/>
    <x v="0"/>
    <x v="0"/>
    <n v="504.6904758"/>
    <n v="385.33166734999998"/>
    <s v="MODULO 1"/>
    <s v="TURNO 05"/>
    <n v="15"/>
    <n v="41"/>
    <n v="287"/>
    <s v="EXPORTABLE"/>
    <x v="64"/>
    <s v="ABGSA20250601184855"/>
    <s v="303030716225"/>
    <s v="RECEPCION"/>
    <n v="1.3426190499999999"/>
    <x v="0"/>
    <s v="26,5"/>
    <n v="9.3983333499999997"/>
    <n v="193.73166734999998"/>
    <n v="1.8333333333721384"/>
    <x v="0"/>
    <s v="AMBIENTE"/>
    <x v="6"/>
    <m/>
    <n v="0"/>
    <x v="0"/>
  </r>
  <r>
    <s v="ABGSA20250601184855MODULO 1TURNO 07"/>
    <x v="1"/>
    <d v="2025-06-11T00:00:00"/>
    <d v="2025-06-11T17:52:00"/>
    <x v="6"/>
    <d v="2025-06-11T19:42:00"/>
    <x v="11"/>
    <x v="0"/>
    <s v="F5R933"/>
    <n v="191.6"/>
    <x v="64"/>
    <x v="0"/>
    <x v="0"/>
    <x v="0"/>
    <x v="0"/>
    <n v="12.309523799999999"/>
    <n v="9.3983333499999997"/>
    <s v="MODULO 1"/>
    <s v="TURNO 07"/>
    <n v="15"/>
    <n v="1"/>
    <n v="7"/>
    <s v="EXPORTABLE"/>
    <x v="64"/>
    <s v="ABGSA20250601184855"/>
    <s v="303030516225"/>
    <s v="RECEPCION"/>
    <n v="1.3426190499999999"/>
    <x v="0"/>
    <s v="26,5"/>
    <n v="9.3983333499999997"/>
    <n v="-182.20166664999999"/>
    <n v="1.8333333333721384"/>
    <x v="0"/>
    <s v="AMBIENTE"/>
    <x v="6"/>
    <m/>
    <n v="0"/>
    <x v="0"/>
  </r>
  <r>
    <s v="ABGSA20250601184849MODULO 1TURNO 07"/>
    <x v="1"/>
    <d v="2025-06-11T00:00:00"/>
    <d v="2025-06-11T17:52:00"/>
    <x v="6"/>
    <d v="2025-06-11T19:42:00"/>
    <x v="11"/>
    <x v="0"/>
    <s v="F5R933"/>
    <n v="387.2"/>
    <x v="65"/>
    <x v="0"/>
    <x v="0"/>
    <x v="0"/>
    <x v="0"/>
    <n v="522.99999863999994"/>
    <n v="400.72999973999998"/>
    <s v="MODULO 1"/>
    <s v="TURNO 07"/>
    <n v="15"/>
    <n v="42"/>
    <n v="294"/>
    <s v="EXPORTABLE"/>
    <x v="65"/>
    <s v="ABGSA20250601184849"/>
    <s v="303030716225"/>
    <s v="RECEPCION"/>
    <n v="1.36302721"/>
    <x v="0"/>
    <s v="26,5"/>
    <n v="9.5411904700000001"/>
    <n v="13.529999739999994"/>
    <n v="1.8333333333721384"/>
    <x v="0"/>
    <s v="AMBIENTE"/>
    <x v="6"/>
    <m/>
    <n v="0"/>
    <x v="0"/>
  </r>
  <r>
    <s v="ABGSA20250601184845MODULO 1TURNO 07"/>
    <x v="1"/>
    <d v="2025-06-11T00:00:00"/>
    <d v="2025-06-11T17:52:00"/>
    <x v="6"/>
    <d v="2025-06-11T19:42:00"/>
    <x v="11"/>
    <x v="0"/>
    <s v="F5R933"/>
    <n v="194.1"/>
    <x v="66"/>
    <x v="0"/>
    <x v="0"/>
    <x v="0"/>
    <x v="0"/>
    <n v="336.21428484"/>
    <n v="257.61214268999998"/>
    <s v="MODULO 1"/>
    <s v="TURNO 07"/>
    <n v="15"/>
    <n v="27"/>
    <n v="189"/>
    <s v="EXPORTABLE"/>
    <x v="66"/>
    <s v="ABGSA20250601184845"/>
    <s v="303030716225"/>
    <s v="RECEPCION"/>
    <n v="1.36302721"/>
    <x v="0"/>
    <s v="26,5"/>
    <n v="9.5411904700000001"/>
    <n v="63.51214268999999"/>
    <n v="1.8333333333721384"/>
    <x v="0"/>
    <s v="AMBIENTE"/>
    <x v="6"/>
    <m/>
    <n v="0"/>
    <x v="0"/>
  </r>
  <r>
    <s v="ABGSA20250601184845MODULO 1TURNO 05"/>
    <x v="1"/>
    <d v="2025-06-11T00:00:00"/>
    <d v="2025-06-11T17:52:00"/>
    <x v="6"/>
    <d v="2025-06-11T19:42:00"/>
    <x v="11"/>
    <x v="0"/>
    <s v="F5R933"/>
    <n v="194.1"/>
    <x v="66"/>
    <x v="0"/>
    <x v="0"/>
    <x v="0"/>
    <x v="0"/>
    <n v="186.7857138"/>
    <n v="143.11785705"/>
    <s v="MODULO 1"/>
    <s v="TURNO 05"/>
    <n v="15"/>
    <n v="15"/>
    <n v="105"/>
    <s v="EXPORTABLE"/>
    <x v="66"/>
    <s v="ABGSA20250601184845"/>
    <s v="303030516225"/>
    <s v="RECEPCION"/>
    <n v="1.36302721"/>
    <x v="0"/>
    <s v="26,5"/>
    <n v="9.5411904700000001"/>
    <n v="-50.982142949999997"/>
    <n v="1.8333333333721384"/>
    <x v="0"/>
    <s v="AMBIENTE"/>
    <x v="6"/>
    <m/>
    <n v="0"/>
    <x v="0"/>
  </r>
  <r>
    <s v="ABGSA20250601184839MODULO 1TURNO 07"/>
    <x v="1"/>
    <d v="2025-06-11T00:00:00"/>
    <d v="2025-06-11T17:52:00"/>
    <x v="6"/>
    <d v="2025-06-11T19:42:00"/>
    <x v="11"/>
    <x v="0"/>
    <s v="F5R933"/>
    <n v="194.6"/>
    <x v="67"/>
    <x v="0"/>
    <x v="0"/>
    <x v="0"/>
    <x v="0"/>
    <n v="399.23809632000001"/>
    <n v="306.07999968000001"/>
    <s v="MODULO 1"/>
    <s v="TURNO 07"/>
    <n v="15"/>
    <n v="32"/>
    <n v="224"/>
    <s v="EXPORTABLE"/>
    <x v="67"/>
    <s v="ABGSA20250601184839"/>
    <s v="303030716225"/>
    <s v="RECEPCION"/>
    <n v="1.3664285700000001"/>
    <x v="0"/>
    <s v="26,5"/>
    <n v="9.5649999900000005"/>
    <n v="111.47999968000002"/>
    <n v="1.8333333333721384"/>
    <x v="0"/>
    <s v="AMBIENTE"/>
    <x v="6"/>
    <m/>
    <n v="0"/>
    <x v="0"/>
  </r>
  <r>
    <s v="ABGSA20250601184839MODULO 1TURNO 05"/>
    <x v="1"/>
    <d v="2025-06-11T00:00:00"/>
    <d v="2025-06-11T17:52:00"/>
    <x v="6"/>
    <d v="2025-06-11T19:42:00"/>
    <x v="11"/>
    <x v="0"/>
    <s v="F5R933"/>
    <n v="194.6"/>
    <x v="67"/>
    <x v="0"/>
    <x v="0"/>
    <x v="0"/>
    <x v="0"/>
    <n v="124.76190510000001"/>
    <n v="95.649999899999997"/>
    <s v="MODULO 1"/>
    <s v="TURNO 05"/>
    <n v="15"/>
    <n v="10"/>
    <n v="70"/>
    <s v="EXPORTABLE"/>
    <x v="67"/>
    <s v="ABGSA20250601184839"/>
    <s v="303030516225"/>
    <s v="RECEPCION"/>
    <n v="1.3664285700000001"/>
    <x v="0"/>
    <s v="26,5"/>
    <n v="9.5649999900000005"/>
    <n v="-98.950000099999997"/>
    <n v="1.8333333333721384"/>
    <x v="0"/>
    <s v="AMBIENTE"/>
    <x v="6"/>
    <m/>
    <n v="0"/>
    <x v="0"/>
  </r>
  <r>
    <s v="ABGSA20250601184835MODULO 1TURNO 07"/>
    <x v="1"/>
    <d v="2025-06-11T00:00:00"/>
    <d v="2025-06-11T17:52:00"/>
    <x v="6"/>
    <d v="2025-06-11T19:42:00"/>
    <x v="11"/>
    <x v="0"/>
    <s v="F5R933"/>
    <n v="193.6"/>
    <x v="68"/>
    <x v="0"/>
    <x v="0"/>
    <x v="0"/>
    <x v="0"/>
    <n v="447.42857040000001"/>
    <n v="342.6257142"/>
    <s v="MODULO 1"/>
    <s v="TURNO 07"/>
    <n v="15"/>
    <n v="36"/>
    <n v="252"/>
    <s v="EXPORTABLE"/>
    <x v="68"/>
    <s v="ABGSA20250601184835"/>
    <s v="303030716225"/>
    <s v="RECEPCION"/>
    <n v="1.35962585"/>
    <x v="0"/>
    <s v="26,5"/>
    <n v="9.5173809499999997"/>
    <n v="149.02571420000001"/>
    <n v="1.8333333333721384"/>
    <x v="0"/>
    <s v="AMBIENTE"/>
    <x v="6"/>
    <m/>
    <n v="0"/>
    <x v="0"/>
  </r>
  <r>
    <s v="ABGSA20250601184835MODULO 1TURNO 05"/>
    <x v="1"/>
    <d v="2025-06-11T00:00:00"/>
    <d v="2025-06-11T17:52:00"/>
    <x v="6"/>
    <d v="2025-06-11T19:42:00"/>
    <x v="11"/>
    <x v="0"/>
    <s v="F5R933"/>
    <n v="193.6"/>
    <x v="68"/>
    <x v="0"/>
    <x v="0"/>
    <x v="0"/>
    <x v="0"/>
    <n v="74.571428400000002"/>
    <n v="57.104285699999998"/>
    <s v="MODULO 1"/>
    <s v="TURNO 05"/>
    <n v="15"/>
    <n v="6"/>
    <n v="42"/>
    <s v="EXPORTABLE"/>
    <x v="68"/>
    <s v="ABGSA20250601184835"/>
    <s v="303030516225"/>
    <s v="RECEPCION"/>
    <n v="1.35962585"/>
    <x v="0"/>
    <s v="26,5"/>
    <n v="9.5173809499999997"/>
    <n v="-136.4957143"/>
    <n v="1.8333333333721384"/>
    <x v="0"/>
    <s v="AMBIENTE"/>
    <x v="6"/>
    <m/>
    <n v="0"/>
    <x v="0"/>
  </r>
  <r>
    <s v="ABGSA20250601184840MODULO 1TURNO 06"/>
    <x v="1"/>
    <d v="2025-06-11T00:00:00"/>
    <d v="2025-06-11T17:52:00"/>
    <x v="6"/>
    <d v="2025-06-11T19:42:00"/>
    <x v="11"/>
    <x v="0"/>
    <s v="F5R933"/>
    <n v="389.2"/>
    <x v="69"/>
    <x v="0"/>
    <x v="0"/>
    <x v="0"/>
    <x v="0"/>
    <n v="524.00000141999999"/>
    <n v="401.72999958000003"/>
    <s v="MODULO 1"/>
    <s v="TURNO 06"/>
    <n v="15"/>
    <n v="42"/>
    <n v="294"/>
    <s v="EXPORTABLE"/>
    <x v="69"/>
    <s v="ABGSA20250601184840"/>
    <s v="303030616225"/>
    <s v="RECEPCION"/>
    <n v="1.3664285700000001"/>
    <x v="0"/>
    <s v="26,5"/>
    <n v="9.5649999900000005"/>
    <n v="12.529999580000037"/>
    <n v="1.8333333333721384"/>
    <x v="0"/>
    <s v="AMBIENTE"/>
    <x v="6"/>
    <m/>
    <n v="0"/>
    <x v="0"/>
  </r>
  <r>
    <s v="ABGSA20250601184846MODULO 1TURNO 06"/>
    <x v="1"/>
    <d v="2025-06-11T00:00:00"/>
    <d v="2025-06-11T17:52:00"/>
    <x v="6"/>
    <d v="2025-06-11T19:42:00"/>
    <x v="11"/>
    <x v="0"/>
    <s v="F5R933"/>
    <n v="58.35"/>
    <x v="70"/>
    <x v="0"/>
    <x v="0"/>
    <x v="0"/>
    <x v="0"/>
    <n v="105.07865144"/>
    <n v="76.16"/>
    <s v="MODULO 1"/>
    <s v="TURNO 06"/>
    <n v="13"/>
    <n v="8"/>
    <n v="56"/>
    <s v="EXPORTABLE"/>
    <x v="70"/>
    <s v="ABGSA20250601184846"/>
    <s v="303030516225"/>
    <s v="RECEPCION"/>
    <n v="1.36"/>
    <x v="0"/>
    <s v="26,5"/>
    <n v="9.52"/>
    <n v="17.809999999999995"/>
    <n v="1.8333333333721384"/>
    <x v="0"/>
    <s v="AMBIENTE"/>
    <x v="6"/>
    <m/>
    <n v="0"/>
    <x v="0"/>
  </r>
  <r>
    <s v="ABGSA20250601184846MODULO 1TURNO 05"/>
    <x v="1"/>
    <d v="2025-06-11T00:00:00"/>
    <d v="2025-06-11T17:52:00"/>
    <x v="6"/>
    <d v="2025-06-11T19:42:00"/>
    <x v="11"/>
    <x v="0"/>
    <s v="F5R933"/>
    <n v="58.35"/>
    <x v="70"/>
    <x v="0"/>
    <x v="0"/>
    <x v="0"/>
    <x v="0"/>
    <n v="61.921348170000002"/>
    <n v="44.88"/>
    <s v="MODULO 1"/>
    <s v="TURNO 05"/>
    <n v="13"/>
    <n v="5"/>
    <n v="33"/>
    <s v="EXPORTABLE"/>
    <x v="70"/>
    <s v="ABGSA20250601184846"/>
    <s v="303030616225"/>
    <s v="RECEPCION"/>
    <n v="1.36"/>
    <x v="0"/>
    <s v="26,5"/>
    <n v="8.9760000000000009"/>
    <n v="-13.469999999999999"/>
    <n v="1.8333333333721384"/>
    <x v="0"/>
    <s v="AMBIENTE"/>
    <x v="6"/>
    <m/>
    <n v="0"/>
    <x v="0"/>
  </r>
  <r>
    <s v="ABGSA20250601184854MODULO 1TURNO 01"/>
    <x v="1"/>
    <d v="2025-06-12T00:00:00"/>
    <d v="2025-06-12T17:45:00"/>
    <x v="7"/>
    <d v="2025-06-12T19:30:00"/>
    <x v="12"/>
    <x v="0"/>
    <s v="F5R933"/>
    <n v="317.5"/>
    <x v="71"/>
    <x v="0"/>
    <x v="0"/>
    <x v="0"/>
    <x v="0"/>
    <n v="430.99999915000001"/>
    <n v="325.61000044999997"/>
    <s v="MODULO 1"/>
    <s v="TURNO 01"/>
    <n v="16"/>
    <n v="35"/>
    <n v="245"/>
    <s v="EXPORTABLE"/>
    <x v="71"/>
    <s v="ABGSA20250601184854"/>
    <s v="303030116325"/>
    <s v="RECEPCION"/>
    <n v="1.32902041"/>
    <x v="0"/>
    <s v="18,4"/>
    <n v="9.3031428700000003"/>
    <n v="8.1100004499999727"/>
    <n v="1.7499999999417923"/>
    <x v="0"/>
    <s v="AMBIENTE"/>
    <x v="7"/>
    <m/>
    <n v="0"/>
    <x v="0"/>
  </r>
  <r>
    <s v="ABGSA20250601185120MODULO 1TURNO 02"/>
    <x v="1"/>
    <d v="2025-06-12T00:00:00"/>
    <d v="2025-06-12T17:45:00"/>
    <x v="7"/>
    <d v="2025-06-12T19:30:00"/>
    <x v="12"/>
    <x v="0"/>
    <s v="F5R933"/>
    <n v="157.25"/>
    <x v="72"/>
    <x v="0"/>
    <x v="0"/>
    <x v="0"/>
    <x v="0"/>
    <n v="246.2857138"/>
    <n v="186.6342856"/>
    <s v="MODULO 1"/>
    <s v="TURNO 02"/>
    <n v="15"/>
    <n v="20"/>
    <n v="140"/>
    <s v="EXPORTABLE"/>
    <x v="72"/>
    <s v="ABGSA20250601185120"/>
    <s v="303030216325"/>
    <s v="RECEPCION"/>
    <n v="1.33310204"/>
    <x v="0"/>
    <s v="18,4"/>
    <n v="9.3317142799999999"/>
    <n v="29.384285599999998"/>
    <n v="1.7499999999417923"/>
    <x v="0"/>
    <s v="AMBIENTE"/>
    <x v="7"/>
    <m/>
    <n v="0"/>
    <x v="0"/>
  </r>
  <r>
    <s v="ABGSA20250601185120MODULO 1TURNO 01"/>
    <x v="1"/>
    <d v="2025-06-12T00:00:00"/>
    <d v="2025-06-12T17:45:00"/>
    <x v="7"/>
    <d v="2025-06-12T19:30:00"/>
    <x v="12"/>
    <x v="0"/>
    <s v="F5R933"/>
    <n v="157.25"/>
    <x v="72"/>
    <x v="0"/>
    <x v="0"/>
    <x v="0"/>
    <x v="0"/>
    <n v="184.71428535000001"/>
    <n v="139.9757142"/>
    <s v="MODULO 1"/>
    <s v="TURNO 01"/>
    <n v="15"/>
    <n v="15"/>
    <n v="105"/>
    <s v="EXPORTABLE"/>
    <x v="72"/>
    <s v="ABGSA20250601185120"/>
    <s v="303030116325"/>
    <s v="RECEPCION"/>
    <n v="1.33310204"/>
    <x v="0"/>
    <s v="18,4"/>
    <n v="9.3317142799999999"/>
    <n v="-17.274285800000001"/>
    <n v="1.7499999999417923"/>
    <x v="0"/>
    <s v="AMBIENTE"/>
    <x v="7"/>
    <m/>
    <n v="0"/>
    <x v="0"/>
  </r>
  <r>
    <s v="ABGSA20250601185057MODULO 1TURNO 02"/>
    <x v="1"/>
    <d v="2025-06-12T00:00:00"/>
    <d v="2025-06-12T17:45:00"/>
    <x v="7"/>
    <d v="2025-06-12T19:30:00"/>
    <x v="12"/>
    <x v="0"/>
    <s v="F5R933"/>
    <n v="381.5"/>
    <x v="73"/>
    <x v="0"/>
    <x v="0"/>
    <x v="0"/>
    <x v="0"/>
    <n v="515.99999976000004"/>
    <n v="392.73000101999997"/>
    <s v="MODULO 1"/>
    <s v="TURNO 02"/>
    <n v="16"/>
    <n v="42"/>
    <n v="294"/>
    <s v="EXPORTABLE"/>
    <x v="73"/>
    <s v="ABGSA20250601185057"/>
    <s v="303030216325"/>
    <s v="RECEPCION"/>
    <n v="1.3358163300000001"/>
    <x v="0"/>
    <s v="18,4"/>
    <n v="9.3507143100000008"/>
    <n v="11.230001019999975"/>
    <n v="1.7499999999417923"/>
    <x v="0"/>
    <s v="AMBIENTE"/>
    <x v="7"/>
    <m/>
    <n v="0"/>
    <x v="0"/>
  </r>
  <r>
    <s v="ABGSA20250601185117MODULO 1TURNO 02"/>
    <x v="1"/>
    <d v="2025-06-12T00:00:00"/>
    <d v="2025-06-12T17:45:00"/>
    <x v="7"/>
    <d v="2025-06-12T19:30:00"/>
    <x v="12"/>
    <x v="0"/>
    <s v="F5R933"/>
    <n v="193.85"/>
    <x v="74"/>
    <x v="0"/>
    <x v="0"/>
    <x v="0"/>
    <x v="0"/>
    <n v="449.14285835999999"/>
    <n v="343.48285692000002"/>
    <s v="MODULO 1"/>
    <s v="TURNO 02"/>
    <n v="16"/>
    <n v="36"/>
    <n v="252"/>
    <s v="EXPORTABLE"/>
    <x v="74"/>
    <s v="ABGSA20250601185117"/>
    <s v="303030216325"/>
    <s v="RECEPCION"/>
    <n v="1.36302721"/>
    <x v="0"/>
    <s v="18,4"/>
    <n v="9.5411904700000001"/>
    <n v="149.63285692000002"/>
    <n v="1.7499999999417923"/>
    <x v="0"/>
    <s v="AMBIENTE"/>
    <x v="7"/>
    <m/>
    <n v="0"/>
    <x v="0"/>
  </r>
  <r>
    <s v="ABGSA20250601185117MODULO 1TURNO 03"/>
    <x v="1"/>
    <d v="2025-06-12T00:00:00"/>
    <d v="2025-06-12T17:45:00"/>
    <x v="7"/>
    <d v="2025-06-12T19:30:00"/>
    <x v="12"/>
    <x v="0"/>
    <s v="F5R933"/>
    <n v="193.85"/>
    <x v="74"/>
    <x v="0"/>
    <x v="0"/>
    <x v="0"/>
    <x v="0"/>
    <n v="74.857143059999999"/>
    <n v="57.247142820000001"/>
    <s v="MODULO 1"/>
    <s v="TURNO 03"/>
    <n v="16"/>
    <n v="6"/>
    <n v="42"/>
    <s v="EXPORTABLE"/>
    <x v="74"/>
    <s v="ABGSA20250601185117"/>
    <s v="303030316325"/>
    <s v="RECEPCION"/>
    <n v="1.36302721"/>
    <x v="0"/>
    <s v="18,4"/>
    <n v="9.5411904700000001"/>
    <n v="-136.60285718"/>
    <n v="1.7499999999417923"/>
    <x v="0"/>
    <s v="AMBIENTE"/>
    <x v="7"/>
    <m/>
    <n v="0"/>
    <x v="0"/>
  </r>
  <r>
    <s v="ABGSA20250601185109MODULO 1TURNO 03"/>
    <x v="1"/>
    <d v="2025-06-12T00:00:00"/>
    <d v="2025-06-12T17:45:00"/>
    <x v="7"/>
    <d v="2025-06-12T19:30:00"/>
    <x v="12"/>
    <x v="0"/>
    <s v="F5R933"/>
    <n v="388.2"/>
    <x v="75"/>
    <x v="0"/>
    <x v="0"/>
    <x v="0"/>
    <x v="0"/>
    <n v="521.99999879999996"/>
    <n v="399.7299999"/>
    <s v="MODULO 1"/>
    <s v="TURNO 03"/>
    <n v="15"/>
    <n v="42"/>
    <n v="294"/>
    <s v="EXPORTABLE"/>
    <x v="75"/>
    <s v="ABGSA20250601185109"/>
    <s v="303030316325"/>
    <s v="RECEPCION"/>
    <n v="1.35962585"/>
    <x v="0"/>
    <s v="18,4"/>
    <n v="9.5173809499999997"/>
    <n v="11.529999900000007"/>
    <n v="1.7499999999417923"/>
    <x v="0"/>
    <s v="AMBIENTE"/>
    <x v="7"/>
    <m/>
    <n v="0"/>
    <x v="0"/>
  </r>
  <r>
    <s v="ABGSA20250601185115MODULO 1TURNO 03"/>
    <x v="1"/>
    <d v="2025-06-12T00:00:00"/>
    <d v="2025-06-12T17:45:00"/>
    <x v="7"/>
    <d v="2025-06-12T19:30:00"/>
    <x v="12"/>
    <x v="0"/>
    <s v="F5R933"/>
    <n v="388.7"/>
    <x v="76"/>
    <x v="0"/>
    <x v="0"/>
    <x v="0"/>
    <x v="0"/>
    <n v="525.00000125999998"/>
    <n v="401.72999958000003"/>
    <s v="MODULO 1"/>
    <s v="TURNO 03"/>
    <n v="16"/>
    <n v="42"/>
    <n v="294"/>
    <s v="EXPORTABLE"/>
    <x v="76"/>
    <s v="ABGSA20250601185115"/>
    <s v="303030316325"/>
    <s v="RECEPCION"/>
    <n v="1.3664285700000001"/>
    <x v="0"/>
    <s v="18,4"/>
    <n v="9.5649999900000005"/>
    <n v="13.029999580000037"/>
    <n v="1.7499999999417923"/>
    <x v="0"/>
    <s v="AMBIENTE"/>
    <x v="7"/>
    <m/>
    <n v="0"/>
    <x v="0"/>
  </r>
  <r>
    <s v="ABGSA20250601185105MODULO 1TURNO 03"/>
    <x v="1"/>
    <d v="2025-06-12T00:00:00"/>
    <d v="2025-06-12T17:45:00"/>
    <x v="7"/>
    <d v="2025-06-12T19:30:00"/>
    <x v="12"/>
    <x v="0"/>
    <s v="F5R933"/>
    <n v="384.7"/>
    <x v="77"/>
    <x v="0"/>
    <x v="0"/>
    <x v="0"/>
    <x v="0"/>
    <n v="520.99999895999997"/>
    <n v="398.73000006000001"/>
    <s v="MODULO 1"/>
    <s v="TURNO 03"/>
    <n v="15"/>
    <n v="42"/>
    <n v="294"/>
    <s v="EXPORTABLE"/>
    <x v="77"/>
    <s v="ABGSA20250601185105"/>
    <s v="303030316325"/>
    <s v="RECEPCION"/>
    <n v="1.35622449"/>
    <x v="0"/>
    <s v="18,4"/>
    <n v="9.4935714299999994"/>
    <n v="14.03000006000002"/>
    <n v="1.7499999999417923"/>
    <x v="0"/>
    <s v="AMBIENTE"/>
    <x v="7"/>
    <m/>
    <n v="0"/>
    <x v="0"/>
  </r>
  <r>
    <s v="ABGSA20250601185118MODULO 1TURNO 03"/>
    <x v="1"/>
    <d v="2025-06-12T00:00:00"/>
    <d v="2025-06-12T17:45:00"/>
    <x v="7"/>
    <d v="2025-06-12T19:30:00"/>
    <x v="12"/>
    <x v="0"/>
    <s v="F5R933"/>
    <n v="232.4"/>
    <x v="78"/>
    <x v="0"/>
    <x v="0"/>
    <x v="0"/>
    <x v="0"/>
    <n v="320.00000017999997"/>
    <n v="239.08000046000001"/>
    <s v="MODULO 1"/>
    <s v="TURNO 03"/>
    <n v="15"/>
    <n v="26"/>
    <n v="178"/>
    <s v="EXPORTABLE"/>
    <x v="78"/>
    <s v="ABGSA20250601185118"/>
    <s v="303030316325"/>
    <s v="RECEPCION"/>
    <n v="1.34314607"/>
    <x v="0"/>
    <s v="18,4"/>
    <n v="9.1953846330769196"/>
    <n v="6.6800004600000022"/>
    <n v="1.7499999999417923"/>
    <x v="0"/>
    <s v="AMBIENTE"/>
    <x v="7"/>
    <m/>
    <n v="0"/>
    <x v="0"/>
  </r>
  <r>
    <s v="ABGSA20250601185102MODULO 1TURNO 04"/>
    <x v="1"/>
    <d v="2025-06-13T00:00:00"/>
    <d v="2025-06-13T13:05:00"/>
    <x v="8"/>
    <d v="2025-06-13T14:40:00"/>
    <x v="13"/>
    <x v="0"/>
    <s v="F5R933"/>
    <n v="319.5"/>
    <x v="79"/>
    <x v="0"/>
    <x v="0"/>
    <x v="0"/>
    <x v="0"/>
    <n v="433.5"/>
    <n v="332.1"/>
    <s v="MODULO 1"/>
    <s v="TURNO 04"/>
    <n v="12"/>
    <n v="35"/>
    <n v="245"/>
    <s v="EXPORTABLE"/>
    <x v="79"/>
    <s v="ABGSA20250601185102"/>
    <s v="303030316325"/>
    <s v="RECEPCION"/>
    <n v="1.35551020408163"/>
    <x v="0"/>
    <s v="18"/>
    <n v="9.4885714285714293"/>
    <n v="12.600000000000023"/>
    <n v="1.5833333332557231"/>
    <x v="0"/>
    <s v="AMBIENTE"/>
    <x v="8"/>
    <s v="FRUTA MOJADA"/>
    <n v="0"/>
    <x v="0"/>
  </r>
  <r>
    <s v="ABGSA20250601185100MODULO 1TURNO 04"/>
    <x v="1"/>
    <d v="2025-06-13T00:00:00"/>
    <d v="2025-06-13T13:05:00"/>
    <x v="8"/>
    <d v="2025-06-13T14:40:00"/>
    <x v="13"/>
    <x v="0"/>
    <s v="F5R933"/>
    <n v="320"/>
    <x v="80"/>
    <x v="0"/>
    <x v="0"/>
    <x v="0"/>
    <x v="0"/>
    <n v="434"/>
    <n v="332.6"/>
    <s v="MODULO 1"/>
    <s v="TURNO 04"/>
    <n v="12"/>
    <n v="35"/>
    <n v="245"/>
    <s v="EXPORTABLE"/>
    <x v="80"/>
    <s v="ABGSA20250601185100"/>
    <s v="303030316325"/>
    <s v="RECEPCION"/>
    <n v="1.35755102040816"/>
    <x v="0"/>
    <s v="18"/>
    <n v="9.50285714285714"/>
    <n v="12.600000000000023"/>
    <n v="1.5833333332557231"/>
    <x v="0"/>
    <s v="AMBIENTE"/>
    <x v="8"/>
    <s v="FRUTA MOJADA"/>
    <n v="0"/>
    <x v="0"/>
  </r>
  <r>
    <s v="ABGSA20250601185121MODULO 1TURNO 04"/>
    <x v="1"/>
    <d v="2025-06-13T00:00:00"/>
    <d v="2025-06-13T13:05:00"/>
    <x v="8"/>
    <d v="2025-06-13T14:40:00"/>
    <x v="13"/>
    <x v="0"/>
    <s v="F5R933"/>
    <n v="382.7"/>
    <x v="81"/>
    <x v="0"/>
    <x v="0"/>
    <x v="0"/>
    <x v="0"/>
    <n v="518"/>
    <n v="398.7"/>
    <s v="MODULO 1"/>
    <s v="TURNO 04"/>
    <n v="12"/>
    <n v="42"/>
    <n v="294"/>
    <s v="EXPORTABLE"/>
    <x v="81"/>
    <s v="ABGSA20250601185121"/>
    <s v="303030316325"/>
    <s v="RECEPCION"/>
    <n v="1.35612244897959"/>
    <x v="0"/>
    <s v="18"/>
    <n v="9.4928571428571402"/>
    <n v="16"/>
    <n v="1.5833333332557231"/>
    <x v="0"/>
    <s v="AMBIENTE"/>
    <x v="8"/>
    <s v="FRUTA MOJADA"/>
    <n v="0"/>
    <x v="0"/>
  </r>
  <r>
    <s v="ABGSA20250601185113MODULO 1TURNO 04"/>
    <x v="1"/>
    <d v="2025-06-13T00:00:00"/>
    <d v="2025-06-13T13:05:00"/>
    <x v="8"/>
    <d v="2025-06-13T14:40:00"/>
    <x v="13"/>
    <x v="0"/>
    <s v="F5R933"/>
    <n v="381.2"/>
    <x v="82"/>
    <x v="0"/>
    <x v="0"/>
    <x v="0"/>
    <x v="0"/>
    <n v="516.5"/>
    <n v="397.2"/>
    <s v="MODULO 1"/>
    <s v="TURNO 04"/>
    <n v="12"/>
    <n v="42"/>
    <n v="294"/>
    <s v="EXPORTABLE"/>
    <x v="82"/>
    <s v="ABGSA20250601185113"/>
    <s v="303030316325"/>
    <s v="RECEPCION"/>
    <n v="1.35102040816327"/>
    <x v="0"/>
    <s v="18"/>
    <n v="9.4571428571428608"/>
    <n v="16"/>
    <n v="1.5833333332557231"/>
    <x v="0"/>
    <s v="AMBIENTE"/>
    <x v="8"/>
    <s v="FRUTA MOJADA"/>
    <n v="0"/>
    <x v="0"/>
  </r>
  <r>
    <s v="ABGSA20250601185104MODULO 1TURNO 04"/>
    <x v="1"/>
    <d v="2025-06-13T00:00:00"/>
    <d v="2025-06-13T13:05:00"/>
    <x v="8"/>
    <d v="2025-06-13T14:40:00"/>
    <x v="13"/>
    <x v="0"/>
    <s v="F5R933"/>
    <n v="380.2"/>
    <x v="83"/>
    <x v="0"/>
    <x v="0"/>
    <x v="0"/>
    <x v="0"/>
    <n v="515"/>
    <n v="395.7"/>
    <s v="MODULO 1"/>
    <s v="TURNO 04"/>
    <n v="12"/>
    <n v="42"/>
    <n v="294"/>
    <s v="EXPORTABLE"/>
    <x v="83"/>
    <s v="ABGSA20250601185104"/>
    <s v="303030316325"/>
    <s v="RECEPCION"/>
    <n v="1.3459183673469399"/>
    <x v="0"/>
    <s v="18"/>
    <n v="9.4214285714285708"/>
    <n v="15.5"/>
    <n v="1.5833333332557231"/>
    <x v="0"/>
    <s v="AMBIENTE"/>
    <x v="8"/>
    <m/>
    <n v="0"/>
    <x v="0"/>
  </r>
  <r>
    <s v="ABGSA20250601184848MODULO 1TURNO 05"/>
    <x v="1"/>
    <d v="2025-06-13T00:00:00"/>
    <d v="2025-06-13T13:05:00"/>
    <x v="8"/>
    <d v="2025-06-13T14:40:00"/>
    <x v="13"/>
    <x v="0"/>
    <s v="F5R933"/>
    <n v="191.1"/>
    <x v="84"/>
    <x v="0"/>
    <x v="0"/>
    <x v="0"/>
    <x v="0"/>
    <n v="505.66666666666703"/>
    <n v="386.27857142857101"/>
    <s v="MODULO 1"/>
    <s v="TURNO 05"/>
    <n v="15"/>
    <n v="41"/>
    <n v="287"/>
    <s v="EXPORTABLE"/>
    <x v="84"/>
    <s v="ABGSA20250601184848"/>
    <s v="303030316325"/>
    <s v="RECEPCION"/>
    <n v="1.3459183673469399"/>
    <x v="0"/>
    <s v="18"/>
    <n v="9.4214285714285602"/>
    <n v="195.17857142857102"/>
    <n v="1.5833333332557231"/>
    <x v="0"/>
    <s v="AMBIENTE"/>
    <x v="8"/>
    <m/>
    <n v="0"/>
    <x v="0"/>
  </r>
  <r>
    <s v="ABGSA20250601184848MODULO 1TURNO 09"/>
    <x v="1"/>
    <d v="2025-06-13T00:00:00"/>
    <d v="2025-06-13T13:05:00"/>
    <x v="8"/>
    <d v="2025-06-13T14:40:00"/>
    <x v="13"/>
    <x v="0"/>
    <s v="F5R933"/>
    <n v="191.1"/>
    <x v="84"/>
    <x v="0"/>
    <x v="0"/>
    <x v="0"/>
    <x v="0"/>
    <n v="12.3333333333333"/>
    <n v="9.4214285714285708"/>
    <s v="MODULO 1"/>
    <s v="TURNO 09"/>
    <n v="15"/>
    <n v="1"/>
    <n v="7"/>
    <s v="EXPORTABLE"/>
    <x v="84"/>
    <s v="ABGSA20250601184848"/>
    <s v="303030316325"/>
    <s v="RECEPCION"/>
    <n v="1.3459183673469399"/>
    <x v="0"/>
    <s v="18"/>
    <n v="9.4214285714285708"/>
    <n v="-181.67857142857142"/>
    <n v="1.5833333332557231"/>
    <x v="0"/>
    <s v="AMBIENTE"/>
    <x v="8"/>
    <m/>
    <n v="0"/>
    <x v="0"/>
  </r>
  <r>
    <s v="ABGSA20250601185130MODULO 1TURNO 04"/>
    <x v="1"/>
    <d v="2025-06-13T00:00:00"/>
    <d v="2025-06-13T18:50:00"/>
    <x v="8"/>
    <d v="2025-06-13T20:50:00"/>
    <x v="14"/>
    <x v="1"/>
    <s v="F5R933"/>
    <n v="322.5"/>
    <x v="85"/>
    <x v="0"/>
    <x v="0"/>
    <x v="0"/>
    <x v="0"/>
    <n v="440"/>
    <n v="338.6"/>
    <s v="MODULO 1"/>
    <s v="TURNO 04"/>
    <n v="12"/>
    <n v="35"/>
    <n v="245"/>
    <s v="EXPORTABLE"/>
    <x v="85"/>
    <s v="ABGSA20250601185130"/>
    <s v="303030316325"/>
    <s v="RECEPCION"/>
    <n v="1.3820408163265301"/>
    <x v="0"/>
    <s v="18,1"/>
    <n v="9.6742857142857108"/>
    <n v="16.100000000000023"/>
    <n v="2.0000000000582077"/>
    <x v="0"/>
    <s v="AMBIENTE"/>
    <x v="8"/>
    <m/>
    <n v="0"/>
    <x v="0"/>
  </r>
  <r>
    <s v="ABGSA20250601185139MODULO 1TURNO 05"/>
    <x v="1"/>
    <d v="2025-06-13T00:00:00"/>
    <d v="2025-06-13T18:50:00"/>
    <x v="8"/>
    <d v="2025-06-13T20:50:00"/>
    <x v="14"/>
    <x v="1"/>
    <s v="F5R933"/>
    <n v="318.5"/>
    <x v="86"/>
    <x v="0"/>
    <x v="0"/>
    <x v="0"/>
    <x v="0"/>
    <n v="434"/>
    <n v="332.6"/>
    <s v="MODULO 1"/>
    <s v="TURNO 05"/>
    <n v="12"/>
    <n v="35"/>
    <n v="245"/>
    <s v="EXPORTABLE"/>
    <x v="85"/>
    <s v="ABGSA20250601185139"/>
    <s v="303030316325"/>
    <s v="RECEPCION"/>
    <n v="1.35755102040816"/>
    <x v="0"/>
    <s v="18,1"/>
    <n v="9.50285714285714"/>
    <n v="14.100000000000023"/>
    <n v="2.0000000000582077"/>
    <x v="0"/>
    <s v="AMBIENTE"/>
    <x v="8"/>
    <m/>
    <n v="0"/>
    <x v="0"/>
  </r>
  <r>
    <s v="ABGSA20250601185147MODULO 1TURNO 05"/>
    <x v="1"/>
    <d v="2025-06-13T00:00:00"/>
    <d v="2025-06-13T18:50:00"/>
    <x v="8"/>
    <d v="2025-06-13T20:50:00"/>
    <x v="14"/>
    <x v="1"/>
    <s v="F5R933"/>
    <n v="192.1"/>
    <x v="87"/>
    <x v="0"/>
    <x v="0"/>
    <x v="0"/>
    <x v="0"/>
    <n v="74.142857142857096"/>
    <n v="57.1"/>
    <s v="MODULO 1"/>
    <s v="TURNO 05"/>
    <n v="12"/>
    <n v="6"/>
    <n v="42"/>
    <s v="EXPORTABLE"/>
    <x v="86"/>
    <s v="ABGSA20250601185147"/>
    <s v="303030316325"/>
    <s v="RECEPCION"/>
    <n v="1.35952380952381"/>
    <x v="0"/>
    <s v="18,1"/>
    <n v="9.5166666666666693"/>
    <n v="-135"/>
    <n v="2.0000000000582077"/>
    <x v="0"/>
    <s v="AMBIENTE"/>
    <x v="8"/>
    <m/>
    <n v="0"/>
    <x v="0"/>
  </r>
  <r>
    <s v="ABGSA20250601185147MODULO 1TURNO 04"/>
    <x v="1"/>
    <d v="2025-06-13T00:00:00"/>
    <d v="2025-06-13T18:50:00"/>
    <x v="8"/>
    <d v="2025-06-13T20:50:00"/>
    <x v="14"/>
    <x v="1"/>
    <s v="F5R933"/>
    <n v="192.1"/>
    <x v="87"/>
    <x v="0"/>
    <x v="0"/>
    <x v="0"/>
    <x v="0"/>
    <n v="444.857142857143"/>
    <n v="342.6"/>
    <s v="MODULO 1"/>
    <s v="TURNO 04"/>
    <n v="12"/>
    <n v="36"/>
    <n v="252"/>
    <s v="EXPORTABLE"/>
    <x v="86"/>
    <s v="ABGSA20250601185147"/>
    <s v="303030316325"/>
    <s v="RECEPCION"/>
    <n v="1.35952380952381"/>
    <x v="0"/>
    <s v="18,1"/>
    <n v="9.5166666666666693"/>
    <n v="150.50000000000003"/>
    <n v="2.0000000000582077"/>
    <x v="0"/>
    <s v="AMBIENTE"/>
    <x v="8"/>
    <m/>
    <n v="0"/>
    <x v="0"/>
  </r>
  <r>
    <s v="ABGSA20250601185134MODULO 1TURNO 05"/>
    <x v="1"/>
    <d v="2025-06-13T00:00:00"/>
    <d v="2025-06-13T18:50:00"/>
    <x v="8"/>
    <d v="2025-06-13T20:50:00"/>
    <x v="14"/>
    <x v="1"/>
    <s v="F5R933"/>
    <n v="192.85"/>
    <x v="88"/>
    <x v="0"/>
    <x v="0"/>
    <x v="0"/>
    <x v="0"/>
    <n v="473.19047619047598"/>
    <n v="365.25238095238097"/>
    <s v="MODULO 1"/>
    <s v="TURNO 05"/>
    <n v="12"/>
    <n v="38"/>
    <n v="266"/>
    <s v="EXPORTABLE"/>
    <x v="87"/>
    <s v="ABGSA20250601185134"/>
    <s v="303030316325"/>
    <s v="RECEPCION"/>
    <n v="1.3731292517006799"/>
    <x v="0"/>
    <s v="18,1"/>
    <n v="9.6119047619047606"/>
    <n v="172.40238095238098"/>
    <n v="2.0000000000582077"/>
    <x v="0"/>
    <s v="AMBIENTE"/>
    <x v="8"/>
    <m/>
    <n v="0"/>
    <x v="0"/>
  </r>
  <r>
    <s v="ABGSA20250601185134MODULO 1TURNO 06"/>
    <x v="1"/>
    <d v="2025-06-13T00:00:00"/>
    <d v="2025-06-13T18:50:00"/>
    <x v="8"/>
    <d v="2025-06-13T20:50:00"/>
    <x v="14"/>
    <x v="1"/>
    <s v="F5R933"/>
    <n v="192.85"/>
    <x v="88"/>
    <x v="0"/>
    <x v="0"/>
    <x v="0"/>
    <x v="0"/>
    <n v="49.809523809523803"/>
    <n v="38.447619047619"/>
    <s v="MODULO 1"/>
    <s v="TURNO 06"/>
    <n v="12"/>
    <n v="4"/>
    <n v="28"/>
    <s v="EXPORTABLE"/>
    <x v="87"/>
    <s v="ABGSA20250601185134"/>
    <s v="303030316325"/>
    <s v="RECEPCION"/>
    <n v="1.3731292517006799"/>
    <x v="0"/>
    <s v="18,1"/>
    <n v="9.61190476190475"/>
    <n v="-154.40238095238101"/>
    <n v="2.0000000000582077"/>
    <x v="0"/>
    <s v="AMBIENTE"/>
    <x v="8"/>
    <m/>
    <n v="0"/>
    <x v="0"/>
  </r>
  <r>
    <s v="ABGSA20250601185141MODULO 1TURNO 06"/>
    <x v="1"/>
    <d v="2025-06-13T00:00:00"/>
    <d v="2025-06-13T18:50:00"/>
    <x v="8"/>
    <d v="2025-06-13T20:50:00"/>
    <x v="14"/>
    <x v="1"/>
    <s v="F5R933"/>
    <n v="383.7"/>
    <x v="89"/>
    <x v="0"/>
    <x v="0"/>
    <x v="0"/>
    <x v="0"/>
    <n v="521.5"/>
    <n v="402.2"/>
    <s v="MODULO 1"/>
    <s v="TURNO 06"/>
    <n v="12"/>
    <n v="42"/>
    <n v="294"/>
    <s v="EXPORTABLE"/>
    <x v="88"/>
    <s v="ABGSA20250601185141"/>
    <s v="303030316325"/>
    <s v="RECEPCION"/>
    <n v="1.3680272108843501"/>
    <x v="0"/>
    <s v="18,1"/>
    <n v="9.5761904761904795"/>
    <n v="18.5"/>
    <n v="2.0000000000582077"/>
    <x v="0"/>
    <s v="AMBIENTE"/>
    <x v="8"/>
    <m/>
    <n v="0"/>
    <x v="0"/>
  </r>
  <r>
    <s v="ABGSA20250601184138MODULO 1TURNO 06"/>
    <x v="1"/>
    <d v="2025-06-13T00:00:00"/>
    <d v="2025-06-13T18:50:00"/>
    <x v="8"/>
    <d v="2025-06-13T20:50:00"/>
    <x v="14"/>
    <x v="1"/>
    <s v="F5R933"/>
    <n v="385.2"/>
    <x v="90"/>
    <x v="0"/>
    <x v="0"/>
    <x v="0"/>
    <x v="0"/>
    <n v="520"/>
    <n v="400.7"/>
    <s v="MODULO 1"/>
    <s v="TURNO 06"/>
    <n v="12"/>
    <n v="42"/>
    <n v="294"/>
    <s v="EXPORTABLE"/>
    <x v="89"/>
    <s v="ABGSA20250601184138"/>
    <s v="303030316325"/>
    <s v="RECEPCION"/>
    <n v="1.36292517006803"/>
    <x v="0"/>
    <s v="18,1"/>
    <n v="9.5404761904761894"/>
    <n v="15.5"/>
    <n v="2.0000000000582077"/>
    <x v="0"/>
    <s v="AMBIENTE"/>
    <x v="8"/>
    <m/>
    <n v="0"/>
    <x v="0"/>
  </r>
  <r>
    <s v="ABGSA20250601184214MODULO 1TURNO 06"/>
    <x v="1"/>
    <d v="2025-06-13T00:00:00"/>
    <d v="2025-06-13T18:50:00"/>
    <x v="8"/>
    <d v="2025-06-13T20:50:00"/>
    <x v="14"/>
    <x v="1"/>
    <s v="F5R933"/>
    <n v="385.7"/>
    <x v="91"/>
    <x v="0"/>
    <x v="0"/>
    <x v="0"/>
    <x v="0"/>
    <n v="520.5"/>
    <n v="401.2"/>
    <s v="MODULO 1"/>
    <s v="TURNO 06"/>
    <n v="12"/>
    <n v="42"/>
    <n v="294"/>
    <s v="EXPORTABLE"/>
    <x v="90"/>
    <s v="ABGSA20250601184214"/>
    <s v="303030316325"/>
    <s v="RECEPCION"/>
    <n v="1.3646258503401401"/>
    <x v="0"/>
    <s v="18,1"/>
    <n v="9.5523809523809504"/>
    <n v="15.5"/>
    <n v="2.0000000000582077"/>
    <x v="0"/>
    <s v="AMBIENTE"/>
    <x v="8"/>
    <m/>
    <n v="0"/>
    <x v="0"/>
  </r>
  <r>
    <s v="ABGSA20250601184224MODULO 1TURNO 01"/>
    <x v="1"/>
    <d v="2025-06-13T00:00:00"/>
    <d v="2025-06-13T18:50:00"/>
    <x v="8"/>
    <d v="2025-06-13T20:50:00"/>
    <x v="14"/>
    <x v="1"/>
    <s v="F5R933"/>
    <n v="380.7"/>
    <x v="92"/>
    <x v="0"/>
    <x v="0"/>
    <x v="0"/>
    <x v="0"/>
    <n v="515"/>
    <n v="395.7"/>
    <s v="MODULO 1"/>
    <s v="TURNO 01"/>
    <n v="12"/>
    <n v="42"/>
    <n v="294"/>
    <s v="EXPORTABLE"/>
    <x v="91"/>
    <s v="ABGSA20250601184224"/>
    <s v="303030316325"/>
    <s v="RECEPCION"/>
    <n v="1.3459183673469399"/>
    <x v="0"/>
    <s v="18,1"/>
    <n v="9.4214285714285708"/>
    <n v="15"/>
    <n v="2.0000000000582077"/>
    <x v="0"/>
    <s v="AMBIENTE"/>
    <x v="8"/>
    <m/>
    <n v="0"/>
    <x v="0"/>
  </r>
  <r>
    <s v="ABGSA20250601184219MODULO 1TURNO 01"/>
    <x v="1"/>
    <d v="2025-06-13T00:00:00"/>
    <d v="2025-06-13T18:50:00"/>
    <x v="8"/>
    <d v="2025-06-13T20:50:00"/>
    <x v="14"/>
    <x v="1"/>
    <s v="F5R933"/>
    <n v="56.9"/>
    <x v="93"/>
    <x v="0"/>
    <x v="0"/>
    <x v="0"/>
    <x v="0"/>
    <n v="88"/>
    <n v="58.9"/>
    <s v="MODULO 1"/>
    <s v="TURNO 01"/>
    <n v="12"/>
    <n v="7"/>
    <n v="43"/>
    <s v="EXPORTABLE"/>
    <x v="92"/>
    <s v="ABGSA20250601184219"/>
    <s v="303030316325"/>
    <s v="RECEPCION"/>
    <n v="1.3697674418604699"/>
    <x v="0"/>
    <s v="18,1"/>
    <n v="8.4142857142857093"/>
    <n v="2"/>
    <n v="2.0000000000582077"/>
    <x v="0"/>
    <s v="AMBIENTE"/>
    <x v="8"/>
    <m/>
    <n v="0"/>
    <x v="0"/>
  </r>
  <r>
    <s v="ABGSA20250601185043MODULO 1TURNO 09"/>
    <x v="2"/>
    <d v="2025-06-16T00:00:00"/>
    <d v="2025-06-16T18:40:00"/>
    <x v="9"/>
    <d v="2025-06-16T20:25:00"/>
    <x v="15"/>
    <x v="1"/>
    <s v="TAB937"/>
    <n v="194.35"/>
    <x v="94"/>
    <x v="0"/>
    <x v="0"/>
    <x v="0"/>
    <x v="0"/>
    <n v="149.71428612"/>
    <n v="115.6371426"/>
    <s v="MODULO 1"/>
    <s v="TURNO 09"/>
    <n v="12"/>
    <n v="12"/>
    <n v="84"/>
    <s v="EXPORTABLE"/>
    <x v="93"/>
    <s v="ABGSA20250601185043"/>
    <s v="303031016725"/>
    <s v="RECEPCION"/>
    <n v="1.3766326499999999"/>
    <x v="0"/>
    <s v="19,1"/>
    <n v="9.6364285499999998"/>
    <n v="-78.71285739999999"/>
    <n v="1.7499999999417923"/>
    <x v="1"/>
    <s v="AMBIENTE"/>
    <x v="9"/>
    <s v="CAL - 22 A MÁS"/>
    <n v="0"/>
    <x v="0"/>
  </r>
  <r>
    <s v="ABGSA20250601185051MODULO 1TURNO 01"/>
    <x v="2"/>
    <d v="2025-06-16T00:00:00"/>
    <d v="2025-06-16T18:40:00"/>
    <x v="9"/>
    <d v="2025-06-16T20:25:00"/>
    <x v="15"/>
    <x v="1"/>
    <s v="TAB937"/>
    <n v="194.85"/>
    <x v="95"/>
    <x v="0"/>
    <x v="0"/>
    <x v="0"/>
    <x v="0"/>
    <n v="200.76190511999999"/>
    <n v="155.32571376000001"/>
    <s v="MODULO 1"/>
    <s v="TURNO 01"/>
    <n v="12"/>
    <n v="16"/>
    <n v="112"/>
    <s v="EXPORTABLE"/>
    <x v="94"/>
    <s v="ABGSA20250601185051"/>
    <s v="303030116725"/>
    <s v="RECEPCION"/>
    <n v="1.38683673"/>
    <x v="0"/>
    <s v="19,1"/>
    <n v="9.7078571100000008"/>
    <n v="-39.524286239999981"/>
    <n v="1.7499999999417923"/>
    <x v="1"/>
    <s v="AMBIENTE"/>
    <x v="9"/>
    <s v="CAL - 22 A MÁS"/>
    <n v="0"/>
    <x v="0"/>
  </r>
  <r>
    <s v="ABGSA20250601185051MODULO 1TURNO 02"/>
    <x v="2"/>
    <d v="2025-06-16T00:00:00"/>
    <d v="2025-06-16T18:40:00"/>
    <x v="9"/>
    <d v="2025-06-16T20:25:00"/>
    <x v="15"/>
    <x v="1"/>
    <s v="TAB937"/>
    <n v="194.85"/>
    <x v="95"/>
    <x v="0"/>
    <x v="0"/>
    <x v="0"/>
    <x v="0"/>
    <n v="326.23809582000001"/>
    <n v="252.40428485999999"/>
    <s v="MODULO 1"/>
    <s v="TURNO 02"/>
    <n v="12"/>
    <n v="26"/>
    <n v="182"/>
    <s v="EXPORTABLE"/>
    <x v="94"/>
    <s v="ABGSA20250601185051"/>
    <s v="303030216725"/>
    <s v="RECEPCION"/>
    <n v="1.38683673"/>
    <x v="0"/>
    <s v="19,1"/>
    <n v="9.7078571100000008"/>
    <n v="57.554284859999996"/>
    <n v="1.7499999999417923"/>
    <x v="1"/>
    <s v="AMBIENTE"/>
    <x v="9"/>
    <s v="CAL - 22 A MÁS"/>
    <n v="0"/>
    <x v="0"/>
  </r>
  <r>
    <s v="ABGSA20250601184939MODULO 1TURNO 01"/>
    <x v="2"/>
    <d v="2025-06-16T00:00:00"/>
    <d v="2025-06-16T18:40:00"/>
    <x v="9"/>
    <d v="2025-06-16T20:25:00"/>
    <x v="15"/>
    <x v="1"/>
    <s v="TAB937"/>
    <n v="109.45"/>
    <x v="96"/>
    <x v="0"/>
    <x v="0"/>
    <x v="0"/>
    <x v="0"/>
    <n v="109.0909092"/>
    <n v="82.570909200000003"/>
    <s v="MODULO 1"/>
    <s v="TURNO 01"/>
    <n v="12"/>
    <n v="9"/>
    <n v="60"/>
    <s v="EXPORTABLE"/>
    <x v="95"/>
    <s v="ABGSA20250601184939"/>
    <s v="303030216725"/>
    <s v="RECEPCION"/>
    <n v="1.37618182"/>
    <x v="0"/>
    <s v="19,1"/>
    <n v="9.1745454666666699"/>
    <n v="-26.8790908"/>
    <n v="1.7499999999417923"/>
    <x v="0"/>
    <s v="AMBIENTE"/>
    <x v="9"/>
    <m/>
    <n v="0"/>
    <x v="0"/>
  </r>
  <r>
    <s v="ABGSA20250601184939MODULO 1TURNO 02"/>
    <x v="2"/>
    <d v="2025-06-16T00:00:00"/>
    <d v="2025-06-16T18:40:00"/>
    <x v="9"/>
    <d v="2025-06-16T20:25:00"/>
    <x v="15"/>
    <x v="1"/>
    <s v="TAB937"/>
    <n v="109.45"/>
    <x v="96"/>
    <x v="0"/>
    <x v="0"/>
    <x v="0"/>
    <x v="0"/>
    <n v="190.90909110000001"/>
    <n v="144.49909109999999"/>
    <s v="MODULO 1"/>
    <s v="TURNO 02"/>
    <n v="12"/>
    <n v="15"/>
    <n v="105"/>
    <s v="EXPORTABLE"/>
    <x v="95"/>
    <s v="ABGSA20250601184939"/>
    <s v="303030116725"/>
    <s v="RECEPCION"/>
    <n v="1.37618182"/>
    <x v="0"/>
    <s v="19,1"/>
    <n v="9.6332727400000007"/>
    <n v="35.049091099999984"/>
    <n v="1.7499999999417923"/>
    <x v="0"/>
    <s v="AMBIENTE"/>
    <x v="9"/>
    <m/>
    <n v="0"/>
    <x v="0"/>
  </r>
  <r>
    <s v="ABGSA20250601184944MODULO 1TURNO 02"/>
    <x v="2"/>
    <d v="2025-06-16T00:00:00"/>
    <d v="2025-06-16T18:40:00"/>
    <x v="9"/>
    <d v="2025-06-16T20:25:00"/>
    <x v="15"/>
    <x v="1"/>
    <s v="TAB937"/>
    <n v="109.2"/>
    <x v="97"/>
    <x v="0"/>
    <x v="0"/>
    <x v="0"/>
    <x v="0"/>
    <n v="165.45454562"/>
    <n v="125.23254562"/>
    <s v="MODULO 1"/>
    <s v="TURNO 02"/>
    <n v="12"/>
    <n v="13"/>
    <n v="91"/>
    <s v="EXPORTABLE"/>
    <x v="96"/>
    <s v="ABGSA20250601184944"/>
    <s v="303030216725"/>
    <s v="RECEPCION"/>
    <n v="1.37618182"/>
    <x v="0"/>
    <s v="19,1"/>
    <n v="9.6332727400000007"/>
    <n v="16.032545619999993"/>
    <n v="1.7499999999417923"/>
    <x v="2"/>
    <s v="AMBIENTE"/>
    <x v="9"/>
    <m/>
    <n v="0"/>
    <x v="0"/>
  </r>
  <r>
    <s v="ABGSA20250601184944MODULO 1TURNO 01"/>
    <x v="2"/>
    <d v="2025-06-16T00:00:00"/>
    <d v="2025-06-16T18:40:00"/>
    <x v="9"/>
    <d v="2025-06-16T20:25:00"/>
    <x v="15"/>
    <x v="1"/>
    <s v="TAB937"/>
    <n v="109.2"/>
    <x v="97"/>
    <x v="0"/>
    <x v="0"/>
    <x v="0"/>
    <x v="0"/>
    <n v="134.54545468000001"/>
    <n v="101.83745467999999"/>
    <s v="MODULO 1"/>
    <s v="TURNO 01"/>
    <n v="12"/>
    <n v="11"/>
    <n v="74"/>
    <s v="EXPORTABLE"/>
    <x v="96"/>
    <s v="ABGSA20250601184944"/>
    <s v="303030116725"/>
    <s v="RECEPCION"/>
    <n v="1.37618182"/>
    <x v="0"/>
    <s v="19,1"/>
    <n v="9.2579504254545508"/>
    <n v="-7.3625453200000095"/>
    <n v="1.7499999999417923"/>
    <x v="2"/>
    <s v="AMBIENTE"/>
    <x v="9"/>
    <s v="CAL - 24 A MÁS"/>
    <n v="0"/>
    <x v="0"/>
  </r>
  <r>
    <s v="ABGSA20250601184949MODULO 1TURNO 09"/>
    <x v="2"/>
    <d v="2025-06-16T00:00:00"/>
    <d v="2025-06-16T18:40:00"/>
    <x v="9"/>
    <d v="2025-06-16T20:25:00"/>
    <x v="15"/>
    <x v="1"/>
    <s v="TAB937"/>
    <n v="54.6"/>
    <x v="98"/>
    <x v="0"/>
    <x v="0"/>
    <x v="0"/>
    <x v="0"/>
    <n v="83.000000159999999"/>
    <n v="55.68000018"/>
    <s v="MODULO 1"/>
    <s v="TURNO 09"/>
    <n v="12"/>
    <n v="6"/>
    <n v="42"/>
    <s v="EXPORTABLE"/>
    <x v="97"/>
    <s v="ABGSA20250601184949"/>
    <s v="303030916725"/>
    <s v="RECEPCION"/>
    <n v="1.3257142900000001"/>
    <x v="0"/>
    <s v="19,1"/>
    <n v="9.2800000300000001"/>
    <n v="1.080000179999999"/>
    <n v="1.7499999999417923"/>
    <x v="1"/>
    <s v="AMBIENTE"/>
    <x v="9"/>
    <s v="CAL - 22 A MÁS"/>
    <n v="0"/>
    <x v="0"/>
  </r>
  <r>
    <s v="ABGSA20250601185036MODULO 1TURNO 01"/>
    <x v="2"/>
    <d v="2025-06-16T00:00:00"/>
    <d v="2025-06-16T13:45:00"/>
    <x v="9"/>
    <d v="2025-06-16T15:25:00"/>
    <x v="16"/>
    <x v="0"/>
    <s v="F5R933"/>
    <n v="314"/>
    <x v="99"/>
    <x v="0"/>
    <x v="0"/>
    <x v="0"/>
    <x v="0"/>
    <n v="429.49999889999998"/>
    <n v="328.11000005"/>
    <s v="MODULO 1"/>
    <s v="TURNO 01"/>
    <n v="12"/>
    <n v="35"/>
    <n v="245"/>
    <s v="EXPORTABLE"/>
    <x v="98"/>
    <s v="ABGSA20250601185036"/>
    <s v="303030116725"/>
    <s v="RECEPCION"/>
    <n v="1.3392244900000001"/>
    <x v="0"/>
    <s v="19,7"/>
    <n v="9.3745714299999996"/>
    <n v="14.110000049999996"/>
    <n v="1.6666666666860692"/>
    <x v="0"/>
    <s v="AMBIENTE"/>
    <x v="9"/>
    <s v="FRUTA HUMEDA"/>
    <n v="0"/>
    <x v="0"/>
  </r>
  <r>
    <s v="ABGSA20250601185031MODULO 1TURNO 09"/>
    <x v="2"/>
    <d v="2025-06-16T00:00:00"/>
    <d v="2025-06-16T13:45:00"/>
    <x v="9"/>
    <d v="2025-06-16T15:25:00"/>
    <x v="16"/>
    <x v="0"/>
    <s v="F5R933"/>
    <n v="316.5"/>
    <x v="100"/>
    <x v="0"/>
    <x v="0"/>
    <x v="0"/>
    <x v="0"/>
    <n v="433.00000030000001"/>
    <n v="331.60999900000002"/>
    <s v="MODULO 1"/>
    <s v="TURNO 09"/>
    <n v="12"/>
    <n v="35"/>
    <n v="245"/>
    <s v="EXPORTABLE"/>
    <x v="99"/>
    <s v="ABGSA20250601185031"/>
    <s v="303030916725"/>
    <s v="RECEPCION"/>
    <n v="1.3535102000000001"/>
    <x v="0"/>
    <s v="19,7"/>
    <n v="9.4745714000000003"/>
    <n v="15.109999000000016"/>
    <n v="1.6666666666860692"/>
    <x v="0"/>
    <s v="AMBIENTE"/>
    <x v="9"/>
    <s v="FRUTA HUMEDA"/>
    <n v="0"/>
    <x v="0"/>
  </r>
  <r>
    <s v="ABGSA20250601185053MODULO 1TURNO 09"/>
    <x v="2"/>
    <d v="2025-06-16T00:00:00"/>
    <d v="2025-06-16T13:45:00"/>
    <x v="9"/>
    <d v="2025-06-16T15:25:00"/>
    <x v="16"/>
    <x v="0"/>
    <s v="F5R933"/>
    <n v="385.2"/>
    <x v="101"/>
    <x v="0"/>
    <x v="0"/>
    <x v="0"/>
    <x v="0"/>
    <n v="518.99999928"/>
    <n v="399.7299999"/>
    <s v="MODULO 1"/>
    <s v="TURNO 09"/>
    <n v="12"/>
    <n v="42"/>
    <n v="294"/>
    <s v="EXPORTABLE"/>
    <x v="100"/>
    <s v="ABGSA20250601185053"/>
    <s v="303030916725"/>
    <s v="RECEPCION"/>
    <n v="1.35962585"/>
    <x v="0"/>
    <s v="19,7"/>
    <n v="9.5173809499999997"/>
    <n v="14.529999900000007"/>
    <n v="1.6666666666860692"/>
    <x v="1"/>
    <s v="AMBIENTE"/>
    <x v="9"/>
    <s v="CAL - 22 A MÁS"/>
    <n v="0"/>
    <x v="0"/>
  </r>
  <r>
    <s v="ABGSA20250601185038MODULO 1TURNO 09"/>
    <x v="2"/>
    <d v="2025-06-16T00:00:00"/>
    <d v="2025-06-16T13:45:00"/>
    <x v="9"/>
    <d v="2025-06-16T15:25:00"/>
    <x v="16"/>
    <x v="0"/>
    <s v="F5R933"/>
    <n v="384.7"/>
    <x v="102"/>
    <x v="0"/>
    <x v="0"/>
    <x v="0"/>
    <x v="0"/>
    <n v="518.99999928"/>
    <n v="399.7299999"/>
    <s v="MODULO 1"/>
    <s v="TURNO 09"/>
    <n v="12"/>
    <n v="42"/>
    <n v="294"/>
    <s v="EXPORTABLE"/>
    <x v="101"/>
    <s v="ABGSA20250601185038"/>
    <s v="303030916725"/>
    <s v="RECEPCION"/>
    <n v="1.35962585"/>
    <x v="0"/>
    <s v="19,7"/>
    <n v="9.5173809499999997"/>
    <n v="15.029999900000007"/>
    <n v="1.6666666666860692"/>
    <x v="1"/>
    <s v="AMBIENTE"/>
    <x v="9"/>
    <s v="CAL - 24 A MÁS"/>
    <n v="0"/>
    <x v="0"/>
  </r>
  <r>
    <s v="ABGSA20250601185032MODULO 1TURNO 09"/>
    <x v="2"/>
    <d v="2025-06-16T00:00:00"/>
    <d v="2025-06-16T13:45:00"/>
    <x v="9"/>
    <d v="2025-06-16T15:25:00"/>
    <x v="16"/>
    <x v="0"/>
    <s v="F5R933"/>
    <n v="355.4"/>
    <x v="103"/>
    <x v="0"/>
    <x v="0"/>
    <x v="0"/>
    <x v="0"/>
    <n v="480.99999919999999"/>
    <n v="369.51999952"/>
    <s v="MODULO 1"/>
    <s v="TURNO 09"/>
    <n v="12"/>
    <n v="39"/>
    <n v="272"/>
    <s v="EXPORTABLE"/>
    <x v="102"/>
    <s v="ABGSA20250601185032"/>
    <s v="303030916725"/>
    <s v="RECEPCION"/>
    <n v="1.35852941"/>
    <x v="0"/>
    <s v="19,7"/>
    <n v="9.4748717825640991"/>
    <n v="14.119999520000022"/>
    <n v="1.6666666666860692"/>
    <x v="1"/>
    <s v="AMBIENTE"/>
    <x v="9"/>
    <s v="CAL - 22 A MÁS"/>
    <n v="0"/>
    <x v="0"/>
  </r>
  <r>
    <s v="ABGSA20250601185054MODULO 1TURNO 09"/>
    <x v="2"/>
    <d v="2025-06-16T00:00:00"/>
    <d v="2025-06-16T13:45:00"/>
    <x v="9"/>
    <d v="2025-06-16T15:25:00"/>
    <x v="16"/>
    <x v="0"/>
    <s v="F5R933"/>
    <n v="337.7"/>
    <x v="104"/>
    <x v="0"/>
    <x v="0"/>
    <x v="0"/>
    <x v="0"/>
    <n v="460"/>
    <n v="353.87000064"/>
    <s v="MODULO 1"/>
    <s v="TURNO 09"/>
    <n v="12"/>
    <n v="37"/>
    <n v="256"/>
    <s v="EXPORTABLE"/>
    <x v="103"/>
    <s v="ABGSA20250601185054"/>
    <s v="303030916725"/>
    <s v="RECEPCION"/>
    <n v="1.38230469"/>
    <x v="0"/>
    <s v="19,7"/>
    <n v="9.5640540713513502"/>
    <n v="16.170000640000012"/>
    <n v="1.6666666666860692"/>
    <x v="0"/>
    <s v="AMBIENTE"/>
    <x v="9"/>
    <m/>
    <n v="0"/>
    <x v="0"/>
  </r>
  <r>
    <s v="ABGSA20250601185047MODULO 1TURNO 09"/>
    <x v="2"/>
    <d v="2025-06-16T00:00:00"/>
    <d v="2025-06-16T13:45:00"/>
    <x v="9"/>
    <d v="2025-06-16T15:25:00"/>
    <x v="16"/>
    <x v="0"/>
    <s v="F5R933"/>
    <n v="130.19999999999999"/>
    <x v="105"/>
    <x v="0"/>
    <x v="0"/>
    <x v="0"/>
    <x v="0"/>
    <n v="187.49999961"/>
    <n v="137.91999969"/>
    <s v="MODULO 1"/>
    <s v="TURNO 09"/>
    <n v="12"/>
    <n v="15"/>
    <n v="99"/>
    <s v="EXPORTABLE"/>
    <x v="104"/>
    <s v="ABGSA20250601185047"/>
    <s v="303030916725"/>
    <s v="RECEPCION"/>
    <n v="1.39313131"/>
    <x v="0"/>
    <s v="19,7"/>
    <n v="9.1946666459999999"/>
    <n v="7.7199996900000087"/>
    <n v="1.6666666666860692"/>
    <x v="2"/>
    <s v="AMBIENTE"/>
    <x v="9"/>
    <s v="CAL - 24 A MÁS"/>
    <n v="0"/>
    <x v="0"/>
  </r>
  <r>
    <s v="ABGSA20250601185039MODULO 1TURNO 09"/>
    <x v="2"/>
    <d v="2025-06-16T00:00:00"/>
    <d v="2025-06-16T18:40:00"/>
    <x v="9"/>
    <d v="2025-06-16T20:25:00"/>
    <x v="15"/>
    <x v="1"/>
    <s v="TAB937"/>
    <n v="108.16666666666667"/>
    <x v="106"/>
    <x v="0"/>
    <x v="0"/>
    <x v="0"/>
    <x v="0"/>
    <n v="125.2857144"/>
    <n v="96.317142599999997"/>
    <s v="MODULO 1"/>
    <s v="TURNO 09"/>
    <n v="12"/>
    <n v="10"/>
    <n v="70"/>
    <s v="EXPORTABLE"/>
    <x v="105"/>
    <s v="ABGSA20250601185039"/>
    <s v="303030216725"/>
    <s v="RECEPCION"/>
    <n v="1.3759591799999999"/>
    <x v="0"/>
    <s v="19,1"/>
    <n v="9.6317142600000007"/>
    <n v="-11.849524066666675"/>
    <n v="1.7499999999417923"/>
    <x v="2"/>
    <s v="AMBIENTE"/>
    <x v="9"/>
    <s v="CAL - 24 A MÁS"/>
    <n v="0"/>
    <x v="0"/>
  </r>
  <r>
    <s v="ABGSA20250601185039MODULO 1TURNO 01"/>
    <x v="2"/>
    <d v="2025-06-16T00:00:00"/>
    <d v="2025-06-16T18:40:00"/>
    <x v="9"/>
    <d v="2025-06-16T20:25:00"/>
    <x v="15"/>
    <x v="1"/>
    <s v="TAB937"/>
    <n v="108.16666666666667"/>
    <x v="106"/>
    <x v="0"/>
    <x v="0"/>
    <x v="0"/>
    <x v="0"/>
    <n v="87.700000079999995"/>
    <n v="67.421999819999996"/>
    <s v="MODULO 1"/>
    <s v="TURNO 01"/>
    <n v="12"/>
    <n v="7"/>
    <n v="49"/>
    <s v="EXPORTABLE"/>
    <x v="105"/>
    <s v="ABGSA20250601185039"/>
    <s v="303031016725"/>
    <s v="RECEPCION"/>
    <n v="1.3759591799999999"/>
    <x v="0"/>
    <s v="19,1"/>
    <n v="9.6317142600000007"/>
    <n v="-40.744666846666675"/>
    <n v="1.7499999999417923"/>
    <x v="2"/>
    <s v="AMBIENTE"/>
    <x v="9"/>
    <s v="CAL - 24 A MÁS"/>
    <n v="0"/>
    <x v="0"/>
  </r>
  <r>
    <s v="ABGSA20250601185039MODULO 1TURNO 10"/>
    <x v="2"/>
    <d v="2025-06-16T00:00:00"/>
    <d v="2025-06-16T18:40:00"/>
    <x v="9"/>
    <d v="2025-06-16T20:25:00"/>
    <x v="15"/>
    <x v="1"/>
    <s v="TAB937"/>
    <n v="108.16666666666667"/>
    <x v="106"/>
    <x v="0"/>
    <x v="0"/>
    <x v="0"/>
    <x v="0"/>
    <n v="225.51428591999999"/>
    <n v="173.37085668"/>
    <s v="MODULO 1"/>
    <s v="TURNO 10"/>
    <n v="12"/>
    <n v="18"/>
    <n v="126"/>
    <s v="EXPORTABLE"/>
    <x v="105"/>
    <s v="ABGSA20250601185039"/>
    <s v="303030916725"/>
    <s v="RECEPCION"/>
    <n v="1.3759591799999999"/>
    <x v="0"/>
    <s v="19,1"/>
    <n v="9.6317142600000007"/>
    <n v="65.204190013333331"/>
    <n v="1.7499999999417923"/>
    <x v="2"/>
    <s v="AMBIENTE"/>
    <x v="9"/>
    <s v="CAL - 24 A MÁS"/>
    <n v="0"/>
    <x v="0"/>
  </r>
  <r>
    <s v="ABGSA20250601185034MODULO 1TURNO 10"/>
    <x v="2"/>
    <d v="2025-06-16T00:00:00"/>
    <d v="2025-06-16T18:40:00"/>
    <x v="9"/>
    <d v="2025-06-16T20:25:00"/>
    <x v="15"/>
    <x v="1"/>
    <s v="TAB937"/>
    <n v="107.33333333333333"/>
    <x v="107"/>
    <x v="0"/>
    <x v="0"/>
    <x v="0"/>
    <x v="0"/>
    <n v="301.71428615999997"/>
    <n v="232.18971384"/>
    <s v="MODULO 1"/>
    <s v="TURNO 10"/>
    <n v="12"/>
    <n v="24"/>
    <n v="168"/>
    <s v="EXPORTABLE"/>
    <x v="106"/>
    <s v="ABGSA20250601185034"/>
    <s v="303031016725"/>
    <s v="RECEPCION"/>
    <n v="1.3820816300000001"/>
    <x v="0"/>
    <s v="19,1"/>
    <n v="9.6745714100000004"/>
    <n v="124.85638050666667"/>
    <n v="1.7499999999417923"/>
    <x v="0"/>
    <s v="AMBIENTE"/>
    <x v="9"/>
    <m/>
    <n v="0"/>
    <x v="0"/>
  </r>
  <r>
    <s v="ABGSA20250601185034MODULO 1TURNO 09"/>
    <x v="2"/>
    <d v="2025-06-16T00:00:00"/>
    <d v="2025-06-16T18:40:00"/>
    <x v="9"/>
    <d v="2025-06-16T20:25:00"/>
    <x v="15"/>
    <x v="1"/>
    <s v="TAB937"/>
    <n v="107.33333333333333"/>
    <x v="107"/>
    <x v="0"/>
    <x v="0"/>
    <x v="0"/>
    <x v="0"/>
    <n v="125.71428589999999"/>
    <n v="96.745714100000001"/>
    <s v="MODULO 1"/>
    <s v="TURNO 09"/>
    <n v="12"/>
    <n v="10"/>
    <n v="70"/>
    <s v="EXPORTABLE"/>
    <x v="106"/>
    <s v="ABGSA20250601185034"/>
    <s v="303030916725"/>
    <s v="RECEPCION"/>
    <n v="1.3820816300000001"/>
    <x v="0"/>
    <s v="19,1"/>
    <n v="9.6745714100000004"/>
    <n v="-10.587619233333328"/>
    <n v="1.7499999999417923"/>
    <x v="0"/>
    <s v="AMBIENTE"/>
    <x v="9"/>
    <m/>
    <n v="0"/>
    <x v="0"/>
  </r>
  <r>
    <s v="ABGSA20250601185034MODULO 1TURNO 01"/>
    <x v="2"/>
    <d v="2025-06-16T00:00:00"/>
    <d v="2025-06-16T18:40:00"/>
    <x v="9"/>
    <d v="2025-06-16T20:25:00"/>
    <x v="15"/>
    <x v="1"/>
    <s v="TAB937"/>
    <n v="107.33333333333333"/>
    <x v="107"/>
    <x v="0"/>
    <x v="0"/>
    <x v="0"/>
    <x v="0"/>
    <n v="12.57142859"/>
    <n v="9.6745714100000004"/>
    <s v="MODULO 1"/>
    <s v="TURNO 01"/>
    <n v="12"/>
    <n v="1"/>
    <n v="7"/>
    <s v="EXPORTABLE"/>
    <x v="106"/>
    <s v="ABGSA20250601185034"/>
    <s v="303030116725"/>
    <s v="RECEPCION"/>
    <n v="1.3820816300000001"/>
    <x v="0"/>
    <s v="19,1"/>
    <n v="9.6745714100000004"/>
    <n v="-97.65876192333333"/>
    <n v="1.7499999999417923"/>
    <x v="0"/>
    <s v="AMBIENTE"/>
    <x v="9"/>
    <m/>
    <n v="0"/>
    <x v="0"/>
  </r>
  <r>
    <s v="ABGSA20250601185043MODULO 1TURNO 10"/>
    <x v="2"/>
    <d v="2025-06-16T00:00:00"/>
    <d v="2025-06-16T18:40:00"/>
    <x v="9"/>
    <d v="2025-06-16T20:25:00"/>
    <x v="15"/>
    <x v="1"/>
    <s v="TAB937"/>
    <n v="194.35"/>
    <x v="94"/>
    <x v="0"/>
    <x v="0"/>
    <x v="0"/>
    <x v="0"/>
    <n v="374.28571529999999"/>
    <n v="289.09285649999998"/>
    <s v="MODULO 1"/>
    <s v="TURNO 10"/>
    <n v="12"/>
    <n v="30"/>
    <n v="210"/>
    <s v="EXPORTABLE"/>
    <x v="93"/>
    <s v="ABGSA20250601185043"/>
    <s v="303030916725"/>
    <s v="RECEPCION"/>
    <n v="1.3766326499999999"/>
    <x v="0"/>
    <s v="19,1"/>
    <n v="9.6364285499999998"/>
    <n v="94.742856499999988"/>
    <n v="1.7499999999417923"/>
    <x v="1"/>
    <s v="AMBIENTE"/>
    <x v="9"/>
    <s v="CAL - 22 A MÁS"/>
    <n v="0"/>
    <x v="0"/>
  </r>
  <r>
    <s v="ABGVH20250605080355MODULO 2TURNO 16"/>
    <x v="2"/>
    <d v="2025-06-17T00:00:00"/>
    <d v="2025-06-17T14:20:00"/>
    <x v="10"/>
    <d v="2025-06-17T16:20:00"/>
    <x v="17"/>
    <x v="0"/>
    <s v="TAB937"/>
    <n v="195.35"/>
    <x v="108"/>
    <x v="0"/>
    <x v="1"/>
    <x v="0"/>
    <x v="0"/>
    <n v="412.50000098999999"/>
    <n v="318.78785631"/>
    <s v="MODULO 2"/>
    <s v="TURNO 16"/>
    <n v="12"/>
    <n v="33"/>
    <n v="231"/>
    <s v="EXPORTABLE"/>
    <x v="107"/>
    <s v="ABGVH20250605080355"/>
    <s v="301031616825"/>
    <s v="RECEPCION"/>
    <n v="1.3800340099999999"/>
    <x v="0"/>
    <s v="19,4"/>
    <n v="9.6602380700000001"/>
    <n v="123.43785631"/>
    <n v="2.0000000000582077"/>
    <x v="0"/>
    <s v="AMBIENTE"/>
    <x v="10"/>
    <m/>
    <n v="0"/>
    <x v="0"/>
  </r>
  <r>
    <s v="ABGVH20250605080355MODULO 2TURNO 15"/>
    <x v="2"/>
    <d v="2025-06-17T00:00:00"/>
    <d v="2025-06-17T14:20:00"/>
    <x v="10"/>
    <d v="2025-06-17T16:20:00"/>
    <x v="17"/>
    <x v="0"/>
    <s v="TAB937"/>
    <n v="195.35"/>
    <x v="108"/>
    <x v="0"/>
    <x v="1"/>
    <x v="0"/>
    <x v="0"/>
    <n v="112.50000027"/>
    <n v="86.942142630000006"/>
    <s v="MODULO 2"/>
    <s v="TURNO 15"/>
    <n v="12"/>
    <n v="9"/>
    <n v="63"/>
    <s v="EXPORTABLE"/>
    <x v="107"/>
    <s v="ABGVH20250605080355"/>
    <s v="301031516825"/>
    <s v="RECEPCION"/>
    <n v="1.3800340099999999"/>
    <x v="0"/>
    <s v="19,4"/>
    <n v="9.6602380700000001"/>
    <n v="-108.40785736999999"/>
    <n v="2.0000000000582077"/>
    <x v="0"/>
    <s v="AMBIENTE"/>
    <x v="10"/>
    <m/>
    <n v="0"/>
    <x v="0"/>
  </r>
  <r>
    <s v="ABGVH20250605080440MODULO 2TURNO 15"/>
    <x v="2"/>
    <d v="2025-06-17T00:00:00"/>
    <d v="2025-06-17T14:20:00"/>
    <x v="10"/>
    <d v="2025-06-17T16:20:00"/>
    <x v="17"/>
    <x v="0"/>
    <s v="TAB937"/>
    <n v="86"/>
    <x v="109"/>
    <x v="0"/>
    <x v="1"/>
    <x v="0"/>
    <x v="0"/>
    <n v="127.49999988"/>
    <n v="90.450000299999999"/>
    <s v="MODULO 2"/>
    <s v="TURNO 15"/>
    <n v="12"/>
    <n v="10"/>
    <n v="66"/>
    <s v="EXPORTABLE"/>
    <x v="108"/>
    <s v="ABGVH20250605080440"/>
    <s v="301031516825"/>
    <s v="RECEPCION"/>
    <n v="1.37045455"/>
    <x v="0"/>
    <s v="19,4"/>
    <n v="9.0450000300000006"/>
    <n v="4.4500002999999992"/>
    <n v="2.0000000000582077"/>
    <x v="0"/>
    <s v="AMBIENTE"/>
    <x v="10"/>
    <m/>
    <n v="0"/>
    <x v="0"/>
  </r>
  <r>
    <s v="ABGVH20250605080332MODULO 2TURNO 16"/>
    <x v="2"/>
    <d v="2025-06-17T00:00:00"/>
    <d v="2025-06-17T18:50:00"/>
    <x v="10"/>
    <d v="2025-06-17T21:10:00"/>
    <x v="18"/>
    <x v="1"/>
    <s v="TAB937"/>
    <n v="391.2"/>
    <x v="110"/>
    <x v="0"/>
    <x v="1"/>
    <x v="0"/>
    <x v="0"/>
    <n v="527.00000093999995"/>
    <n v="407.72999862"/>
    <s v="MODULO 2"/>
    <s v="TURNO 16"/>
    <n v="12"/>
    <n v="42"/>
    <n v="294"/>
    <s v="EXPORTABLE"/>
    <x v="109"/>
    <s v="ABGVH20250605080332"/>
    <s v="301031616825"/>
    <s v="RECEPCION"/>
    <n v="1.38683673"/>
    <x v="0"/>
    <s v="19,8"/>
    <n v="9.7078571100000008"/>
    <n v="16.529998620000015"/>
    <n v="2.3333333334303461"/>
    <x v="0"/>
    <s v="AMBIENTE"/>
    <x v="10"/>
    <m/>
    <n v="0"/>
    <x v="0"/>
  </r>
  <r>
    <s v="ABGVH20250605080330MODULO 2TURNO 15"/>
    <x v="2"/>
    <d v="2025-06-17T00:00:00"/>
    <d v="2025-06-17T18:50:00"/>
    <x v="10"/>
    <d v="2025-06-17T21:10:00"/>
    <x v="18"/>
    <x v="1"/>
    <s v="TAB937"/>
    <n v="290.7"/>
    <x v="111"/>
    <x v="0"/>
    <x v="1"/>
    <x v="0"/>
    <x v="0"/>
    <n v="396.00000041999999"/>
    <n v="302.88000030000001"/>
    <s v="MODULO 2"/>
    <s v="TURNO 15"/>
    <n v="12"/>
    <n v="32"/>
    <n v="219"/>
    <s v="EXPORTABLE"/>
    <x v="110"/>
    <s v="ABGVH20250605080330"/>
    <s v="301031516825"/>
    <s v="RECEPCION"/>
    <n v="1.3830137"/>
    <x v="0"/>
    <s v="19,8"/>
    <n v="9.4650000093750002"/>
    <n v="12.180000300000017"/>
    <n v="2.3333333334303461"/>
    <x v="0"/>
    <s v="AMBIENTE"/>
    <x v="10"/>
    <m/>
    <n v="0"/>
    <x v="0"/>
  </r>
  <r>
    <s v="ABGSA20250601184946MODULO 1TURNO 03"/>
    <x v="2"/>
    <d v="2025-06-17T00:00:00"/>
    <d v="2025-06-17T14:20:00"/>
    <x v="10"/>
    <d v="2025-06-17T16:20:00"/>
    <x v="19"/>
    <x v="0"/>
    <s v="TAB937"/>
    <n v="161.25"/>
    <x v="112"/>
    <x v="0"/>
    <x v="0"/>
    <x v="0"/>
    <x v="0"/>
    <n v="287.17142867000001"/>
    <n v="220.54371352999999"/>
    <s v="MODULO 1"/>
    <s v="TURNO 03"/>
    <n v="12"/>
    <n v="23"/>
    <n v="161"/>
    <s v="EXPORTABLE"/>
    <x v="111"/>
    <s v="ABGSA20250601184946"/>
    <s v="303030316825"/>
    <s v="RECEPCION"/>
    <n v="1.3698367300000001"/>
    <x v="0"/>
    <s v="19,6"/>
    <n v="9.5888571099999993"/>
    <n v="59.293713529999991"/>
    <n v="2.0000000000582077"/>
    <x v="1"/>
    <s v="AMBIENTE"/>
    <x v="11"/>
    <s v="FRUTA HUMEDA"/>
    <n v="0"/>
    <x v="0"/>
  </r>
  <r>
    <s v="ABGSA20250601184946MODULO 1TURNO 02"/>
    <x v="2"/>
    <d v="2025-06-17T00:00:00"/>
    <d v="2025-06-17T14:20:00"/>
    <x v="10"/>
    <d v="2025-06-17T16:20:00"/>
    <x v="19"/>
    <x v="0"/>
    <s v="TAB937"/>
    <n v="161.25"/>
    <x v="112"/>
    <x v="0"/>
    <x v="0"/>
    <x v="0"/>
    <x v="0"/>
    <n v="149.82857147999999"/>
    <n v="115.06628532000001"/>
    <s v="MODULO 1"/>
    <s v="TURNO 02"/>
    <n v="12"/>
    <n v="12"/>
    <n v="84"/>
    <s v="EXPORTABLE"/>
    <x v="111"/>
    <s v="ABGSA20250601184946"/>
    <s v="303030216825"/>
    <s v="RECEPCION"/>
    <n v="1.3698367300000001"/>
    <x v="0"/>
    <s v="19,6"/>
    <n v="9.5888571099999993"/>
    <n v="-46.183714679999994"/>
    <n v="2.0000000000582077"/>
    <x v="1"/>
    <s v="AMBIENTE"/>
    <x v="11"/>
    <s v="FRUTA HUMEDA"/>
    <n v="0"/>
    <x v="0"/>
  </r>
  <r>
    <s v="ABGSA20250601184941MODULO 1TURNO 03"/>
    <x v="2"/>
    <d v="2025-06-17T00:00:00"/>
    <d v="2025-06-17T14:20:00"/>
    <x v="10"/>
    <d v="2025-06-17T16:20:00"/>
    <x v="19"/>
    <x v="0"/>
    <s v="TAB937"/>
    <n v="159.75"/>
    <x v="113"/>
    <x v="0"/>
    <x v="0"/>
    <x v="0"/>
    <x v="0"/>
    <n v="274.05714336"/>
    <n v="210.32628539999999"/>
    <s v="MODULO 1"/>
    <s v="TURNO 03"/>
    <n v="12"/>
    <n v="22"/>
    <n v="154"/>
    <s v="EXPORTABLE"/>
    <x v="112"/>
    <s v="ABGSA20250601184941"/>
    <s v="303030316825"/>
    <s v="RECEPCION"/>
    <n v="1.3657551000000001"/>
    <x v="0"/>
    <s v="19,6"/>
    <n v="9.5602856999999997"/>
    <n v="50.576285399999989"/>
    <n v="2.0000000000582077"/>
    <x v="2"/>
    <s v="AMBIENTE"/>
    <x v="11"/>
    <s v="FRUTA HUMEDA"/>
    <n v="0"/>
    <x v="0"/>
  </r>
  <r>
    <s v="ABGSA20250601184941MODULO 1TURNO 02"/>
    <x v="2"/>
    <d v="2025-06-17T00:00:00"/>
    <d v="2025-06-17T14:20:00"/>
    <x v="10"/>
    <d v="2025-06-17T16:20:00"/>
    <x v="19"/>
    <x v="0"/>
    <s v="TAB937"/>
    <n v="159.75"/>
    <x v="113"/>
    <x v="0"/>
    <x v="0"/>
    <x v="0"/>
    <x v="0"/>
    <n v="161.94285744000001"/>
    <n v="124.2837141"/>
    <s v="MODULO 1"/>
    <s v="TURNO 02"/>
    <n v="12"/>
    <n v="13"/>
    <n v="91"/>
    <s v="EXPORTABLE"/>
    <x v="112"/>
    <s v="ABGSA20250601184941"/>
    <s v="303030216825"/>
    <s v="RECEPCION"/>
    <n v="1.3657551000000001"/>
    <x v="0"/>
    <s v="19,6"/>
    <n v="9.5602856999999997"/>
    <n v="-35.466285900000003"/>
    <n v="2.0000000000582077"/>
    <x v="2"/>
    <s v="AMBIENTE"/>
    <x v="11"/>
    <s v="FRUTA HUMEDA"/>
    <n v="0"/>
    <x v="0"/>
  </r>
  <r>
    <s v="ABGSA20250601184935MODULO 1TURNO 02"/>
    <x v="2"/>
    <d v="2025-06-17T00:00:00"/>
    <d v="2025-06-17T14:20:00"/>
    <x v="10"/>
    <d v="2025-06-17T16:20:00"/>
    <x v="19"/>
    <x v="0"/>
    <s v="TAB937"/>
    <n v="118.16666666666667"/>
    <x v="114"/>
    <x v="0"/>
    <x v="0"/>
    <x v="0"/>
    <x v="0"/>
    <n v="236.44444473999999"/>
    <n v="181.64844474"/>
    <s v="MODULO 1"/>
    <s v="TURNO 02"/>
    <n v="12"/>
    <n v="19"/>
    <n v="133"/>
    <s v="EXPORTABLE"/>
    <x v="113"/>
    <s v="ABGSA20250601184935"/>
    <s v="303030216825"/>
    <s v="RECEPCION"/>
    <n v="1.3657777799999999"/>
    <x v="0"/>
    <s v="19,6"/>
    <n v="9.5604444599999994"/>
    <n v="63.481778073333331"/>
    <n v="2.0000000000582077"/>
    <x v="0"/>
    <s v="AMBIENTE"/>
    <x v="11"/>
    <m/>
    <n v="0"/>
    <x v="0"/>
  </r>
  <r>
    <s v="ABGSA20250601184935MODULO 1TURNO 03"/>
    <x v="2"/>
    <d v="2025-06-17T00:00:00"/>
    <d v="2025-06-17T14:20:00"/>
    <x v="10"/>
    <d v="2025-06-17T16:20:00"/>
    <x v="19"/>
    <x v="0"/>
    <s v="TAB937"/>
    <n v="118.16666666666667"/>
    <x v="114"/>
    <x v="0"/>
    <x v="0"/>
    <x v="0"/>
    <x v="0"/>
    <n v="174.22222244"/>
    <n v="133.84622243999999"/>
    <s v="MODULO 1"/>
    <s v="TURNO 03"/>
    <n v="12"/>
    <n v="14"/>
    <n v="98"/>
    <s v="EXPORTABLE"/>
    <x v="113"/>
    <s v="ABGSA20250601184935"/>
    <s v="303030316825"/>
    <s v="RECEPCION"/>
    <n v="1.3657777799999999"/>
    <x v="0"/>
    <s v="19,6"/>
    <n v="9.5604444599999994"/>
    <n v="15.67955577333332"/>
    <n v="2.0000000000582077"/>
    <x v="0"/>
    <s v="AMBIENTE"/>
    <x v="11"/>
    <m/>
    <n v="0"/>
    <x v="0"/>
  </r>
  <r>
    <s v="ABGSA20250601184935MODULO 1TURNO 01"/>
    <x v="2"/>
    <d v="2025-06-17T00:00:00"/>
    <d v="2025-06-17T14:20:00"/>
    <x v="10"/>
    <d v="2025-06-17T16:20:00"/>
    <x v="19"/>
    <x v="0"/>
    <s v="TAB937"/>
    <n v="118.16666666666667"/>
    <x v="114"/>
    <x v="0"/>
    <x v="0"/>
    <x v="0"/>
    <x v="0"/>
    <n v="69.333333420000002"/>
    <n v="53.265333419999997"/>
    <s v="MODULO 1"/>
    <s v="TURNO 01"/>
    <n v="12"/>
    <n v="6"/>
    <n v="39"/>
    <s v="EXPORTABLE"/>
    <x v="113"/>
    <s v="ABGSA20250601184935"/>
    <s v="303030116825"/>
    <s v="RECEPCION"/>
    <n v="1.3657777799999999"/>
    <x v="0"/>
    <s v="19,6"/>
    <n v="8.8775555700000002"/>
    <n v="-64.901333246666667"/>
    <n v="2.0000000000582077"/>
    <x v="0"/>
    <s v="AMBIENTE"/>
    <x v="11"/>
    <m/>
    <n v="0"/>
    <x v="0"/>
  </r>
  <r>
    <s v="ABGSA20250601184938MODULO 1TURNO 02"/>
    <x v="2"/>
    <d v="2025-06-17T00:00:00"/>
    <d v="2025-06-17T14:20:00"/>
    <x v="10"/>
    <d v="2025-06-17T16:20:00"/>
    <x v="19"/>
    <x v="0"/>
    <s v="TAB937"/>
    <n v="65.25"/>
    <x v="115"/>
    <x v="0"/>
    <x v="0"/>
    <x v="0"/>
    <x v="0"/>
    <n v="157.81818192"/>
    <n v="115.7503032"/>
    <s v="MODULO 1"/>
    <s v="TURNO 02"/>
    <n v="12"/>
    <n v="12"/>
    <n v="84"/>
    <s v="EXPORTABLE"/>
    <x v="114"/>
    <s v="ABGSA20250601184938"/>
    <s v="303030216825"/>
    <s v="RECEPCION"/>
    <n v="1.3779798000000001"/>
    <x v="0"/>
    <s v="19,6"/>
    <n v="9.6458586000000004"/>
    <n v="50.500303200000005"/>
    <n v="2.0000000000582077"/>
    <x v="1"/>
    <s v="AMBIENTE"/>
    <x v="11"/>
    <m/>
    <n v="0"/>
    <x v="0"/>
  </r>
  <r>
    <s v="ABGSA20250601184938MODULO 1TURNO 01"/>
    <x v="2"/>
    <d v="2025-06-17T00:00:00"/>
    <d v="2025-06-17T14:20:00"/>
    <x v="10"/>
    <d v="2025-06-17T16:20:00"/>
    <x v="19"/>
    <x v="0"/>
    <s v="TAB937"/>
    <n v="65.25"/>
    <x v="115"/>
    <x v="0"/>
    <x v="0"/>
    <x v="0"/>
    <x v="0"/>
    <n v="28.181818199999999"/>
    <n v="20.669696999999999"/>
    <s v="MODULO 1"/>
    <s v="TURNO 01"/>
    <n v="12"/>
    <n v="3"/>
    <n v="15"/>
    <s v="EXPORTABLE"/>
    <x v="114"/>
    <s v="ABGSA20250601184938"/>
    <s v="303030116825"/>
    <s v="RECEPCION"/>
    <n v="1.3779798000000001"/>
    <x v="0"/>
    <s v="19,6"/>
    <n v="6.8898989999999998"/>
    <n v="-44.580303000000001"/>
    <n v="2.0000000000582077"/>
    <x v="1"/>
    <s v="AMBIENTE"/>
    <x v="11"/>
    <m/>
    <n v="0"/>
    <x v="0"/>
  </r>
  <r>
    <s v="ABGSA20250601184943MODULO 1TURNO 02"/>
    <x v="2"/>
    <d v="2025-06-17T00:00:00"/>
    <d v="2025-06-17T14:20:00"/>
    <x v="10"/>
    <d v="2025-06-17T16:20:00"/>
    <x v="19"/>
    <x v="0"/>
    <s v="TAB937"/>
    <n v="67.5"/>
    <x v="116"/>
    <x v="0"/>
    <x v="0"/>
    <x v="0"/>
    <x v="0"/>
    <n v="157.29411764705901"/>
    <n v="116.2"/>
    <s v="MODULO 1"/>
    <s v="TURNO 02"/>
    <n v="12"/>
    <n v="12"/>
    <n v="84"/>
    <s v="EXPORTABLE"/>
    <x v="115"/>
    <s v="ABGSA20250601184943"/>
    <s v="303030216825"/>
    <s v="RECEPCION"/>
    <n v="1.38333333333333"/>
    <x v="0"/>
    <s v="19,6"/>
    <n v="9.68333333333333"/>
    <n v="48.7"/>
    <n v="2.0000000000582077"/>
    <x v="2"/>
    <s v="AMBIENTE"/>
    <x v="11"/>
    <m/>
    <n v="0"/>
    <x v="0"/>
  </r>
  <r>
    <s v="ABGSA20250601184943MODULO 1TURNO 01"/>
    <x v="2"/>
    <d v="2025-06-17T00:00:00"/>
    <d v="2025-06-17T14:20:00"/>
    <x v="10"/>
    <d v="2025-06-17T16:20:00"/>
    <x v="19"/>
    <x v="0"/>
    <s v="TAB937"/>
    <n v="67.5"/>
    <x v="116"/>
    <x v="0"/>
    <x v="0"/>
    <x v="0"/>
    <x v="0"/>
    <n v="33.705882352941202"/>
    <n v="24.9"/>
    <s v="MODULO 1"/>
    <s v="TURNO 01"/>
    <n v="12"/>
    <n v="3"/>
    <n v="18"/>
    <s v="EXPORTABLE"/>
    <x v="115"/>
    <s v="ABGSA20250601184943"/>
    <s v="303030216825"/>
    <s v="RECEPCION"/>
    <n v="1.38333333333333"/>
    <x v="0"/>
    <s v="19,6"/>
    <n v="8.3000000000000007"/>
    <n v="-42.6"/>
    <n v="2.0000000000582077"/>
    <x v="2"/>
    <s v="AMBIENTE"/>
    <x v="11"/>
    <m/>
    <n v="0"/>
    <x v="0"/>
  </r>
  <r>
    <s v="ABGSA20250601185041MODULO 1TURNO 10"/>
    <x v="2"/>
    <d v="2025-06-17T00:00:00"/>
    <d v="2025-06-17T18:50:00"/>
    <x v="10"/>
    <d v="2025-06-17T21:10:00"/>
    <x v="18"/>
    <x v="1"/>
    <s v="TAB937"/>
    <n v="106.33333333333333"/>
    <x v="117"/>
    <x v="0"/>
    <x v="0"/>
    <x v="0"/>
    <x v="0"/>
    <n v="186.21428595"/>
    <n v="142.76142824999999"/>
    <s v="MODULO 1"/>
    <s v="TURNO 10"/>
    <n v="12"/>
    <n v="15"/>
    <n v="105"/>
    <s v="EXPORTABLE"/>
    <x v="116"/>
    <s v="ABGSA20250601185041"/>
    <s v="303031016825"/>
    <s v="RECEPCION"/>
    <n v="1.35963265"/>
    <x v="0"/>
    <s v="19,8"/>
    <n v="9.51742855"/>
    <n v="36.428094916666666"/>
    <n v="2.3333333334303461"/>
    <x v="1"/>
    <s v="AMBIENTE"/>
    <x v="11"/>
    <s v="NORMAL"/>
    <n v="0"/>
    <x v="0"/>
  </r>
  <r>
    <s v="ABGSA20250601185041MODULO 1TURNO 08"/>
    <x v="2"/>
    <d v="2025-06-17T00:00:00"/>
    <d v="2025-06-17T18:50:00"/>
    <x v="10"/>
    <d v="2025-06-17T21:10:00"/>
    <x v="18"/>
    <x v="1"/>
    <s v="TAB937"/>
    <n v="106.33333333333333"/>
    <x v="117"/>
    <x v="0"/>
    <x v="0"/>
    <x v="0"/>
    <x v="0"/>
    <n v="148.97142876000001"/>
    <n v="114.20914260000001"/>
    <s v="MODULO 1"/>
    <s v="TURNO 08"/>
    <n v="12"/>
    <n v="12"/>
    <n v="84"/>
    <s v="EXPORTABLE"/>
    <x v="116"/>
    <s v="ABGSA20250601185041"/>
    <s v="303030816825"/>
    <s v="RECEPCION"/>
    <n v="1.35963265"/>
    <x v="0"/>
    <s v="19,8"/>
    <n v="9.51742855"/>
    <n v="7.8758092666666784"/>
    <n v="2.3333333334303461"/>
    <x v="1"/>
    <s v="AMBIENTE"/>
    <x v="11"/>
    <s v="NORMAL"/>
    <n v="0"/>
    <x v="0"/>
  </r>
  <r>
    <s v="ABGSA20250601185041MODULO 1TURNO 01"/>
    <x v="2"/>
    <d v="2025-06-17T00:00:00"/>
    <d v="2025-06-17T18:50:00"/>
    <x v="10"/>
    <d v="2025-06-17T21:10:00"/>
    <x v="20"/>
    <x v="1"/>
    <s v="TAB937"/>
    <n v="106.33333333333333"/>
    <x v="117"/>
    <x v="0"/>
    <x v="0"/>
    <x v="0"/>
    <x v="0"/>
    <n v="99.314285839999997"/>
    <n v="76.1394284"/>
    <s v="MODULO 1"/>
    <s v="TURNO 01"/>
    <n v="12"/>
    <n v="8"/>
    <n v="56"/>
    <s v="EXPORTABLE"/>
    <x v="116"/>
    <s v="ABGSA20250601185041"/>
    <s v="303030916825"/>
    <s v="RECEPCION"/>
    <n v="1.35963265"/>
    <x v="0"/>
    <s v="19,8"/>
    <n v="9.51742855"/>
    <n v="-30.193904933333329"/>
    <n v="2.3333333334303461"/>
    <x v="1"/>
    <s v="AMBIENTE"/>
    <x v="11"/>
    <s v="NORMAL"/>
    <n v="0"/>
    <x v="0"/>
  </r>
  <r>
    <s v="ABGSA20250601184228MODULO 1TURNO 08"/>
    <x v="2"/>
    <d v="2025-06-17T00:00:00"/>
    <d v="2025-06-17T18:50:00"/>
    <x v="10"/>
    <d v="2025-06-17T21:10:00"/>
    <x v="20"/>
    <x v="1"/>
    <s v="TAB937"/>
    <n v="108.16666666666667"/>
    <x v="118"/>
    <x v="0"/>
    <x v="0"/>
    <x v="0"/>
    <x v="0"/>
    <n v="238.85714321"/>
    <n v="183.81685679"/>
    <s v="MODULO 1"/>
    <s v="TURNO 08"/>
    <n v="12"/>
    <n v="19"/>
    <n v="133"/>
    <s v="EXPORTABLE"/>
    <x v="117"/>
    <s v="ABGSA20250601184228"/>
    <s v="303030916825"/>
    <s v="RECEPCION"/>
    <n v="1.3820816300000001"/>
    <x v="0"/>
    <s v="19,8"/>
    <n v="9.6745714100000004"/>
    <n v="75.650190123333331"/>
    <n v="2.3333333334303461"/>
    <x v="0"/>
    <s v="AMBIENTE"/>
    <x v="11"/>
    <m/>
    <n v="0"/>
    <x v="0"/>
  </r>
  <r>
    <s v="ABGSA20250601184228MODULO 1TURNO 10"/>
    <x v="2"/>
    <d v="2025-06-17T00:00:00"/>
    <d v="2025-06-17T18:50:00"/>
    <x v="10"/>
    <d v="2025-06-17T21:10:00"/>
    <x v="20"/>
    <x v="1"/>
    <s v="TAB937"/>
    <n v="108.16666666666667"/>
    <x v="118"/>
    <x v="0"/>
    <x v="0"/>
    <x v="0"/>
    <x v="0"/>
    <n v="125.71428589999999"/>
    <n v="96.745714100000001"/>
    <s v="MODULO 1"/>
    <s v="TURNO 10"/>
    <n v="12"/>
    <n v="10"/>
    <n v="70"/>
    <s v="EXPORTABLE"/>
    <x v="117"/>
    <s v="ABGSA20250601184228"/>
    <s v="303030816825"/>
    <s v="RECEPCION"/>
    <n v="1.3820816300000001"/>
    <x v="0"/>
    <s v="19,8"/>
    <n v="9.6745714100000004"/>
    <n v="-11.420952566666671"/>
    <n v="2.3333333334303461"/>
    <x v="0"/>
    <s v="AMBIENTE"/>
    <x v="11"/>
    <m/>
    <n v="0"/>
    <x v="0"/>
  </r>
  <r>
    <s v="ABGSA20250601184228MODULO 1TURNO 01"/>
    <x v="2"/>
    <d v="2025-06-17T00:00:00"/>
    <d v="2025-06-17T18:50:00"/>
    <x v="10"/>
    <d v="2025-06-17T21:10:00"/>
    <x v="20"/>
    <x v="1"/>
    <s v="TAB937"/>
    <n v="108.16666666666667"/>
    <x v="118"/>
    <x v="0"/>
    <x v="0"/>
    <x v="0"/>
    <x v="0"/>
    <n v="75.428571539999993"/>
    <n v="58.047428459999999"/>
    <s v="MODULO 1"/>
    <s v="TURNO 01"/>
    <n v="12"/>
    <n v="6"/>
    <n v="42"/>
    <s v="EXPORTABLE"/>
    <x v="117"/>
    <s v="ABGSA20250601184228"/>
    <s v="303031016825"/>
    <s v="RECEPCION"/>
    <n v="1.3820816300000001"/>
    <x v="0"/>
    <s v="19,8"/>
    <n v="9.6745714100000004"/>
    <n v="-50.119238206666672"/>
    <n v="2.3333333334303461"/>
    <x v="0"/>
    <s v="AMBIENTE"/>
    <x v="11"/>
    <m/>
    <n v="0"/>
    <x v="0"/>
  </r>
  <r>
    <s v="ABGSA20250601184240MODULO 1TURNO 08"/>
    <x v="2"/>
    <d v="2025-06-17T00:00:00"/>
    <d v="2025-06-17T18:50:00"/>
    <x v="10"/>
    <d v="2025-06-17T21:10:00"/>
    <x v="20"/>
    <x v="1"/>
    <s v="TAB937"/>
    <n v="129.06666666666666"/>
    <x v="119"/>
    <x v="0"/>
    <x v="0"/>
    <x v="0"/>
    <x v="0"/>
    <n v="348.66666576"/>
    <n v="269.15333284000002"/>
    <s v="MODULO 1"/>
    <s v="TURNO 08"/>
    <n v="12"/>
    <n v="28"/>
    <n v="196"/>
    <s v="EXPORTABLE"/>
    <x v="118"/>
    <s v="ABGSA20250601184240"/>
    <s v="303030816825"/>
    <s v="RECEPCION"/>
    <n v="1.3732312900000001"/>
    <x v="0"/>
    <s v="19,8"/>
    <n v="9.6126190299999994"/>
    <n v="140.08666617333336"/>
    <n v="2.3333333334303461"/>
    <x v="2"/>
    <s v="AMBIENTE"/>
    <x v="11"/>
    <s v="NORMAL"/>
    <n v="0"/>
    <x v="0"/>
  </r>
  <r>
    <s v="ABGSA20250601184240MODULO 1TURNO 10"/>
    <x v="2"/>
    <d v="2025-06-17T00:00:00"/>
    <d v="2025-06-17T18:50:00"/>
    <x v="10"/>
    <d v="2025-06-17T21:10:00"/>
    <x v="20"/>
    <x v="1"/>
    <s v="TAB937"/>
    <n v="129.06666666666666"/>
    <x v="119"/>
    <x v="0"/>
    <x v="0"/>
    <x v="0"/>
    <x v="0"/>
    <n v="99.619047359999996"/>
    <n v="76.900952239999995"/>
    <s v="MODULO 1"/>
    <s v="TURNO 10"/>
    <n v="12"/>
    <n v="8"/>
    <n v="56"/>
    <s v="EXPORTABLE"/>
    <x v="118"/>
    <s v="ABGSA20250601184240"/>
    <s v="303031016825"/>
    <s v="RECEPCION"/>
    <n v="1.3732312900000001"/>
    <x v="0"/>
    <s v="19,8"/>
    <n v="9.6126190299999994"/>
    <n v="-52.165714426666668"/>
    <n v="2.3333333334303461"/>
    <x v="2"/>
    <s v="AMBIENTE"/>
    <x v="11"/>
    <s v="NORMAL"/>
    <n v="0"/>
    <x v="0"/>
  </r>
  <r>
    <s v="ABGSA20250601184240MODULO 1TURNO 01"/>
    <x v="2"/>
    <d v="2025-06-17T00:00:00"/>
    <d v="2025-06-17T18:50:00"/>
    <x v="10"/>
    <d v="2025-06-17T21:10:00"/>
    <x v="20"/>
    <x v="1"/>
    <s v="TAB937"/>
    <n v="129.06666666666666"/>
    <x v="119"/>
    <x v="0"/>
    <x v="0"/>
    <x v="0"/>
    <x v="0"/>
    <n v="74.714285520000004"/>
    <n v="57.67571418"/>
    <s v="MODULO 1"/>
    <s v="TURNO 01"/>
    <n v="12"/>
    <n v="6"/>
    <n v="42"/>
    <s v="EXPORTABLE"/>
    <x v="118"/>
    <s v="ABGSA20250601184240"/>
    <s v="303030916825"/>
    <s v="RECEPCION"/>
    <n v="1.3732312900000001"/>
    <x v="0"/>
    <s v="19,8"/>
    <n v="9.6126190299999994"/>
    <n v="-71.390952486666663"/>
    <n v="2.3333333334303461"/>
    <x v="2"/>
    <s v="AMBIENTE"/>
    <x v="11"/>
    <s v="NORMAL"/>
    <n v="0"/>
    <x v="0"/>
  </r>
  <r>
    <s v="ABGSA20250601184253MODULO 1TURNO 08"/>
    <x v="2"/>
    <d v="2025-06-17T00:00:00"/>
    <d v="2025-06-17T18:50:00"/>
    <x v="10"/>
    <d v="2025-06-17T21:10:00"/>
    <x v="20"/>
    <x v="1"/>
    <s v="TAB937"/>
    <n v="160.75"/>
    <x v="120"/>
    <x v="0"/>
    <x v="0"/>
    <x v="0"/>
    <x v="0"/>
    <n v="424.51428585999997"/>
    <n v="326.02114174000002"/>
    <s v="MODULO 1"/>
    <s v="TURNO 08"/>
    <n v="12"/>
    <n v="34"/>
    <n v="238"/>
    <s v="EXPORTABLE"/>
    <x v="119"/>
    <s v="ABGSA20250601184253"/>
    <s v="303030816825"/>
    <s v="RECEPCION"/>
    <n v="1.3698367300000001"/>
    <x v="0"/>
    <s v="19,8"/>
    <n v="9.5888571099999993"/>
    <n v="165.27114174000002"/>
    <n v="2.3333333334303461"/>
    <x v="1"/>
    <s v="AMBIENTE"/>
    <x v="11"/>
    <s v="NORMAL"/>
    <n v="0"/>
    <x v="0"/>
  </r>
  <r>
    <s v="ABGSA20250601184253MODULO 1TURNO 09"/>
    <x v="2"/>
    <d v="2025-06-17T00:00:00"/>
    <d v="2025-06-17T18:50:00"/>
    <x v="10"/>
    <d v="2025-06-17T21:10:00"/>
    <x v="20"/>
    <x v="1"/>
    <s v="TAB937"/>
    <n v="160.75"/>
    <x v="120"/>
    <x v="0"/>
    <x v="0"/>
    <x v="0"/>
    <x v="0"/>
    <n v="12.485714290000001"/>
    <n v="9.5888571099999993"/>
    <s v="MODULO 1"/>
    <s v="TURNO 09"/>
    <n v="12"/>
    <n v="1"/>
    <n v="7"/>
    <s v="EXPORTABLE"/>
    <x v="119"/>
    <s v="ABGSA20250601184253"/>
    <s v="303030916825"/>
    <s v="RECEPCION"/>
    <n v="1.3698367300000001"/>
    <x v="0"/>
    <s v="19,8"/>
    <n v="9.5888571099999993"/>
    <n v="-151.16114289000001"/>
    <n v="2.3333333334303461"/>
    <x v="1"/>
    <s v="AMBIENTE"/>
    <x v="11"/>
    <s v="NORMAL"/>
    <n v="0"/>
    <x v="0"/>
  </r>
  <r>
    <s v="ABGSA20250601184230MODULO 1TURNO 08"/>
    <x v="2"/>
    <d v="2025-06-17T00:00:00"/>
    <d v="2025-06-17T18:50:00"/>
    <x v="10"/>
    <d v="2025-06-17T21:10:00"/>
    <x v="20"/>
    <x v="1"/>
    <s v="TAB937"/>
    <n v="170.4"/>
    <x v="121"/>
    <x v="0"/>
    <x v="0"/>
    <x v="0"/>
    <x v="0"/>
    <n v="238.49999940000001"/>
    <n v="178.3399995"/>
    <s v="MODULO 1"/>
    <s v="TURNO 08"/>
    <n v="12"/>
    <n v="19"/>
    <n v="130"/>
    <s v="EXPORTABLE"/>
    <x v="120"/>
    <s v="ABGSA20250601184230"/>
    <s v="303030816825"/>
    <s v="RECEPCION"/>
    <n v="1.3718461500000001"/>
    <x v="0"/>
    <s v="19,8"/>
    <n v="9.3863157631578993"/>
    <n v="7.939999499999999"/>
    <n v="2.3333333334303461"/>
    <x v="0"/>
    <s v="AMBIENTE"/>
    <x v="11"/>
    <m/>
    <n v="0"/>
    <x v="0"/>
  </r>
  <r>
    <s v="ABGSA20250601184354MODULO 1TURNO 08"/>
    <x v="2"/>
    <d v="2025-06-17T00:00:00"/>
    <d v="2025-06-17T18:50:00"/>
    <x v="10"/>
    <d v="2025-06-17T21:10:00"/>
    <x v="20"/>
    <x v="1"/>
    <s v="TAB937"/>
    <n v="46"/>
    <x v="122"/>
    <x v="0"/>
    <x v="0"/>
    <x v="0"/>
    <x v="0"/>
    <n v="74.000000159999999"/>
    <n v="47.409999839999998"/>
    <s v="MODULO 1"/>
    <s v="TURNO 08"/>
    <n v="12"/>
    <n v="6"/>
    <n v="36"/>
    <s v="EXPORTABLE"/>
    <x v="121"/>
    <s v="ABGSA20250601184354"/>
    <s v="303030816825"/>
    <s v="RECEPCION"/>
    <n v="1.3169444400000001"/>
    <x v="0"/>
    <s v="19,8"/>
    <n v="7.9016666400000002"/>
    <n v="1.4099998399999976"/>
    <n v="2.3333333334303461"/>
    <x v="0"/>
    <s v="AMBIENTE"/>
    <x v="11"/>
    <m/>
    <n v="0"/>
    <x v="0"/>
  </r>
  <r>
    <s v="ABGVH20250605080353MODULO 2TURNO 13"/>
    <x v="2"/>
    <d v="2025-06-18T00:00:00"/>
    <d v="2025-06-18T13:40:00"/>
    <x v="11"/>
    <d v="2025-06-18T15:15:00"/>
    <x v="21"/>
    <x v="0"/>
    <s v="TAB937"/>
    <n v="158.5"/>
    <x v="123"/>
    <x v="0"/>
    <x v="1"/>
    <x v="0"/>
    <x v="0"/>
    <n v="296.22857207999999"/>
    <n v="226.70399975999999"/>
    <s v="MODULO 2"/>
    <s v="TURNO 13"/>
    <n v="12"/>
    <n v="24"/>
    <n v="168"/>
    <s v="EXPORTABLE"/>
    <x v="122"/>
    <s v="ABGVH20250605080353"/>
    <s v="301031316925"/>
    <s v="RECEPCION"/>
    <n v="1.3494285699999999"/>
    <x v="0"/>
    <s v="18,3"/>
    <n v="9.4459999900000007"/>
    <n v="68.203999759999988"/>
    <n v="1.5833333332557231"/>
    <x v="0"/>
    <s v="AMBIENTE"/>
    <x v="12"/>
    <s v="FRUTA HUMEDA"/>
    <n v="0"/>
    <x v="0"/>
  </r>
  <r>
    <s v="ABGVH20250605080353MODULO 2TURNO 14"/>
    <x v="2"/>
    <d v="2025-06-18T00:00:00"/>
    <d v="2025-06-18T13:40:00"/>
    <x v="11"/>
    <d v="2025-06-18T15:15:00"/>
    <x v="21"/>
    <x v="0"/>
    <s v="TAB937"/>
    <n v="158.5"/>
    <x v="123"/>
    <x v="0"/>
    <x v="1"/>
    <x v="0"/>
    <x v="0"/>
    <n v="135.77142886999999"/>
    <n v="103.90599989"/>
    <s v="MODULO 2"/>
    <s v="TURNO 14"/>
    <n v="12"/>
    <n v="11"/>
    <n v="77"/>
    <s v="EXPORTABLE"/>
    <x v="122"/>
    <s v="ABGVH20250605080353"/>
    <s v="301031416925"/>
    <s v="RECEPCION"/>
    <n v="1.3494285699999999"/>
    <x v="0"/>
    <s v="18,3"/>
    <n v="9.4459999900000007"/>
    <n v="-54.594000109999996"/>
    <n v="1.5833333332557231"/>
    <x v="0"/>
    <s v="AMBIENTE"/>
    <x v="12"/>
    <s v="FRUTA HUMEDA"/>
    <n v="0"/>
    <x v="0"/>
  </r>
  <r>
    <s v="ABGVH20250605080438MODULO 2TURNO 15"/>
    <x v="2"/>
    <d v="2025-06-18T00:00:00"/>
    <d v="2025-06-18T13:40:00"/>
    <x v="11"/>
    <d v="2025-06-18T15:15:00"/>
    <x v="21"/>
    <x v="0"/>
    <s v="TAB937"/>
    <n v="106"/>
    <x v="124"/>
    <x v="0"/>
    <x v="1"/>
    <x v="0"/>
    <x v="0"/>
    <n v="86.799999929999998"/>
    <n v="66.522000160000005"/>
    <s v="MODULO 2"/>
    <s v="TURNO 15"/>
    <n v="12"/>
    <n v="7"/>
    <n v="49"/>
    <s v="EXPORTABLE"/>
    <x v="123"/>
    <s v="ABGVH20250605080438"/>
    <s v="301031516925"/>
    <s v="RECEPCION"/>
    <n v="1.35759184"/>
    <x v="0"/>
    <s v="18,3"/>
    <n v="9.5031428800000004"/>
    <n v="-39.477999839999995"/>
    <n v="1.5833333332557231"/>
    <x v="0"/>
    <s v="AMBIENTE"/>
    <x v="12"/>
    <m/>
    <n v="0"/>
    <x v="0"/>
  </r>
  <r>
    <s v="ABGVH20250605080438MODULO 2TURNO 01"/>
    <x v="2"/>
    <d v="2025-06-18T00:00:00"/>
    <d v="2025-06-18T13:40:00"/>
    <x v="11"/>
    <d v="2025-06-18T15:15:00"/>
    <x v="21"/>
    <x v="0"/>
    <s v="TAB937"/>
    <n v="106"/>
    <x v="124"/>
    <x v="0"/>
    <x v="1"/>
    <x v="0"/>
    <x v="0"/>
    <n v="24.799999979999999"/>
    <n v="19.006285760000001"/>
    <s v="MODULO 2"/>
    <s v="TURNO 01"/>
    <n v="12"/>
    <n v="2"/>
    <n v="14"/>
    <s v="EXPORTABLE"/>
    <x v="123"/>
    <s v="ABGVH20250605080438"/>
    <s v="301031416925"/>
    <s v="RECEPCION"/>
    <n v="1.35759184"/>
    <x v="0"/>
    <s v="18,3"/>
    <n v="9.5031428800000004"/>
    <n v="-86.993714240000003"/>
    <n v="1.5833333332557231"/>
    <x v="0"/>
    <s v="AMBIENTE"/>
    <x v="12"/>
    <m/>
    <n v="0"/>
    <x v="0"/>
  </r>
  <r>
    <s v="ABGVH20250605080438MODULO 2TURNO 14"/>
    <x v="2"/>
    <d v="2025-06-18T00:00:00"/>
    <d v="2025-06-18T13:40:00"/>
    <x v="11"/>
    <d v="2025-06-18T15:15:00"/>
    <x v="21"/>
    <x v="0"/>
    <s v="TAB937"/>
    <n v="106"/>
    <x v="124"/>
    <x v="0"/>
    <x v="1"/>
    <x v="0"/>
    <x v="0"/>
    <n v="322.39999974"/>
    <n v="247.08171487999999"/>
    <s v="MODULO 2"/>
    <s v="TURNO 14"/>
    <n v="12"/>
    <n v="26"/>
    <n v="182"/>
    <s v="EXPORTABLE"/>
    <x v="123"/>
    <s v="ABGVH20250605080438"/>
    <s v="301031316925"/>
    <s v="RECEPCION"/>
    <n v="1.35759184"/>
    <x v="0"/>
    <s v="18,3"/>
    <n v="9.5031428800000004"/>
    <n v="141.08171487999999"/>
    <n v="1.5833333332557231"/>
    <x v="0"/>
    <s v="AMBIENTE"/>
    <x v="12"/>
    <m/>
    <n v="0"/>
    <x v="0"/>
  </r>
  <r>
    <s v="ABGVH20250605080328MODULO 2TURNO 14"/>
    <x v="2"/>
    <d v="2025-06-18T00:00:00"/>
    <d v="2025-06-18T13:40:00"/>
    <x v="11"/>
    <d v="2025-06-18T15:15:00"/>
    <x v="21"/>
    <x v="0"/>
    <s v="TAB937"/>
    <n v="192.1"/>
    <x v="125"/>
    <x v="0"/>
    <x v="1"/>
    <x v="0"/>
    <x v="0"/>
    <n v="334.28571371999999"/>
    <n v="257.61214268999998"/>
    <s v="MODULO 2"/>
    <s v="TURNO 14"/>
    <n v="12"/>
    <n v="27"/>
    <n v="189"/>
    <s v="EXPORTABLE"/>
    <x v="124"/>
    <s v="ABGVH20250605080328"/>
    <s v="301031216925"/>
    <s v="RECEPCION"/>
    <n v="1.36302721"/>
    <x v="0"/>
    <s v="18,3"/>
    <n v="9.5411904700000001"/>
    <n v="65.51214268999999"/>
    <n v="1.5833333332557231"/>
    <x v="0"/>
    <s v="AMBIENTE"/>
    <x v="12"/>
    <m/>
    <n v="0"/>
    <x v="0"/>
  </r>
  <r>
    <s v="ABGVH20250605080328MODULO 2TURNO 12"/>
    <x v="2"/>
    <d v="2025-06-18T00:00:00"/>
    <d v="2025-06-18T13:40:00"/>
    <x v="11"/>
    <d v="2025-06-18T15:15:00"/>
    <x v="21"/>
    <x v="0"/>
    <s v="TAB937"/>
    <n v="192.1"/>
    <x v="125"/>
    <x v="0"/>
    <x v="1"/>
    <x v="0"/>
    <x v="0"/>
    <n v="185.71428539999999"/>
    <n v="143.11785705"/>
    <s v="MODULO 2"/>
    <s v="TURNO 12"/>
    <n v="12"/>
    <n v="15"/>
    <n v="105"/>
    <s v="EXPORTABLE"/>
    <x v="124"/>
    <s v="ABGVH20250605080328"/>
    <s v="301031416925"/>
    <s v="RECEPCION"/>
    <n v="1.36302721"/>
    <x v="0"/>
    <s v="18,3"/>
    <n v="9.5411904700000001"/>
    <n v="-48.982142949999997"/>
    <n v="1.5833333332557231"/>
    <x v="0"/>
    <s v="AMBIENTE"/>
    <x v="12"/>
    <m/>
    <n v="0"/>
    <x v="0"/>
  </r>
  <r>
    <s v="ABGVH20250605080437MODULO 2TURNO 13"/>
    <x v="2"/>
    <d v="2025-06-18T00:00:00"/>
    <d v="2025-06-18T13:40:00"/>
    <x v="11"/>
    <d v="2025-06-18T15:15:00"/>
    <x v="21"/>
    <x v="0"/>
    <s v="TAB937"/>
    <n v="182"/>
    <x v="126"/>
    <x v="0"/>
    <x v="1"/>
    <x v="0"/>
    <x v="0"/>
    <n v="251.99999996"/>
    <n v="189.04"/>
    <s v="MODULO 2"/>
    <s v="TURNO 13"/>
    <n v="12"/>
    <n v="20"/>
    <n v="139"/>
    <s v="EXPORTABLE"/>
    <x v="125"/>
    <s v="ABGVH20250605080437"/>
    <s v="301031316925"/>
    <s v="RECEPCION"/>
    <n v="1.36"/>
    <x v="0"/>
    <s v="18,3"/>
    <n v="9.452"/>
    <n v="7.039999999999992"/>
    <n v="1.5833333332557231"/>
    <x v="0"/>
    <s v="AMBIENTE"/>
    <x v="12"/>
    <m/>
    <n v="0"/>
    <x v="0"/>
  </r>
  <r>
    <s v="ABGVH20250605080326MODULO 2TURNO 16"/>
    <x v="2"/>
    <d v="2025-06-18T00:00:00"/>
    <d v="2025-06-18T13:40:00"/>
    <x v="11"/>
    <d v="2025-06-18T15:15:00"/>
    <x v="21"/>
    <x v="0"/>
    <s v="TAB937"/>
    <n v="51.15"/>
    <x v="127"/>
    <x v="0"/>
    <x v="1"/>
    <x v="0"/>
    <x v="0"/>
    <n v="63.18181835"/>
    <n v="47.684091000000002"/>
    <s v="MODULO 2"/>
    <s v="TURNO 16"/>
    <n v="12"/>
    <n v="5"/>
    <n v="35"/>
    <s v="EXPORTABLE"/>
    <x v="126"/>
    <s v="ABGVH20250605080326"/>
    <s v="301031416925"/>
    <s v="RECEPCION"/>
    <n v="1.3624026"/>
    <x v="0"/>
    <s v="18,3"/>
    <n v="9.5368182000000008"/>
    <n v="-3.4659089999999964"/>
    <n v="1.5833333332557231"/>
    <x v="1"/>
    <s v="AMBIENTE"/>
    <x v="12"/>
    <m/>
    <n v="0"/>
    <x v="0"/>
  </r>
  <r>
    <s v="ABGVH20250605080326MODULO 2TURNO 14"/>
    <x v="2"/>
    <d v="2025-06-18T00:00:00"/>
    <d v="2025-06-18T13:40:00"/>
    <x v="11"/>
    <d v="2025-06-18T15:15:00"/>
    <x v="21"/>
    <x v="0"/>
    <s v="TAB937"/>
    <n v="51.15"/>
    <x v="127"/>
    <x v="0"/>
    <x v="1"/>
    <x v="0"/>
    <x v="0"/>
    <n v="50.545454679999999"/>
    <n v="38.147272800000003"/>
    <s v="MODULO 2"/>
    <s v="TURNO 14"/>
    <n v="12"/>
    <n v="4"/>
    <n v="28"/>
    <s v="EXPORTABLE"/>
    <x v="126"/>
    <s v="ABGVH20250605080326"/>
    <s v="301031516925"/>
    <s v="RECEPCION"/>
    <n v="1.3624026"/>
    <x v="0"/>
    <s v="18,3"/>
    <n v="9.5368182000000008"/>
    <n v="-13.002727199999995"/>
    <n v="1.5833333332557231"/>
    <x v="1"/>
    <s v="AMBIENTE"/>
    <x v="12"/>
    <m/>
    <n v="0"/>
    <x v="0"/>
  </r>
  <r>
    <s v="ABGVH20250605080326MODULO 2TURNO 15"/>
    <x v="2"/>
    <d v="2025-06-18T00:00:00"/>
    <d v="2025-06-18T13:40:00"/>
    <x v="11"/>
    <d v="2025-06-18T15:15:00"/>
    <x v="21"/>
    <x v="0"/>
    <s v="TAB937"/>
    <n v="51.15"/>
    <x v="127"/>
    <x v="0"/>
    <x v="1"/>
    <x v="0"/>
    <x v="0"/>
    <n v="113.72727303000001"/>
    <n v="85.831363800000005"/>
    <s v="MODULO 2"/>
    <s v="TURNO 15"/>
    <n v="12"/>
    <n v="9"/>
    <n v="63"/>
    <s v="EXPORTABLE"/>
    <x v="126"/>
    <s v="ABGVH20250605080326"/>
    <s v="301031316925"/>
    <s v="RECEPCION"/>
    <n v="1.3624026"/>
    <x v="0"/>
    <s v="18,3"/>
    <n v="9.5368182000000008"/>
    <n v="34.681363800000007"/>
    <n v="1.5833333332557231"/>
    <x v="1"/>
    <s v="AMBIENTE"/>
    <x v="12"/>
    <m/>
    <n v="0"/>
    <x v="0"/>
  </r>
  <r>
    <s v="ABGVH20250605080326MODULO 2TURNO 16"/>
    <x v="2"/>
    <d v="2025-06-18T00:00:00"/>
    <d v="2025-06-18T13:40:00"/>
    <x v="11"/>
    <d v="2025-06-18T15:15:00"/>
    <x v="21"/>
    <x v="0"/>
    <s v="TAB937"/>
    <n v="51.15"/>
    <x v="127"/>
    <x v="0"/>
    <x v="1"/>
    <x v="0"/>
    <x v="0"/>
    <n v="50.545454679999999"/>
    <n v="38.147272800000003"/>
    <s v="MODULO 2"/>
    <s v="TURNO 16"/>
    <n v="12"/>
    <n v="4"/>
    <n v="28"/>
    <s v="EXPORTABLE"/>
    <x v="126"/>
    <s v="ABGVH20250605080326"/>
    <s v="301031616925"/>
    <s v="RECEPCION"/>
    <n v="1.3624026"/>
    <x v="0"/>
    <s v="18,3"/>
    <n v="9.5368182000000008"/>
    <n v="-13.002727199999995"/>
    <n v="1.5833333332557231"/>
    <x v="1"/>
    <s v="AMBIENTE"/>
    <x v="12"/>
    <m/>
    <n v="0"/>
    <x v="0"/>
  </r>
  <r>
    <s v="ABGVH20250605080351MODULO 2TURNO 13"/>
    <x v="2"/>
    <d v="2025-06-18T00:00:00"/>
    <d v="2025-06-18T13:40:00"/>
    <x v="11"/>
    <d v="2025-06-18T15:15:00"/>
    <x v="21"/>
    <x v="0"/>
    <s v="TAB937"/>
    <n v="27.175000000000001"/>
    <x v="128"/>
    <x v="0"/>
    <x v="1"/>
    <x v="0"/>
    <x v="0"/>
    <n v="39.125000040000003"/>
    <n v="28.462499940000001"/>
    <s v="MODULO 2"/>
    <s v="TURNO 13"/>
    <n v="12"/>
    <n v="3"/>
    <n v="21"/>
    <s v="EXPORTABLE"/>
    <x v="127"/>
    <s v="ABGVH20250605080351"/>
    <s v="301031516925"/>
    <s v="RECEPCION"/>
    <n v="1.35535714"/>
    <x v="0"/>
    <s v="18,3"/>
    <n v="9.4874999800000008"/>
    <n v="1.28749994"/>
    <n v="1.5833333332557231"/>
    <x v="2"/>
    <s v="AMBIENTE"/>
    <x v="12"/>
    <m/>
    <n v="0"/>
    <x v="0"/>
  </r>
  <r>
    <s v="ABGVH20250605080351MODULO 2TURNO 13"/>
    <x v="2"/>
    <d v="2025-06-18T00:00:00"/>
    <d v="2025-06-18T13:40:00"/>
    <x v="11"/>
    <d v="2025-06-18T15:15:00"/>
    <x v="21"/>
    <x v="0"/>
    <s v="TAB937"/>
    <n v="27.175000000000001"/>
    <x v="128"/>
    <x v="0"/>
    <x v="1"/>
    <x v="0"/>
    <x v="0"/>
    <n v="26.083333360000001"/>
    <n v="18.974999960000002"/>
    <s v="MODULO 2"/>
    <s v="TURNO 13"/>
    <n v="12"/>
    <n v="2"/>
    <n v="14"/>
    <s v="EXPORTABLE"/>
    <x v="127"/>
    <s v="ABGVH20250605080351"/>
    <s v="301031416925"/>
    <s v="RECEPCION"/>
    <n v="1.35535714"/>
    <x v="0"/>
    <s v="18,3"/>
    <n v="9.4874999800000008"/>
    <n v="-8.200000039999999"/>
    <n v="1.5833333332557231"/>
    <x v="2"/>
    <s v="AMBIENTE"/>
    <x v="12"/>
    <m/>
    <n v="0"/>
    <x v="0"/>
  </r>
  <r>
    <s v="ABGVH20250605080351MODULO 2TURNO 14"/>
    <x v="2"/>
    <d v="2025-06-18T00:00:00"/>
    <d v="2025-06-18T13:40:00"/>
    <x v="11"/>
    <d v="2025-06-18T15:15:00"/>
    <x v="21"/>
    <x v="0"/>
    <s v="TAB937"/>
    <n v="27.175000000000001"/>
    <x v="128"/>
    <x v="0"/>
    <x v="1"/>
    <x v="0"/>
    <x v="0"/>
    <n v="39.125000040000003"/>
    <n v="28.462499940000001"/>
    <s v="MODULO 2"/>
    <s v="TURNO 14"/>
    <n v="12"/>
    <n v="3"/>
    <n v="21"/>
    <s v="EXPORTABLE"/>
    <x v="127"/>
    <s v="ABGVH20250605080351"/>
    <s v="301031616925"/>
    <s v="RECEPCION"/>
    <n v="1.35535714"/>
    <x v="0"/>
    <s v="18,3"/>
    <n v="9.4874999800000008"/>
    <n v="1.28749994"/>
    <n v="1.5833333332557231"/>
    <x v="2"/>
    <s v="AMBIENTE"/>
    <x v="12"/>
    <m/>
    <n v="0"/>
    <x v="0"/>
  </r>
  <r>
    <s v="ABGVH20250605080351MODULO 2TURNO 15"/>
    <x v="2"/>
    <d v="2025-06-18T00:00:00"/>
    <d v="2025-06-18T13:40:00"/>
    <x v="11"/>
    <d v="2025-06-18T15:15:00"/>
    <x v="21"/>
    <x v="0"/>
    <s v="TAB937"/>
    <n v="27.175000000000001"/>
    <x v="128"/>
    <x v="0"/>
    <x v="1"/>
    <x v="0"/>
    <x v="0"/>
    <n v="52.166666720000002"/>
    <n v="37.949999920000003"/>
    <s v="MODULO 2"/>
    <s v="TURNO 15"/>
    <n v="12"/>
    <n v="4"/>
    <n v="28"/>
    <s v="EXPORTABLE"/>
    <x v="127"/>
    <s v="ABGVH20250605080351"/>
    <s v="301031316925"/>
    <s v="RECEPCION"/>
    <n v="1.35535714"/>
    <x v="0"/>
    <s v="18,3"/>
    <n v="9.4874999800000008"/>
    <n v="10.774999920000003"/>
    <n v="1.5833333332557231"/>
    <x v="2"/>
    <s v="AMBIENTE"/>
    <x v="12"/>
    <m/>
    <n v="0"/>
    <x v="0"/>
  </r>
  <r>
    <s v="ABGVH20250605080325MODULO 2TURNO 11"/>
    <x v="2"/>
    <d v="2025-06-18T00:00:00"/>
    <d v="2025-06-18T18:25:00"/>
    <x v="11"/>
    <d v="2025-06-18T20:10:00"/>
    <x v="22"/>
    <x v="1"/>
    <s v="TAB937"/>
    <n v="157.5"/>
    <x v="129"/>
    <x v="0"/>
    <x v="1"/>
    <x v="0"/>
    <x v="0"/>
    <n v="122.85714280000001"/>
    <n v="93.8885717"/>
    <s v="MODULO 2"/>
    <s v="TURNO 11"/>
    <n v="12"/>
    <n v="10"/>
    <n v="70"/>
    <s v="EXPORTABLE"/>
    <x v="128"/>
    <s v="ABGVH20250605080325"/>
    <s v="301031216925"/>
    <s v="RECEPCION"/>
    <n v="1.34126531"/>
    <x v="0"/>
    <s v="19,2"/>
    <n v="9.3888571699999996"/>
    <n v="-63.6114283"/>
    <n v="1.7500000001164153"/>
    <x v="0"/>
    <s v="AMBIENTE"/>
    <x v="12"/>
    <m/>
    <n v="0"/>
    <x v="0"/>
  </r>
  <r>
    <s v="ABGVH20250605080325MODULO 2TURNO 12"/>
    <x v="2"/>
    <d v="2025-06-18T00:00:00"/>
    <d v="2025-06-18T18:25:00"/>
    <x v="11"/>
    <d v="2025-06-18T20:10:00"/>
    <x v="22"/>
    <x v="1"/>
    <s v="TAB937"/>
    <n v="157.5"/>
    <x v="129"/>
    <x v="0"/>
    <x v="1"/>
    <x v="0"/>
    <x v="0"/>
    <n v="307.14285699999999"/>
    <n v="234.72142925"/>
    <s v="MODULO 2"/>
    <s v="TURNO 12"/>
    <n v="12"/>
    <n v="25"/>
    <n v="175"/>
    <s v="EXPORTABLE"/>
    <x v="128"/>
    <s v="ABGVH20250605080325"/>
    <s v="301031116925"/>
    <s v="RECEPCION"/>
    <n v="1.34126531"/>
    <x v="0"/>
    <s v="19,2"/>
    <n v="9.3888571699999996"/>
    <n v="77.22142925"/>
    <n v="1.7500000001164153"/>
    <x v="0"/>
    <s v="AMBIENTE"/>
    <x v="12"/>
    <m/>
    <n v="0"/>
    <x v="0"/>
  </r>
  <r>
    <s v="ABGVH20250605080323MODULO 2TURNO 11"/>
    <x v="2"/>
    <d v="2025-06-18T00:00:00"/>
    <d v="2025-06-18T18:25:00"/>
    <x v="11"/>
    <d v="2025-06-18T20:10:00"/>
    <x v="22"/>
    <x v="1"/>
    <s v="TAB937"/>
    <n v="189.75"/>
    <x v="130"/>
    <x v="0"/>
    <x v="1"/>
    <x v="0"/>
    <x v="0"/>
    <n v="146.42857151999999"/>
    <n v="112.92285732000001"/>
    <s v="MODULO 2"/>
    <s v="TURNO 11"/>
    <n v="10"/>
    <n v="12"/>
    <n v="84"/>
    <s v="EXPORTABLE"/>
    <x v="129"/>
    <s v="ABGVH20250605080323"/>
    <s v="301031116925"/>
    <s v="RECEPCION"/>
    <n v="1.34431973"/>
    <x v="0"/>
    <s v="19,2"/>
    <n v="9.4102381099999999"/>
    <n v="-76.827142679999994"/>
    <n v="1.7500000001164153"/>
    <x v="0"/>
    <s v="AMBIENTE"/>
    <x v="12"/>
    <m/>
    <n v="0"/>
    <x v="0"/>
  </r>
  <r>
    <s v="ABGVH20250605080323MODULO 2TURNO 10"/>
    <x v="2"/>
    <d v="2025-06-18T00:00:00"/>
    <d v="2025-06-18T18:25:00"/>
    <x v="11"/>
    <d v="2025-06-18T20:10:00"/>
    <x v="22"/>
    <x v="1"/>
    <s v="TAB937"/>
    <n v="189.75"/>
    <x v="130"/>
    <x v="0"/>
    <x v="1"/>
    <x v="0"/>
    <x v="0"/>
    <n v="366.07142879999998"/>
    <n v="282.30714330000001"/>
    <s v="MODULO 2"/>
    <s v="TURNO 10"/>
    <n v="10"/>
    <n v="30"/>
    <n v="210"/>
    <s v="EXPORTABLE"/>
    <x v="129"/>
    <s v="ABGVH20250605080323"/>
    <s v="301031016925"/>
    <s v="RECEPCION"/>
    <n v="1.34431973"/>
    <x v="0"/>
    <s v="19,2"/>
    <n v="9.4102381099999999"/>
    <n v="92.557143300000007"/>
    <n v="1.7500000001164153"/>
    <x v="0"/>
    <s v="AMBIENTE"/>
    <x v="12"/>
    <m/>
    <n v="0"/>
    <x v="0"/>
  </r>
  <r>
    <s v="ABGVH20250605080415MODULO 1TURNO 07"/>
    <x v="2"/>
    <d v="2025-06-18T00:00:00"/>
    <d v="2025-06-18T18:25:00"/>
    <x v="11"/>
    <d v="2025-06-18T20:10:00"/>
    <x v="22"/>
    <x v="1"/>
    <s v="TAB937"/>
    <n v="379.7"/>
    <x v="131"/>
    <x v="0"/>
    <x v="1"/>
    <x v="0"/>
    <x v="0"/>
    <n v="513.00000023999996"/>
    <n v="395.73000053999999"/>
    <s v="MODULO 1"/>
    <s v="TURNO 07"/>
    <n v="10"/>
    <n v="42"/>
    <n v="294"/>
    <s v="EXPORTABLE"/>
    <x v="130"/>
    <s v="ABGVH20250605080415"/>
    <s v="301030716925"/>
    <s v="RECEPCION"/>
    <n v="1.3460204099999999"/>
    <x v="0"/>
    <s v="19,2"/>
    <n v="9.4221428700000001"/>
    <n v="16.030000540000003"/>
    <n v="1.7500000001164153"/>
    <x v="0"/>
    <s v="AMBIENTE"/>
    <x v="12"/>
    <m/>
    <n v="0"/>
    <x v="0"/>
  </r>
  <r>
    <s v="ABGVH20250605080348MODULO 1TURNO 08"/>
    <x v="2"/>
    <d v="2025-06-18T00:00:00"/>
    <d v="2025-06-18T18:25:00"/>
    <x v="11"/>
    <d v="2025-06-18T20:10:00"/>
    <x v="22"/>
    <x v="1"/>
    <s v="TAB937"/>
    <n v="94.8"/>
    <x v="132"/>
    <x v="0"/>
    <x v="1"/>
    <x v="0"/>
    <x v="0"/>
    <n v="256.25000016000001"/>
    <n v="197.61500031"/>
    <s v="MODULO 1"/>
    <s v="TURNO 08"/>
    <n v="10"/>
    <n v="21"/>
    <n v="147"/>
    <s v="EXPORTABLE"/>
    <x v="131"/>
    <s v="ABGVH20250605080348"/>
    <s v="301030816925"/>
    <s v="RECEPCION"/>
    <n v="1.34431973"/>
    <x v="0"/>
    <s v="19,2"/>
    <n v="9.4102381099999999"/>
    <n v="102.81500031"/>
    <n v="1.7500000001164153"/>
    <x v="0"/>
    <s v="AMBIENTE"/>
    <x v="12"/>
    <m/>
    <n v="0"/>
    <x v="0"/>
  </r>
  <r>
    <s v="ABGVH20250605080348MODULO 1TURNO 07"/>
    <x v="2"/>
    <d v="2025-06-18T00:00:00"/>
    <d v="2025-06-18T18:25:00"/>
    <x v="11"/>
    <d v="2025-06-18T20:10:00"/>
    <x v="22"/>
    <x v="1"/>
    <s v="TAB937"/>
    <n v="94.8"/>
    <x v="132"/>
    <x v="0"/>
    <x v="1"/>
    <x v="0"/>
    <x v="0"/>
    <n v="183.03571439999999"/>
    <n v="141.15357165"/>
    <s v="MODULO 1"/>
    <s v="TURNO 07"/>
    <n v="10"/>
    <n v="15"/>
    <n v="105"/>
    <s v="EXPORTABLE"/>
    <x v="131"/>
    <s v="ABGVH20250605080348"/>
    <s v="301030716925"/>
    <s v="RECEPCION"/>
    <n v="1.34431973"/>
    <x v="0"/>
    <s v="19,2"/>
    <n v="9.4102381099999999"/>
    <n v="46.353571650000006"/>
    <n v="1.7500000001164153"/>
    <x v="0"/>
    <s v="AMBIENTE"/>
    <x v="12"/>
    <m/>
    <n v="0"/>
    <x v="0"/>
  </r>
  <r>
    <s v="ABGVH20250605080348MODULO 2TURNO 14"/>
    <x v="2"/>
    <d v="2025-06-18T00:00:00"/>
    <d v="2025-06-18T18:25:00"/>
    <x v="11"/>
    <d v="2025-06-18T20:10:00"/>
    <x v="22"/>
    <x v="1"/>
    <s v="TAB937"/>
    <n v="94.8"/>
    <x v="132"/>
    <x v="0"/>
    <x v="1"/>
    <x v="0"/>
    <x v="0"/>
    <n v="48.809523839999997"/>
    <n v="37.64095244"/>
    <s v="MODULO 2"/>
    <s v="TURNO 14"/>
    <n v="10"/>
    <n v="4"/>
    <n v="28"/>
    <s v="EXPORTABLE"/>
    <x v="131"/>
    <s v="ABGVH20250605080348"/>
    <s v="301031116925"/>
    <s v="RECEPCION"/>
    <n v="1.34431973"/>
    <x v="0"/>
    <s v="19,2"/>
    <n v="9.4102381099999999"/>
    <n v="-57.159047559999998"/>
    <n v="1.7500000001164153"/>
    <x v="0"/>
    <s v="AMBIENTE"/>
    <x v="12"/>
    <m/>
    <n v="0"/>
    <x v="0"/>
  </r>
  <r>
    <s v="ABGVH20250605080348MODULO 2TURNO 14"/>
    <x v="2"/>
    <d v="2025-06-18T00:00:00"/>
    <d v="2025-06-18T18:25:00"/>
    <x v="11"/>
    <d v="2025-06-18T20:10:00"/>
    <x v="22"/>
    <x v="1"/>
    <s v="TAB937"/>
    <n v="94.8"/>
    <x v="132"/>
    <x v="0"/>
    <x v="1"/>
    <x v="0"/>
    <x v="0"/>
    <n v="24.404761919999999"/>
    <n v="18.82047622"/>
    <s v="MODULO 2"/>
    <s v="TURNO 14"/>
    <n v="10"/>
    <n v="2"/>
    <n v="14"/>
    <s v="EXPORTABLE"/>
    <x v="131"/>
    <s v="ABGVH20250605080348"/>
    <s v="301031416925"/>
    <s v="RECEPCION"/>
    <n v="1.34431973"/>
    <x v="0"/>
    <s v="19,2"/>
    <n v="9.4102381099999999"/>
    <n v="-75.979523779999994"/>
    <n v="1.7500000001164153"/>
    <x v="0"/>
    <s v="AMBIENTE"/>
    <x v="12"/>
    <m/>
    <n v="0"/>
    <x v="0"/>
  </r>
  <r>
    <s v="ABGVH20250605080359MODULO 1TURNO 06"/>
    <x v="2"/>
    <d v="2025-06-18T00:00:00"/>
    <d v="2025-06-18T18:25:00"/>
    <x v="11"/>
    <d v="2025-06-18T20:10:00"/>
    <x v="22"/>
    <x v="1"/>
    <s v="TAB937"/>
    <n v="189.1"/>
    <x v="133"/>
    <x v="0"/>
    <x v="1"/>
    <x v="0"/>
    <x v="0"/>
    <n v="329.14285740000003"/>
    <n v="253.75500045000001"/>
    <s v="MODULO 1"/>
    <s v="TURNO 06"/>
    <n v="10"/>
    <n v="27"/>
    <n v="189"/>
    <s v="EXPORTABLE"/>
    <x v="132"/>
    <s v="ABGVH20250605080359"/>
    <s v="301030616925"/>
    <s v="RECEPCION"/>
    <n v="1.3426190499999999"/>
    <x v="0"/>
    <s v="19,2"/>
    <n v="9.3983333499999997"/>
    <n v="64.655000450000017"/>
    <n v="1.7500000001164153"/>
    <x v="0"/>
    <s v="AMBIENTE"/>
    <x v="12"/>
    <m/>
    <n v="0"/>
    <x v="0"/>
  </r>
  <r>
    <s v="ABGVH20250605080359MODULO 1TURNO 07"/>
    <x v="2"/>
    <d v="2025-06-18T00:00:00"/>
    <d v="2025-06-18T18:25:00"/>
    <x v="11"/>
    <d v="2025-06-18T20:10:00"/>
    <x v="22"/>
    <x v="1"/>
    <s v="TAB937"/>
    <n v="189.1"/>
    <x v="133"/>
    <x v="0"/>
    <x v="1"/>
    <x v="0"/>
    <x v="0"/>
    <n v="182.85714300000001"/>
    <n v="140.97500024999999"/>
    <s v="MODULO 1"/>
    <s v="TURNO 07"/>
    <n v="10"/>
    <n v="15"/>
    <n v="105"/>
    <s v="EXPORTABLE"/>
    <x v="132"/>
    <s v="ABGVH20250605080359"/>
    <s v="301030716925"/>
    <s v="RECEPCION"/>
    <n v="1.3426190499999999"/>
    <x v="0"/>
    <s v="19,2"/>
    <n v="9.3983333499999997"/>
    <n v="-48.124999750000001"/>
    <n v="1.7500000001164153"/>
    <x v="0"/>
    <s v="AMBIENTE"/>
    <x v="12"/>
    <m/>
    <n v="0"/>
    <x v="0"/>
  </r>
  <r>
    <s v="ABGVH20250605080336MODULO 2TURNO 09"/>
    <x v="2"/>
    <d v="2025-06-18T00:00:00"/>
    <d v="2025-06-18T18:25:00"/>
    <x v="11"/>
    <d v="2025-06-18T20:10:00"/>
    <x v="22"/>
    <x v="1"/>
    <s v="TAB937"/>
    <n v="113.1"/>
    <x v="134"/>
    <x v="0"/>
    <x v="1"/>
    <x v="0"/>
    <x v="0"/>
    <n v="164.50000029"/>
    <n v="119.54000023"/>
    <s v="MODULO 2"/>
    <s v="TURNO 09"/>
    <n v="12"/>
    <n v="13"/>
    <n v="89"/>
    <s v="EXPORTABLE"/>
    <x v="133"/>
    <s v="ABGVH20250605080336"/>
    <s v="301030916925"/>
    <s v="RECEPCION"/>
    <n v="1.34314607"/>
    <x v="0"/>
    <s v="19,2"/>
    <n v="9.1953846330769196"/>
    <n v="6.4400002300000097"/>
    <n v="1.7500000001164153"/>
    <x v="0"/>
    <s v="AMBIENTE"/>
    <x v="12"/>
    <m/>
    <n v="0"/>
    <x v="0"/>
  </r>
  <r>
    <s v="ABGVH20250605080350MODULO 2TURNO 11"/>
    <x v="2"/>
    <d v="2025-06-18T00:00:00"/>
    <d v="2025-06-18T18:25:00"/>
    <x v="11"/>
    <d v="2025-06-18T20:10:00"/>
    <x v="22"/>
    <x v="1"/>
    <s v="TAB937"/>
    <n v="316.5"/>
    <x v="135"/>
    <x v="0"/>
    <x v="1"/>
    <x v="0"/>
    <x v="0"/>
    <n v="430.99999915000001"/>
    <n v="329.61000030000002"/>
    <s v="MODULO 2"/>
    <s v="TURNO 11"/>
    <n v="12"/>
    <n v="35"/>
    <n v="245"/>
    <s v="EXPORTABLE"/>
    <x v="134"/>
    <s v="ABGVH20250605080350"/>
    <s v="301031116925"/>
    <s v="RECEPCION"/>
    <n v="1.34534694"/>
    <x v="0"/>
    <s v="19,2"/>
    <n v="9.4174285799999993"/>
    <n v="13.110000300000024"/>
    <n v="1.7500000001164153"/>
    <x v="0"/>
    <s v="AMBIENTE"/>
    <x v="12"/>
    <m/>
    <n v="0"/>
    <x v="0"/>
  </r>
  <r>
    <s v="ABGSA20250601184242MODULO 1TURNO 05"/>
    <x v="2"/>
    <d v="2025-06-19T00:00:00"/>
    <d v="2025-06-19T19:10:00"/>
    <x v="12"/>
    <d v="2025-06-19T21:10:00"/>
    <x v="23"/>
    <x v="1"/>
    <s v="TAB937"/>
    <n v="153"/>
    <x v="136"/>
    <x v="0"/>
    <x v="1"/>
    <x v="0"/>
    <x v="0"/>
    <n v="253.74273876000001"/>
    <n v="192.19792536"/>
    <s v="MODULO 1"/>
    <s v="TURNO 05"/>
    <n v="12"/>
    <n v="21"/>
    <n v="147"/>
    <s v="EXPORTABLE"/>
    <x v="135"/>
    <s v="ABGSA20250601184242"/>
    <s v="301030517025"/>
    <s v="RECEPCION"/>
    <n v="1.3074688800000001"/>
    <x v="0"/>
    <s v="20,4"/>
    <n v="9.1522821600000004"/>
    <n v="39.197925359999999"/>
    <n v="2.0000000000582077"/>
    <x v="0"/>
    <s v="AMBIENTE"/>
    <x v="13"/>
    <m/>
    <n v="0"/>
    <x v="0"/>
  </r>
  <r>
    <s v="ABGSA20250601184242MODULO 1TURNO 06"/>
    <x v="2"/>
    <d v="2025-06-19T00:00:00"/>
    <d v="2025-06-19T19:10:00"/>
    <x v="12"/>
    <d v="2025-06-19T21:10:00"/>
    <x v="23"/>
    <x v="1"/>
    <s v="TAB937"/>
    <n v="153"/>
    <x v="136"/>
    <x v="0"/>
    <x v="1"/>
    <x v="0"/>
    <x v="0"/>
    <n v="162.25726151999999"/>
    <n v="122.90207472"/>
    <s v="MODULO 1"/>
    <s v="TURNO 06"/>
    <n v="12"/>
    <n v="14"/>
    <n v="94"/>
    <s v="EXPORTABLE"/>
    <x v="135"/>
    <s v="ABGSA20250601184242"/>
    <s v="301030617025"/>
    <s v="RECEPCION"/>
    <n v="1.3074688800000001"/>
    <x v="0"/>
    <s v="20,4"/>
    <n v="8.7787196228571407"/>
    <n v="-30.097925279999998"/>
    <n v="2.0000000000582077"/>
    <x v="0"/>
    <s v="AMBIENTE"/>
    <x v="13"/>
    <m/>
    <n v="0"/>
    <x v="0"/>
  </r>
  <r>
    <s v="ABGVH20250605080402MODULO 1TURNO 06"/>
    <x v="2"/>
    <d v="2025-06-19T00:00:00"/>
    <d v="2025-06-19T19:10:00"/>
    <x v="12"/>
    <d v="2025-06-19T21:10:00"/>
    <x v="23"/>
    <x v="1"/>
    <s v="TAB937"/>
    <n v="126.06666666666666"/>
    <x v="137"/>
    <x v="0"/>
    <x v="1"/>
    <x v="0"/>
    <x v="0"/>
    <n v="220.28571432000001"/>
    <n v="169.1700003"/>
    <s v="MODULO 1"/>
    <s v="TURNO 06"/>
    <n v="12"/>
    <n v="18"/>
    <n v="126"/>
    <s v="EXPORTABLE"/>
    <x v="136"/>
    <s v="ABGVH20250605080402"/>
    <s v="301030617025"/>
    <s v="RECEPCION"/>
    <n v="1.3426190499999999"/>
    <x v="0"/>
    <s v="20,4"/>
    <n v="9.3983333499999997"/>
    <n v="43.103333633333335"/>
    <n v="2.0000000000582077"/>
    <x v="0"/>
    <s v="AMBIENTE"/>
    <x v="13"/>
    <m/>
    <n v="0"/>
    <x v="0"/>
  </r>
  <r>
    <s v="ABGVH20250605080402MODULO 1TURNO 05"/>
    <x v="2"/>
    <d v="2025-06-19T00:00:00"/>
    <d v="2025-06-19T19:10:00"/>
    <x v="12"/>
    <d v="2025-06-19T21:10:00"/>
    <x v="23"/>
    <x v="1"/>
    <s v="TAB937"/>
    <n v="126.06666666666666"/>
    <x v="137"/>
    <x v="0"/>
    <x v="1"/>
    <x v="0"/>
    <x v="0"/>
    <n v="220.28571432000001"/>
    <n v="169.1700003"/>
    <s v="MODULO 1"/>
    <s v="TURNO 05"/>
    <n v="12"/>
    <n v="18"/>
    <n v="126"/>
    <s v="EXPORTABLE"/>
    <x v="136"/>
    <s v="ABGVH20250605080402"/>
    <s v="301030517025"/>
    <s v="RECEPCION"/>
    <n v="1.3426190499999999"/>
    <x v="0"/>
    <s v="20,4"/>
    <n v="9.3983333499999997"/>
    <n v="43.103333633333335"/>
    <n v="2.0000000000582077"/>
    <x v="0"/>
    <s v="AMBIENTE"/>
    <x v="13"/>
    <m/>
    <n v="0"/>
    <x v="0"/>
  </r>
  <r>
    <s v="ABGVH20250605080402MODULO 1TURNO 01"/>
    <x v="2"/>
    <d v="2025-06-19T00:00:00"/>
    <d v="2025-06-19T19:10:00"/>
    <x v="12"/>
    <d v="2025-06-19T21:10:00"/>
    <x v="23"/>
    <x v="1"/>
    <s v="TAB937"/>
    <n v="126.06666666666666"/>
    <x v="137"/>
    <x v="0"/>
    <x v="1"/>
    <x v="0"/>
    <x v="0"/>
    <n v="73.428571439999999"/>
    <n v="56.390000100000002"/>
    <s v="MODULO 1"/>
    <s v="TURNO 01"/>
    <n v="12"/>
    <n v="6"/>
    <n v="42"/>
    <s v="EXPORTABLE"/>
    <x v="136"/>
    <s v="ABGVH20250605080402"/>
    <s v="301030317025"/>
    <s v="RECEPCION"/>
    <n v="1.3426190499999999"/>
    <x v="0"/>
    <s v="20,4"/>
    <n v="9.3983333499999997"/>
    <n v="-69.676666566666654"/>
    <n v="2.0000000000582077"/>
    <x v="0"/>
    <s v="AMBIENTE"/>
    <x v="13"/>
    <m/>
    <n v="0"/>
    <x v="0"/>
  </r>
  <r>
    <s v="ABGSA20250601184242MODULO 1TURNO 03"/>
    <x v="2"/>
    <d v="2025-06-19T00:00:00"/>
    <d v="2025-06-19T19:10:00"/>
    <x v="12"/>
    <d v="2025-06-19T21:10:00"/>
    <x v="23"/>
    <x v="1"/>
    <s v="TAB937"/>
    <n v="30"/>
    <x v="138"/>
    <x v="0"/>
    <x v="1"/>
    <x v="0"/>
    <x v="0"/>
    <n v="56"/>
    <n v="34.15"/>
    <s v="MODULO 1"/>
    <s v="TURNO 03"/>
    <n v="12"/>
    <n v="4"/>
    <n v="25"/>
    <s v="EXPORTABLE"/>
    <x v="137"/>
    <s v="ABGSA20250601184242"/>
    <s v="301030317025"/>
    <s v="RECEPCION"/>
    <n v="1.3660000000000001"/>
    <x v="0"/>
    <s v="20,4"/>
    <n v="8.5374999999999996"/>
    <n v="4.1499999999999986"/>
    <n v="2.0000000000582077"/>
    <x v="0"/>
    <s v="AMBIENTE"/>
    <x v="13"/>
    <m/>
    <n v="0"/>
    <x v="0"/>
  </r>
  <r>
    <s v="ABGSA20250601184831MODULO 1TURNO 07"/>
    <x v="2"/>
    <d v="2025-06-19T00:00:00"/>
    <d v="2025-06-19T19:10:00"/>
    <x v="12"/>
    <d v="2025-06-19T21:10:00"/>
    <x v="24"/>
    <x v="1"/>
    <s v="TAB937"/>
    <n v="161"/>
    <x v="139"/>
    <x v="0"/>
    <x v="0"/>
    <x v="0"/>
    <x v="0"/>
    <n v="387.05714298999999"/>
    <n v="297.25457040999999"/>
    <s v="MODULO 1"/>
    <s v="TURNO 07"/>
    <n v="12"/>
    <n v="31"/>
    <n v="217"/>
    <s v="EXPORTABLE"/>
    <x v="138"/>
    <s v="ABGSA20250601184831"/>
    <s v="303030717025"/>
    <s v="RECEPCION"/>
    <n v="1.3698367300000001"/>
    <x v="0"/>
    <s v="20,4"/>
    <n v="9.5888571099999993"/>
    <n v="136.25457040999999"/>
    <n v="2.0000000000582077"/>
    <x v="1"/>
    <s v="AMBIENTE"/>
    <x v="14"/>
    <m/>
    <n v="0"/>
    <x v="0"/>
  </r>
  <r>
    <s v="ABGSA20250601184831MODULO 1TURNO 08"/>
    <x v="2"/>
    <d v="2025-06-19T00:00:00"/>
    <d v="2025-06-19T19:10:00"/>
    <x v="12"/>
    <d v="2025-06-19T21:10:00"/>
    <x v="24"/>
    <x v="1"/>
    <s v="TAB937"/>
    <n v="161"/>
    <x v="139"/>
    <x v="0"/>
    <x v="0"/>
    <x v="0"/>
    <x v="0"/>
    <n v="49.942857160000003"/>
    <n v="38.355428439999997"/>
    <s v="MODULO 1"/>
    <s v="TURNO 08"/>
    <n v="12"/>
    <n v="4"/>
    <n v="28"/>
    <s v="EXPORTABLE"/>
    <x v="138"/>
    <s v="ABGSA20250601184831"/>
    <s v="303030817025"/>
    <s v="RECEPCION"/>
    <n v="1.3698367300000001"/>
    <x v="0"/>
    <s v="20,4"/>
    <n v="9.5888571099999993"/>
    <n v="-122.64457156"/>
    <n v="2.0000000000582077"/>
    <x v="1"/>
    <s v="AMBIENTE"/>
    <x v="14"/>
    <m/>
    <n v="0"/>
    <x v="0"/>
  </r>
  <r>
    <s v="ABGSA20250601184834MODULO 1TURNO 07"/>
    <x v="2"/>
    <d v="2025-06-19T00:00:00"/>
    <d v="2025-06-19T19:10:00"/>
    <x v="12"/>
    <d v="2025-06-19T21:10:00"/>
    <x v="24"/>
    <x v="1"/>
    <s v="TAB937"/>
    <n v="161.5"/>
    <x v="140"/>
    <x v="0"/>
    <x v="0"/>
    <x v="0"/>
    <x v="0"/>
    <n v="349.60000012"/>
    <n v="268.48799908000001"/>
    <s v="MODULO 1"/>
    <s v="TURNO 07"/>
    <n v="12"/>
    <n v="28"/>
    <n v="196"/>
    <s v="EXPORTABLE"/>
    <x v="139"/>
    <s v="ABGSA20250601184834"/>
    <s v="303030717025"/>
    <s v="RECEPCION"/>
    <n v="1.3698367300000001"/>
    <x v="0"/>
    <s v="20,4"/>
    <n v="9.5888571099999993"/>
    <n v="106.98799908000001"/>
    <n v="2.0000000000582077"/>
    <x v="0"/>
    <s v="AMBIENTE"/>
    <x v="14"/>
    <m/>
    <n v="0"/>
    <x v="0"/>
  </r>
  <r>
    <s v="ABGSA20250601184834MODULO 1TURNO 05"/>
    <x v="2"/>
    <d v="2025-06-19T00:00:00"/>
    <d v="2025-06-19T19:10:00"/>
    <x v="12"/>
    <d v="2025-06-19T21:10:00"/>
    <x v="24"/>
    <x v="1"/>
    <s v="TAB937"/>
    <n v="161.5"/>
    <x v="140"/>
    <x v="0"/>
    <x v="0"/>
    <x v="0"/>
    <x v="0"/>
    <n v="87.400000030000001"/>
    <n v="67.121999770000002"/>
    <s v="MODULO 1"/>
    <s v="TURNO 05"/>
    <n v="12"/>
    <n v="7"/>
    <n v="49"/>
    <s v="EXPORTABLE"/>
    <x v="139"/>
    <s v="ABGSA20250601184834"/>
    <s v="303030517025"/>
    <s v="RECEPCION"/>
    <n v="1.3698367300000001"/>
    <x v="0"/>
    <s v="20,4"/>
    <n v="9.5888571099999993"/>
    <n v="-94.378000229999998"/>
    <n v="2.0000000000582077"/>
    <x v="0"/>
    <s v="AMBIENTE"/>
    <x v="14"/>
    <m/>
    <n v="0"/>
    <x v="0"/>
  </r>
  <r>
    <s v="ABGSA20250601184830MODULO 1TURNO 05"/>
    <x v="2"/>
    <d v="2025-06-19T00:00:00"/>
    <d v="2025-06-19T19:10:00"/>
    <x v="12"/>
    <d v="2025-06-19T21:10:00"/>
    <x v="24"/>
    <x v="1"/>
    <s v="TAB937"/>
    <n v="194.1"/>
    <x v="141"/>
    <x v="0"/>
    <x v="0"/>
    <x v="0"/>
    <x v="0"/>
    <n v="236.14285659999999"/>
    <n v="182.18738069"/>
    <s v="MODULO 1"/>
    <s v="TURNO 05"/>
    <n v="12"/>
    <n v="19"/>
    <n v="133"/>
    <s v="EXPORTABLE"/>
    <x v="140"/>
    <s v="ABGSA20250601184830"/>
    <s v="303030517025"/>
    <s v="RECEPCION"/>
    <n v="1.3698299300000001"/>
    <x v="0"/>
    <s v="20,4"/>
    <n v="9.5888095100000008"/>
    <n v="-11.912619309999997"/>
    <n v="2.0000000000582077"/>
    <x v="1"/>
    <s v="AMBIENTE"/>
    <x v="14"/>
    <m/>
    <n v="0"/>
    <x v="0"/>
  </r>
  <r>
    <s v="ABGSA20250601184830MODULO 1TURNO 07"/>
    <x v="2"/>
    <d v="2025-06-19T00:00:00"/>
    <d v="2025-06-19T19:10:00"/>
    <x v="12"/>
    <d v="2025-06-19T21:10:00"/>
    <x v="24"/>
    <x v="1"/>
    <s v="TAB937"/>
    <n v="194.1"/>
    <x v="141"/>
    <x v="0"/>
    <x v="0"/>
    <x v="0"/>
    <x v="0"/>
    <n v="285.8571422"/>
    <n v="220.54261872999999"/>
    <s v="MODULO 1"/>
    <s v="TURNO 07"/>
    <n v="12"/>
    <n v="23"/>
    <n v="161"/>
    <s v="EXPORTABLE"/>
    <x v="140"/>
    <s v="ABGSA20250601184830"/>
    <s v="303030717025"/>
    <s v="RECEPCION"/>
    <n v="1.3698299300000001"/>
    <x v="0"/>
    <s v="20,4"/>
    <n v="9.5888095100000008"/>
    <n v="26.442618729999992"/>
    <n v="2.0000000000582077"/>
    <x v="1"/>
    <s v="AMBIENTE"/>
    <x v="14"/>
    <m/>
    <n v="0"/>
    <x v="0"/>
  </r>
  <r>
    <s v="ABGSA20250601184824MODULO 1TURNO 07"/>
    <x v="2"/>
    <d v="2025-06-19T00:00:00"/>
    <d v="2025-06-19T19:10:00"/>
    <x v="12"/>
    <d v="2025-06-19T21:10:00"/>
    <x v="24"/>
    <x v="1"/>
    <s v="TAB937"/>
    <n v="194.1"/>
    <x v="142"/>
    <x v="0"/>
    <x v="0"/>
    <x v="0"/>
    <x v="0"/>
    <n v="300.00000072"/>
    <n v="231.84571367999999"/>
    <s v="MODULO 1"/>
    <s v="TURNO 07"/>
    <n v="12"/>
    <n v="24"/>
    <n v="168"/>
    <s v="EXPORTABLE"/>
    <x v="141"/>
    <s v="ABGSA20250601184824"/>
    <s v="303030717025"/>
    <s v="RECEPCION"/>
    <n v="1.3800340099999999"/>
    <x v="0"/>
    <s v="20,4"/>
    <n v="9.6602380700000001"/>
    <n v="37.745713679999994"/>
    <n v="2.0000000000582077"/>
    <x v="2"/>
    <s v="AMBIENTE"/>
    <x v="14"/>
    <m/>
    <n v="0"/>
    <x v="0"/>
  </r>
  <r>
    <s v="ABGSA20250601184824MODULO 1TURNO 06"/>
    <x v="2"/>
    <d v="2025-06-19T00:00:00"/>
    <d v="2025-06-19T19:10:00"/>
    <x v="12"/>
    <d v="2025-06-19T21:10:00"/>
    <x v="24"/>
    <x v="1"/>
    <s v="TAB937"/>
    <n v="194.1"/>
    <x v="142"/>
    <x v="0"/>
    <x v="0"/>
    <x v="0"/>
    <x v="0"/>
    <n v="225.00000054"/>
    <n v="173.88428526000001"/>
    <s v="MODULO 1"/>
    <s v="TURNO 06"/>
    <n v="12"/>
    <n v="18"/>
    <n v="126"/>
    <s v="EXPORTABLE"/>
    <x v="141"/>
    <s v="ABGSA20250601184824"/>
    <s v="303030617025"/>
    <s v="RECEPCION"/>
    <n v="1.3800340099999999"/>
    <x v="0"/>
    <s v="20,4"/>
    <n v="9.6602380700000001"/>
    <n v="-20.215714739999981"/>
    <n v="2.0000000000582077"/>
    <x v="2"/>
    <s v="AMBIENTE"/>
    <x v="14"/>
    <m/>
    <n v="0"/>
    <x v="0"/>
  </r>
  <r>
    <s v="ABGSA20250601184817MODULO 1TURNO 06"/>
    <x v="2"/>
    <d v="2025-06-19T00:00:00"/>
    <d v="2025-06-19T19:10:00"/>
    <x v="12"/>
    <d v="2025-06-19T21:10:00"/>
    <x v="24"/>
    <x v="1"/>
    <s v="TAB937"/>
    <n v="118.63333333333333"/>
    <x v="143"/>
    <x v="0"/>
    <x v="0"/>
    <x v="0"/>
    <x v="0"/>
    <n v="307.69230800000003"/>
    <n v="236.147436"/>
    <s v="MODULO 1"/>
    <s v="TURNO 06"/>
    <n v="12"/>
    <n v="25"/>
    <n v="175"/>
    <s v="EXPORTABLE"/>
    <x v="142"/>
    <s v="ABGSA20250601184817"/>
    <s v="303030617025"/>
    <s v="RECEPCION"/>
    <n v="1.3494139199999999"/>
    <x v="0"/>
    <s v="20,4"/>
    <n v="9.4458974399999995"/>
    <n v="117.51410266666667"/>
    <n v="2.0000000000582077"/>
    <x v="0"/>
    <s v="AMBIENTE"/>
    <x v="14"/>
    <m/>
    <n v="0"/>
    <x v="0"/>
  </r>
  <r>
    <s v="ABGSA20250601184817MODULO 1TURNO 07"/>
    <x v="2"/>
    <d v="2025-06-19T00:00:00"/>
    <d v="2025-06-19T19:10:00"/>
    <x v="12"/>
    <d v="2025-06-19T21:10:00"/>
    <x v="24"/>
    <x v="1"/>
    <s v="TAB937"/>
    <n v="118.63333333333333"/>
    <x v="143"/>
    <x v="0"/>
    <x v="0"/>
    <x v="0"/>
    <x v="0"/>
    <n v="110.76923087999999"/>
    <n v="85.013076960000006"/>
    <s v="MODULO 1"/>
    <s v="TURNO 07"/>
    <n v="12"/>
    <n v="9"/>
    <n v="63"/>
    <s v="EXPORTABLE"/>
    <x v="142"/>
    <s v="ABGSA20250601184817"/>
    <s v="303030717025"/>
    <s v="RECEPCION"/>
    <n v="1.3494139199999999"/>
    <x v="0"/>
    <s v="20,4"/>
    <n v="9.4458974399999995"/>
    <n v="-33.620256373333319"/>
    <n v="2.0000000000582077"/>
    <x v="0"/>
    <s v="AMBIENTE"/>
    <x v="14"/>
    <m/>
    <n v="0"/>
    <x v="0"/>
  </r>
  <r>
    <s v="ABGSA20250601184817MODULO 1TURNO 01"/>
    <x v="2"/>
    <d v="2025-06-19T00:00:00"/>
    <d v="2025-06-19T19:10:00"/>
    <x v="12"/>
    <d v="2025-06-19T21:10:00"/>
    <x v="24"/>
    <x v="1"/>
    <s v="TAB937"/>
    <n v="118.63333333333333"/>
    <x v="143"/>
    <x v="0"/>
    <x v="0"/>
    <x v="0"/>
    <x v="0"/>
    <n v="61.538461599999998"/>
    <n v="47.229487200000001"/>
    <s v="MODULO 1"/>
    <s v="TURNO 01"/>
    <n v="12"/>
    <n v="5"/>
    <n v="35"/>
    <s v="EXPORTABLE"/>
    <x v="142"/>
    <s v="ABGSA20250601184817"/>
    <s v="303030517025"/>
    <s v="RECEPCION"/>
    <n v="1.3494139199999999"/>
    <x v="0"/>
    <s v="20,4"/>
    <n v="9.4458974399999995"/>
    <n v="-71.403846133333332"/>
    <n v="2.0000000000582077"/>
    <x v="0"/>
    <s v="AMBIENTE"/>
    <x v="14"/>
    <m/>
    <n v="0"/>
    <x v="0"/>
  </r>
  <r>
    <s v="ABGSA20250601184815MODULO 1TURNO 06"/>
    <x v="2"/>
    <d v="2025-06-19T00:00:00"/>
    <d v="2025-06-19T19:10:00"/>
    <x v="12"/>
    <d v="2025-06-19T21:10:00"/>
    <x v="24"/>
    <x v="1"/>
    <s v="TAB937"/>
    <n v="122.1"/>
    <x v="144"/>
    <x v="0"/>
    <x v="0"/>
    <x v="0"/>
    <x v="0"/>
    <n v="164.99999971"/>
    <n v="125.79999977999999"/>
    <s v="MODULO 1"/>
    <s v="TURNO 06"/>
    <n v="12"/>
    <n v="13"/>
    <n v="91"/>
    <s v="EXPORTABLE"/>
    <x v="143"/>
    <s v="ABGSA20250601184815"/>
    <s v="303030617025"/>
    <s v="RECEPCION"/>
    <n v="1.38241758"/>
    <x v="0"/>
    <s v="20,4"/>
    <n v="9.67692306"/>
    <n v="3.6999997799999989"/>
    <n v="2.0000000000582077"/>
    <x v="1"/>
    <s v="AMBIENTE"/>
    <x v="14"/>
    <m/>
    <n v="0"/>
    <x v="0"/>
  </r>
  <r>
    <s v="ABGSA20250601184815MODULO 1TURNO 05"/>
    <x v="2"/>
    <d v="2025-06-19T00:00:00"/>
    <d v="2025-06-19T19:10:00"/>
    <x v="12"/>
    <d v="2025-06-19T21:10:00"/>
    <x v="24"/>
    <x v="1"/>
    <s v="TAB937"/>
    <n v="122.1"/>
    <x v="144"/>
    <x v="0"/>
    <x v="0"/>
    <x v="0"/>
    <x v="0"/>
    <n v="164.99999971"/>
    <n v="125.79999977999999"/>
    <s v="MODULO 1"/>
    <s v="TURNO 05"/>
    <n v="12"/>
    <n v="13"/>
    <n v="91"/>
    <s v="EXPORTABLE"/>
    <x v="143"/>
    <s v="ABGSA20250601184815"/>
    <s v="303030517025"/>
    <s v="RECEPCION"/>
    <n v="1.38241758"/>
    <x v="0"/>
    <s v="20,4"/>
    <n v="9.67692306"/>
    <n v="3.6999997799999989"/>
    <n v="2.0000000000582077"/>
    <x v="1"/>
    <s v="AMBIENTE"/>
    <x v="14"/>
    <m/>
    <n v="0"/>
    <x v="0"/>
  </r>
  <r>
    <s v="ABGSA20250601184815MODULO 1TURNO 06"/>
    <x v="2"/>
    <d v="2025-06-19T00:00:00"/>
    <d v="2025-06-19T19:10:00"/>
    <x v="12"/>
    <d v="2025-06-19T21:10:00"/>
    <x v="24"/>
    <x v="1"/>
    <s v="TAB937"/>
    <n v="70.8"/>
    <x v="145"/>
    <x v="0"/>
    <x v="0"/>
    <x v="0"/>
    <x v="0"/>
    <n v="111.99999972000001"/>
    <n v="77.499999880000004"/>
    <s v="MODULO 1"/>
    <s v="TURNO 06"/>
    <n v="12"/>
    <n v="9"/>
    <n v="59"/>
    <s v="EXPORTABLE"/>
    <x v="144"/>
    <s v="ABGSA20250601184815"/>
    <s v="303030617025"/>
    <s v="RECEPCION"/>
    <n v="1.31355932"/>
    <x v="0"/>
    <s v="20,4"/>
    <n v="8.6111110977777798"/>
    <n v="6.6999998800000071"/>
    <n v="2.0000000000582077"/>
    <x v="2"/>
    <s v="AMBIENTE"/>
    <x v="14"/>
    <m/>
    <n v="0"/>
    <x v="0"/>
  </r>
  <r>
    <s v="ABGSA20250601184424MODULO 1TURNO 08"/>
    <x v="2"/>
    <d v="2025-06-19T00:00:00"/>
    <d v="2025-06-19T13:40:00"/>
    <x v="12"/>
    <d v="2025-06-19T15:30:00"/>
    <x v="25"/>
    <x v="0"/>
    <s v="TAB937"/>
    <n v="318"/>
    <x v="146"/>
    <x v="0"/>
    <x v="0"/>
    <x v="0"/>
    <x v="0"/>
    <n v="430.99999915000001"/>
    <n v="329.61000030000002"/>
    <s v="MODULO 1"/>
    <s v="TURNO 08"/>
    <n v="12"/>
    <n v="35"/>
    <n v="245"/>
    <s v="EXPORTABLE"/>
    <x v="145"/>
    <s v="ABGSA20250601184424"/>
    <s v="303030817025"/>
    <s v="RECEPCION"/>
    <n v="1.34534694"/>
    <x v="0"/>
    <s v="20"/>
    <n v="9.4174285799999993"/>
    <n v="11.610000300000024"/>
    <n v="1.8333333333721384"/>
    <x v="1"/>
    <s v="AMBIENTE"/>
    <x v="14"/>
    <m/>
    <n v="0"/>
    <x v="0"/>
  </r>
  <r>
    <s v="ABGSA20250601184318MODULO 1TURNO 08"/>
    <x v="2"/>
    <d v="2025-06-19T00:00:00"/>
    <d v="2025-06-19T13:40:00"/>
    <x v="12"/>
    <d v="2025-06-19T15:30:00"/>
    <x v="25"/>
    <x v="0"/>
    <s v="TAB937"/>
    <n v="159.25"/>
    <x v="147"/>
    <x v="0"/>
    <x v="0"/>
    <x v="0"/>
    <x v="0"/>
    <n v="371.14285740000003"/>
    <n v="284.23714200000001"/>
    <s v="MODULO 1"/>
    <s v="TURNO 08"/>
    <n v="12"/>
    <n v="30"/>
    <n v="210"/>
    <s v="EXPORTABLE"/>
    <x v="146"/>
    <s v="ABGSA20250601184318"/>
    <s v="303030717025"/>
    <s v="RECEPCION"/>
    <n v="1.3535102000000001"/>
    <x v="0"/>
    <s v="20"/>
    <n v="9.4745714000000003"/>
    <n v="124.98714200000001"/>
    <n v="1.8333333333721384"/>
    <x v="0"/>
    <s v="AMBIENTE"/>
    <x v="14"/>
    <m/>
    <n v="0"/>
    <x v="0"/>
  </r>
  <r>
    <s v="ABGSA20250601184318MODULO 1TURNO 07"/>
    <x v="2"/>
    <d v="2025-06-19T00:00:00"/>
    <d v="2025-06-19T13:40:00"/>
    <x v="12"/>
    <d v="2025-06-19T15:30:00"/>
    <x v="25"/>
    <x v="0"/>
    <s v="TAB937"/>
    <n v="159.25"/>
    <x v="147"/>
    <x v="0"/>
    <x v="0"/>
    <x v="0"/>
    <x v="0"/>
    <n v="61.857142899999999"/>
    <n v="47.372857000000003"/>
    <s v="MODULO 1"/>
    <s v="TURNO 07"/>
    <n v="12"/>
    <n v="5"/>
    <n v="35"/>
    <s v="EXPORTABLE"/>
    <x v="146"/>
    <s v="ABGSA20250601184318"/>
    <s v="303030817025"/>
    <s v="RECEPCION"/>
    <n v="1.3535102000000001"/>
    <x v="0"/>
    <s v="20"/>
    <n v="9.4745714000000003"/>
    <n v="-111.87714299999999"/>
    <n v="1.8333333333721384"/>
    <x v="0"/>
    <s v="AMBIENTE"/>
    <x v="14"/>
    <m/>
    <n v="0"/>
    <x v="0"/>
  </r>
  <r>
    <s v="ABGSA20250601184352MODULO 1TURNO 08"/>
    <x v="2"/>
    <d v="2025-06-19T00:00:00"/>
    <d v="2025-06-19T13:40:00"/>
    <x v="12"/>
    <d v="2025-06-19T15:30:00"/>
    <x v="25"/>
    <x v="0"/>
    <s v="TAB937"/>
    <n v="190.35"/>
    <x v="148"/>
    <x v="0"/>
    <x v="0"/>
    <x v="0"/>
    <x v="0"/>
    <n v="343.33333327999998"/>
    <n v="263.82000035999999"/>
    <s v="MODULO 1"/>
    <s v="TURNO 08"/>
    <n v="12"/>
    <n v="28"/>
    <n v="196"/>
    <s v="EXPORTABLE"/>
    <x v="147"/>
    <s v="ABGSA20250601184352"/>
    <s v="303030817025"/>
    <s v="RECEPCION"/>
    <n v="1.3460204099999999"/>
    <x v="0"/>
    <s v="20"/>
    <n v="9.4221428700000001"/>
    <n v="73.47000036"/>
    <n v="1.8333333333721384"/>
    <x v="2"/>
    <s v="AMBIENTE"/>
    <x v="14"/>
    <m/>
    <n v="0"/>
    <x v="0"/>
  </r>
  <r>
    <s v="ABGSA20250601184352MODULO 1TURNO 07"/>
    <x v="2"/>
    <d v="2025-06-19T00:00:00"/>
    <d v="2025-06-19T13:40:00"/>
    <x v="12"/>
    <d v="2025-06-19T15:30:00"/>
    <x v="25"/>
    <x v="0"/>
    <s v="TAB937"/>
    <n v="190.35"/>
    <x v="148"/>
    <x v="0"/>
    <x v="0"/>
    <x v="0"/>
    <x v="0"/>
    <n v="171.66666663999999"/>
    <n v="131.91000018"/>
    <s v="MODULO 1"/>
    <s v="TURNO 07"/>
    <n v="12"/>
    <n v="14"/>
    <n v="98"/>
    <s v="EXPORTABLE"/>
    <x v="147"/>
    <s v="ABGSA20250601184352"/>
    <s v="303030717025"/>
    <s v="RECEPCION"/>
    <n v="1.3460204099999999"/>
    <x v="0"/>
    <s v="20"/>
    <n v="9.4221428700000001"/>
    <n v="-58.439999819999997"/>
    <n v="1.8333333333721384"/>
    <x v="2"/>
    <s v="AMBIENTE"/>
    <x v="14"/>
    <m/>
    <n v="0"/>
    <x v="0"/>
  </r>
  <r>
    <s v="ABGSA20250601184437MODULO 1TURNO 07"/>
    <x v="2"/>
    <d v="2025-06-19T00:00:00"/>
    <d v="2025-06-19T13:40:00"/>
    <x v="12"/>
    <d v="2025-06-19T15:30:00"/>
    <x v="25"/>
    <x v="0"/>
    <s v="TAB937"/>
    <n v="384.7"/>
    <x v="149"/>
    <x v="0"/>
    <x v="0"/>
    <x v="0"/>
    <x v="0"/>
    <n v="521.99999879999996"/>
    <n v="402.72999942000001"/>
    <s v="MODULO 1"/>
    <s v="TURNO 07"/>
    <n v="12"/>
    <n v="42"/>
    <n v="294"/>
    <s v="EXPORTABLE"/>
    <x v="148"/>
    <s v="ABGSA20250601184437"/>
    <s v="303030717025"/>
    <s v="RECEPCION"/>
    <n v="1.3698299300000001"/>
    <x v="0"/>
    <s v="20"/>
    <n v="9.5888095100000008"/>
    <n v="18.029999420000024"/>
    <n v="1.8333333333721384"/>
    <x v="1"/>
    <s v="AMBIENTE"/>
    <x v="14"/>
    <m/>
    <n v="0"/>
    <x v="0"/>
  </r>
  <r>
    <s v="ABGSA20250601184819MODULO 1TURNO 08"/>
    <x v="2"/>
    <d v="2025-06-19T00:00:00"/>
    <d v="2025-06-19T13:40:00"/>
    <x v="12"/>
    <d v="2025-06-19T15:30:00"/>
    <x v="25"/>
    <x v="0"/>
    <s v="TAB937"/>
    <n v="196.6"/>
    <x v="150"/>
    <x v="0"/>
    <x v="0"/>
    <x v="0"/>
    <x v="0"/>
    <n v="440.00000065"/>
    <n v="340.60833450000001"/>
    <s v="MODULO 1"/>
    <s v="TURNO 08"/>
    <n v="12"/>
    <n v="35"/>
    <n v="245"/>
    <s v="EXPORTABLE"/>
    <x v="149"/>
    <s v="ABGSA20250601184819"/>
    <s v="303030717025"/>
    <s v="RECEPCION"/>
    <n v="1.3902380999999999"/>
    <x v="0"/>
    <s v="20"/>
    <n v="9.7316666999999999"/>
    <n v="144.00833450000002"/>
    <n v="1.8333333333721384"/>
    <x v="1"/>
    <s v="AMBIENTE"/>
    <x v="14"/>
    <m/>
    <n v="0"/>
    <x v="0"/>
  </r>
  <r>
    <s v="ABGSA20250601184819MODULO 1TURNO 07"/>
    <x v="2"/>
    <d v="2025-06-19T00:00:00"/>
    <d v="2025-06-19T13:40:00"/>
    <x v="12"/>
    <d v="2025-06-19T15:30:00"/>
    <x v="25"/>
    <x v="0"/>
    <s v="TAB937"/>
    <n v="196.6"/>
    <x v="150"/>
    <x v="0"/>
    <x v="0"/>
    <x v="0"/>
    <x v="0"/>
    <n v="88.000000130000004"/>
    <n v="68.121666899999994"/>
    <s v="MODULO 1"/>
    <s v="TURNO 07"/>
    <n v="12"/>
    <n v="7"/>
    <n v="49"/>
    <s v="EXPORTABLE"/>
    <x v="149"/>
    <s v="ABGSA20250601184819"/>
    <s v="303030817025"/>
    <s v="RECEPCION"/>
    <n v="1.3902380999999999"/>
    <x v="0"/>
    <s v="20"/>
    <n v="9.7316666999999999"/>
    <n v="-128.47833309999999"/>
    <n v="1.8333333333721384"/>
    <x v="1"/>
    <s v="AMBIENTE"/>
    <x v="14"/>
    <m/>
    <n v="0"/>
    <x v="0"/>
  </r>
  <r>
    <s v="ABGSA20250601184235MODULO 1TURNO 08"/>
    <x v="2"/>
    <d v="2025-06-19T00:00:00"/>
    <d v="2025-06-19T13:40:00"/>
    <x v="12"/>
    <d v="2025-06-19T15:30:00"/>
    <x v="25"/>
    <x v="0"/>
    <s v="TAB937"/>
    <n v="193.35"/>
    <x v="151"/>
    <x v="0"/>
    <x v="0"/>
    <x v="0"/>
    <x v="0"/>
    <n v="74.571428400000002"/>
    <n v="57.532857059999998"/>
    <s v="MODULO 1"/>
    <s v="TURNO 08"/>
    <n v="12"/>
    <n v="6"/>
    <n v="42"/>
    <s v="EXPORTABLE"/>
    <x v="150"/>
    <s v="ABGSA20250601184235"/>
    <s v="303030817025"/>
    <s v="RECEPCION"/>
    <n v="1.3698299300000001"/>
    <x v="0"/>
    <s v="20"/>
    <n v="9.5888095100000008"/>
    <n v="-135.81714294"/>
    <n v="1.8333333333721384"/>
    <x v="0"/>
    <s v="AMBIENTE"/>
    <x v="14"/>
    <m/>
    <n v="0"/>
    <x v="0"/>
  </r>
  <r>
    <s v="ABGSA20250601184235MODULO 1TURNO 07"/>
    <x v="2"/>
    <d v="2025-06-19T00:00:00"/>
    <d v="2025-06-19T13:40:00"/>
    <x v="12"/>
    <d v="2025-06-19T15:30:00"/>
    <x v="25"/>
    <x v="0"/>
    <s v="TAB937"/>
    <n v="193.35"/>
    <x v="151"/>
    <x v="0"/>
    <x v="0"/>
    <x v="0"/>
    <x v="0"/>
    <n v="447.42857040000001"/>
    <n v="345.19714235999999"/>
    <s v="MODULO 1"/>
    <s v="TURNO 07"/>
    <n v="12"/>
    <n v="36"/>
    <n v="252"/>
    <s v="EXPORTABLE"/>
    <x v="150"/>
    <s v="ABGSA20250601184235"/>
    <s v="303030717025"/>
    <s v="RECEPCION"/>
    <n v="1.3698299300000001"/>
    <x v="0"/>
    <s v="20"/>
    <n v="9.5888095100000008"/>
    <n v="151.84714235999999"/>
    <n v="1.8333333333721384"/>
    <x v="0"/>
    <s v="AMBIENTE"/>
    <x v="14"/>
    <m/>
    <n v="0"/>
    <x v="0"/>
  </r>
  <r>
    <s v="ABGSA20250601184244MODULO 1TURNO 07"/>
    <x v="2"/>
    <d v="2025-06-19T00:00:00"/>
    <d v="2025-06-19T13:40:00"/>
    <x v="12"/>
    <d v="2025-06-19T15:30:00"/>
    <x v="25"/>
    <x v="0"/>
    <s v="TAB937"/>
    <n v="181.5"/>
    <x v="152"/>
    <x v="0"/>
    <x v="0"/>
    <x v="0"/>
    <x v="0"/>
    <n v="261.92727245999998"/>
    <n v="201.22963623000001"/>
    <s v="MODULO 1"/>
    <s v="TURNO 07"/>
    <n v="12"/>
    <n v="21"/>
    <n v="147"/>
    <s v="EXPORTABLE"/>
    <x v="151"/>
    <s v="ABGSA20250601184244"/>
    <s v="303030717025"/>
    <s v="RECEPCION"/>
    <n v="1.3689090900000001"/>
    <x v="0"/>
    <s v="20"/>
    <n v="9.5823636299999997"/>
    <n v="19.729636230000011"/>
    <n v="1.8333333333721384"/>
    <x v="2"/>
    <s v="AMBIENTE"/>
    <x v="14"/>
    <m/>
    <n v="0"/>
    <x v="0"/>
  </r>
  <r>
    <s v="ABGSA20250601184244MODULO 1TURNO 08"/>
    <x v="2"/>
    <d v="2025-06-19T00:00:00"/>
    <d v="2025-06-19T13:40:00"/>
    <x v="12"/>
    <d v="2025-06-19T15:30:00"/>
    <x v="25"/>
    <x v="0"/>
    <s v="TAB937"/>
    <n v="181.5"/>
    <x v="152"/>
    <x v="0"/>
    <x v="0"/>
    <x v="0"/>
    <x v="0"/>
    <n v="228.07272703999999"/>
    <n v="175.22036352000001"/>
    <s v="MODULO 1"/>
    <s v="TURNO 08"/>
    <n v="12"/>
    <n v="19"/>
    <n v="128"/>
    <s v="EXPORTABLE"/>
    <x v="151"/>
    <s v="ABGSA20250601184244"/>
    <s v="303030817025"/>
    <s v="RECEPCION"/>
    <n v="1.3689090900000001"/>
    <x v="0"/>
    <s v="20"/>
    <n v="9.2221243957894696"/>
    <n v="-6.2796364799999935"/>
    <n v="1.8333333333721384"/>
    <x v="2"/>
    <s v="AMBIENTE"/>
    <x v="14"/>
    <m/>
    <n v="0"/>
    <x v="0"/>
  </r>
  <r>
    <s v="ABGSA20250601184826MODULO 1TURNO 08"/>
    <x v="2"/>
    <d v="2025-06-19T00:00:00"/>
    <d v="2025-06-19T13:40:00"/>
    <x v="12"/>
    <d v="2025-06-19T15:30:00"/>
    <x v="25"/>
    <x v="0"/>
    <s v="TAB937"/>
    <n v="157.6"/>
    <x v="153"/>
    <x v="0"/>
    <x v="0"/>
    <x v="0"/>
    <x v="0"/>
    <n v="218.99999982"/>
    <n v="164.19000023999999"/>
    <s v="MODULO 1"/>
    <s v="TURNO 08"/>
    <n v="12"/>
    <n v="17"/>
    <n v="114"/>
    <s v="EXPORTABLE"/>
    <x v="152"/>
    <s v="ABGSA20250601184826"/>
    <s v="303030817025"/>
    <s v="RECEPCION"/>
    <n v="1.44026316"/>
    <x v="0"/>
    <s v="20"/>
    <n v="9.6582353082352892"/>
    <n v="6.5900002399999948"/>
    <n v="1.8333333333721384"/>
    <x v="0"/>
    <s v="AMBIENTE"/>
    <x v="14"/>
    <s v="PALLET AGRUPADO CON 011674"/>
    <n v="0"/>
    <x v="0"/>
  </r>
  <r>
    <s v="ABGSA20250601184826MODULO 1TURNO 07"/>
    <x v="2"/>
    <d v="2025-06-19T00:00:00"/>
    <d v="2025-06-19T13:40:00"/>
    <x v="12"/>
    <d v="2025-06-19T15:30:00"/>
    <x v="25"/>
    <x v="0"/>
    <s v="TAB937"/>
    <n v="91.2"/>
    <x v="154"/>
    <x v="0"/>
    <x v="0"/>
    <x v="0"/>
    <x v="0"/>
    <n v="135.00000004"/>
    <n v="95.030000240000007"/>
    <s v="MODULO 1"/>
    <s v="TURNO 07"/>
    <n v="12"/>
    <n v="11"/>
    <n v="76"/>
    <s v="EXPORTABLE"/>
    <x v="153"/>
    <s v="ABGSA20250601184826"/>
    <s v="303030717025"/>
    <s v="RECEPCION"/>
    <n v="1.2503947399999999"/>
    <x v="0"/>
    <s v="20"/>
    <n v="8.6390909309090897"/>
    <n v="3.8300002400000039"/>
    <n v="1.8333333333721384"/>
    <x v="1"/>
    <s v="AMBIENTE"/>
    <x v="14"/>
    <s v="PALLET AGRUPADO 011673"/>
    <n v="0"/>
    <x v="0"/>
  </r>
  <r>
    <s v="ABGVH20250605080338MODULO 1TURNO 04"/>
    <x v="2"/>
    <d v="2025-06-20T00:00:00"/>
    <d v="2025-06-20T19:10:00"/>
    <x v="13"/>
    <d v="2025-06-20T21:05:00"/>
    <x v="26"/>
    <x v="1"/>
    <s v="TAB937"/>
    <n v="155.5"/>
    <x v="155"/>
    <x v="0"/>
    <x v="1"/>
    <x v="0"/>
    <x v="0"/>
    <n v="242.11065592"/>
    <n v="188.23676209000001"/>
    <s v="MODULO 1"/>
    <s v="TURNO 04"/>
    <n v="13"/>
    <n v="20"/>
    <n v="139"/>
    <s v="EXPORTABLE"/>
    <x v="154"/>
    <s v="ABGVH20250605080338"/>
    <s v="301030417125"/>
    <s v="RECEPCION"/>
    <n v="1.35422131"/>
    <x v="0"/>
    <s v="20,2"/>
    <n v="9.4118381044999992"/>
    <n v="32.736762090000013"/>
    <n v="1.9166666666278616"/>
    <x v="0"/>
    <s v="AMBIENTE"/>
    <x v="15"/>
    <m/>
    <n v="0"/>
    <x v="0"/>
  </r>
  <r>
    <s v="ABGVH20250605080338MODULO 1TURNO 03"/>
    <x v="2"/>
    <d v="2025-06-20T00:00:00"/>
    <d v="2025-06-20T19:10:00"/>
    <x v="13"/>
    <d v="2025-06-20T21:05:00"/>
    <x v="26"/>
    <x v="1"/>
    <s v="TAB937"/>
    <n v="155.5"/>
    <x v="155"/>
    <x v="0"/>
    <x v="1"/>
    <x v="0"/>
    <x v="0"/>
    <n v="182.8893444"/>
    <n v="142.19323754999999"/>
    <s v="MODULO 1"/>
    <s v="TURNO 03"/>
    <n v="13"/>
    <n v="15"/>
    <n v="105"/>
    <s v="EXPORTABLE"/>
    <x v="154"/>
    <s v="ABGVH20250605080338"/>
    <s v="301030317125"/>
    <s v="RECEPCION"/>
    <n v="1.35422131"/>
    <x v="0"/>
    <s v="20,2"/>
    <n v="9.4795491700000003"/>
    <n v="-13.306762450000008"/>
    <n v="1.9166666666278616"/>
    <x v="0"/>
    <s v="AMBIENTE"/>
    <x v="15"/>
    <m/>
    <n v="0"/>
    <x v="0"/>
  </r>
  <r>
    <s v="ABGVH20250605080316MODULO 1TURNO 02"/>
    <x v="2"/>
    <d v="2025-06-20T00:00:00"/>
    <d v="2025-06-20T19:10:00"/>
    <x v="13"/>
    <d v="2025-06-20T21:05:00"/>
    <x v="26"/>
    <x v="1"/>
    <s v="TAB937"/>
    <n v="102.43333333333334"/>
    <x v="156"/>
    <x v="0"/>
    <x v="1"/>
    <x v="0"/>
    <x v="0"/>
    <n v="213.88546277"/>
    <n v="166.95123326000001"/>
    <s v="MODULO 1"/>
    <s v="TURNO 02"/>
    <n v="13"/>
    <n v="17"/>
    <n v="119"/>
    <s v="EXPORTABLE"/>
    <x v="155"/>
    <s v="ABGVH20250605080316"/>
    <s v="301030217125"/>
    <s v="RECEPCION"/>
    <n v="1.4029515400000001"/>
    <x v="0"/>
    <s v="20,2"/>
    <n v="9.8206607800000008"/>
    <n v="64.517899926666672"/>
    <n v="1.9166666666278616"/>
    <x v="0"/>
    <s v="AMBIENTE"/>
    <x v="15"/>
    <s v="AGRUPADO CON 012109"/>
    <n v="0"/>
    <x v="0"/>
  </r>
  <r>
    <s v="ABGVH20250605080316MODULO 1TURNO 01"/>
    <x v="2"/>
    <d v="2025-06-20T00:00:00"/>
    <d v="2025-06-20T19:10:00"/>
    <x v="13"/>
    <d v="2025-06-20T21:05:00"/>
    <x v="26"/>
    <x v="1"/>
    <s v="TAB937"/>
    <n v="102.43333333333334"/>
    <x v="156"/>
    <x v="0"/>
    <x v="1"/>
    <x v="0"/>
    <x v="0"/>
    <n v="100.65198248"/>
    <n v="78.565286240000006"/>
    <s v="MODULO 1"/>
    <s v="TURNO 01"/>
    <n v="13"/>
    <n v="8"/>
    <n v="56"/>
    <s v="EXPORTABLE"/>
    <x v="155"/>
    <s v="ABGVH20250605080316"/>
    <s v="301030117125"/>
    <s v="RECEPCION"/>
    <n v="1.4029515400000001"/>
    <x v="0"/>
    <s v="20,2"/>
    <n v="9.8206607800000008"/>
    <n v="-23.868047093333331"/>
    <n v="1.9166666666278616"/>
    <x v="0"/>
    <s v="AMBIENTE"/>
    <x v="15"/>
    <s v="AGRUPADO CON 012109"/>
    <n v="0"/>
    <x v="0"/>
  </r>
  <r>
    <s v="ABGVH20250605080316MODULO 1TURNO 01"/>
    <x v="2"/>
    <d v="2025-06-20T00:00:00"/>
    <d v="2025-06-20T19:10:00"/>
    <x v="13"/>
    <d v="2025-06-20T21:05:00"/>
    <x v="26"/>
    <x v="1"/>
    <s v="TAB937"/>
    <n v="102.43333333333334"/>
    <x v="156"/>
    <x v="0"/>
    <x v="1"/>
    <x v="0"/>
    <x v="0"/>
    <n v="93.462555159999994"/>
    <n v="72.953480080000006"/>
    <s v="MODULO 1"/>
    <s v="TURNO 01"/>
    <n v="13"/>
    <n v="8"/>
    <n v="52"/>
    <s v="EXPORTABLE"/>
    <x v="155"/>
    <s v="ABGVH20250605080316"/>
    <s v="301030317125"/>
    <s v="RECEPCION"/>
    <n v="1.4029515400000001"/>
    <x v="0"/>
    <s v="20,2"/>
    <n v="9.1191850100000007"/>
    <n v="-29.479853253333332"/>
    <n v="1.9166666666278616"/>
    <x v="0"/>
    <s v="AMBIENTE"/>
    <x v="15"/>
    <s v="AGRUPADO CON 012109"/>
    <n v="0"/>
    <x v="0"/>
  </r>
  <r>
    <s v="ABGSA20250601184506MODULO 1TURNO 02"/>
    <x v="2"/>
    <d v="2025-06-20T00:00:00"/>
    <d v="2025-06-20T19:10:00"/>
    <x v="13"/>
    <d v="2025-06-20T21:05:00"/>
    <x v="27"/>
    <x v="1"/>
    <s v="TAB937"/>
    <n v="25.2"/>
    <x v="157"/>
    <x v="0"/>
    <x v="0"/>
    <x v="0"/>
    <x v="0"/>
    <n v="48.500000010000001"/>
    <n v="29.499999899999999"/>
    <s v="MODULO 1"/>
    <s v="TURNO 02"/>
    <n v="12"/>
    <n v="3"/>
    <n v="21"/>
    <s v="EXPORTABLE"/>
    <x v="156"/>
    <s v="ABGSA20250601184506"/>
    <s v="303030217125"/>
    <s v="RECEPCION"/>
    <n v="1.4047619"/>
    <x v="0"/>
    <s v="20,2"/>
    <n v="9.8333332999999996"/>
    <n v="4.2999998999999995"/>
    <n v="1.9166666666278616"/>
    <x v="1"/>
    <s v="AMBIENTE"/>
    <x v="16"/>
    <s v="AGRUPADO CON 011692"/>
    <n v="0"/>
    <x v="0"/>
  </r>
  <r>
    <s v="ABGVH20250605080316MODULO 1TURNO 02"/>
    <x v="2"/>
    <d v="2025-06-20T00:00:00"/>
    <d v="2025-06-20T19:10:00"/>
    <x v="13"/>
    <d v="2025-06-20T21:05:00"/>
    <x v="27"/>
    <x v="1"/>
    <s v="TAB937"/>
    <n v="84"/>
    <x v="158"/>
    <x v="0"/>
    <x v="0"/>
    <x v="0"/>
    <x v="0"/>
    <n v="130.00000019999999"/>
    <n v="94.6599997"/>
    <s v="MODULO 1"/>
    <s v="TURNO 02"/>
    <n v="12"/>
    <n v="10"/>
    <n v="70"/>
    <s v="EXPORTABLE"/>
    <x v="157"/>
    <s v="ABGVH20250605080316"/>
    <s v="303030217125"/>
    <s v="RECEPCION"/>
    <n v="1.3522857100000001"/>
    <x v="0"/>
    <s v="20,2"/>
    <n v="9.4659999700000004"/>
    <n v="10.6599997"/>
    <n v="1.9166666666278616"/>
    <x v="0"/>
    <s v="AMBIENTE"/>
    <x v="16"/>
    <s v="AGRUPADO CON 012105"/>
    <n v="0"/>
    <x v="0"/>
  </r>
  <r>
    <s v="ABGSA20250601184823MODULO 1TURNO 03"/>
    <x v="2"/>
    <d v="2025-06-20T00:00:00"/>
    <d v="2025-06-20T13:20:00"/>
    <x v="13"/>
    <d v="2025-06-20T15:10:00"/>
    <x v="28"/>
    <x v="0"/>
    <s v="TAB937"/>
    <n v="161.25"/>
    <x v="159"/>
    <x v="0"/>
    <x v="0"/>
    <x v="0"/>
    <x v="0"/>
    <n v="249.7142858"/>
    <n v="196.17714340000001"/>
    <s v="MODULO 1"/>
    <s v="TURNO 03"/>
    <n v="12"/>
    <n v="20"/>
    <n v="140"/>
    <s v="EXPORTABLE"/>
    <x v="158"/>
    <s v="ABGSA20250601184823"/>
    <s v="303030317125"/>
    <s v="RECEPCION"/>
    <n v="1.4012653100000001"/>
    <x v="0"/>
    <s v="23,3"/>
    <n v="9.8088571699999996"/>
    <n v="34.927143400000006"/>
    <n v="1.8333333333721384"/>
    <x v="1"/>
    <s v="AMBIENTE"/>
    <x v="16"/>
    <s v="FRUTA HUMEDA"/>
    <n v="0"/>
    <x v="0"/>
  </r>
  <r>
    <s v="ABGSA20250601184823MODULO 1TURNO 05"/>
    <x v="2"/>
    <d v="2025-06-20T00:00:00"/>
    <d v="2025-06-20T13:20:00"/>
    <x v="13"/>
    <d v="2025-06-20T15:10:00"/>
    <x v="28"/>
    <x v="0"/>
    <s v="TAB937"/>
    <n v="161.25"/>
    <x v="159"/>
    <x v="0"/>
    <x v="0"/>
    <x v="0"/>
    <x v="0"/>
    <n v="187.28571435000001"/>
    <n v="147.13285755000001"/>
    <s v="MODULO 1"/>
    <s v="TURNO 05"/>
    <n v="12"/>
    <n v="15"/>
    <n v="105"/>
    <s v="EXPORTABLE"/>
    <x v="158"/>
    <s v="ABGSA20250601184823"/>
    <s v="303030517125"/>
    <s v="RECEPCION"/>
    <n v="1.4012653100000001"/>
    <x v="0"/>
    <s v="23,3"/>
    <n v="9.8088571699999996"/>
    <n v="-14.117142449999989"/>
    <n v="1.8333333333721384"/>
    <x v="1"/>
    <s v="AMBIENTE"/>
    <x v="16"/>
    <s v="FRUTA HUMEDA"/>
    <n v="0"/>
    <x v="0"/>
  </r>
  <r>
    <s v="ABGSA20250601184827MODULO 1TURNO 01"/>
    <x v="2"/>
    <d v="2025-06-20T00:00:00"/>
    <d v="2025-06-20T13:20:00"/>
    <x v="13"/>
    <d v="2025-06-20T15:10:00"/>
    <x v="28"/>
    <x v="0"/>
    <s v="TAB937"/>
    <n v="106.83333333333333"/>
    <x v="160"/>
    <x v="0"/>
    <x v="0"/>
    <x v="0"/>
    <x v="0"/>
    <n v="37.285714200000001"/>
    <n v="29.255142840000001"/>
    <s v="MODULO 1"/>
    <s v="TURNO 01"/>
    <n v="12"/>
    <n v="3"/>
    <n v="21"/>
    <s v="EXPORTABLE"/>
    <x v="159"/>
    <s v="ABGSA20250601184827"/>
    <s v="303030517125"/>
    <s v="RECEPCION"/>
    <n v="1.39310204"/>
    <x v="0"/>
    <s v="23,3"/>
    <n v="9.7517142799999998"/>
    <n v="-77.578190493333324"/>
    <n v="1.8333333333721384"/>
    <x v="1"/>
    <s v="AMBIENTE"/>
    <x v="16"/>
    <m/>
    <n v="0"/>
    <x v="0"/>
  </r>
  <r>
    <s v="ABGSA20250601184827MODULO 1TURNO 03"/>
    <x v="2"/>
    <d v="2025-06-20T00:00:00"/>
    <d v="2025-06-20T13:20:00"/>
    <x v="13"/>
    <d v="2025-06-20T15:10:00"/>
    <x v="28"/>
    <x v="0"/>
    <s v="TAB937"/>
    <n v="106.83333333333333"/>
    <x v="160"/>
    <x v="0"/>
    <x v="0"/>
    <x v="0"/>
    <x v="0"/>
    <n v="186.42857100000001"/>
    <n v="146.27571420000001"/>
    <s v="MODULO 1"/>
    <s v="TURNO 03"/>
    <n v="12"/>
    <n v="15"/>
    <n v="105"/>
    <s v="EXPORTABLE"/>
    <x v="159"/>
    <s v="ABGSA20250601184827"/>
    <s v="303030317125"/>
    <s v="RECEPCION"/>
    <n v="1.39310204"/>
    <x v="0"/>
    <s v="23,3"/>
    <n v="9.7517142799999998"/>
    <n v="39.442380866666682"/>
    <n v="1.8333333333721384"/>
    <x v="1"/>
    <s v="AMBIENTE"/>
    <x v="16"/>
    <m/>
    <n v="0"/>
    <x v="0"/>
  </r>
  <r>
    <s v="ABGSA20250601184827MODULO 1TURNO 04"/>
    <x v="2"/>
    <d v="2025-06-20T00:00:00"/>
    <d v="2025-06-20T13:20:00"/>
    <x v="13"/>
    <d v="2025-06-20T15:10:00"/>
    <x v="28"/>
    <x v="0"/>
    <s v="TAB937"/>
    <n v="106.83333333333333"/>
    <x v="160"/>
    <x v="0"/>
    <x v="0"/>
    <x v="0"/>
    <x v="0"/>
    <n v="211.2857138"/>
    <n v="165.77914276000001"/>
    <s v="MODULO 1"/>
    <s v="TURNO 04"/>
    <n v="12"/>
    <n v="17"/>
    <n v="119"/>
    <s v="EXPORTABLE"/>
    <x v="159"/>
    <s v="ABGSA20250601184827"/>
    <s v="303030417125"/>
    <s v="RECEPCION"/>
    <n v="1.39310204"/>
    <x v="0"/>
    <s v="23,3"/>
    <n v="9.7517142799999998"/>
    <n v="58.945809426666685"/>
    <n v="1.8333333333721384"/>
    <x v="1"/>
    <s v="AMBIENTE"/>
    <x v="16"/>
    <m/>
    <n v="0"/>
    <x v="0"/>
  </r>
  <r>
    <s v="ABGSA20250601184832MODULO 1TURNO 03"/>
    <x v="2"/>
    <d v="2025-06-20T00:00:00"/>
    <d v="2025-06-20T13:20:00"/>
    <x v="13"/>
    <d v="2025-06-20T15:10:00"/>
    <x v="28"/>
    <x v="0"/>
    <s v="TAB937"/>
    <n v="128.73333333333332"/>
    <x v="161"/>
    <x v="0"/>
    <x v="0"/>
    <x v="0"/>
    <x v="0"/>
    <n v="286.95238173000001"/>
    <n v="226.69785641999999"/>
    <s v="MODULO 1"/>
    <s v="TURNO 03"/>
    <n v="12"/>
    <n v="23"/>
    <n v="161"/>
    <s v="EXPORTABLE"/>
    <x v="160"/>
    <s v="ABGSA20250601184832"/>
    <s v="303030417125"/>
    <s v="RECEPCION"/>
    <n v="1.40806122"/>
    <x v="0"/>
    <s v="23,3"/>
    <n v="9.8564285399999996"/>
    <n v="97.964523086666674"/>
    <n v="1.8333333333721384"/>
    <x v="2"/>
    <s v="AMBIENTE"/>
    <x v="16"/>
    <s v="FRUTA HUMEDA"/>
    <n v="0"/>
    <x v="0"/>
  </r>
  <r>
    <s v="ABGSA20250601184832MODULO 1TURNO 01"/>
    <x v="2"/>
    <d v="2025-06-20T00:00:00"/>
    <d v="2025-06-20T13:20:00"/>
    <x v="13"/>
    <d v="2025-06-20T15:10:00"/>
    <x v="28"/>
    <x v="0"/>
    <s v="TAB937"/>
    <n v="128.73333333333332"/>
    <x v="161"/>
    <x v="0"/>
    <x v="0"/>
    <x v="0"/>
    <x v="0"/>
    <n v="74.857143059999999"/>
    <n v="59.138571239999997"/>
    <s v="MODULO 1"/>
    <s v="TURNO 01"/>
    <n v="12"/>
    <n v="6"/>
    <n v="42"/>
    <s v="EXPORTABLE"/>
    <x v="160"/>
    <s v="ABGSA20250601184832"/>
    <s v="303030517125"/>
    <s v="RECEPCION"/>
    <n v="1.40806122"/>
    <x v="0"/>
    <s v="23,3"/>
    <n v="9.8564285399999996"/>
    <n v="-69.594762093333316"/>
    <n v="1.8333333333721384"/>
    <x v="2"/>
    <s v="AMBIENTE"/>
    <x v="16"/>
    <s v="FRUTA HUMEDA"/>
    <n v="0"/>
    <x v="0"/>
  </r>
  <r>
    <s v="ABGSA20250601184832MODULO 1TURNO 05"/>
    <x v="2"/>
    <d v="2025-06-20T00:00:00"/>
    <d v="2025-06-20T13:20:00"/>
    <x v="13"/>
    <d v="2025-06-20T15:10:00"/>
    <x v="28"/>
    <x v="0"/>
    <s v="TAB937"/>
    <n v="128.73333333333332"/>
    <x v="161"/>
    <x v="0"/>
    <x v="0"/>
    <x v="0"/>
    <x v="0"/>
    <n v="162.19047663000001"/>
    <n v="128.13357102000001"/>
    <s v="MODULO 1"/>
    <s v="TURNO 05"/>
    <n v="12"/>
    <n v="13"/>
    <n v="91"/>
    <s v="EXPORTABLE"/>
    <x v="160"/>
    <s v="ABGSA20250601184832"/>
    <s v="303030317125"/>
    <s v="RECEPCION"/>
    <n v="1.40806122"/>
    <x v="0"/>
    <s v="23,3"/>
    <n v="9.8564285399999996"/>
    <n v="-0.59976231333331498"/>
    <n v="1.8333333333721384"/>
    <x v="2"/>
    <s v="AMBIENTE"/>
    <x v="16"/>
    <s v="FRUTA HUMEDA"/>
    <n v="0"/>
    <x v="0"/>
  </r>
  <r>
    <s v="ABGSA20250601184439MODULO 1TURNO 01"/>
    <x v="2"/>
    <d v="2025-06-20T00:00:00"/>
    <d v="2025-06-20T13:20:00"/>
    <x v="13"/>
    <d v="2025-06-20T15:10:00"/>
    <x v="28"/>
    <x v="0"/>
    <s v="TAB937"/>
    <n v="126.89999999999999"/>
    <x v="162"/>
    <x v="0"/>
    <x v="0"/>
    <x v="0"/>
    <x v="0"/>
    <n v="61.309523800000001"/>
    <n v="48.210714299999999"/>
    <s v="MODULO 1"/>
    <s v="TURNO 01"/>
    <n v="12"/>
    <n v="5"/>
    <n v="35"/>
    <s v="EXPORTABLE"/>
    <x v="161"/>
    <s v="ABGSA20250601184439"/>
    <s v="303030417125"/>
    <s v="RECEPCION"/>
    <n v="1.37744898"/>
    <x v="0"/>
    <s v="23,3"/>
    <n v="9.6421428599999999"/>
    <n v="-78.689285699999999"/>
    <n v="1.8333333333721384"/>
    <x v="0"/>
    <s v="AMBIENTE"/>
    <x v="16"/>
    <s v="FRUTA HUMEDA"/>
    <n v="0"/>
    <x v="0"/>
  </r>
  <r>
    <s v="ABGSA20250601184439MODULO 1TURNO 03"/>
    <x v="2"/>
    <d v="2025-06-20T00:00:00"/>
    <d v="2025-06-20T13:20:00"/>
    <x v="13"/>
    <d v="2025-06-20T15:10:00"/>
    <x v="28"/>
    <x v="0"/>
    <s v="TAB937"/>
    <n v="126.89999999999999"/>
    <x v="162"/>
    <x v="0"/>
    <x v="0"/>
    <x v="0"/>
    <x v="0"/>
    <n v="318.80952375999999"/>
    <n v="250.69571436000001"/>
    <s v="MODULO 1"/>
    <s v="TURNO 03"/>
    <n v="12"/>
    <n v="26"/>
    <n v="182"/>
    <s v="EXPORTABLE"/>
    <x v="161"/>
    <s v="ABGSA20250601184439"/>
    <s v="303030217125"/>
    <s v="RECEPCION"/>
    <n v="1.37744898"/>
    <x v="0"/>
    <s v="23,3"/>
    <n v="9.6421428599999999"/>
    <n v="123.79571436000002"/>
    <n v="1.8333333333721384"/>
    <x v="1"/>
    <s v="AMBIENTE"/>
    <x v="16"/>
    <m/>
    <n v="0"/>
    <x v="0"/>
  </r>
  <r>
    <s v="ABGSA20250601184439MODULO 1TURNO 05"/>
    <x v="2"/>
    <d v="2025-06-20T00:00:00"/>
    <d v="2025-06-20T13:20:00"/>
    <x v="13"/>
    <d v="2025-06-20T15:10:00"/>
    <x v="28"/>
    <x v="0"/>
    <s v="TAB937"/>
    <n v="126.89999999999999"/>
    <x v="162"/>
    <x v="0"/>
    <x v="0"/>
    <x v="0"/>
    <x v="0"/>
    <n v="134.88095236000001"/>
    <n v="106.06357146000001"/>
    <s v="MODULO 1"/>
    <s v="TURNO 05"/>
    <n v="12"/>
    <n v="11"/>
    <n v="77"/>
    <s v="EXPORTABLE"/>
    <x v="161"/>
    <s v="ABGSA20250601184439"/>
    <s v="303030117125"/>
    <s v="RECEPCION"/>
    <n v="1.37744898"/>
    <x v="0"/>
    <s v="23,3"/>
    <n v="9.6421428599999999"/>
    <n v="-20.836428539999986"/>
    <n v="1.8333333333721384"/>
    <x v="1"/>
    <s v="AMBIENTE"/>
    <x v="16"/>
    <m/>
    <n v="0"/>
    <x v="0"/>
  </r>
  <r>
    <s v="ABGSA20250601184645MODULO 1TURNO 02"/>
    <x v="2"/>
    <d v="2025-06-20T00:00:00"/>
    <d v="2025-06-20T13:20:00"/>
    <x v="13"/>
    <d v="2025-06-20T15:10:00"/>
    <x v="28"/>
    <x v="0"/>
    <s v="TAB937"/>
    <n v="118"/>
    <x v="163"/>
    <x v="0"/>
    <x v="0"/>
    <x v="0"/>
    <x v="0"/>
    <n v="157.5"/>
    <n v="123.4900002"/>
    <s v="MODULO 1"/>
    <s v="TURNO 02"/>
    <n v="12"/>
    <n v="12"/>
    <n v="84"/>
    <s v="EXPORTABLE"/>
    <x v="161"/>
    <s v="ABGSA20250601184645"/>
    <s v="303030517125"/>
    <s v="RECEPCION"/>
    <n v="1.4701190500000001"/>
    <x v="0"/>
    <s v="23,3"/>
    <n v="10.29083335"/>
    <n v="5.4900001999999972"/>
    <n v="1.8333333333721384"/>
    <x v="0"/>
    <s v="AMBIENTE"/>
    <x v="16"/>
    <s v="FRUTA HUMEDA"/>
    <n v="0"/>
    <x v="0"/>
  </r>
  <r>
    <s v="ABGSA20250601184645MODULO 1TURNO 01"/>
    <x v="2"/>
    <d v="2025-06-20T00:00:00"/>
    <d v="2025-06-20T13:20:00"/>
    <x v="13"/>
    <d v="2025-06-20T15:10:00"/>
    <x v="28"/>
    <x v="0"/>
    <s v="TAB937"/>
    <n v="118"/>
    <x v="163"/>
    <x v="0"/>
    <x v="0"/>
    <x v="0"/>
    <x v="0"/>
    <n v="157.5"/>
    <n v="123.4900002"/>
    <s v="MODULO 1"/>
    <s v="TURNO 01"/>
    <n v="12"/>
    <n v="12"/>
    <n v="84"/>
    <s v="EXPORTABLE"/>
    <x v="161"/>
    <s v="ABGSA20250601184645"/>
    <s v="303030317125"/>
    <s v="RECEPCION"/>
    <n v="1.4701190500000001"/>
    <x v="0"/>
    <s v="23,3"/>
    <n v="10.29083335"/>
    <n v="5.4900001999999972"/>
    <n v="1.8333333333721384"/>
    <x v="0"/>
    <s v="AMBIENTE"/>
    <x v="16"/>
    <s v="FRUTA HUMEDA"/>
    <n v="0"/>
    <x v="0"/>
  </r>
  <r>
    <s v="ABGSA20250601184503MODULO 1TURNO 03"/>
    <x v="2"/>
    <d v="2025-06-20T00:00:00"/>
    <d v="2025-06-20T13:20:00"/>
    <x v="13"/>
    <d v="2025-06-20T15:10:00"/>
    <x v="28"/>
    <x v="0"/>
    <s v="TAB937"/>
    <n v="128.23333333333332"/>
    <x v="164"/>
    <x v="0"/>
    <x v="0"/>
    <x v="0"/>
    <x v="0"/>
    <n v="200.00000048000001"/>
    <n v="158.08381008000001"/>
    <s v="MODULO 1"/>
    <s v="TURNO 03"/>
    <n v="12"/>
    <n v="16"/>
    <n v="112"/>
    <s v="EXPORTABLE"/>
    <x v="162"/>
    <s v="ABGSA20250601184503"/>
    <s v="303030117125"/>
    <s v="RECEPCION"/>
    <n v="1.41146259"/>
    <x v="0"/>
    <s v="23,3"/>
    <n v="9.8802381300000004"/>
    <n v="29.850476746666686"/>
    <n v="1.8333333333721384"/>
    <x v="1"/>
    <s v="AMBIENTE"/>
    <x v="16"/>
    <m/>
    <n v="0"/>
    <x v="0"/>
  </r>
  <r>
    <s v="ABGSA20250601184503MODULO 1TURNO 01"/>
    <x v="2"/>
    <d v="2025-06-20T00:00:00"/>
    <d v="2025-06-20T13:20:00"/>
    <x v="13"/>
    <d v="2025-06-20T15:10:00"/>
    <x v="28"/>
    <x v="0"/>
    <s v="TAB937"/>
    <n v="128.23333333333332"/>
    <x v="164"/>
    <x v="0"/>
    <x v="0"/>
    <x v="0"/>
    <x v="0"/>
    <n v="25.000000060000001"/>
    <n v="19.760476260000001"/>
    <s v="MODULO 1"/>
    <s v="TURNO 01"/>
    <n v="12"/>
    <n v="2"/>
    <n v="14"/>
    <s v="EXPORTABLE"/>
    <x v="162"/>
    <s v="ABGSA20250601184503"/>
    <s v="303030317125"/>
    <s v="RECEPCION"/>
    <n v="1.41146259"/>
    <x v="0"/>
    <s v="23,3"/>
    <n v="9.8802381300000004"/>
    <n v="-108.47285707333332"/>
    <n v="1.8333333333721384"/>
    <x v="1"/>
    <s v="AMBIENTE"/>
    <x v="16"/>
    <m/>
    <n v="0"/>
    <x v="0"/>
  </r>
  <r>
    <s v="ABGSA20250601184503MODULO 1TURNO 01"/>
    <x v="2"/>
    <d v="2025-06-20T00:00:00"/>
    <d v="2025-06-20T13:20:00"/>
    <x v="13"/>
    <d v="2025-06-20T15:10:00"/>
    <x v="28"/>
    <x v="0"/>
    <s v="TAB937"/>
    <n v="128.23333333333332"/>
    <x v="164"/>
    <x v="0"/>
    <x v="0"/>
    <x v="0"/>
    <x v="0"/>
    <n v="300.00000072"/>
    <n v="237.12571512"/>
    <s v="MODULO 1"/>
    <s v="TURNO 01"/>
    <n v="12"/>
    <n v="24"/>
    <n v="168"/>
    <s v="EXPORTABLE"/>
    <x v="162"/>
    <s v="ABGSA20250601184503"/>
    <s v="303030517125"/>
    <s v="RECEPCION"/>
    <n v="1.41146259"/>
    <x v="0"/>
    <s v="23,3"/>
    <n v="9.8802381300000004"/>
    <n v="108.89238178666668"/>
    <n v="1.8333333333721384"/>
    <x v="1"/>
    <s v="AMBIENTE"/>
    <x v="16"/>
    <m/>
    <n v="0"/>
    <x v="0"/>
  </r>
  <r>
    <s v="ABGSA20250601184441MODULO 1TURNO 04"/>
    <x v="2"/>
    <d v="2025-06-20T00:00:00"/>
    <d v="2025-06-20T13:20:00"/>
    <x v="13"/>
    <d v="2025-06-20T15:10:00"/>
    <x v="28"/>
    <x v="0"/>
    <s v="TAB937"/>
    <n v="127.39999999999999"/>
    <x v="165"/>
    <x v="0"/>
    <x v="0"/>
    <x v="0"/>
    <x v="0"/>
    <n v="248.09523759999999"/>
    <n v="195.69999960000001"/>
    <s v="MODULO 1"/>
    <s v="TURNO 04"/>
    <n v="12"/>
    <n v="20"/>
    <n v="140"/>
    <s v="EXPORTABLE"/>
    <x v="163"/>
    <s v="ABGSA20250601184441"/>
    <s v="303030417125"/>
    <s v="RECEPCION"/>
    <n v="1.3978571399999999"/>
    <x v="0"/>
    <s v="23,3"/>
    <n v="9.7849999800000003"/>
    <n v="68.299999600000021"/>
    <n v="1.8333333333721384"/>
    <x v="0"/>
    <s v="AMBIENTE"/>
    <x v="16"/>
    <m/>
    <n v="0"/>
    <x v="0"/>
  </r>
  <r>
    <s v="ABGSA20250601184441MODULO 1TURNO 02"/>
    <x v="2"/>
    <d v="2025-06-20T00:00:00"/>
    <d v="2025-06-20T13:20:00"/>
    <x v="13"/>
    <d v="2025-06-20T15:10:00"/>
    <x v="28"/>
    <x v="0"/>
    <s v="TAB937"/>
    <n v="127.39999999999999"/>
    <x v="165"/>
    <x v="0"/>
    <x v="0"/>
    <x v="0"/>
    <x v="0"/>
    <n v="148.85714256"/>
    <n v="117.41999976"/>
    <s v="MODULO 1"/>
    <s v="TURNO 02"/>
    <n v="12"/>
    <n v="12"/>
    <n v="84"/>
    <s v="EXPORTABLE"/>
    <x v="163"/>
    <s v="ABGSA20250601184441"/>
    <s v="303030317125"/>
    <s v="RECEPCION"/>
    <n v="1.3978571399999999"/>
    <x v="0"/>
    <s v="23,3"/>
    <n v="9.7849999800000003"/>
    <n v="-9.9800002399999954"/>
    <n v="1.8333333333721384"/>
    <x v="2"/>
    <s v="AMBIENTE"/>
    <x v="16"/>
    <m/>
    <n v="0"/>
    <x v="0"/>
  </r>
  <r>
    <s v="ABGSA20250601184441MODULO 1TURNO 01"/>
    <x v="2"/>
    <d v="2025-06-20T00:00:00"/>
    <d v="2025-06-20T13:20:00"/>
    <x v="13"/>
    <d v="2025-06-20T15:10:00"/>
    <x v="28"/>
    <x v="0"/>
    <s v="TAB937"/>
    <n v="127.39999999999999"/>
    <x v="165"/>
    <x v="0"/>
    <x v="0"/>
    <x v="0"/>
    <x v="0"/>
    <n v="124.0476188"/>
    <n v="97.849999800000006"/>
    <s v="MODULO 1"/>
    <s v="TURNO 01"/>
    <n v="12"/>
    <n v="10"/>
    <n v="70"/>
    <s v="EXPORTABLE"/>
    <x v="163"/>
    <s v="ABGSA20250601184441"/>
    <s v="303030317125"/>
    <s v="RECEPCION"/>
    <n v="1.3978571399999999"/>
    <x v="0"/>
    <s v="23,3"/>
    <n v="9.7849999800000003"/>
    <n v="-29.550000199999985"/>
    <n v="1.8333333333721384"/>
    <x v="0"/>
    <s v="AMBIENTE"/>
    <x v="16"/>
    <m/>
    <n v="0"/>
    <x v="0"/>
  </r>
  <r>
    <s v="ABGSA20250601184510MODULO 1TURNO 01"/>
    <x v="2"/>
    <d v="2025-06-20T00:00:00"/>
    <d v="2025-06-20T13:20:00"/>
    <x v="13"/>
    <d v="2025-06-20T15:10:00"/>
    <x v="28"/>
    <x v="0"/>
    <s v="TAB937"/>
    <n v="129.06666666666666"/>
    <x v="166"/>
    <x v="0"/>
    <x v="0"/>
    <x v="0"/>
    <x v="0"/>
    <n v="272.90476136000001"/>
    <n v="215.26999956"/>
    <s v="MODULO 1"/>
    <s v="TURNO 01"/>
    <n v="12"/>
    <n v="22"/>
    <n v="154"/>
    <s v="EXPORTABLE"/>
    <x v="163"/>
    <s v="ABGSA20250601184510"/>
    <s v="303030117125"/>
    <s v="RECEPCION"/>
    <n v="1.3978571399999999"/>
    <x v="0"/>
    <s v="23,3"/>
    <n v="9.7849999800000003"/>
    <n v="86.203332893333339"/>
    <n v="1.8333333333721384"/>
    <x v="2"/>
    <s v="AMBIENTE"/>
    <x v="16"/>
    <m/>
    <n v="0"/>
    <x v="0"/>
  </r>
  <r>
    <s v="ABGSA20250601184510MODULO 1TURNO 03"/>
    <x v="2"/>
    <d v="2025-06-20T00:00:00"/>
    <d v="2025-06-20T13:20:00"/>
    <x v="13"/>
    <d v="2025-06-20T15:10:00"/>
    <x v="28"/>
    <x v="0"/>
    <s v="TAB937"/>
    <n v="129.06666666666666"/>
    <x v="166"/>
    <x v="0"/>
    <x v="0"/>
    <x v="0"/>
    <x v="0"/>
    <n v="136.45238068"/>
    <n v="107.63499978"/>
    <s v="MODULO 1"/>
    <s v="TURNO 03"/>
    <n v="12"/>
    <n v="11"/>
    <n v="77"/>
    <s v="EXPORTABLE"/>
    <x v="163"/>
    <s v="ABGSA20250601184510"/>
    <s v="303030417125"/>
    <s v="RECEPCION"/>
    <n v="1.3978571399999999"/>
    <x v="0"/>
    <s v="23,3"/>
    <n v="9.7849999800000003"/>
    <n v="-21.431666886666662"/>
    <n v="1.8333333333721384"/>
    <x v="2"/>
    <s v="AMBIENTE"/>
    <x v="16"/>
    <m/>
    <n v="0"/>
    <x v="0"/>
  </r>
  <r>
    <s v="ABGSA20250601184510MODULO 1TURNO 01"/>
    <x v="2"/>
    <d v="2025-06-20T00:00:00"/>
    <d v="2025-06-20T13:20:00"/>
    <x v="13"/>
    <d v="2025-06-20T15:10:00"/>
    <x v="28"/>
    <x v="0"/>
    <s v="TAB937"/>
    <n v="129.06666666666666"/>
    <x v="166"/>
    <x v="0"/>
    <x v="0"/>
    <x v="0"/>
    <x v="0"/>
    <n v="111.64285692"/>
    <n v="88.064999819999997"/>
    <s v="MODULO 1"/>
    <s v="TURNO 01"/>
    <n v="12"/>
    <n v="9"/>
    <n v="63"/>
    <s v="EXPORTABLE"/>
    <x v="163"/>
    <s v="ABGSA20250601184510"/>
    <s v="303030217125"/>
    <s v="RECEPCION"/>
    <n v="1.3978571399999999"/>
    <x v="0"/>
    <s v="23,3"/>
    <n v="9.7849999800000003"/>
    <n v="-41.001666846666666"/>
    <n v="1.8333333333721384"/>
    <x v="0"/>
    <s v="AMBIENTE"/>
    <x v="16"/>
    <m/>
    <n v="0"/>
    <x v="0"/>
  </r>
  <r>
    <s v="ABGSA20250601184645MODULO 1TURNO 01"/>
    <x v="2"/>
    <d v="2025-06-20T00:00:00"/>
    <d v="2025-06-20T13:20:00"/>
    <x v="13"/>
    <d v="2025-06-20T15:10:00"/>
    <x v="28"/>
    <x v="0"/>
    <s v="TAB937"/>
    <n v="75.599999999999994"/>
    <x v="167"/>
    <x v="0"/>
    <x v="0"/>
    <x v="0"/>
    <x v="0"/>
    <n v="95.111111199999996"/>
    <n v="71.106666399999995"/>
    <s v="MODULO 1"/>
    <s v="TURNO 01"/>
    <n v="12"/>
    <n v="8"/>
    <n v="56"/>
    <s v="EXPORTABLE"/>
    <x v="164"/>
    <s v="ABGSA20250601184645"/>
    <s v="303030117125"/>
    <s v="RECEPCION"/>
    <n v="1.2697619"/>
    <x v="0"/>
    <s v="23,3"/>
    <n v="8.8883332999999993"/>
    <n v="-4.4933335999999997"/>
    <n v="1.8333333333721384"/>
    <x v="0"/>
    <s v="AMBIENTE"/>
    <x v="16"/>
    <m/>
    <n v="0"/>
    <x v="0"/>
  </r>
  <r>
    <s v="ABGSA20250601184645MODULO 1TURNO 02"/>
    <x v="2"/>
    <d v="2025-06-20T00:00:00"/>
    <d v="2025-06-20T13:20:00"/>
    <x v="13"/>
    <d v="2025-06-20T15:10:00"/>
    <x v="28"/>
    <x v="0"/>
    <s v="TAB937"/>
    <n v="75.599999999999994"/>
    <x v="167"/>
    <x v="0"/>
    <x v="0"/>
    <x v="0"/>
    <x v="0"/>
    <n v="118.88888900000001"/>
    <n v="88.883332999999993"/>
    <s v="MODULO 1"/>
    <s v="TURNO 02"/>
    <n v="12"/>
    <n v="10"/>
    <n v="70"/>
    <s v="EXPORTABLE"/>
    <x v="164"/>
    <s v="ABGSA20250601184645"/>
    <s v="303030217125"/>
    <s v="RECEPCION"/>
    <n v="1.2697619"/>
    <x v="0"/>
    <s v="23,3"/>
    <n v="8.8883332999999993"/>
    <n v="13.283332999999999"/>
    <n v="1.8333333333721384"/>
    <x v="0"/>
    <s v="AMBIENTE"/>
    <x v="16"/>
    <m/>
    <n v="0"/>
    <x v="0"/>
  </r>
  <r>
    <s v="ABGSA20250601184506MODULO 1TURNO 01"/>
    <x v="2"/>
    <d v="2025-06-20T00:00:00"/>
    <d v="2025-06-20T19:10:00"/>
    <x v="13"/>
    <d v="2025-06-20T21:05:00"/>
    <x v="27"/>
    <x v="1"/>
    <s v="TAB937"/>
    <n v="107.16666666666667"/>
    <x v="168"/>
    <x v="0"/>
    <x v="0"/>
    <x v="0"/>
    <x v="0"/>
    <n v="200.2285712"/>
    <n v="155.57028592"/>
    <s v="MODULO 1"/>
    <s v="TURNO 01"/>
    <n v="16"/>
    <n v="16"/>
    <n v="112"/>
    <s v="EXPORTABLE"/>
    <x v="165"/>
    <s v="ABGSA20250601184506"/>
    <s v="303030217125"/>
    <s v="RECEPCION"/>
    <n v="1.3890204100000001"/>
    <x v="0"/>
    <s v="20,2"/>
    <n v="9.7231428700000002"/>
    <n v="48.403619253333332"/>
    <n v="1.9166666666278616"/>
    <x v="1"/>
    <s v="AMBIENTE"/>
    <x v="16"/>
    <s v="AGRUPADO CON 012108"/>
    <n v="0"/>
    <x v="0"/>
  </r>
  <r>
    <s v="ABGSA20250601184506MODULO 1TURNO 02"/>
    <x v="2"/>
    <d v="2025-06-20T00:00:00"/>
    <d v="2025-06-20T19:10:00"/>
    <x v="13"/>
    <d v="2025-06-20T21:05:00"/>
    <x v="27"/>
    <x v="1"/>
    <s v="TAB937"/>
    <n v="107.16666666666667"/>
    <x v="168"/>
    <x v="0"/>
    <x v="0"/>
    <x v="0"/>
    <x v="0"/>
    <n v="137.65714270000001"/>
    <n v="106.95457157"/>
    <s v="MODULO 1"/>
    <s v="TURNO 02"/>
    <n v="16"/>
    <n v="11"/>
    <n v="77"/>
    <s v="EXPORTABLE"/>
    <x v="165"/>
    <s v="ABGSA20250601184506"/>
    <s v="303030117125"/>
    <s v="RECEPCION"/>
    <n v="1.3890204100000001"/>
    <x v="0"/>
    <s v="20,2"/>
    <n v="9.7231428700000002"/>
    <n v="-0.21209509666667259"/>
    <n v="1.9166666666278616"/>
    <x v="1"/>
    <s v="AMBIENTE"/>
    <x v="16"/>
    <s v="AGRUPADO CON 012108"/>
    <n v="0"/>
    <x v="0"/>
  </r>
  <r>
    <s v="ABGSA20250601184506MODULO 1TURNO 01"/>
    <x v="2"/>
    <d v="2025-06-20T00:00:00"/>
    <d v="2025-06-20T19:10:00"/>
    <x v="13"/>
    <d v="2025-06-20T21:05:00"/>
    <x v="27"/>
    <x v="1"/>
    <s v="TAB937"/>
    <n v="107.16666666666667"/>
    <x v="168"/>
    <x v="0"/>
    <x v="0"/>
    <x v="0"/>
    <x v="0"/>
    <n v="100.1142856"/>
    <n v="77.785142960000002"/>
    <s v="MODULO 1"/>
    <s v="TURNO 01"/>
    <n v="16"/>
    <n v="8"/>
    <n v="56"/>
    <s v="EXPORTABLE"/>
    <x v="165"/>
    <s v="ABGSA20250601184506"/>
    <s v="303030417125"/>
    <s v="RECEPCION"/>
    <n v="1.3890204100000001"/>
    <x v="0"/>
    <s v="20,2"/>
    <n v="9.7231428700000002"/>
    <n v="-29.38152370666667"/>
    <n v="1.9166666666278616"/>
    <x v="1"/>
    <s v="AMBIENTE"/>
    <x v="16"/>
    <s v="AGRUPADO CON 012108"/>
    <n v="0"/>
    <x v="0"/>
  </r>
  <r>
    <s v="ABGSA20250601184639MODULO 1TURNO 02"/>
    <x v="2"/>
    <d v="2025-06-20T00:00:00"/>
    <d v="2025-06-20T19:10:00"/>
    <x v="13"/>
    <d v="2025-06-20T21:05:00"/>
    <x v="27"/>
    <x v="1"/>
    <s v="TAB937"/>
    <n v="161.5"/>
    <x v="169"/>
    <x v="0"/>
    <x v="0"/>
    <x v="0"/>
    <x v="0"/>
    <n v="264.00000039000003"/>
    <n v="205.38599948999999"/>
    <s v="MODULO 1"/>
    <s v="TURNO 02"/>
    <n v="16"/>
    <n v="21"/>
    <n v="147"/>
    <s v="EXPORTABLE"/>
    <x v="166"/>
    <s v="ABGSA20250601184639"/>
    <s v="303030217125"/>
    <s v="RECEPCION"/>
    <n v="1.39718367"/>
    <x v="0"/>
    <s v="20,2"/>
    <n v="9.7802856899999995"/>
    <n v="43.885999489999989"/>
    <n v="1.9166666666278616"/>
    <x v="0"/>
    <s v="AMBIENTE"/>
    <x v="16"/>
    <m/>
    <n v="0"/>
    <x v="0"/>
  </r>
  <r>
    <s v="ABGSA20250601184639MODULO 1TURNO 01"/>
    <x v="2"/>
    <d v="2025-06-20T00:00:00"/>
    <d v="2025-06-20T19:10:00"/>
    <x v="13"/>
    <d v="2025-06-20T21:05:00"/>
    <x v="27"/>
    <x v="1"/>
    <s v="TAB937"/>
    <n v="161.5"/>
    <x v="169"/>
    <x v="0"/>
    <x v="0"/>
    <x v="0"/>
    <x v="0"/>
    <n v="176.00000026000001"/>
    <n v="136.92399965999999"/>
    <s v="MODULO 1"/>
    <s v="TURNO 01"/>
    <n v="16"/>
    <n v="14"/>
    <n v="98"/>
    <s v="EXPORTABLE"/>
    <x v="166"/>
    <s v="ABGSA20250601184639"/>
    <s v="303030117125"/>
    <s v="RECEPCION"/>
    <n v="1.39718367"/>
    <x v="0"/>
    <s v="20,2"/>
    <n v="9.7802856899999995"/>
    <n v="-24.576000340000007"/>
    <n v="1.9166666666278616"/>
    <x v="0"/>
    <s v="AMBIENTE"/>
    <x v="16"/>
    <m/>
    <n v="0"/>
    <x v="0"/>
  </r>
  <r>
    <s v="ABGSA20250601184502MODULO 1TURNO 02"/>
    <x v="2"/>
    <d v="2025-06-20T00:00:00"/>
    <d v="2025-06-20T19:10:00"/>
    <x v="13"/>
    <d v="2025-06-20T21:05:00"/>
    <x v="27"/>
    <x v="1"/>
    <s v="TAB937"/>
    <n v="97.174999999999997"/>
    <x v="170"/>
    <x v="0"/>
    <x v="0"/>
    <x v="0"/>
    <x v="0"/>
    <n v="285.8571422"/>
    <n v="223.95976161999999"/>
    <s v="MODULO 1"/>
    <s v="TURNO 02"/>
    <n v="15"/>
    <n v="23"/>
    <n v="161"/>
    <s v="EXPORTABLE"/>
    <x v="167"/>
    <s v="ABGSA20250601184502"/>
    <s v="303030217125"/>
    <s v="RECEPCION"/>
    <n v="1.3910544199999999"/>
    <x v="0"/>
    <s v="20,2"/>
    <n v="9.7373809399999995"/>
    <n v="126.78476162"/>
    <n v="1.9166666666278616"/>
    <x v="2"/>
    <s v="AMBIENTE"/>
    <x v="16"/>
    <m/>
    <n v="0"/>
    <x v="0"/>
  </r>
  <r>
    <s v="ABGSA20250601184502MODULO 1TURNO 01"/>
    <x v="2"/>
    <d v="2025-06-20T00:00:00"/>
    <d v="2025-06-20T19:10:00"/>
    <x v="13"/>
    <d v="2025-06-20T21:05:00"/>
    <x v="27"/>
    <x v="1"/>
    <s v="TAB937"/>
    <n v="97.174999999999997"/>
    <x v="170"/>
    <x v="0"/>
    <x v="0"/>
    <x v="0"/>
    <x v="0"/>
    <n v="49.714285599999997"/>
    <n v="38.949523759999998"/>
    <s v="MODULO 1"/>
    <s v="TURNO 01"/>
    <n v="15"/>
    <n v="4"/>
    <n v="28"/>
    <s v="EXPORTABLE"/>
    <x v="167"/>
    <s v="ABGSA20250601184502"/>
    <s v="303030317125"/>
    <s v="RECEPCION"/>
    <n v="1.3910544199999999"/>
    <x v="0"/>
    <s v="20,2"/>
    <n v="9.7373809399999995"/>
    <n v="-58.225476239999999"/>
    <n v="1.9166666666278616"/>
    <x v="2"/>
    <s v="AMBIENTE"/>
    <x v="16"/>
    <m/>
    <n v="0"/>
    <x v="0"/>
  </r>
  <r>
    <s v="ABGSA20250601184502MODULO 1TURNO 03"/>
    <x v="2"/>
    <d v="2025-06-20T00:00:00"/>
    <d v="2025-06-20T19:10:00"/>
    <x v="13"/>
    <d v="2025-06-20T21:05:00"/>
    <x v="27"/>
    <x v="1"/>
    <s v="TAB937"/>
    <n v="97.174999999999997"/>
    <x v="170"/>
    <x v="0"/>
    <x v="0"/>
    <x v="0"/>
    <x v="0"/>
    <n v="99.428571199999993"/>
    <n v="77.899047519999996"/>
    <s v="MODULO 1"/>
    <s v="TURNO 03"/>
    <n v="15"/>
    <n v="8"/>
    <n v="56"/>
    <s v="EXPORTABLE"/>
    <x v="167"/>
    <s v="ABGSA20250601184502"/>
    <s v="303030117125"/>
    <s v="RECEPCION"/>
    <n v="1.3910544199999999"/>
    <x v="0"/>
    <s v="20,2"/>
    <n v="9.7373809399999995"/>
    <n v="-19.275952480000001"/>
    <n v="1.9166666666278616"/>
    <x v="2"/>
    <s v="AMBIENTE"/>
    <x v="16"/>
    <m/>
    <n v="0"/>
    <x v="0"/>
  </r>
  <r>
    <s v="ABGSA20250601184502MODULO 1TURNO 01"/>
    <x v="2"/>
    <d v="2025-06-20T00:00:00"/>
    <d v="2025-06-20T19:10:00"/>
    <x v="13"/>
    <d v="2025-06-20T21:05:00"/>
    <x v="27"/>
    <x v="1"/>
    <s v="TAB937"/>
    <n v="97.174999999999997"/>
    <x v="170"/>
    <x v="0"/>
    <x v="0"/>
    <x v="0"/>
    <x v="0"/>
    <n v="86.999999799999998"/>
    <n v="68.161666580000002"/>
    <s v="MODULO 1"/>
    <s v="TURNO 01"/>
    <n v="15"/>
    <n v="7"/>
    <n v="49"/>
    <s v="EXPORTABLE"/>
    <x v="167"/>
    <s v="ABGSA20250601184502"/>
    <s v="303030417125"/>
    <s v="RECEPCION"/>
    <n v="1.3910544199999999"/>
    <x v="0"/>
    <s v="20,2"/>
    <n v="9.7373809399999995"/>
    <n v="-29.013333419999995"/>
    <n v="1.9166666666278616"/>
    <x v="2"/>
    <s v="AMBIENTE"/>
    <x v="16"/>
    <m/>
    <n v="0"/>
    <x v="0"/>
  </r>
  <r>
    <s v="ABGSA20250601184508MODULO 1TURNO 02"/>
    <x v="2"/>
    <d v="2025-06-20T00:00:00"/>
    <d v="2025-06-20T19:10:00"/>
    <x v="13"/>
    <d v="2025-06-20T21:05:00"/>
    <x v="27"/>
    <x v="1"/>
    <s v="TAB937"/>
    <n v="193.1"/>
    <x v="171"/>
    <x v="0"/>
    <x v="0"/>
    <x v="0"/>
    <x v="0"/>
    <n v="324.38095326000001"/>
    <n v="253.79095196"/>
    <s v="MODULO 1"/>
    <s v="TURNO 02"/>
    <n v="16"/>
    <n v="26"/>
    <n v="182"/>
    <s v="EXPORTABLE"/>
    <x v="168"/>
    <s v="ABGSA20250601184508"/>
    <s v="303030317125"/>
    <s v="RECEPCION"/>
    <n v="1.3944557799999999"/>
    <x v="0"/>
    <s v="20,2"/>
    <n v="9.7611904599999999"/>
    <n v="60.690951960000007"/>
    <n v="1.9166666666278616"/>
    <x v="1"/>
    <s v="AMBIENTE"/>
    <x v="16"/>
    <m/>
    <n v="0"/>
    <x v="0"/>
  </r>
  <r>
    <s v="ABGSA20250601184508MODULO 1TURNO 03"/>
    <x v="2"/>
    <d v="2025-06-20T00:00:00"/>
    <d v="2025-06-20T19:10:00"/>
    <x v="13"/>
    <d v="2025-06-20T21:05:00"/>
    <x v="27"/>
    <x v="1"/>
    <s v="TAB937"/>
    <n v="193.1"/>
    <x v="171"/>
    <x v="0"/>
    <x v="0"/>
    <x v="0"/>
    <x v="0"/>
    <n v="199.61904816000001"/>
    <n v="156.17904736"/>
    <s v="MODULO 1"/>
    <s v="TURNO 03"/>
    <n v="16"/>
    <n v="16"/>
    <n v="112"/>
    <s v="EXPORTABLE"/>
    <x v="168"/>
    <s v="ABGSA20250601184508"/>
    <s v="303030217125"/>
    <s v="RECEPCION"/>
    <n v="1.3944557799999999"/>
    <x v="0"/>
    <s v="20,2"/>
    <n v="9.7611904599999999"/>
    <n v="-36.920952639999996"/>
    <n v="1.9166666666278616"/>
    <x v="1"/>
    <s v="AMBIENTE"/>
    <x v="16"/>
    <m/>
    <n v="0"/>
    <x v="0"/>
  </r>
  <r>
    <s v="ABGSA20250601184643MODULO 1TURNO 03"/>
    <x v="2"/>
    <d v="2025-06-20T00:00:00"/>
    <d v="2025-06-20T19:10:00"/>
    <x v="13"/>
    <d v="2025-06-20T21:05:00"/>
    <x v="27"/>
    <x v="1"/>
    <s v="TAB937"/>
    <n v="128.9"/>
    <x v="172"/>
    <x v="0"/>
    <x v="0"/>
    <x v="0"/>
    <x v="0"/>
    <n v="223.71428520000001"/>
    <n v="174.84428556"/>
    <s v="MODULO 1"/>
    <s v="TURNO 03"/>
    <n v="16"/>
    <n v="18"/>
    <n v="126"/>
    <s v="EXPORTABLE"/>
    <x v="169"/>
    <s v="ABGSA20250601184643"/>
    <s v="303030617125"/>
    <s v="RECEPCION"/>
    <n v="1.3876530600000001"/>
    <x v="0"/>
    <s v="20,2"/>
    <n v="9.7135714199999992"/>
    <n v="45.944285559999997"/>
    <n v="1.9166666666278616"/>
    <x v="0"/>
    <s v="AMBIENTE"/>
    <x v="16"/>
    <m/>
    <n v="0"/>
    <x v="0"/>
  </r>
  <r>
    <s v="ABGSA20250601184643MODULO 1TURNO 06"/>
    <x v="2"/>
    <d v="2025-06-20T00:00:00"/>
    <d v="2025-06-20T19:10:00"/>
    <x v="13"/>
    <d v="2025-06-20T21:05:00"/>
    <x v="27"/>
    <x v="1"/>
    <s v="TAB937"/>
    <n v="128.9"/>
    <x v="172"/>
    <x v="0"/>
    <x v="0"/>
    <x v="0"/>
    <x v="0"/>
    <n v="186.42857100000001"/>
    <n v="145.70357129999999"/>
    <s v="MODULO 1"/>
    <s v="TURNO 06"/>
    <n v="16"/>
    <n v="15"/>
    <n v="105"/>
    <s v="EXPORTABLE"/>
    <x v="169"/>
    <s v="ABGSA20250601184643"/>
    <s v="303030217125"/>
    <s v="RECEPCION"/>
    <n v="1.3876530600000001"/>
    <x v="0"/>
    <s v="20,2"/>
    <n v="9.7135714199999992"/>
    <n v="16.803571299999987"/>
    <n v="1.9166666666278616"/>
    <x v="0"/>
    <s v="AMBIENTE"/>
    <x v="16"/>
    <m/>
    <n v="0"/>
    <x v="0"/>
  </r>
  <r>
    <s v="ABGSA20250601184643MODULO 1TURNO 01"/>
    <x v="2"/>
    <d v="2025-06-20T00:00:00"/>
    <d v="2025-06-20T19:10:00"/>
    <x v="13"/>
    <d v="2025-06-20T21:05:00"/>
    <x v="27"/>
    <x v="1"/>
    <s v="TAB937"/>
    <n v="128.9"/>
    <x v="172"/>
    <x v="0"/>
    <x v="0"/>
    <x v="0"/>
    <x v="0"/>
    <n v="111.8571426"/>
    <n v="87.422142780000001"/>
    <s v="MODULO 1"/>
    <s v="TURNO 01"/>
    <n v="16"/>
    <n v="9"/>
    <n v="63"/>
    <s v="EXPORTABLE"/>
    <x v="169"/>
    <s v="ABGSA20250601184643"/>
    <s v="303030317125"/>
    <s v="RECEPCION"/>
    <n v="1.3876530600000001"/>
    <x v="0"/>
    <s v="20,2"/>
    <n v="9.7135714199999992"/>
    <n v="-41.477857220000004"/>
    <n v="1.9166666666278616"/>
    <x v="0"/>
    <s v="AMBIENTE"/>
    <x v="16"/>
    <m/>
    <n v="0"/>
    <x v="0"/>
  </r>
  <r>
    <s v="ABGSA20250601184810MODULO 1TURNO 06"/>
    <x v="2"/>
    <d v="2025-06-20T00:00:00"/>
    <d v="2025-06-20T19:10:00"/>
    <x v="13"/>
    <d v="2025-06-20T21:05:00"/>
    <x v="27"/>
    <x v="1"/>
    <s v="TAB937"/>
    <n v="235"/>
    <x v="173"/>
    <x v="0"/>
    <x v="0"/>
    <x v="0"/>
    <x v="0"/>
    <n v="313.0000005"/>
    <n v="241.11000082000001"/>
    <s v="MODULO 1"/>
    <s v="TURNO 06"/>
    <n v="16"/>
    <n v="24"/>
    <n v="167"/>
    <s v="EXPORTABLE"/>
    <x v="170"/>
    <s v="ABGSA20250601184810"/>
    <s v="303030617125"/>
    <s v="RECEPCION"/>
    <n v="1.4437724599999999"/>
    <x v="0"/>
    <s v="20,2"/>
    <n v="10.0462500341667"/>
    <n v="6.1100008200000104"/>
    <n v="1.9166666666278616"/>
    <x v="2"/>
    <s v="AMBIENTE"/>
    <x v="16"/>
    <s v="AGRUPADO CON 011699"/>
    <n v="0"/>
    <x v="0"/>
  </r>
  <r>
    <s v="ABGSA20250601184810MODULO 1TURNO 03"/>
    <x v="2"/>
    <d v="2025-06-20T00:00:00"/>
    <d v="2025-06-20T19:10:00"/>
    <x v="13"/>
    <d v="2025-06-20T21:05:00"/>
    <x v="27"/>
    <x v="1"/>
    <s v="TAB937"/>
    <n v="75.599999999999994"/>
    <x v="174"/>
    <x v="0"/>
    <x v="0"/>
    <x v="0"/>
    <x v="0"/>
    <n v="127.77777810000001"/>
    <n v="97.772222099999993"/>
    <s v="MODULO 1"/>
    <s v="TURNO 03"/>
    <n v="12"/>
    <n v="10"/>
    <n v="70"/>
    <s v="EXPORTABLE"/>
    <x v="171"/>
    <s v="ABGSA20250601184810"/>
    <s v="303030317125"/>
    <s v="RECEPCION"/>
    <n v="1.3967460300000001"/>
    <x v="0"/>
    <s v="20,2"/>
    <n v="9.7772222099999997"/>
    <n v="22.172222099999999"/>
    <n v="1.9166666666278616"/>
    <x v="1"/>
    <s v="AMBIENTE"/>
    <x v="16"/>
    <s v="AGRUPADO CON 011698"/>
    <n v="0"/>
    <x v="0"/>
  </r>
  <r>
    <s v="ABGSA20250601184810MODULO 1TURNO 02"/>
    <x v="2"/>
    <d v="2025-06-20T00:00:00"/>
    <d v="2025-06-20T19:10:00"/>
    <x v="13"/>
    <d v="2025-06-20T21:05:00"/>
    <x v="27"/>
    <x v="1"/>
    <s v="TAB937"/>
    <n v="75.599999999999994"/>
    <x v="174"/>
    <x v="0"/>
    <x v="0"/>
    <x v="0"/>
    <x v="0"/>
    <n v="102.22222248"/>
    <n v="78.217777679999998"/>
    <s v="MODULO 1"/>
    <s v="TURNO 02"/>
    <n v="12"/>
    <n v="8"/>
    <n v="56"/>
    <s v="EXPORTABLE"/>
    <x v="171"/>
    <s v="ABGSA20250601184810"/>
    <s v="303030217125"/>
    <s v="RECEPCION"/>
    <n v="1.3967460300000001"/>
    <x v="0"/>
    <s v="20,2"/>
    <n v="9.7772222099999997"/>
    <n v="2.6177776800000032"/>
    <n v="1.9166666666278616"/>
    <x v="1"/>
    <s v="AMBIENTE"/>
    <x v="16"/>
    <s v="AGRUPADO CON 011698"/>
    <n v="0"/>
    <x v="0"/>
  </r>
  <r>
    <s v="ABGSA20250601184216MODULO 1TURNO 4"/>
    <x v="3"/>
    <d v="2025-06-23T00:00:00"/>
    <d v="1899-12-30T18:30:00"/>
    <x v="14"/>
    <d v="1899-12-30T20:05:00"/>
    <x v="29"/>
    <x v="2"/>
    <s v="TAB937"/>
    <n v="161.25"/>
    <x v="175"/>
    <x v="0"/>
    <x v="0"/>
    <x v="0"/>
    <x v="0"/>
    <n v="275.31428540000002"/>
    <n v="215.16628517999999"/>
    <s v="MODULO 1"/>
    <s v="TURNO 4"/>
    <n v="14"/>
    <n v="22"/>
    <n v="154"/>
    <s v="EXPORTABLE"/>
    <x v="172"/>
    <s v="ABGSA20250601184216"/>
    <m/>
    <s v="RECEPCION"/>
    <n v="1.39718367"/>
    <x v="0"/>
    <n v="20.3"/>
    <n v="9.7802856899999995"/>
    <n v="53.916285179999988"/>
    <n v="1.583333333333333"/>
    <x v="1"/>
    <s v="AMBIENTE"/>
    <x v="17"/>
    <m/>
    <n v="0"/>
    <x v="0"/>
  </r>
  <r>
    <s v="ABGSA20250601184216MODULO 1TURNO 6"/>
    <x v="3"/>
    <d v="2025-06-23T00:00:00"/>
    <d v="1899-12-30T18:30:00"/>
    <x v="14"/>
    <d v="1899-12-30T20:05:00"/>
    <x v="29"/>
    <x v="2"/>
    <s v="TAB937"/>
    <n v="161.25"/>
    <x v="175"/>
    <x v="0"/>
    <x v="0"/>
    <x v="0"/>
    <x v="0"/>
    <n v="162.68571410000001"/>
    <n v="127.14371396999999"/>
    <s v="MODULO 1"/>
    <s v="TURNO 6"/>
    <n v="14"/>
    <n v="13"/>
    <n v="91"/>
    <s v="EXPORTABLE"/>
    <x v="172"/>
    <s v="ABGSA20250601184216"/>
    <m/>
    <s v="RECEPCION"/>
    <n v="1.39718367"/>
    <x v="0"/>
    <n v="20.3"/>
    <n v="9.7802856899999995"/>
    <n v="-34.106286030000007"/>
    <n v="1.583333333333333"/>
    <x v="1"/>
    <s v="AMBIENTE"/>
    <x v="17"/>
    <m/>
    <n v="0"/>
    <x v="0"/>
  </r>
  <r>
    <s v="ABGSA20250601184220MODULO 1TURNO 6"/>
    <x v="3"/>
    <d v="2025-06-23T00:00:00"/>
    <d v="1899-12-30T18:30:00"/>
    <x v="14"/>
    <d v="1899-12-30T20:05:00"/>
    <x v="29"/>
    <x v="2"/>
    <s v="TAB937"/>
    <n v="162.75"/>
    <x v="176"/>
    <x v="0"/>
    <x v="0"/>
    <x v="0"/>
    <x v="0"/>
    <n v="301.71428615999997"/>
    <n v="236.09828592"/>
    <s v="MODULO 1"/>
    <s v="TURNO 6"/>
    <n v="14"/>
    <n v="24"/>
    <n v="168"/>
    <s v="EXPORTABLE"/>
    <x v="173"/>
    <s v="ABGSA20250601184220"/>
    <m/>
    <s v="RECEPCION"/>
    <n v="1.40534694"/>
    <x v="0"/>
    <n v="20.3"/>
    <n v="9.8374285799999992"/>
    <n v="73.348285919999995"/>
    <n v="1.583333333333333"/>
    <x v="0"/>
    <s v="AMBIENTE"/>
    <x v="17"/>
    <m/>
    <n v="0"/>
    <x v="0"/>
  </r>
  <r>
    <s v="ABGSA20250601184220MODULO 1TURNO 6"/>
    <x v="3"/>
    <d v="2025-06-23T00:00:00"/>
    <d v="1899-12-30T18:30:00"/>
    <x v="14"/>
    <d v="1899-12-30T20:05:00"/>
    <x v="29"/>
    <x v="2"/>
    <s v="TAB937"/>
    <n v="162.75"/>
    <x v="176"/>
    <x v="0"/>
    <x v="0"/>
    <x v="0"/>
    <x v="0"/>
    <n v="138.28571449"/>
    <n v="108.21171438"/>
    <s v="MODULO 1"/>
    <s v="TURNO 6"/>
    <n v="14"/>
    <n v="11"/>
    <n v="77"/>
    <s v="EXPORTABLE"/>
    <x v="173"/>
    <s v="ABGSA20250601184220"/>
    <m/>
    <s v="RECEPCION"/>
    <n v="1.40534694"/>
    <x v="0"/>
    <n v="20.3"/>
    <n v="9.837428580000001"/>
    <n v="-54.538285619999996"/>
    <n v="1.583333333333333"/>
    <x v="0"/>
    <s v="AMBIENTE"/>
    <x v="17"/>
    <m/>
    <n v="0"/>
    <x v="0"/>
  </r>
  <r>
    <s v="ABGSA20250601184137MODULO 1TURNO 4"/>
    <x v="3"/>
    <d v="2025-06-23T00:00:00"/>
    <d v="1899-12-30T18:30:00"/>
    <x v="14"/>
    <d v="1899-12-30T20:05:00"/>
    <x v="29"/>
    <x v="2"/>
    <s v="TAB937"/>
    <n v="193.85"/>
    <x v="177"/>
    <x v="0"/>
    <x v="0"/>
    <x v="0"/>
    <x v="0"/>
    <n v="137.23809560999999"/>
    <n v="107.89690450000001"/>
    <s v="MODULO 1"/>
    <s v="TURNO 4"/>
    <n v="14"/>
    <n v="11"/>
    <n v="77"/>
    <s v="EXPORTABLE"/>
    <x v="174"/>
    <s v="ABGSA20250601184137"/>
    <m/>
    <s v="RECEPCION"/>
    <n v="1.4012585"/>
    <x v="0"/>
    <n v="20.3"/>
    <n v="9.8088095000000006"/>
    <n v="-85.953095499999989"/>
    <n v="1.583333333333333"/>
    <x v="0"/>
    <s v="AMBIENTE"/>
    <x v="17"/>
    <m/>
    <n v="0"/>
    <x v="0"/>
  </r>
  <r>
    <s v="ABGSA20250601184137MODULO 1TURNO 6"/>
    <x v="3"/>
    <d v="2025-06-23T00:00:00"/>
    <d v="1899-12-30T18:30:00"/>
    <x v="14"/>
    <d v="1899-12-30T20:05:00"/>
    <x v="29"/>
    <x v="2"/>
    <s v="TAB937"/>
    <n v="193.85"/>
    <x v="177"/>
    <x v="0"/>
    <x v="0"/>
    <x v="0"/>
    <x v="0"/>
    <n v="386.76190580999997"/>
    <n v="304.07309450000002"/>
    <s v="MODULO 1"/>
    <s v="TURNO 6"/>
    <n v="14"/>
    <n v="31"/>
    <n v="217"/>
    <s v="EXPORTABLE"/>
    <x v="174"/>
    <s v="ABGSA20250601184137"/>
    <m/>
    <s v="RECEPCION"/>
    <n v="1.4012585000000002"/>
    <x v="0"/>
    <n v="20.3"/>
    <n v="9.8088095000000006"/>
    <n v="110.22309450000003"/>
    <n v="1.583333333333333"/>
    <x v="0"/>
    <s v="AMBIENTE"/>
    <x v="17"/>
    <m/>
    <n v="0"/>
    <x v="0"/>
  </r>
  <r>
    <s v="ABGSA20250601184135MODULO 1TURNO 6"/>
    <x v="3"/>
    <d v="2025-06-23T00:00:00"/>
    <d v="1899-12-30T18:30:00"/>
    <x v="14"/>
    <d v="1899-12-30T20:05:00"/>
    <x v="29"/>
    <x v="2"/>
    <s v="TAB937"/>
    <n v="129.23333333333332"/>
    <x v="178"/>
    <x v="0"/>
    <x v="0"/>
    <x v="0"/>
    <x v="0"/>
    <n v="74.857143059999999"/>
    <n v="58.852857"/>
    <s v="MODULO 1"/>
    <s v="TURNO 6"/>
    <n v="14"/>
    <n v="6"/>
    <n v="42"/>
    <s v="EXPORTABLE"/>
    <x v="175"/>
    <s v="ABGSA20250601184135"/>
    <m/>
    <s v="RECEPCION"/>
    <n v="1.4012585"/>
    <x v="0"/>
    <n v="20.3"/>
    <n v="9.8088095000000006"/>
    <n v="-70.38047633333332"/>
    <n v="1.583333333333333"/>
    <x v="1"/>
    <s v="AMBIENTE"/>
    <x v="17"/>
    <m/>
    <n v="0"/>
    <x v="0"/>
  </r>
  <r>
    <s v="ABGSA20250601184135MODULO 1TURNO 4"/>
    <x v="3"/>
    <d v="2025-06-23T00:00:00"/>
    <d v="1899-12-30T18:30:00"/>
    <x v="14"/>
    <d v="1899-12-30T20:05:00"/>
    <x v="29"/>
    <x v="2"/>
    <s v="TAB937"/>
    <n v="129.23333333333332"/>
    <x v="178"/>
    <x v="0"/>
    <x v="0"/>
    <x v="0"/>
    <x v="0"/>
    <n v="299.42857223999999"/>
    <n v="235.411428"/>
    <s v="MODULO 1"/>
    <s v="TURNO 4"/>
    <n v="14"/>
    <n v="24"/>
    <n v="168"/>
    <s v="EXPORTABLE"/>
    <x v="175"/>
    <s v="ABGSA20250601184135"/>
    <m/>
    <s v="RECEPCION"/>
    <n v="1.4012585"/>
    <x v="0"/>
    <n v="20.3"/>
    <n v="9.8088095000000006"/>
    <n v="106.17809466666668"/>
    <n v="1.583333333333333"/>
    <x v="1"/>
    <s v="AMBIENTE"/>
    <x v="17"/>
    <m/>
    <n v="0"/>
    <x v="0"/>
  </r>
  <r>
    <s v="ABGSA20250601184135MODULO 1TURNO 6"/>
    <x v="3"/>
    <d v="2025-06-23T00:00:00"/>
    <d v="1899-12-30T18:30:00"/>
    <x v="14"/>
    <d v="1899-12-30T20:05:00"/>
    <x v="29"/>
    <x v="2"/>
    <s v="TAB937"/>
    <n v="129.23333333333332"/>
    <x v="178"/>
    <x v="0"/>
    <x v="0"/>
    <x v="0"/>
    <x v="0"/>
    <n v="149.71428612"/>
    <n v="117.705714"/>
    <s v="MODULO 1"/>
    <s v="TURNO 6"/>
    <n v="14"/>
    <n v="12"/>
    <n v="84"/>
    <s v="EXPORTABLE"/>
    <x v="175"/>
    <s v="ABGSA20250601184135"/>
    <m/>
    <s v="RECEPCION"/>
    <n v="1.4012585"/>
    <x v="0"/>
    <n v="20.3"/>
    <n v="9.8088095000000006"/>
    <n v="-11.52761933333332"/>
    <n v="1.583333333333333"/>
    <x v="1"/>
    <s v="AMBIENTE"/>
    <x v="17"/>
    <m/>
    <n v="0"/>
    <x v="0"/>
  </r>
  <r>
    <s v="ABGSA20250601185127MODULO 1TURNO 5"/>
    <x v="3"/>
    <d v="2025-06-23T00:00:00"/>
    <d v="1899-12-30T18:30:00"/>
    <x v="14"/>
    <d v="1899-12-30T20:05:00"/>
    <x v="29"/>
    <x v="2"/>
    <s v="TAB937"/>
    <n v="128.9"/>
    <x v="179"/>
    <x v="0"/>
    <x v="0"/>
    <x v="0"/>
    <x v="0"/>
    <n v="225.21428621999999"/>
    <n v="177.20142804"/>
    <s v="MODULO 1"/>
    <s v="TURNO 5"/>
    <n v="14"/>
    <n v="18"/>
    <n v="126"/>
    <s v="EXPORTABLE"/>
    <x v="176"/>
    <s v="ABGSA20250601185127"/>
    <m/>
    <s v="RECEPCION"/>
    <n v="1.4063605399999999"/>
    <x v="0"/>
    <n v="20.3"/>
    <n v="9.8445237799999994"/>
    <n v="48.30142803999999"/>
    <n v="1.583333333333333"/>
    <x v="2"/>
    <s v="AMBIENTE"/>
    <x v="17"/>
    <m/>
    <n v="0"/>
    <x v="0"/>
  </r>
  <r>
    <s v="ABGSA20250601185127MODULO 1TURNO 4"/>
    <x v="3"/>
    <d v="2025-06-23T00:00:00"/>
    <d v="1899-12-30T18:30:00"/>
    <x v="14"/>
    <d v="1899-12-30T20:05:00"/>
    <x v="29"/>
    <x v="2"/>
    <s v="TAB937"/>
    <n v="128.9"/>
    <x v="179"/>
    <x v="0"/>
    <x v="0"/>
    <x v="0"/>
    <x v="0"/>
    <n v="187.67857185"/>
    <n v="147.66785669999999"/>
    <s v="MODULO 1"/>
    <s v="TURNO 4"/>
    <n v="14"/>
    <n v="15"/>
    <n v="105"/>
    <s v="EXPORTABLE"/>
    <x v="176"/>
    <s v="ABGSA20250601185127"/>
    <m/>
    <s v="RECEPCION"/>
    <n v="1.4063605399999999"/>
    <x v="0"/>
    <n v="20.3"/>
    <n v="9.8445237799999994"/>
    <n v="18.767856699999982"/>
    <n v="1.583333333333333"/>
    <x v="2"/>
    <s v="AMBIENTE"/>
    <x v="17"/>
    <m/>
    <n v="0"/>
    <x v="0"/>
  </r>
  <r>
    <s v="ABGSA20250601185127MODULO 1TURNO 6"/>
    <x v="3"/>
    <d v="2025-06-23T00:00:00"/>
    <d v="1899-12-30T18:30:00"/>
    <x v="14"/>
    <d v="1899-12-30T20:05:00"/>
    <x v="29"/>
    <x v="2"/>
    <s v="TAB937"/>
    <n v="128.9"/>
    <x v="179"/>
    <x v="0"/>
    <x v="0"/>
    <x v="0"/>
    <x v="0"/>
    <n v="112.60714311"/>
    <n v="88.600714019999998"/>
    <s v="MODULO 1"/>
    <s v="TURNO 6"/>
    <n v="14"/>
    <n v="9"/>
    <n v="63"/>
    <s v="EXPORTABLE"/>
    <x v="176"/>
    <s v="ABGSA20250601185127"/>
    <m/>
    <s v="RECEPCION"/>
    <n v="1.4063605399999999"/>
    <x v="0"/>
    <n v="20.3"/>
    <n v="9.8445237799999994"/>
    <n v="-40.299285980000008"/>
    <n v="1.583333333333333"/>
    <x v="2"/>
    <s v="AMBIENTE"/>
    <x v="17"/>
    <m/>
    <n v="0"/>
    <x v="0"/>
  </r>
  <r>
    <s v="ABGSA20250601185148MODULO 1TURNO 5"/>
    <x v="3"/>
    <d v="2025-06-23T00:00:00"/>
    <d v="1899-12-30T18:30:00"/>
    <x v="14"/>
    <d v="1899-12-30T20:05:00"/>
    <x v="29"/>
    <x v="2"/>
    <s v="TAB937"/>
    <n v="383.7"/>
    <x v="180"/>
    <x v="0"/>
    <x v="0"/>
    <x v="0"/>
    <x v="0"/>
    <n v="518.99999928"/>
    <n v="406.96999979999998"/>
    <s v="MODULO 1"/>
    <s v="TURNO 5"/>
    <n v="14"/>
    <n v="42"/>
    <n v="294"/>
    <s v="EXPORTABLE"/>
    <x v="177"/>
    <s v="ABGSA20250601185148"/>
    <m/>
    <s v="RECEPCION"/>
    <n v="1.3842516999999999"/>
    <x v="0"/>
    <n v="20.3"/>
    <n v="9.6897618999999988"/>
    <n v="23.269999799999994"/>
    <n v="1.583333333333333"/>
    <x v="0"/>
    <s v="AMBIENTE"/>
    <x v="17"/>
    <m/>
    <n v="0"/>
    <x v="0"/>
  </r>
  <r>
    <s v="ABGSA20250601185143MODULO 1TURNO 5"/>
    <x v="3"/>
    <d v="2025-06-23T00:00:00"/>
    <d v="1899-12-30T18:30:00"/>
    <x v="14"/>
    <d v="1899-12-30T20:05:00"/>
    <x v="29"/>
    <x v="2"/>
    <s v="TAB937"/>
    <n v="223.2"/>
    <x v="181"/>
    <x v="0"/>
    <x v="0"/>
    <x v="0"/>
    <x v="0"/>
    <n v="313.99999980000001"/>
    <n v="243.76999974"/>
    <s v="MODULO 1"/>
    <s v="TURNO 5"/>
    <n v="12"/>
    <n v="25"/>
    <n v="174"/>
    <s v="EXPORTABLE"/>
    <x v="178"/>
    <s v="ABGSA20250601185143"/>
    <m/>
    <s v="RECEPCION"/>
    <n v="1.4009770100000001"/>
    <x v="0"/>
    <n v="20.3"/>
    <n v="9.7507999896000008"/>
    <n v="20.569999740000014"/>
    <n v="1.583333333333333"/>
    <x v="1"/>
    <s v="AMBIENTE"/>
    <x v="17"/>
    <m/>
    <n v="0"/>
    <x v="0"/>
  </r>
  <r>
    <s v="ABGSA20250601185143MODULO 1TURNO 6"/>
    <x v="3"/>
    <d v="2025-06-23T00:00:00"/>
    <d v="1899-12-30T18:30:00"/>
    <x v="14"/>
    <d v="1899-12-30T20:05:00"/>
    <x v="29"/>
    <x v="2"/>
    <s v="TAB937"/>
    <n v="22.1"/>
    <x v="182"/>
    <x v="0"/>
    <x v="0"/>
    <x v="0"/>
    <x v="0"/>
    <n v="43.999999930000001"/>
    <n v="25.489999919999999"/>
    <s v="MODULO 1"/>
    <s v="TURNO 6"/>
    <n v="12"/>
    <n v="3"/>
    <n v="17"/>
    <s v="EXPORTABLE"/>
    <x v="179"/>
    <s v="ABGSA20250601185143"/>
    <m/>
    <s v="RECEPCION"/>
    <n v="1.4994117599999999"/>
    <x v="0"/>
    <n v="20.3"/>
    <n v="8.496666639999999"/>
    <n v="3.3899999199999975"/>
    <n v="1.583333333333333"/>
    <x v="2"/>
    <s v="AMBIENTE"/>
    <x v="17"/>
    <m/>
    <n v="0"/>
    <x v="0"/>
  </r>
  <r>
    <s v="ABGSA20250601185143MODULO 1TURNO 6"/>
    <x v="3"/>
    <d v="2025-06-23T00:00:00"/>
    <d v="1899-12-30T18:30:00"/>
    <x v="14"/>
    <d v="1899-12-30T20:05:00"/>
    <x v="29"/>
    <x v="2"/>
    <s v="TAB937"/>
    <n v="18.2"/>
    <x v="183"/>
    <x v="0"/>
    <x v="0"/>
    <x v="0"/>
    <x v="0"/>
    <n v="39.000000059999998"/>
    <n v="22.33"/>
    <s v="MODULO 1"/>
    <s v="TURNO 6"/>
    <n v="12"/>
    <n v="2"/>
    <n v="14"/>
    <s v="EXPORTABLE"/>
    <x v="180"/>
    <s v="ABGSA20250601185143"/>
    <m/>
    <s v="RECEPCION"/>
    <n v="1.595"/>
    <x v="0"/>
    <n v="20.3"/>
    <n v="11.164999999999999"/>
    <n v="4.129999999999999"/>
    <n v="1.583333333333333"/>
    <x v="0"/>
    <s v="AMBIENTE"/>
    <x v="17"/>
    <m/>
    <n v="0"/>
    <x v="0"/>
  </r>
  <r>
    <s v="ABGSA20250601184222MODULO 1TURNO 6"/>
    <x v="3"/>
    <d v="2025-06-23T00:00:00"/>
    <d v="1899-12-30T13:30:00"/>
    <x v="14"/>
    <d v="1899-12-30T15:25:00"/>
    <x v="30"/>
    <x v="3"/>
    <s v="TAB937"/>
    <n v="158.5"/>
    <x v="184"/>
    <x v="0"/>
    <x v="0"/>
    <x v="0"/>
    <x v="0"/>
    <n v="209.82857189000001"/>
    <n v="162.86485655999999"/>
    <s v="MODULO 1"/>
    <s v="TURNO 6"/>
    <n v="15"/>
    <n v="17"/>
    <n v="119"/>
    <s v="EXPORTABLE"/>
    <x v="181"/>
    <s v="ABGSA20250601184222"/>
    <m/>
    <s v="RECEPCION"/>
    <n v="1.36861224"/>
    <x v="0"/>
    <n v="23"/>
    <n v="9.5802856799999994"/>
    <n v="4.3648565599999927"/>
    <n v="1.9166666666666679"/>
    <x v="1"/>
    <s v="AMBIENTE"/>
    <x v="17"/>
    <m/>
    <n v="0"/>
    <x v="0"/>
  </r>
  <r>
    <s v="ABGSA20250601184222MODULO 1TURNO 4"/>
    <x v="3"/>
    <d v="2025-06-23T00:00:00"/>
    <d v="1899-12-30T13:30:00"/>
    <x v="14"/>
    <d v="1899-12-30T15:25:00"/>
    <x v="30"/>
    <x v="3"/>
    <s v="TAB937"/>
    <n v="158.5"/>
    <x v="184"/>
    <x v="0"/>
    <x v="0"/>
    <x v="0"/>
    <x v="0"/>
    <n v="222.17142906000001"/>
    <n v="172.44514224"/>
    <s v="MODULO 1"/>
    <s v="TURNO 4"/>
    <n v="15"/>
    <n v="18"/>
    <n v="126"/>
    <s v="EXPORTABLE"/>
    <x v="181"/>
    <s v="ABGSA20250601184222"/>
    <m/>
    <s v="RECEPCION"/>
    <n v="1.36861224"/>
    <x v="0"/>
    <n v="23"/>
    <n v="9.5802856799999994"/>
    <n v="13.945142239999996"/>
    <n v="1.9166666666666679"/>
    <x v="1"/>
    <s v="AMBIENTE"/>
    <x v="17"/>
    <m/>
    <n v="0"/>
    <x v="0"/>
  </r>
  <r>
    <s v="ABGSA20250601184142MODULO 1TURNO 4"/>
    <x v="3"/>
    <d v="2025-06-23T00:00:00"/>
    <d v="1899-12-30T13:30:00"/>
    <x v="14"/>
    <d v="1899-12-30T15:25:00"/>
    <x v="30"/>
    <x v="3"/>
    <s v="TAB937"/>
    <n v="158.5"/>
    <x v="185"/>
    <x v="0"/>
    <x v="0"/>
    <x v="0"/>
    <x v="0"/>
    <n v="350.3999996"/>
    <n v="273.04799983999999"/>
    <s v="MODULO 1"/>
    <s v="TURNO 4"/>
    <n v="15"/>
    <n v="28"/>
    <n v="196"/>
    <s v="EXPORTABLE"/>
    <x v="182"/>
    <s v="ABGSA20250601184142"/>
    <m/>
    <s v="RECEPCION"/>
    <n v="1.39310204"/>
    <x v="0"/>
    <n v="23"/>
    <n v="9.7517142799999998"/>
    <n v="114.54799983999999"/>
    <n v="1.9166666666666679"/>
    <x v="0"/>
    <s v="AMBIENTE"/>
    <x v="17"/>
    <m/>
    <n v="0"/>
    <x v="0"/>
  </r>
  <r>
    <s v="ABGSA20250601184142MODULO 1TURNO 6"/>
    <x v="3"/>
    <d v="2025-06-23T00:00:00"/>
    <d v="1899-12-30T13:30:00"/>
    <x v="14"/>
    <d v="1899-12-30T15:25:00"/>
    <x v="30"/>
    <x v="3"/>
    <s v="TAB937"/>
    <n v="158.5"/>
    <x v="185"/>
    <x v="0"/>
    <x v="0"/>
    <x v="0"/>
    <x v="0"/>
    <n v="87.5999999"/>
    <n v="68.261999959999997"/>
    <s v="MODULO 1"/>
    <s v="TURNO 6"/>
    <n v="15"/>
    <n v="7"/>
    <n v="49"/>
    <s v="EXPORTABLE"/>
    <x v="182"/>
    <s v="ABGSA20250601184142"/>
    <m/>
    <s v="RECEPCION"/>
    <n v="1.39310204"/>
    <x v="0"/>
    <n v="23"/>
    <n v="9.7517142799999998"/>
    <n v="-90.238000040000003"/>
    <n v="1.9166666666666679"/>
    <x v="0"/>
    <s v="AMBIENTE"/>
    <x v="17"/>
    <m/>
    <n v="0"/>
    <x v="0"/>
  </r>
  <r>
    <s v="ABGSA20250601184708MODULO 1TURNO 4"/>
    <x v="3"/>
    <d v="2025-06-23T00:00:00"/>
    <d v="1899-12-30T13:30:00"/>
    <x v="14"/>
    <d v="1899-12-30T15:25:00"/>
    <x v="30"/>
    <x v="3"/>
    <s v="TAB937"/>
    <n v="128.23333333333332"/>
    <x v="186"/>
    <x v="0"/>
    <x v="0"/>
    <x v="0"/>
    <x v="0"/>
    <n v="284.76190428000001"/>
    <n v="222.86452370000001"/>
    <s v="MODULO 1"/>
    <s v="TURNO 4"/>
    <n v="15"/>
    <n v="23"/>
    <n v="161"/>
    <s v="EXPORTABLE"/>
    <x v="183"/>
    <s v="ABGSA20250601184708"/>
    <m/>
    <s v="RECEPCION"/>
    <n v="1.3842517000000001"/>
    <x v="0"/>
    <n v="23"/>
    <n v="9.6897619000000006"/>
    <n v="94.631190366666686"/>
    <n v="1.9166666666666679"/>
    <x v="0"/>
    <s v="AMBIENTE"/>
    <x v="17"/>
    <m/>
    <n v="0"/>
    <x v="0"/>
  </r>
  <r>
    <s v="ABGSA20250601184708MODULO 1TURNO 6"/>
    <x v="3"/>
    <d v="2025-06-23T00:00:00"/>
    <d v="1899-12-30T13:30:00"/>
    <x v="14"/>
    <d v="1899-12-30T15:25:00"/>
    <x v="30"/>
    <x v="3"/>
    <s v="TAB937"/>
    <n v="128.23333333333332"/>
    <x v="186"/>
    <x v="0"/>
    <x v="0"/>
    <x v="0"/>
    <x v="0"/>
    <n v="210.47619012000001"/>
    <n v="164.72595229999999"/>
    <s v="MODULO 1"/>
    <s v="TURNO 6"/>
    <n v="15"/>
    <n v="17"/>
    <n v="119"/>
    <s v="EXPORTABLE"/>
    <x v="183"/>
    <s v="ABGSA20250601184708"/>
    <m/>
    <s v="RECEPCION"/>
    <n v="1.3842516999999999"/>
    <x v="0"/>
    <n v="23"/>
    <n v="9.6897618999999988"/>
    <n v="36.492618966666669"/>
    <n v="1.9166666666666679"/>
    <x v="0"/>
    <s v="AMBIENTE"/>
    <x v="17"/>
    <m/>
    <n v="0"/>
    <x v="0"/>
  </r>
  <r>
    <s v="ABGSA20250601184708MODULO 1TURNO 5"/>
    <x v="3"/>
    <d v="2025-06-23T00:00:00"/>
    <d v="1899-12-30T13:30:00"/>
    <x v="14"/>
    <d v="1899-12-30T15:25:00"/>
    <x v="30"/>
    <x v="3"/>
    <s v="TAB937"/>
    <n v="128.23333333333332"/>
    <x v="186"/>
    <x v="0"/>
    <x v="0"/>
    <x v="0"/>
    <x v="0"/>
    <n v="24.76190472"/>
    <n v="19.379523800000001"/>
    <s v="MODULO 1"/>
    <s v="TURNO 5"/>
    <n v="15"/>
    <n v="2"/>
    <n v="14"/>
    <s v="EXPORTABLE"/>
    <x v="183"/>
    <s v="ABGSA20250601184708"/>
    <m/>
    <s v="RECEPCION"/>
    <n v="1.3842517000000001"/>
    <x v="0"/>
    <n v="23"/>
    <n v="9.6897619000000006"/>
    <n v="-108.85380953333332"/>
    <n v="1.9166666666666679"/>
    <x v="0"/>
    <s v="AMBIENTE"/>
    <x v="17"/>
    <m/>
    <n v="0"/>
    <x v="0"/>
  </r>
  <r>
    <s v="ABGSA20250601185150MODULO 1TURNO 4"/>
    <x v="3"/>
    <d v="2025-06-23T00:00:00"/>
    <d v="1899-12-30T13:30:00"/>
    <x v="14"/>
    <d v="1899-12-30T15:25:00"/>
    <x v="30"/>
    <x v="3"/>
    <s v="TAB937"/>
    <n v="193.6"/>
    <x v="187"/>
    <x v="0"/>
    <x v="0"/>
    <x v="0"/>
    <x v="0"/>
    <n v="361.80952479000001"/>
    <n v="283.76499941999998"/>
    <s v="MODULO 1"/>
    <s v="TURNO 4"/>
    <n v="15"/>
    <n v="29"/>
    <n v="203"/>
    <s v="EXPORTABLE"/>
    <x v="184"/>
    <s v="ABGSA20250601185150"/>
    <m/>
    <s v="RECEPCION"/>
    <n v="1.3978571399999999"/>
    <x v="0"/>
    <n v="23"/>
    <n v="9.7849999799999985"/>
    <n v="90.164999419999987"/>
    <n v="1.9166666666666679"/>
    <x v="1"/>
    <s v="AMBIENTE"/>
    <x v="17"/>
    <m/>
    <n v="0"/>
    <x v="0"/>
  </r>
  <r>
    <s v="ABGSA20250601185150MODULO 1TURNO 5"/>
    <x v="3"/>
    <d v="2025-06-23T00:00:00"/>
    <d v="1899-12-30T13:30:00"/>
    <x v="14"/>
    <d v="1899-12-30T15:25:00"/>
    <x v="30"/>
    <x v="3"/>
    <s v="TAB937"/>
    <n v="193.6"/>
    <x v="187"/>
    <x v="0"/>
    <x v="0"/>
    <x v="0"/>
    <x v="0"/>
    <n v="162.19047663000001"/>
    <n v="127.20499974000001"/>
    <s v="MODULO 1"/>
    <s v="TURNO 5"/>
    <n v="15"/>
    <n v="13"/>
    <n v="91"/>
    <s v="EXPORTABLE"/>
    <x v="184"/>
    <s v="ABGSA20250601185150"/>
    <m/>
    <s v="RECEPCION"/>
    <n v="1.3978571400000002"/>
    <x v="0"/>
    <n v="23"/>
    <n v="9.7849999800000003"/>
    <n v="-66.395000259999989"/>
    <n v="1.9166666666666679"/>
    <x v="1"/>
    <s v="AMBIENTE"/>
    <x v="17"/>
    <m/>
    <n v="0"/>
    <x v="0"/>
  </r>
  <r>
    <s v="ABGSA20250601185145MODULO 1TURNO 4"/>
    <x v="3"/>
    <d v="2025-06-23T00:00:00"/>
    <d v="1899-12-30T13:30:00"/>
    <x v="14"/>
    <d v="1899-12-30T15:25:00"/>
    <x v="30"/>
    <x v="3"/>
    <s v="TAB937"/>
    <n v="190.85"/>
    <x v="188"/>
    <x v="0"/>
    <x v="0"/>
    <x v="0"/>
    <x v="0"/>
    <n v="356.28571412000002"/>
    <n v="280.31261902"/>
    <s v="MODULO 1"/>
    <s v="TURNO 4"/>
    <n v="15"/>
    <n v="29"/>
    <n v="203"/>
    <s v="EXPORTABLE"/>
    <x v="185"/>
    <s v="ABGSA20250601185145"/>
    <m/>
    <s v="RECEPCION"/>
    <n v="1.3808503400000001"/>
    <x v="0"/>
    <n v="23"/>
    <n v="9.6659523800000002"/>
    <n v="89.462619020000005"/>
    <n v="1.9166666666666679"/>
    <x v="2"/>
    <s v="AMBIENTE"/>
    <x v="17"/>
    <m/>
    <n v="0"/>
    <x v="0"/>
  </r>
  <r>
    <s v="ABGSA20250601185145MODULO 1TURNO 5"/>
    <x v="3"/>
    <d v="2025-06-23T00:00:00"/>
    <d v="1899-12-30T13:30:00"/>
    <x v="14"/>
    <d v="1899-12-30T15:25:00"/>
    <x v="30"/>
    <x v="3"/>
    <s v="TAB937"/>
    <n v="190.85"/>
    <x v="188"/>
    <x v="0"/>
    <x v="0"/>
    <x v="0"/>
    <x v="0"/>
    <n v="159.71428564000001"/>
    <n v="125.65738094"/>
    <s v="MODULO 1"/>
    <s v="TURNO 5"/>
    <n v="15"/>
    <n v="13"/>
    <n v="91"/>
    <s v="EXPORTABLE"/>
    <x v="185"/>
    <s v="ABGSA20250601185145"/>
    <m/>
    <s v="RECEPCION"/>
    <n v="1.3808503400000001"/>
    <x v="0"/>
    <n v="23"/>
    <n v="9.6659523800000002"/>
    <n v="-65.192619059999998"/>
    <n v="1.9166666666666679"/>
    <x v="2"/>
    <s v="AMBIENTE"/>
    <x v="17"/>
    <m/>
    <n v="0"/>
    <x v="0"/>
  </r>
  <r>
    <s v="ABGSA20250601184843MODULO 1TURNO 5"/>
    <x v="3"/>
    <d v="2025-06-23T00:00:00"/>
    <d v="1899-12-30T13:30:00"/>
    <x v="14"/>
    <d v="1899-12-30T15:25:00"/>
    <x v="30"/>
    <x v="3"/>
    <s v="TAB937"/>
    <n v="193.6"/>
    <x v="189"/>
    <x v="0"/>
    <x v="0"/>
    <x v="0"/>
    <x v="0"/>
    <n v="421.76190392000001"/>
    <n v="330.26142828000002"/>
    <s v="MODULO 1"/>
    <s v="TURNO 5"/>
    <n v="15"/>
    <n v="34"/>
    <n v="238"/>
    <s v="EXPORTABLE"/>
    <x v="186"/>
    <s v="ABGSA20250601184843"/>
    <m/>
    <s v="RECEPCION"/>
    <n v="1.3876530600000001"/>
    <x v="0"/>
    <n v="23"/>
    <n v="9.713571420000001"/>
    <n v="136.66142828000002"/>
    <n v="1.9166666666666679"/>
    <x v="0"/>
    <s v="AMBIENTE"/>
    <x v="17"/>
    <m/>
    <n v="0"/>
    <x v="0"/>
  </r>
  <r>
    <s v="ABGSA20250601184843MODULO 1TURNO 4"/>
    <x v="3"/>
    <d v="2025-06-23T00:00:00"/>
    <d v="1899-12-30T13:30:00"/>
    <x v="14"/>
    <d v="1899-12-30T15:25:00"/>
    <x v="30"/>
    <x v="3"/>
    <s v="TAB937"/>
    <n v="193.6"/>
    <x v="189"/>
    <x v="0"/>
    <x v="0"/>
    <x v="0"/>
    <x v="0"/>
    <n v="99.238095040000005"/>
    <n v="77.708571359999993"/>
    <s v="MODULO 1"/>
    <s v="TURNO 4"/>
    <n v="15"/>
    <n v="8"/>
    <n v="56"/>
    <s v="EXPORTABLE"/>
    <x v="186"/>
    <s v="ABGSA20250601184843"/>
    <m/>
    <s v="RECEPCION"/>
    <n v="1.3876530599999999"/>
    <x v="0"/>
    <n v="23"/>
    <n v="9.7135714199999992"/>
    <n v="-115.89142864"/>
    <n v="1.9166666666666679"/>
    <x v="0"/>
    <s v="AMBIENTE"/>
    <x v="17"/>
    <m/>
    <n v="0"/>
    <x v="0"/>
  </r>
  <r>
    <s v="ABGSA20250601184837MODULO 1TURNO 5"/>
    <x v="3"/>
    <d v="2025-06-23T00:00:00"/>
    <d v="1899-12-30T13:30:00"/>
    <x v="14"/>
    <d v="1899-12-30T15:25:00"/>
    <x v="30"/>
    <x v="3"/>
    <s v="TAB937"/>
    <n v="90.5"/>
    <x v="190"/>
    <x v="0"/>
    <x v="0"/>
    <x v="0"/>
    <x v="0"/>
    <n v="138.86165062000001"/>
    <n v="108.38684472"/>
    <s v="MODULO 1"/>
    <s v="TURNO 5"/>
    <n v="15"/>
    <n v="11"/>
    <n v="77"/>
    <s v="EXPORTABLE"/>
    <x v="187"/>
    <s v="ABGSA20250601184837"/>
    <m/>
    <s v="RECEPCION"/>
    <n v="1.40762136"/>
    <x v="0"/>
    <n v="23"/>
    <n v="9.8533495200000001"/>
    <n v="17.886844719999999"/>
    <n v="1.9166666666666679"/>
    <x v="1"/>
    <s v="AMBIENTE"/>
    <x v="17"/>
    <m/>
    <n v="0"/>
    <x v="0"/>
  </r>
  <r>
    <s v="ABGSA20250601184837MODULO 1TURNO 4"/>
    <x v="3"/>
    <d v="2025-06-23T00:00:00"/>
    <d v="1899-12-30T13:30:00"/>
    <x v="14"/>
    <d v="1899-12-30T15:25:00"/>
    <x v="30"/>
    <x v="3"/>
    <s v="TAB937"/>
    <n v="90.5"/>
    <x v="190"/>
    <x v="0"/>
    <x v="0"/>
    <x v="0"/>
    <x v="0"/>
    <n v="43.281553440000003"/>
    <n v="33.782912639999999"/>
    <s v="MODULO 1"/>
    <s v="TURNO 4"/>
    <n v="15"/>
    <n v="4"/>
    <n v="24"/>
    <s v="EXPORTABLE"/>
    <x v="187"/>
    <s v="ABGSA20250601184837"/>
    <m/>
    <s v="RECEPCION"/>
    <n v="1.40762136"/>
    <x v="0"/>
    <n v="23"/>
    <n v="8.4457281599999998"/>
    <n v="-56.717087360000001"/>
    <n v="1.9166666666666679"/>
    <x v="1"/>
    <s v="AMBIENTE"/>
    <x v="17"/>
    <m/>
    <n v="0"/>
    <x v="0"/>
  </r>
  <r>
    <s v="ABGSA20250601184837MODULO 1TURNO 6"/>
    <x v="3"/>
    <d v="2025-06-23T00:00:00"/>
    <d v="1899-12-30T13:30:00"/>
    <x v="14"/>
    <d v="1899-12-30T15:25:00"/>
    <x v="30"/>
    <x v="3"/>
    <s v="TAB937"/>
    <n v="90.5"/>
    <x v="190"/>
    <x v="0"/>
    <x v="0"/>
    <x v="0"/>
    <x v="0"/>
    <n v="189.35679630000001"/>
    <n v="147.80024280000001"/>
    <s v="MODULO 1"/>
    <s v="TURNO 6"/>
    <n v="15"/>
    <n v="15"/>
    <n v="105"/>
    <s v="EXPORTABLE"/>
    <x v="187"/>
    <s v="ABGSA20250601184837"/>
    <m/>
    <s v="RECEPCION"/>
    <n v="1.40762136"/>
    <x v="0"/>
    <n v="23"/>
    <n v="9.8533495200000001"/>
    <n v="57.300242800000007"/>
    <n v="1.9166666666666679"/>
    <x v="1"/>
    <s v="AMBIENTE"/>
    <x v="17"/>
    <m/>
    <n v="0"/>
    <x v="0"/>
  </r>
  <r>
    <s v="ABGSA20250601184140MODULO 1TURNO 4"/>
    <x v="3"/>
    <d v="2025-06-23T00:00:00"/>
    <d v="1899-12-30T13:30:00"/>
    <x v="14"/>
    <d v="1899-12-30T15:25:00"/>
    <x v="30"/>
    <x v="3"/>
    <s v="TAB937"/>
    <n v="172"/>
    <x v="191"/>
    <x v="0"/>
    <x v="0"/>
    <x v="0"/>
    <x v="0"/>
    <n v="240.00000023999999"/>
    <n v="183.78000036"/>
    <s v="MODULO 1"/>
    <s v="TURNO 4"/>
    <n v="15"/>
    <n v="19"/>
    <n v="132"/>
    <s v="EXPORTABLE"/>
    <x v="188"/>
    <s v="ABGSA20250601184140"/>
    <m/>
    <s v="RECEPCION"/>
    <n v="1.39227273"/>
    <x v="0"/>
    <n v="23"/>
    <n v="9.6726315978947373"/>
    <n v="11.780000360000003"/>
    <n v="1.9166666666666679"/>
    <x v="0"/>
    <s v="AMBIENTE"/>
    <x v="17"/>
    <m/>
    <n v="0"/>
    <x v="0"/>
  </r>
  <r>
    <s v="ABGSA20250601184140MODULO 1TURNO 6"/>
    <x v="3"/>
    <d v="2025-06-23T00:00:00"/>
    <d v="1899-12-30T13:30:00"/>
    <x v="14"/>
    <d v="1899-12-30T15:25:00"/>
    <x v="30"/>
    <x v="3"/>
    <s v="TAB937"/>
    <n v="70.2"/>
    <x v="192"/>
    <x v="0"/>
    <x v="0"/>
    <x v="0"/>
    <x v="0"/>
    <n v="109.00000008000001"/>
    <n v="78.569999999999993"/>
    <s v="MODULO 1"/>
    <s v="TURNO 6"/>
    <n v="12"/>
    <n v="8"/>
    <n v="54"/>
    <s v="EXPORTABLE"/>
    <x v="189"/>
    <s v="ABGSA20250601184140"/>
    <m/>
    <s v="RECEPCION"/>
    <n v="1.4549999999999998"/>
    <x v="0"/>
    <n v="23"/>
    <n v="9.8212499999999991"/>
    <n v="8.3699999999999903"/>
    <n v="1.9166666666666679"/>
    <x v="2"/>
    <s v="AMBIENTE"/>
    <x v="17"/>
    <m/>
    <n v="0"/>
    <x v="0"/>
  </r>
  <r>
    <s v="ABGSA20250624083406MODULO 1TURNO 1"/>
    <x v="3"/>
    <d v="2025-06-24T00:00:00"/>
    <d v="1899-12-30T18:25:00"/>
    <x v="15"/>
    <d v="1899-12-30T20:15:00"/>
    <x v="31"/>
    <x v="2"/>
    <s v="TAB937"/>
    <n v="268.04285695999999"/>
    <x v="193"/>
    <x v="0"/>
    <x v="0"/>
    <x v="0"/>
    <x v="0"/>
    <n v="361.81"/>
    <n v="283.76"/>
    <s v="MODULO 1"/>
    <s v="TURNO 1"/>
    <n v="15"/>
    <n v="29"/>
    <n v="203"/>
    <s v="EXPORTABLE"/>
    <x v="190"/>
    <s v="ABGSA20250624083406"/>
    <m/>
    <s v="RECEPCION"/>
    <n v="1.3978325123152708"/>
    <x v="0"/>
    <n v="20.3"/>
    <n v="9.7848275862068963"/>
    <n v="15.717143039999996"/>
    <n v="1.8333333333333321"/>
    <x v="0"/>
    <s v="AMBIENTE"/>
    <x v="18"/>
    <m/>
    <n v="0"/>
    <x v="0"/>
  </r>
  <r>
    <s v="ABGSA20250624083406MODULO 1TURNO 10"/>
    <x v="3"/>
    <d v="2025-06-24T00:00:00"/>
    <d v="1899-12-30T18:25:00"/>
    <x v="15"/>
    <d v="1899-12-30T20:15:00"/>
    <x v="31"/>
    <x v="2"/>
    <s v="TAB937"/>
    <n v="120.15714303999999"/>
    <x v="193"/>
    <x v="0"/>
    <x v="0"/>
    <x v="0"/>
    <x v="0"/>
    <n v="162.19"/>
    <n v="127.21"/>
    <s v="MODULO 1"/>
    <s v="TURNO 10"/>
    <n v="15"/>
    <n v="13"/>
    <n v="91"/>
    <s v="EXPORTABLE"/>
    <x v="190"/>
    <s v="ABGSA20250624083406"/>
    <m/>
    <s v="RECEPCION"/>
    <n v="1.3979120879120879"/>
    <x v="0"/>
    <n v="20.3"/>
    <n v="9.7853846153846149"/>
    <n v="7.0528569599999997"/>
    <n v="1.8333333333333321"/>
    <x v="0"/>
    <s v="AMBIENTE"/>
    <x v="18"/>
    <m/>
    <n v="0"/>
    <x v="0"/>
  </r>
  <r>
    <s v="ABGSA20250624083421MODULO 1TURNO 9"/>
    <x v="3"/>
    <d v="2025-06-24T00:00:00"/>
    <d v="1899-12-30T18:25:00"/>
    <x v="15"/>
    <d v="1899-12-30T20:15:00"/>
    <x v="31"/>
    <x v="2"/>
    <s v="TAB937"/>
    <n v="277.99999832999998"/>
    <x v="194"/>
    <x v="0"/>
    <x v="0"/>
    <x v="0"/>
    <x v="0"/>
    <n v="375"/>
    <n v="294.26"/>
    <s v="MODULO 1"/>
    <s v="TURNO 9"/>
    <n v="15"/>
    <n v="30"/>
    <n v="210"/>
    <s v="EXPORTABLE"/>
    <x v="191"/>
    <s v="ABGSA20250624083421"/>
    <m/>
    <s v="RECEPCION"/>
    <n v="1.4012380952380952"/>
    <x v="0"/>
    <n v="20.3"/>
    <n v="9.8086666666666655"/>
    <n v="16.260001670000008"/>
    <n v="1.8333333333333321"/>
    <x v="0"/>
    <s v="AMBIENTE"/>
    <x v="18"/>
    <m/>
    <n v="0"/>
    <x v="0"/>
  </r>
  <r>
    <s v="ABGSA20250624083421MODULO 1TURNO 2"/>
    <x v="3"/>
    <d v="2025-06-24T00:00:00"/>
    <d v="1899-12-30T18:25:00"/>
    <x v="15"/>
    <d v="1899-12-30T20:15:00"/>
    <x v="31"/>
    <x v="2"/>
    <s v="TAB937"/>
    <n v="111.20000167000001"/>
    <x v="194"/>
    <x v="0"/>
    <x v="0"/>
    <x v="0"/>
    <x v="0"/>
    <n v="150"/>
    <n v="117.71"/>
    <s v="MODULO 1"/>
    <s v="TURNO 2"/>
    <n v="15"/>
    <n v="12"/>
    <n v="84"/>
    <s v="EXPORTABLE"/>
    <x v="191"/>
    <s v="ABGSA20250624083421"/>
    <m/>
    <s v="RECEPCION"/>
    <n v="1.4013095238095237"/>
    <x v="0"/>
    <n v="20.3"/>
    <n v="9.8091666666666661"/>
    <n v="6.5099983299999877"/>
    <n v="1.8333333333333321"/>
    <x v="0"/>
    <s v="AMBIENTE"/>
    <x v="18"/>
    <m/>
    <n v="0"/>
    <x v="0"/>
  </r>
  <r>
    <s v="ABGSA20250624083425MODULO 1TURNO 9"/>
    <x v="3"/>
    <d v="2025-06-24T00:00:00"/>
    <d v="1899-12-30T18:25:00"/>
    <x v="15"/>
    <d v="1899-12-30T20:15:00"/>
    <x v="31"/>
    <x v="2"/>
    <s v="TAB937"/>
    <n v="185.42857097000001"/>
    <x v="195"/>
    <x v="0"/>
    <x v="0"/>
    <x v="0"/>
    <x v="0"/>
    <n v="250"/>
    <n v="194.75"/>
    <s v="MODULO 1"/>
    <s v="TURNO 9"/>
    <n v="15"/>
    <n v="20"/>
    <n v="140"/>
    <s v="EXPORTABLE"/>
    <x v="192"/>
    <s v="ABGSA20250624083425"/>
    <m/>
    <s v="RECEPCION"/>
    <n v="1.3910714285714285"/>
    <x v="0"/>
    <n v="20.3"/>
    <n v="9.7375000000000007"/>
    <n v="9.3214290299999902"/>
    <n v="1.8333333333333321"/>
    <x v="1"/>
    <s v="AMBIENTE"/>
    <x v="18"/>
    <m/>
    <n v="0"/>
    <x v="0"/>
  </r>
  <r>
    <s v="ABGSA20250624083425MODULO 1TURNO 1"/>
    <x v="3"/>
    <d v="2025-06-24T00:00:00"/>
    <d v="1899-12-30T18:25:00"/>
    <x v="15"/>
    <d v="1899-12-30T20:15:00"/>
    <x v="31"/>
    <x v="2"/>
    <s v="TAB937"/>
    <n v="139.07142902999999"/>
    <x v="195"/>
    <x v="0"/>
    <x v="0"/>
    <x v="0"/>
    <x v="0"/>
    <n v="187.5"/>
    <n v="146.06"/>
    <s v="MODULO 1"/>
    <s v="TURNO 1"/>
    <n v="15"/>
    <n v="15"/>
    <n v="105"/>
    <s v="EXPORTABLE"/>
    <x v="192"/>
    <s v="ABGSA20250624083425"/>
    <m/>
    <s v="RECEPCION"/>
    <n v="1.3910476190476191"/>
    <x v="0"/>
    <n v="20.3"/>
    <n v="9.7373333333333338"/>
    <n v="6.988570970000012"/>
    <n v="1.8333333333333321"/>
    <x v="1"/>
    <s v="AMBIENTE"/>
    <x v="18"/>
    <m/>
    <n v="0"/>
    <x v="0"/>
  </r>
  <r>
    <s v="ABGSA20250624083423MODULO 1TURNO 10"/>
    <x v="3"/>
    <d v="2025-06-24T00:00:00"/>
    <d v="1899-12-30T18:25:00"/>
    <x v="15"/>
    <d v="1899-12-30T20:15:00"/>
    <x v="31"/>
    <x v="2"/>
    <s v="TAB937"/>
    <n v="204.91428618"/>
    <x v="196"/>
    <x v="0"/>
    <x v="0"/>
    <x v="0"/>
    <x v="0"/>
    <n v="276.89"/>
    <n v="216.11"/>
    <s v="MODULO 1"/>
    <s v="TURNO 10"/>
    <n v="15"/>
    <n v="22"/>
    <n v="154"/>
    <s v="EXPORTABLE"/>
    <x v="193"/>
    <s v="ABGSA20250624083423"/>
    <m/>
    <s v="RECEPCION"/>
    <n v="1.4033116883116885"/>
    <x v="0"/>
    <n v="20.3"/>
    <n v="9.8231818181818191"/>
    <n v="11.195713820000009"/>
    <n v="1.8333333333333321"/>
    <x v="1"/>
    <s v="AMBIENTE"/>
    <x v="18"/>
    <m/>
    <n v="0"/>
    <x v="0"/>
  </r>
  <r>
    <s v="ABGSA20250624083423MODULO 1TURNO 9"/>
    <x v="3"/>
    <d v="2025-06-24T00:00:00"/>
    <d v="1899-12-30T18:25:00"/>
    <x v="15"/>
    <d v="1899-12-30T20:15:00"/>
    <x v="31"/>
    <x v="2"/>
    <s v="TAB937"/>
    <n v="121.08571382"/>
    <x v="196"/>
    <x v="0"/>
    <x v="0"/>
    <x v="0"/>
    <x v="0"/>
    <n v="163.61000000000001"/>
    <n v="127.7"/>
    <s v="MODULO 1"/>
    <s v="TURNO 9"/>
    <n v="15"/>
    <n v="13"/>
    <n v="91"/>
    <s v="EXPORTABLE"/>
    <x v="193"/>
    <s v="ABGSA20250624083423"/>
    <m/>
    <s v="RECEPCION"/>
    <n v="1.4032967032967034"/>
    <x v="0"/>
    <n v="20.3"/>
    <n v="9.8230769230769237"/>
    <n v="6.6142861800000077"/>
    <n v="1.8333333333333321"/>
    <x v="1"/>
    <s v="AMBIENTE"/>
    <x v="18"/>
    <m/>
    <n v="0"/>
    <x v="0"/>
  </r>
  <r>
    <s v="ABGSA20250624083414MODULO 1TURNO 2"/>
    <x v="3"/>
    <d v="2025-06-24T00:00:00"/>
    <d v="1899-12-30T18:25:00"/>
    <x v="15"/>
    <d v="1899-12-30T20:15:00"/>
    <x v="31"/>
    <x v="2"/>
    <s v="TAB937"/>
    <n v="331.1"/>
    <x v="197"/>
    <x v="0"/>
    <x v="0"/>
    <x v="0"/>
    <x v="0"/>
    <n v="448.5"/>
    <n v="349.48"/>
    <s v="MODULO 1"/>
    <s v="TURNO 2"/>
    <n v="15"/>
    <n v="36"/>
    <n v="252"/>
    <s v="EXPORTABLE"/>
    <x v="194"/>
    <s v="ABGSA20250624083414"/>
    <m/>
    <s v="RECEPCION"/>
    <n v="1.386825396825397"/>
    <x v="0"/>
    <n v="20.3"/>
    <n v="9.7077777777777783"/>
    <n v="18.379999999999995"/>
    <n v="1.8333333333333321"/>
    <x v="0"/>
    <s v="AMBIENTE"/>
    <x v="18"/>
    <m/>
    <n v="0"/>
    <x v="0"/>
  </r>
  <r>
    <s v="ABGSA20250624083426MODULO 1TURNO 9"/>
    <x v="3"/>
    <d v="2025-06-24T00:00:00"/>
    <d v="1899-12-30T18:25:00"/>
    <x v="15"/>
    <d v="1899-12-30T20:15:00"/>
    <x v="31"/>
    <x v="2"/>
    <s v="TAB937"/>
    <n v="157.73571243000001"/>
    <x v="198"/>
    <x v="0"/>
    <x v="0"/>
    <x v="0"/>
    <x v="0"/>
    <n v="211.29"/>
    <n v="165.54"/>
    <s v="MODULO 1"/>
    <s v="TURNO 9"/>
    <n v="15"/>
    <n v="17"/>
    <n v="119"/>
    <s v="EXPORTABLE"/>
    <x v="195"/>
    <s v="ABGSA20250624083426"/>
    <m/>
    <s v="RECEPCION"/>
    <n v="1.3910924369747899"/>
    <x v="0"/>
    <n v="20.3"/>
    <n v="9.7376470588235282"/>
    <n v="7.8042875699999854"/>
    <n v="1.8333333333333321"/>
    <x v="2"/>
    <s v="AMBIENTE"/>
    <x v="18"/>
    <m/>
    <n v="0"/>
    <x v="0"/>
  </r>
  <r>
    <s v="ABGSA20250624083426MODULO 1TURNO 2"/>
    <x v="3"/>
    <d v="2025-06-24T00:00:00"/>
    <d v="1899-12-30T18:25:00"/>
    <x v="15"/>
    <d v="1899-12-30T20:15:00"/>
    <x v="31"/>
    <x v="2"/>
    <s v="TAB937"/>
    <n v="139.17857254"/>
    <x v="198"/>
    <x v="0"/>
    <x v="0"/>
    <x v="0"/>
    <x v="0"/>
    <n v="186.43"/>
    <n v="146.06"/>
    <s v="MODULO 1"/>
    <s v="TURNO 2"/>
    <n v="15"/>
    <n v="15"/>
    <n v="105"/>
    <s v="EXPORTABLE"/>
    <x v="195"/>
    <s v="ABGSA20250624083426"/>
    <m/>
    <s v="RECEPCION"/>
    <n v="1.3910476190476191"/>
    <x v="0"/>
    <n v="20.3"/>
    <n v="9.7373333333333338"/>
    <n v="6.8814274599999976"/>
    <n v="1.8333333333333321"/>
    <x v="2"/>
    <s v="AMBIENTE"/>
    <x v="18"/>
    <m/>
    <n v="0"/>
    <x v="0"/>
  </r>
  <r>
    <s v="ABGSA20250624083426MODULO 1TURNO 10"/>
    <x v="3"/>
    <d v="2025-06-24T00:00:00"/>
    <d v="1899-12-30T18:25:00"/>
    <x v="15"/>
    <d v="1899-12-30T20:15:00"/>
    <x v="31"/>
    <x v="2"/>
    <s v="TAB937"/>
    <n v="92.785715030000006"/>
    <x v="198"/>
    <x v="0"/>
    <x v="0"/>
    <x v="0"/>
    <x v="0"/>
    <n v="124.29"/>
    <n v="97.37"/>
    <s v="MODULO 1"/>
    <s v="TURNO 10"/>
    <n v="15"/>
    <n v="10"/>
    <n v="70"/>
    <s v="EXPORTABLE"/>
    <x v="195"/>
    <s v="ABGSA20250624083426"/>
    <m/>
    <s v="RECEPCION"/>
    <n v="1.391"/>
    <x v="0"/>
    <n v="20.3"/>
    <n v="9.7370000000000001"/>
    <n v="4.5842849699999988"/>
    <n v="1.8333333333333321"/>
    <x v="2"/>
    <s v="AMBIENTE"/>
    <x v="18"/>
    <m/>
    <n v="0"/>
    <x v="0"/>
  </r>
  <r>
    <s v="ABGSA20250624083412MODULO 1TURNO 10"/>
    <x v="3"/>
    <d v="2025-06-24T00:00:00"/>
    <d v="1899-12-30T18:25:00"/>
    <x v="15"/>
    <d v="1899-12-30T20:15:00"/>
    <x v="31"/>
    <x v="2"/>
    <s v="TAB937"/>
    <n v="174.70952288999999"/>
    <x v="199"/>
    <x v="0"/>
    <x v="0"/>
    <x v="0"/>
    <x v="0"/>
    <n v="235.01"/>
    <n v="183.88"/>
    <s v="MODULO 1"/>
    <s v="TURNO 10"/>
    <n v="15"/>
    <n v="19"/>
    <n v="133"/>
    <s v="EXPORTABLE"/>
    <x v="196"/>
    <s v="ABGSA20250624083412"/>
    <m/>
    <s v="RECEPCION"/>
    <n v="1.3825563909774436"/>
    <x v="0"/>
    <n v="20.3"/>
    <n v="9.6778947368421058"/>
    <n v="9.1704771100000073"/>
    <n v="1.8333333333333321"/>
    <x v="1"/>
    <s v="AMBIENTE"/>
    <x v="18"/>
    <m/>
    <n v="0"/>
    <x v="0"/>
  </r>
  <r>
    <s v="ABGSA20250624083412MODULO 1TURNO 9"/>
    <x v="3"/>
    <d v="2025-06-24T00:00:00"/>
    <d v="1899-12-30T18:25:00"/>
    <x v="15"/>
    <d v="1899-12-30T20:15:00"/>
    <x v="31"/>
    <x v="2"/>
    <s v="TAB937"/>
    <n v="128.73333205"/>
    <x v="199"/>
    <x v="0"/>
    <x v="0"/>
    <x v="0"/>
    <x v="0"/>
    <n v="173.17"/>
    <n v="135.49"/>
    <s v="MODULO 1"/>
    <s v="TURNO 9"/>
    <n v="15"/>
    <n v="14"/>
    <n v="98"/>
    <s v="EXPORTABLE"/>
    <x v="196"/>
    <s v="ABGSA20250624083412"/>
    <m/>
    <s v="RECEPCION"/>
    <n v="1.3825510204081635"/>
    <x v="0"/>
    <n v="20.3"/>
    <n v="9.6778571428571443"/>
    <n v="6.7566679500000077"/>
    <n v="1.8333333333333321"/>
    <x v="1"/>
    <s v="AMBIENTE"/>
    <x v="18"/>
    <m/>
    <n v="0"/>
    <x v="0"/>
  </r>
  <r>
    <s v="ABGSA20250624083412MODULO 1TURNO 1"/>
    <x v="3"/>
    <d v="2025-06-24T00:00:00"/>
    <d v="1899-12-30T18:25:00"/>
    <x v="15"/>
    <d v="1899-12-30T20:15:00"/>
    <x v="31"/>
    <x v="2"/>
    <s v="TAB937"/>
    <n v="82.757141200000007"/>
    <x v="199"/>
    <x v="0"/>
    <x v="0"/>
    <x v="0"/>
    <x v="0"/>
    <n v="111.32"/>
    <n v="87.1"/>
    <s v="MODULO 1"/>
    <s v="TURNO 1"/>
    <n v="15"/>
    <n v="9"/>
    <n v="63"/>
    <s v="EXPORTABLE"/>
    <x v="196"/>
    <s v="ABGSA20250624083412"/>
    <m/>
    <s v="RECEPCION"/>
    <n v="1.3825396825396825"/>
    <x v="0"/>
    <n v="20.3"/>
    <n v="9.6777777777777771"/>
    <n v="4.3428587999999877"/>
    <n v="1.8333333333333321"/>
    <x v="1"/>
    <s v="AMBIENTE"/>
    <x v="18"/>
    <m/>
    <n v="0"/>
    <x v="0"/>
  </r>
  <r>
    <s v="ABGSA20250624083438MODULO 1TURNO 1"/>
    <x v="3"/>
    <d v="2025-06-24T00:00:00"/>
    <d v="1899-12-30T18:25:00"/>
    <x v="15"/>
    <d v="1899-12-30T20:15:00"/>
    <x v="31"/>
    <x v="2"/>
    <s v="TAB937"/>
    <n v="78.400000000000006"/>
    <x v="200"/>
    <x v="0"/>
    <x v="0"/>
    <x v="0"/>
    <x v="0"/>
    <n v="121"/>
    <n v="88.24"/>
    <s v="MODULO 1"/>
    <s v="TURNO 1"/>
    <n v="12"/>
    <n v="9"/>
    <n v="61"/>
    <s v="EXPORTABLE"/>
    <x v="197"/>
    <s v="ABGSA20250624083438"/>
    <m/>
    <s v="RECEPCION"/>
    <n v="1.4465573770491802"/>
    <x v="0"/>
    <n v="20.3"/>
    <n v="9.8044444444444441"/>
    <n v="9.8399999999999892"/>
    <n v="1.8333333333333321"/>
    <x v="2"/>
    <s v="AMBIENTE"/>
    <x v="18"/>
    <m/>
    <n v="0"/>
    <x v="0"/>
  </r>
  <r>
    <s v="ABGSA20250624083438MODULO 1TURNO 2"/>
    <x v="3"/>
    <d v="2025-06-24T00:00:00"/>
    <d v="1899-12-30T18:25:00"/>
    <x v="15"/>
    <d v="1899-12-30T20:15:00"/>
    <x v="31"/>
    <x v="2"/>
    <s v="TAB937"/>
    <n v="20.8"/>
    <x v="201"/>
    <x v="0"/>
    <x v="0"/>
    <x v="0"/>
    <x v="0"/>
    <n v="47"/>
    <n v="28.61"/>
    <s v="MODULO 1"/>
    <s v="TURNO 2"/>
    <n v="12"/>
    <n v="3"/>
    <n v="16"/>
    <s v="EXPORTABLE"/>
    <x v="198"/>
    <s v="ABGSA20250624083438"/>
    <m/>
    <s v="RECEPCION"/>
    <n v="1.788125"/>
    <x v="0"/>
    <n v="20.3"/>
    <n v="9.5366666666666671"/>
    <n v="7.8099999999999987"/>
    <n v="1.8333333333333321"/>
    <x v="1"/>
    <s v="AMBIENTE"/>
    <x v="18"/>
    <m/>
    <n v="0"/>
    <x v="0"/>
  </r>
  <r>
    <s v="EXC20250624001MODULO 1TURNO 9"/>
    <x v="3"/>
    <d v="2025-06-24T00:00:00"/>
    <d v="1899-12-30T18:25:00"/>
    <x v="15"/>
    <d v="1899-12-30T20:05:00"/>
    <x v="32"/>
    <x v="4"/>
    <s v="T0G831"/>
    <n v="161.69999999999999"/>
    <x v="202"/>
    <x v="1"/>
    <x v="2"/>
    <x v="0"/>
    <x v="0"/>
    <n v="219.15"/>
    <n v="171.31"/>
    <s v="MODULO 1"/>
    <s v="TURNO 9"/>
    <n v="12"/>
    <n v="13"/>
    <n v="149"/>
    <s v="EXPORTABLE"/>
    <x v="199"/>
    <s v="EXC20250624001"/>
    <m/>
    <s v="RECEPCION"/>
    <n v="1.1497315436241611"/>
    <x v="1"/>
    <n v="19.399999999999999"/>
    <n v="13.177692307692308"/>
    <n v="9.6100000000000136"/>
    <n v="1.6666666666666661"/>
    <x v="0"/>
    <s v="AMBIENTE"/>
    <x v="19"/>
    <m/>
    <n v="0"/>
    <x v="0"/>
  </r>
  <r>
    <s v="ABGSA20250624083417MODULO 1TURNO 10"/>
    <x v="3"/>
    <d v="2025-06-24T00:00:00"/>
    <d v="1899-12-30T13:40:00"/>
    <x v="15"/>
    <d v="1899-12-30T15:25:00"/>
    <x v="33"/>
    <x v="3"/>
    <s v="TAB937"/>
    <n v="299.8"/>
    <x v="203"/>
    <x v="0"/>
    <x v="0"/>
    <x v="0"/>
    <x v="0"/>
    <n v="407.5"/>
    <n v="316.20999999999998"/>
    <s v="MODULO 1"/>
    <s v="TURNO 10"/>
    <n v="15"/>
    <n v="33"/>
    <n v="225"/>
    <s v="EXPORTABLE"/>
    <x v="200"/>
    <s v="ABGSA20250624083417"/>
    <m/>
    <s v="RECEPCION"/>
    <n v="1.4053777777777776"/>
    <x v="0"/>
    <n v="23"/>
    <n v="9.582121212121212"/>
    <n v="16.409999999999968"/>
    <n v="1.7500000000000018"/>
    <x v="0"/>
    <s v="AMBIENTE"/>
    <x v="18"/>
    <m/>
    <n v="0"/>
    <x v="0"/>
  </r>
  <r>
    <s v="ABGSA20250624083506MODULO 1TURNO 9"/>
    <x v="3"/>
    <d v="2025-06-24T00:00:00"/>
    <d v="1899-12-30T13:40:00"/>
    <x v="15"/>
    <d v="1899-12-30T15:25:00"/>
    <x v="33"/>
    <x v="3"/>
    <s v="TAB937"/>
    <n v="389.7"/>
    <x v="204"/>
    <x v="0"/>
    <x v="0"/>
    <x v="0"/>
    <x v="0"/>
    <n v="525"/>
    <n v="411.97"/>
    <s v="MODULO 1"/>
    <s v="TURNO 9"/>
    <n v="15"/>
    <n v="42"/>
    <n v="294"/>
    <s v="EXPORTABLE"/>
    <x v="201"/>
    <s v="ABGSA20250624083506"/>
    <m/>
    <s v="RECEPCION"/>
    <n v="1.4012585034013607"/>
    <x v="0"/>
    <n v="23"/>
    <n v="9.8088095238095239"/>
    <n v="22.270000000000039"/>
    <n v="1.7500000000000018"/>
    <x v="0"/>
    <s v="AMBIENTE"/>
    <x v="18"/>
    <m/>
    <n v="0"/>
    <x v="0"/>
  </r>
  <r>
    <s v="ABGSA20250624083504MODULO 1TURNO 10"/>
    <x v="3"/>
    <d v="2025-06-24T00:00:00"/>
    <d v="1899-12-30T13:40:00"/>
    <x v="15"/>
    <d v="1899-12-30T15:25:00"/>
    <x v="33"/>
    <x v="3"/>
    <s v="TAB937"/>
    <n v="251.1642846"/>
    <x v="205"/>
    <x v="0"/>
    <x v="0"/>
    <x v="0"/>
    <x v="0"/>
    <n v="336.54"/>
    <n v="263.87"/>
    <s v="MODULO 1"/>
    <s v="TURNO 10"/>
    <n v="15"/>
    <n v="27"/>
    <n v="189"/>
    <s v="EXPORTABLE"/>
    <x v="202"/>
    <s v="ABGSA20250624083504"/>
    <m/>
    <s v="RECEPCION"/>
    <n v="1.3961375661375661"/>
    <x v="0"/>
    <n v="23"/>
    <n v="9.7729629629629624"/>
    <n v="12.705715400000003"/>
    <n v="1.7500000000000018"/>
    <x v="2"/>
    <s v="AMBIENTE"/>
    <x v="18"/>
    <m/>
    <n v="0"/>
    <x v="0"/>
  </r>
  <r>
    <s v="ABGSA20250624083504MODULO 1TURNO 9"/>
    <x v="3"/>
    <d v="2025-06-24T00:00:00"/>
    <d v="1899-12-30T13:40:00"/>
    <x v="15"/>
    <d v="1899-12-30T15:25:00"/>
    <x v="33"/>
    <x v="3"/>
    <s v="TAB937"/>
    <n v="139.53571539999999"/>
    <x v="205"/>
    <x v="0"/>
    <x v="0"/>
    <x v="0"/>
    <x v="0"/>
    <n v="186.96"/>
    <n v="146.6"/>
    <s v="MODULO 1"/>
    <s v="TURNO 9"/>
    <n v="15"/>
    <n v="15"/>
    <n v="105"/>
    <s v="EXPORTABLE"/>
    <x v="202"/>
    <s v="ABGSA20250624083504"/>
    <m/>
    <s v="RECEPCION"/>
    <n v="1.3961904761904762"/>
    <x v="0"/>
    <n v="23"/>
    <n v="9.7733333333333334"/>
    <n v="7.0642846000000077"/>
    <n v="1.7500000000000018"/>
    <x v="2"/>
    <s v="AMBIENTE"/>
    <x v="18"/>
    <m/>
    <n v="0"/>
    <x v="0"/>
  </r>
  <r>
    <s v="ABGSA20250601184217MODULO 1TURNO 10"/>
    <x v="3"/>
    <d v="2025-06-24T00:00:00"/>
    <d v="1899-12-30T13:40:00"/>
    <x v="15"/>
    <d v="1899-12-30T15:25:00"/>
    <x v="33"/>
    <x v="3"/>
    <s v="TAB937"/>
    <n v="389.2"/>
    <x v="206"/>
    <x v="0"/>
    <x v="0"/>
    <x v="0"/>
    <x v="0"/>
    <n v="523"/>
    <n v="409.97"/>
    <s v="MODULO 1"/>
    <s v="TURNO 10"/>
    <n v="15"/>
    <n v="42"/>
    <n v="294"/>
    <s v="EXPORTABLE"/>
    <x v="203"/>
    <s v="ABGSA20250601184217"/>
    <m/>
    <s v="RECEPCION"/>
    <n v="1.3944557823129253"/>
    <x v="0"/>
    <n v="23"/>
    <n v="9.7611904761904764"/>
    <n v="20.770000000000039"/>
    <n v="1.7500000000000018"/>
    <x v="1"/>
    <s v="AMBIENTE"/>
    <x v="18"/>
    <m/>
    <n v="0"/>
    <x v="0"/>
  </r>
  <r>
    <s v="ABGSA20250601185126MODULO 1TURNO 9"/>
    <x v="3"/>
    <d v="2025-06-24T00:00:00"/>
    <d v="1899-12-30T13:40:00"/>
    <x v="15"/>
    <d v="1899-12-30T15:25:00"/>
    <x v="33"/>
    <x v="3"/>
    <s v="TAB937"/>
    <n v="257.60000000000002"/>
    <x v="207"/>
    <x v="0"/>
    <x v="0"/>
    <x v="0"/>
    <x v="0"/>
    <n v="348"/>
    <n v="270.64999999999998"/>
    <s v="MODULO 1"/>
    <s v="TURNO 9"/>
    <n v="15"/>
    <n v="28"/>
    <n v="196"/>
    <s v="EXPORTABLE"/>
    <x v="204"/>
    <s v="ABGSA20250601185126"/>
    <m/>
    <s v="RECEPCION"/>
    <n v="1.3808673469387753"/>
    <x v="0"/>
    <n v="23"/>
    <n v="9.6660714285714278"/>
    <n v="13.049999999999955"/>
    <n v="1.7500000000000018"/>
    <x v="1"/>
    <s v="AMBIENTE"/>
    <x v="18"/>
    <m/>
    <n v="0"/>
    <x v="0"/>
  </r>
  <r>
    <s v="ABGSA20250601185126MODULO 1TURNO 10"/>
    <x v="3"/>
    <d v="2025-06-24T00:00:00"/>
    <d v="1899-12-30T13:40:00"/>
    <x v="15"/>
    <d v="1899-12-30T15:25:00"/>
    <x v="33"/>
    <x v="3"/>
    <s v="TAB937"/>
    <n v="64.400000000000006"/>
    <x v="207"/>
    <x v="0"/>
    <x v="0"/>
    <x v="0"/>
    <x v="0"/>
    <n v="87"/>
    <n v="67.66"/>
    <s v="MODULO 1"/>
    <s v="TURNO 10"/>
    <n v="15"/>
    <n v="7"/>
    <n v="49"/>
    <s v="EXPORTABLE"/>
    <x v="204"/>
    <s v="ABGSA20250601185126"/>
    <m/>
    <s v="RECEPCION"/>
    <n v="1.3808163265306121"/>
    <x v="0"/>
    <n v="23"/>
    <n v="9.6657142857142855"/>
    <n v="3.2599999999999909"/>
    <n v="1.7500000000000018"/>
    <x v="1"/>
    <s v="AMBIENTE"/>
    <x v="18"/>
    <m/>
    <n v="0"/>
    <x v="0"/>
  </r>
  <r>
    <s v="ABGSA20250624083508MODULO 1TURNO 10"/>
    <x v="3"/>
    <d v="2025-06-24T00:00:00"/>
    <d v="1899-12-30T13:40:00"/>
    <x v="15"/>
    <d v="1899-12-30T15:25:00"/>
    <x v="33"/>
    <x v="3"/>
    <s v="TAB937"/>
    <n v="148.79999963"/>
    <x v="208"/>
    <x v="0"/>
    <x v="0"/>
    <x v="0"/>
    <x v="0"/>
    <n v="201.14"/>
    <n v="155.65"/>
    <s v="MODULO 1"/>
    <s v="TURNO 10"/>
    <n v="15"/>
    <n v="16"/>
    <n v="112"/>
    <s v="EXPORTABLE"/>
    <x v="205"/>
    <s v="ABGSA20250624083508"/>
    <m/>
    <s v="RECEPCION"/>
    <n v="1.389732142857143"/>
    <x v="0"/>
    <n v="23"/>
    <n v="9.7281250000000004"/>
    <n v="6.8500003700000036"/>
    <n v="1.7500000000000018"/>
    <x v="1"/>
    <s v="AMBIENTE"/>
    <x v="18"/>
    <m/>
    <n v="0"/>
    <x v="0"/>
  </r>
  <r>
    <s v="ABGSA20250624083508MODULO 1TURNO 9"/>
    <x v="3"/>
    <d v="2025-06-24T00:00:00"/>
    <d v="1899-12-30T13:40:00"/>
    <x v="15"/>
    <d v="1899-12-30T15:25:00"/>
    <x v="33"/>
    <x v="3"/>
    <s v="TAB937"/>
    <n v="111.60000037"/>
    <x v="208"/>
    <x v="0"/>
    <x v="0"/>
    <x v="0"/>
    <x v="0"/>
    <n v="150.86000000000001"/>
    <n v="116.73"/>
    <s v="MODULO 1"/>
    <s v="TURNO 9"/>
    <n v="15"/>
    <n v="12"/>
    <n v="78"/>
    <s v="EXPORTABLE"/>
    <x v="205"/>
    <s v="ABGSA20250624083508"/>
    <m/>
    <s v="RECEPCION"/>
    <n v="1.4965384615384616"/>
    <x v="0"/>
    <n v="23"/>
    <n v="9.7275000000000009"/>
    <n v="5.1299996300000004"/>
    <n v="1.7500000000000018"/>
    <x v="1"/>
    <s v="AMBIENTE"/>
    <x v="18"/>
    <m/>
    <n v="0"/>
    <x v="0"/>
  </r>
  <r>
    <s v="ABGSA20250624083508MODULO 1TURNO 9"/>
    <x v="3"/>
    <d v="2025-06-24T00:00:00"/>
    <d v="1899-12-30T13:40:00"/>
    <x v="15"/>
    <d v="1899-12-30T15:25:00"/>
    <x v="33"/>
    <x v="3"/>
    <s v="TAB937"/>
    <n v="16.899999999999999"/>
    <x v="209"/>
    <x v="0"/>
    <x v="0"/>
    <x v="0"/>
    <x v="0"/>
    <n v="36"/>
    <n v="19.45"/>
    <s v="MODULO 1"/>
    <s v="TURNO 9"/>
    <n v="12"/>
    <n v="2"/>
    <n v="13"/>
    <s v="EXPORTABLE"/>
    <x v="206"/>
    <s v="ABGSA20250624083508"/>
    <m/>
    <s v="RECEPCION"/>
    <n v="1.4961538461538462"/>
    <x v="0"/>
    <n v="23"/>
    <n v="9.7249999999999996"/>
    <n v="2.5500000000000007"/>
    <n v="1.7500000000000018"/>
    <x v="2"/>
    <s v="AMBIENTE"/>
    <x v="18"/>
    <m/>
    <n v="0"/>
    <x v="0"/>
  </r>
  <r>
    <s v="ABGSA20250601185136MODULO 1TURNO 10"/>
    <x v="3"/>
    <d v="2025-06-24T00:00:00"/>
    <d v="1899-12-30T13:40:00"/>
    <x v="15"/>
    <d v="1899-12-30T15:25:00"/>
    <x v="33"/>
    <x v="3"/>
    <s v="TAB937"/>
    <n v="324.5"/>
    <x v="210"/>
    <x v="0"/>
    <x v="0"/>
    <x v="0"/>
    <x v="0"/>
    <n v="372.94"/>
    <n v="271.81"/>
    <s v="MODULO 1"/>
    <s v="TURNO 10"/>
    <n v="15"/>
    <n v="35"/>
    <n v="245"/>
    <s v="EXPORTABLE"/>
    <x v="207"/>
    <s v="ABGSA20250601185136"/>
    <m/>
    <s v="RECEPCION"/>
    <n v="1.1094285714285714"/>
    <x v="0"/>
    <n v="23"/>
    <n v="7.766"/>
    <n v="-52.69"/>
    <n v="1.7500000000000018"/>
    <x v="0"/>
    <s v="AMBIENTE"/>
    <x v="18"/>
    <m/>
    <n v="0"/>
    <x v="0"/>
  </r>
  <r>
    <s v="ABGSA20250625082201MODULO 1TURNO 2"/>
    <x v="3"/>
    <d v="2025-06-25T00:00:00"/>
    <d v="1899-12-30T12:30:00"/>
    <x v="16"/>
    <d v="1899-12-30T15:25:00"/>
    <x v="34"/>
    <x v="3"/>
    <s v="TAB937"/>
    <n v="235.36190511999999"/>
    <x v="211"/>
    <x v="0"/>
    <x v="0"/>
    <x v="0"/>
    <x v="0"/>
    <n v="321.29000000000002"/>
    <n v="248.02"/>
    <s v="MODULO 1"/>
    <s v="TURNO 2"/>
    <n v="15"/>
    <n v="26"/>
    <n v="182"/>
    <s v="EXPORTABLE"/>
    <x v="208"/>
    <s v="ABGSA20250625082201"/>
    <m/>
    <s v="RECEPCION"/>
    <n v="1.3627472527472528"/>
    <x v="0"/>
    <n v="21.8"/>
    <n v="9.5392307692307696"/>
    <n v="12.658094880000021"/>
    <n v="2.916666666666667"/>
    <x v="0"/>
    <s v="AMBIENTE"/>
    <x v="20"/>
    <m/>
    <n v="0"/>
    <x v="0"/>
  </r>
  <r>
    <s v="ABGSA20250625082201MODULO 1TURNO 3"/>
    <x v="3"/>
    <d v="2025-06-25T00:00:00"/>
    <d v="1899-12-30T12:30:00"/>
    <x v="16"/>
    <d v="1899-12-30T15:25:00"/>
    <x v="34"/>
    <x v="3"/>
    <s v="TAB937"/>
    <n v="81.471426940000001"/>
    <x v="211"/>
    <x v="0"/>
    <x v="0"/>
    <x v="0"/>
    <x v="0"/>
    <n v="111.21"/>
    <n v="85.85"/>
    <s v="MODULO 1"/>
    <s v="TURNO 3"/>
    <n v="15"/>
    <n v="9"/>
    <n v="63"/>
    <s v="EXPORTABLE"/>
    <x v="208"/>
    <s v="ABGSA20250625082201"/>
    <m/>
    <s v="RECEPCION"/>
    <n v="1.3626984126984125"/>
    <x v="0"/>
    <n v="21.8"/>
    <n v="9.5388888888888879"/>
    <n v="4.3785730599999937"/>
    <n v="2.916666666666667"/>
    <x v="0"/>
    <s v="AMBIENTE"/>
    <x v="20"/>
    <m/>
    <n v="0"/>
    <x v="0"/>
  </r>
  <r>
    <s v="ABGSA20250625082201MODULO 1TURNO 8"/>
    <x v="3"/>
    <d v="2025-06-25T00:00:00"/>
    <d v="1899-12-30T12:30:00"/>
    <x v="16"/>
    <d v="1899-12-30T15:25:00"/>
    <x v="34"/>
    <x v="3"/>
    <s v="TAB937"/>
    <n v="63.366667929999998"/>
    <x v="211"/>
    <x v="0"/>
    <x v="0"/>
    <x v="0"/>
    <x v="0"/>
    <n v="86.5"/>
    <n v="66.77"/>
    <s v="MODULO 1"/>
    <s v="TURNO 8"/>
    <n v="15"/>
    <n v="7"/>
    <n v="49"/>
    <s v="EXPORTABLE"/>
    <x v="208"/>
    <s v="ABGSA20250625082201"/>
    <m/>
    <s v="RECEPCION"/>
    <n v="1.3626530612244898"/>
    <x v="0"/>
    <n v="21.8"/>
    <n v="9.5385714285714283"/>
    <n v="3.4033320699999976"/>
    <n v="2.916666666666667"/>
    <x v="0"/>
    <s v="AMBIENTE"/>
    <x v="20"/>
    <m/>
    <n v="0"/>
    <x v="0"/>
  </r>
  <r>
    <s v="ABGSA20250624083402MODULO 1TURNO 3"/>
    <x v="3"/>
    <d v="2025-06-25T00:00:00"/>
    <d v="1899-12-30T12:30:00"/>
    <x v="16"/>
    <d v="1899-12-30T15:25:00"/>
    <x v="34"/>
    <x v="3"/>
    <s v="TAB937"/>
    <n v="225.71428435999999"/>
    <x v="212"/>
    <x v="0"/>
    <x v="0"/>
    <x v="0"/>
    <x v="0"/>
    <n v="306.79000000000002"/>
    <n v="234.55"/>
    <s v="MODULO 1"/>
    <s v="TURNO 3"/>
    <n v="15"/>
    <n v="25"/>
    <n v="175"/>
    <s v="EXPORTABLE"/>
    <x v="209"/>
    <s v="ABGSA20250624083402"/>
    <m/>
    <s v="RECEPCION"/>
    <n v="1.3402857142857143"/>
    <x v="0"/>
    <n v="21.8"/>
    <n v="9.3819999999999997"/>
    <n v="8.8357156400000179"/>
    <n v="2.916666666666667"/>
    <x v="0"/>
    <s v="AMBIENTE"/>
    <x v="20"/>
    <m/>
    <n v="0"/>
    <x v="0"/>
  </r>
  <r>
    <s v="ABGSA20250624083402MODULO 1TURNO 2"/>
    <x v="3"/>
    <d v="2025-06-25T00:00:00"/>
    <d v="1899-12-30T12:30:00"/>
    <x v="16"/>
    <d v="1899-12-30T15:25:00"/>
    <x v="34"/>
    <x v="3"/>
    <s v="TAB937"/>
    <n v="90.285715640000006"/>
    <x v="212"/>
    <x v="0"/>
    <x v="0"/>
    <x v="0"/>
    <x v="0"/>
    <n v="122.71"/>
    <n v="93.82"/>
    <s v="MODULO 1"/>
    <s v="TURNO 2"/>
    <n v="15"/>
    <n v="10"/>
    <n v="70"/>
    <s v="EXPORTABLE"/>
    <x v="209"/>
    <s v="ABGSA20250624083402"/>
    <m/>
    <s v="RECEPCION"/>
    <n v="1.3402857142857141"/>
    <x v="0"/>
    <n v="21.8"/>
    <n v="9.3819999999999997"/>
    <n v="3.5342843599999867"/>
    <n v="2.916666666666667"/>
    <x v="0"/>
    <s v="AMBIENTE"/>
    <x v="20"/>
    <m/>
    <n v="0"/>
    <x v="0"/>
  </r>
  <r>
    <s v="ABGSA20250625082429MODULO 1TURNO 2"/>
    <x v="3"/>
    <d v="2025-06-25T00:00:00"/>
    <d v="1899-12-30T12:30:00"/>
    <x v="16"/>
    <d v="1899-12-30T15:25:00"/>
    <x v="34"/>
    <x v="3"/>
    <s v="TAB937"/>
    <n v="155.50952197999999"/>
    <x v="213"/>
    <x v="0"/>
    <x v="0"/>
    <x v="0"/>
    <x v="0"/>
    <n v="209.87"/>
    <n v="161.96"/>
    <s v="MODULO 1"/>
    <s v="TURNO 2"/>
    <n v="15"/>
    <n v="17"/>
    <n v="119"/>
    <s v="EXPORTABLE"/>
    <x v="210"/>
    <s v="ABGSA20250625082429"/>
    <m/>
    <s v="RECEPCION"/>
    <n v="1.3610084033613445"/>
    <x v="0"/>
    <n v="21.8"/>
    <n v="9.527058823529412"/>
    <n v="6.4504780200000198"/>
    <n v="2.916666666666667"/>
    <x v="2"/>
    <s v="AMBIENTE"/>
    <x v="20"/>
    <m/>
    <n v="0"/>
    <x v="0"/>
  </r>
  <r>
    <s v="ABGSA20250625082429MODULO 1TURNO 3"/>
    <x v="3"/>
    <d v="2025-06-25T00:00:00"/>
    <d v="1899-12-30T12:30:00"/>
    <x v="16"/>
    <d v="1899-12-30T15:25:00"/>
    <x v="34"/>
    <x v="3"/>
    <s v="TAB937"/>
    <n v="155.50952197999999"/>
    <x v="213"/>
    <x v="0"/>
    <x v="0"/>
    <x v="0"/>
    <x v="0"/>
    <n v="209.87"/>
    <n v="161.96"/>
    <s v="MODULO 1"/>
    <s v="TURNO 3"/>
    <n v="15"/>
    <n v="17"/>
    <n v="119"/>
    <s v="EXPORTABLE"/>
    <x v="210"/>
    <s v="ABGSA20250625082429"/>
    <m/>
    <s v="RECEPCION"/>
    <n v="1.3610084033613445"/>
    <x v="0"/>
    <n v="21.8"/>
    <n v="9.527058823529412"/>
    <n v="6.4504780200000198"/>
    <n v="2.916666666666667"/>
    <x v="2"/>
    <s v="AMBIENTE"/>
    <x v="20"/>
    <m/>
    <n v="0"/>
    <x v="0"/>
  </r>
  <r>
    <s v="ABGSA20250625082429MODULO 1TURNO 8"/>
    <x v="3"/>
    <d v="2025-06-25T00:00:00"/>
    <d v="1899-12-30T12:30:00"/>
    <x v="16"/>
    <d v="1899-12-30T15:25:00"/>
    <x v="34"/>
    <x v="3"/>
    <s v="TAB937"/>
    <n v="73.180952199999993"/>
    <x v="213"/>
    <x v="0"/>
    <x v="0"/>
    <x v="0"/>
    <x v="0"/>
    <n v="98.76"/>
    <n v="76.22"/>
    <s v="MODULO 1"/>
    <s v="TURNO 8"/>
    <n v="15"/>
    <n v="8"/>
    <n v="56"/>
    <s v="EXPORTABLE"/>
    <x v="210"/>
    <s v="ABGSA20250625082429"/>
    <m/>
    <s v="RECEPCION"/>
    <n v="1.3610714285714285"/>
    <x v="0"/>
    <n v="21.8"/>
    <n v="9.5274999999999999"/>
    <n v="3.0390478000000059"/>
    <n v="2.916666666666667"/>
    <x v="2"/>
    <s v="AMBIENTE"/>
    <x v="20"/>
    <m/>
    <n v="0"/>
    <x v="0"/>
  </r>
  <r>
    <s v="ABGSA20250624083358MODULO 1TURNO 3"/>
    <x v="3"/>
    <d v="2025-06-25T00:00:00"/>
    <d v="1899-12-30T12:30:00"/>
    <x v="16"/>
    <d v="1899-12-30T15:25:00"/>
    <x v="34"/>
    <x v="3"/>
    <s v="TAB937"/>
    <n v="198.62857188000001"/>
    <x v="214"/>
    <x v="0"/>
    <x v="0"/>
    <x v="0"/>
    <x v="0"/>
    <n v="270.91000000000003"/>
    <n v="207.35"/>
    <s v="MODULO 1"/>
    <s v="TURNO 3"/>
    <n v="15"/>
    <n v="22"/>
    <n v="154"/>
    <s v="EXPORTABLE"/>
    <x v="211"/>
    <s v="ABGSA20250624083358"/>
    <m/>
    <s v="RECEPCION"/>
    <n v="1.3464285714285713"/>
    <x v="0"/>
    <n v="21.8"/>
    <n v="9.4249999999999989"/>
    <n v="8.7214281199999846"/>
    <n v="2.916666666666667"/>
    <x v="1"/>
    <s v="AMBIENTE"/>
    <x v="20"/>
    <m/>
    <n v="0"/>
    <x v="0"/>
  </r>
  <r>
    <s v="ABGSA20250624083358MODULO 1TURNO 2"/>
    <x v="3"/>
    <d v="2025-06-25T00:00:00"/>
    <d v="1899-12-30T12:30:00"/>
    <x v="16"/>
    <d v="1899-12-30T15:25:00"/>
    <x v="34"/>
    <x v="3"/>
    <s v="TAB937"/>
    <n v="117.37142812"/>
    <x v="214"/>
    <x v="0"/>
    <x v="0"/>
    <x v="0"/>
    <x v="0"/>
    <n v="160.09"/>
    <n v="122.52"/>
    <s v="MODULO 1"/>
    <s v="TURNO 2"/>
    <n v="15"/>
    <n v="13"/>
    <n v="91"/>
    <s v="EXPORTABLE"/>
    <x v="211"/>
    <s v="ABGSA20250624083358"/>
    <m/>
    <s v="RECEPCION"/>
    <n v="1.3463736263736263"/>
    <x v="0"/>
    <n v="21.8"/>
    <n v="9.4246153846153842"/>
    <n v="5.1485718799999916"/>
    <n v="2.916666666666667"/>
    <x v="1"/>
    <s v="AMBIENTE"/>
    <x v="20"/>
    <m/>
    <n v="0"/>
    <x v="0"/>
  </r>
  <r>
    <s v="ABGSA20250625082157MODULO 1TURNO 2"/>
    <x v="3"/>
    <d v="2025-06-25T00:00:00"/>
    <d v="1899-12-30T12:30:00"/>
    <x v="16"/>
    <d v="1899-12-30T15:25:00"/>
    <x v="34"/>
    <x v="3"/>
    <s v="TAB937"/>
    <n v="256.80000128"/>
    <x v="215"/>
    <x v="0"/>
    <x v="0"/>
    <x v="0"/>
    <x v="0"/>
    <n v="346.33"/>
    <n v="267.43"/>
    <s v="MODULO 1"/>
    <s v="TURNO 2"/>
    <n v="15"/>
    <n v="28"/>
    <n v="196"/>
    <s v="EXPORTABLE"/>
    <x v="212"/>
    <s v="ABGSA20250625082157"/>
    <m/>
    <s v="RECEPCION"/>
    <n v="1.3644387755102041"/>
    <x v="0"/>
    <n v="21.8"/>
    <n v="9.5510714285714293"/>
    <n v="10.629998720000003"/>
    <n v="2.916666666666667"/>
    <x v="1"/>
    <s v="AMBIENTE"/>
    <x v="20"/>
    <m/>
    <n v="0"/>
    <x v="0"/>
  </r>
  <r>
    <s v="ABGSA20250625082157MODULO 1TURNO 3"/>
    <x v="3"/>
    <d v="2025-06-25T00:00:00"/>
    <d v="1899-12-30T12:30:00"/>
    <x v="16"/>
    <d v="1899-12-30T15:25:00"/>
    <x v="34"/>
    <x v="3"/>
    <s v="TAB937"/>
    <n v="100.88571355000001"/>
    <x v="215"/>
    <x v="0"/>
    <x v="0"/>
    <x v="0"/>
    <x v="0"/>
    <n v="136.06"/>
    <n v="105.06"/>
    <s v="MODULO 1"/>
    <s v="TURNO 3"/>
    <n v="15"/>
    <n v="11"/>
    <n v="77"/>
    <s v="EXPORTABLE"/>
    <x v="212"/>
    <s v="ABGSA20250625082157"/>
    <m/>
    <s v="RECEPCION"/>
    <n v="1.3644155844155845"/>
    <x v="0"/>
    <n v="21.8"/>
    <n v="9.5509090909090908"/>
    <n v="4.1742864499999968"/>
    <n v="2.916666666666667"/>
    <x v="1"/>
    <s v="AMBIENTE"/>
    <x v="20"/>
    <m/>
    <n v="0"/>
    <x v="0"/>
  </r>
  <r>
    <s v="ABGSA20250625082157MODULO 1TURNO 9"/>
    <x v="3"/>
    <d v="2025-06-25T00:00:00"/>
    <d v="1899-12-30T12:30:00"/>
    <x v="16"/>
    <d v="1899-12-30T15:25:00"/>
    <x v="34"/>
    <x v="3"/>
    <s v="TAB937"/>
    <n v="27.51428516"/>
    <x v="215"/>
    <x v="0"/>
    <x v="0"/>
    <x v="0"/>
    <x v="0"/>
    <n v="37.11"/>
    <n v="28.65"/>
    <s v="MODULO 1"/>
    <s v="TURNO 9"/>
    <n v="15"/>
    <n v="3"/>
    <n v="21"/>
    <s v="EXPORTABLE"/>
    <x v="212"/>
    <s v="ABGSA20250625082157"/>
    <m/>
    <s v="RECEPCION"/>
    <n v="1.3642857142857143"/>
    <x v="0"/>
    <n v="21.8"/>
    <n v="9.5499999999999989"/>
    <n v="1.1357148399999986"/>
    <n v="2.916666666666667"/>
    <x v="1"/>
    <s v="AMBIENTE"/>
    <x v="20"/>
    <m/>
    <n v="0"/>
    <x v="0"/>
  </r>
  <r>
    <s v="ABGSA20250625082425MODULO 1TURNO 8"/>
    <x v="3"/>
    <d v="2025-06-25T00:00:00"/>
    <d v="1899-12-30T12:30:00"/>
    <x v="16"/>
    <d v="1899-12-30T15:25:00"/>
    <x v="34"/>
    <x v="3"/>
    <s v="TAB937"/>
    <n v="93.555556300000006"/>
    <x v="216"/>
    <x v="0"/>
    <x v="0"/>
    <x v="0"/>
    <x v="0"/>
    <n v="127.22"/>
    <n v="96.36"/>
    <s v="MODULO 1"/>
    <s v="TURNO 8"/>
    <n v="12"/>
    <n v="10"/>
    <n v="70"/>
    <s v="EXPORTABLE"/>
    <x v="213"/>
    <s v="ABGSA20250625082425"/>
    <m/>
    <s v="RECEPCION"/>
    <n v="1.3765714285714286"/>
    <x v="0"/>
    <n v="21.8"/>
    <n v="9.6359999999999992"/>
    <n v="2.8044436999999931"/>
    <n v="2.916666666666667"/>
    <x v="1"/>
    <s v="AMBIENTE"/>
    <x v="20"/>
    <m/>
    <n v="0"/>
    <x v="0"/>
  </r>
  <r>
    <s v="ABGSA20250625082425MODULO 1TURNO 1"/>
    <x v="3"/>
    <d v="2025-06-25T00:00:00"/>
    <d v="1899-12-30T12:30:00"/>
    <x v="16"/>
    <d v="1899-12-30T15:25:00"/>
    <x v="34"/>
    <x v="3"/>
    <s v="TAB937"/>
    <n v="74.844443699999999"/>
    <x v="216"/>
    <x v="0"/>
    <x v="0"/>
    <x v="0"/>
    <x v="0"/>
    <n v="101.78"/>
    <n v="77.08"/>
    <s v="MODULO 1"/>
    <s v="TURNO 1"/>
    <n v="12"/>
    <n v="8"/>
    <n v="50"/>
    <s v="EXPORTABLE"/>
    <x v="213"/>
    <s v="ABGSA20250625082425"/>
    <m/>
    <s v="RECEPCION"/>
    <n v="1.5415999999999999"/>
    <x v="0"/>
    <n v="21.8"/>
    <n v="9.6349999999999998"/>
    <n v="2.2355562999999989"/>
    <n v="2.916666666666667"/>
    <x v="1"/>
    <s v="AMBIENTE"/>
    <x v="20"/>
    <m/>
    <n v="0"/>
    <x v="0"/>
  </r>
  <r>
    <s v="ABGSA20250625082425MODULO 1TURNO 1"/>
    <x v="3"/>
    <d v="2025-06-25T00:00:00"/>
    <d v="1899-12-30T12:30:00"/>
    <x v="16"/>
    <d v="1899-12-30T15:25:00"/>
    <x v="34"/>
    <x v="3"/>
    <s v="TAB937"/>
    <n v="67.199999329999997"/>
    <x v="217"/>
    <x v="0"/>
    <x v="0"/>
    <x v="0"/>
    <x v="0"/>
    <n v="94"/>
    <n v="68.98"/>
    <s v="MODULO 1"/>
    <s v="TURNO 1"/>
    <n v="12"/>
    <n v="8"/>
    <n v="56"/>
    <s v="EXPORTABLE"/>
    <x v="214"/>
    <s v="ABGSA20250625082425"/>
    <m/>
    <s v="RECEPCION"/>
    <n v="1.2317857142857143"/>
    <x v="0"/>
    <n v="21.8"/>
    <n v="8.6225000000000005"/>
    <n v="1.7800006700000068"/>
    <n v="2.916666666666667"/>
    <x v="0"/>
    <s v="AMBIENTE"/>
    <x v="20"/>
    <m/>
    <n v="0"/>
    <x v="0"/>
  </r>
  <r>
    <s v="ABGSA20250625082425MODULO 1TURNO 8"/>
    <x v="3"/>
    <d v="2025-06-25T00:00:00"/>
    <d v="1899-12-30T12:30:00"/>
    <x v="16"/>
    <d v="1899-12-30T15:25:00"/>
    <x v="34"/>
    <x v="3"/>
    <s v="TAB937"/>
    <n v="84.000000670000006"/>
    <x v="217"/>
    <x v="0"/>
    <x v="0"/>
    <x v="0"/>
    <x v="0"/>
    <n v="117.5"/>
    <n v="86.22"/>
    <s v="MODULO 1"/>
    <s v="TURNO 8"/>
    <n v="12"/>
    <n v="10"/>
    <n v="70"/>
    <s v="EXPORTABLE"/>
    <x v="214"/>
    <s v="ABGSA20250625082425"/>
    <m/>
    <s v="RECEPCION"/>
    <n v="1.2317142857142858"/>
    <x v="0"/>
    <n v="21.8"/>
    <n v="8.6219999999999999"/>
    <n v="2.2199993299999932"/>
    <n v="2.916666666666667"/>
    <x v="0"/>
    <s v="AMBIENTE"/>
    <x v="20"/>
    <m/>
    <n v="0"/>
    <x v="0"/>
  </r>
  <r>
    <s v="ABGSA20250625082425MODULO 1TURNO 1"/>
    <x v="3"/>
    <d v="2025-06-25T00:00:00"/>
    <d v="1899-12-30T12:30:00"/>
    <x v="16"/>
    <d v="1899-12-30T15:25:00"/>
    <x v="34"/>
    <x v="3"/>
    <s v="TAB937"/>
    <n v="54.6"/>
    <x v="218"/>
    <x v="0"/>
    <x v="0"/>
    <x v="0"/>
    <x v="0"/>
    <n v="85"/>
    <n v="58.23"/>
    <s v="MODULO 1"/>
    <s v="TURNO 1"/>
    <n v="12"/>
    <n v="6"/>
    <n v="42"/>
    <s v="EXPORTABLE"/>
    <x v="215"/>
    <s v="ABGSA20250625082425"/>
    <m/>
    <s v="RECEPCION"/>
    <n v="1.3864285714285713"/>
    <x v="0"/>
    <n v="21.8"/>
    <n v="9.7050000000000001"/>
    <n v="3.6299999999999955"/>
    <n v="2.916666666666667"/>
    <x v="2"/>
    <s v="AMBIENTE"/>
    <x v="20"/>
    <m/>
    <n v="0"/>
    <x v="0"/>
  </r>
  <r>
    <s v="EXC20250625002MODULO 1TURNO 7"/>
    <x v="3"/>
    <d v="2025-06-25T00:00:00"/>
    <d v="1899-12-30T17:45:00"/>
    <x v="16"/>
    <d v="1899-12-30T19:35:00"/>
    <x v="35"/>
    <x v="2"/>
    <s v="T0G831"/>
    <n v="175"/>
    <x v="219"/>
    <x v="1"/>
    <x v="2"/>
    <x v="0"/>
    <x v="0"/>
    <n v="235.49"/>
    <n v="181.2"/>
    <s v="MODULO 1"/>
    <s v="TURNO 7"/>
    <n v="16"/>
    <n v="14"/>
    <n v="158"/>
    <s v="EXPORTABLE"/>
    <x v="216"/>
    <s v="EXC20250625002"/>
    <m/>
    <s v="RECEPCION"/>
    <n v="1.1468354430379746"/>
    <x v="1"/>
    <n v="20.5"/>
    <n v="12.942857142857141"/>
    <n v="6.1999999999999886"/>
    <n v="1.8333333333333321"/>
    <x v="0"/>
    <s v="AMBIENTE"/>
    <x v="21"/>
    <m/>
    <n v="0"/>
    <x v="0"/>
  </r>
  <r>
    <s v="ABGSA20250625082421MODULO 1TURNO 8"/>
    <x v="3"/>
    <d v="2025-06-25T00:00:00"/>
    <d v="1899-12-30T18:30:00"/>
    <x v="16"/>
    <d v="1899-12-30T20:50:00"/>
    <x v="36"/>
    <x v="4"/>
    <s v="TAB937"/>
    <n v="321.5"/>
    <x v="220"/>
    <x v="0"/>
    <x v="0"/>
    <x v="0"/>
    <x v="0"/>
    <n v="436"/>
    <n v="334.87"/>
    <s v="MODULO 1"/>
    <s v="TURNO 8"/>
    <n v="15"/>
    <n v="35"/>
    <n v="245"/>
    <s v="EXPORTABLE"/>
    <x v="217"/>
    <s v="ABGSA20250625082421"/>
    <m/>
    <s v="RECEPCION"/>
    <n v="1.3668163265306124"/>
    <x v="0"/>
    <n v="21.2"/>
    <n v="9.5677142857142865"/>
    <n v="13.370000000000005"/>
    <n v="2.333333333333333"/>
    <x v="1"/>
    <s v="AMBIENTE"/>
    <x v="20"/>
    <m/>
    <n v="0"/>
    <x v="0"/>
  </r>
  <r>
    <s v="ABG003MODULO 1TURNO 8"/>
    <x v="3"/>
    <d v="2025-06-25T00:00:00"/>
    <d v="1899-12-30T18:30:00"/>
    <x v="16"/>
    <d v="1899-12-30T20:50:00"/>
    <x v="36"/>
    <x v="4"/>
    <s v="TAB937"/>
    <n v="136.5"/>
    <x v="221"/>
    <x v="0"/>
    <x v="0"/>
    <x v="0"/>
    <x v="0"/>
    <n v="191"/>
    <n v="142.09"/>
    <s v="MODULO 1"/>
    <s v="TURNO 8"/>
    <n v="12"/>
    <n v="15"/>
    <n v="105"/>
    <s v="EXPORTABLE"/>
    <x v="218"/>
    <s v="ABG003"/>
    <m/>
    <s v="RECEPCION"/>
    <n v="1.3532380952380954"/>
    <x v="0"/>
    <n v="21.2"/>
    <n v="9.472666666666667"/>
    <n v="5.5900000000000034"/>
    <n v="2.333333333333333"/>
    <x v="1"/>
    <s v="AMBIENTE"/>
    <x v="20"/>
    <m/>
    <n v="0"/>
    <x v="0"/>
  </r>
  <r>
    <s v="ABGSA20250625082155MODULO 1TURNO 8"/>
    <x v="3"/>
    <d v="2025-06-25T00:00:00"/>
    <d v="1899-12-30T18:30:00"/>
    <x v="16"/>
    <d v="1899-12-30T20:50:00"/>
    <x v="36"/>
    <x v="4"/>
    <s v="TAB937"/>
    <n v="386.2"/>
    <x v="222"/>
    <x v="0"/>
    <x v="0"/>
    <x v="0"/>
    <x v="0"/>
    <n v="518"/>
    <n v="399.64"/>
    <s v="MODULO 1"/>
    <s v="TURNO 8"/>
    <n v="15"/>
    <n v="42"/>
    <n v="294"/>
    <s v="EXPORTABLE"/>
    <x v="219"/>
    <s v="ABGSA20250625082155"/>
    <m/>
    <s v="RECEPCION"/>
    <n v="1.3593197278911564"/>
    <x v="0"/>
    <n v="21.2"/>
    <n v="9.5152380952380948"/>
    <n v="13.439999999999998"/>
    <n v="2.333333333333333"/>
    <x v="1"/>
    <s v="AMBIENTE"/>
    <x v="20"/>
    <m/>
    <n v="0"/>
    <x v="0"/>
  </r>
  <r>
    <s v="ABGSA20250625081912MODULO 1TURNO 8"/>
    <x v="3"/>
    <d v="2025-06-25T00:00:00"/>
    <d v="1899-12-30T18:30:00"/>
    <x v="16"/>
    <d v="1899-12-30T20:50:00"/>
    <x v="36"/>
    <x v="4"/>
    <s v="TAB937"/>
    <n v="387.2"/>
    <x v="223"/>
    <x v="0"/>
    <x v="0"/>
    <x v="0"/>
    <x v="0"/>
    <n v="520"/>
    <n v="401.64"/>
    <s v="MODULO 1"/>
    <s v="TURNO 8"/>
    <n v="15"/>
    <n v="42"/>
    <n v="294"/>
    <s v="EXPORTABLE"/>
    <x v="220"/>
    <s v="ABGSA20250625081912"/>
    <m/>
    <s v="RECEPCION"/>
    <n v="1.3661224489795918"/>
    <x v="0"/>
    <n v="21.2"/>
    <n v="9.5628571428571423"/>
    <n v="14.439999999999998"/>
    <n v="2.333333333333333"/>
    <x v="0"/>
    <s v="AMBIENTE"/>
    <x v="20"/>
    <m/>
    <n v="0"/>
    <x v="0"/>
  </r>
  <r>
    <s v="ABGSA20250625082124MODULO 1TURNO 8"/>
    <x v="3"/>
    <d v="2025-06-25T00:00:00"/>
    <d v="1899-12-30T18:30:00"/>
    <x v="16"/>
    <d v="1899-12-30T20:50:00"/>
    <x v="36"/>
    <x v="4"/>
    <s v="TAB937"/>
    <n v="387.7"/>
    <x v="224"/>
    <x v="0"/>
    <x v="0"/>
    <x v="0"/>
    <x v="0"/>
    <n v="521"/>
    <n v="402.64"/>
    <s v="MODULO 1"/>
    <s v="TURNO 8"/>
    <n v="15"/>
    <n v="42"/>
    <n v="294"/>
    <s v="EXPORTABLE"/>
    <x v="221"/>
    <s v="ABGSA20250625082124"/>
    <m/>
    <s v="RECEPCION"/>
    <n v="1.3695238095238096"/>
    <x v="0"/>
    <n v="21.2"/>
    <n v="9.586666666666666"/>
    <n v="14.939999999999998"/>
    <n v="2.333333333333333"/>
    <x v="2"/>
    <s v="AMBIENTE"/>
    <x v="20"/>
    <m/>
    <n v="0"/>
    <x v="0"/>
  </r>
  <r>
    <s v="ABGSA20250625082122MODULO 1TURNO 8"/>
    <x v="3"/>
    <d v="2025-06-25T00:00:00"/>
    <d v="1899-12-30T18:30:00"/>
    <x v="16"/>
    <d v="1899-12-30T20:50:00"/>
    <x v="36"/>
    <x v="4"/>
    <s v="TAB937"/>
    <n v="322"/>
    <x v="225"/>
    <x v="0"/>
    <x v="0"/>
    <x v="0"/>
    <x v="0"/>
    <n v="436"/>
    <n v="334.87"/>
    <s v="MODULO 1"/>
    <s v="TURNO 8"/>
    <n v="15"/>
    <n v="35"/>
    <n v="245"/>
    <s v="EXPORTABLE"/>
    <x v="222"/>
    <s v="ABGSA20250625082122"/>
    <m/>
    <s v="RECEPCION"/>
    <n v="1.3668163265306124"/>
    <x v="0"/>
    <n v="21.2"/>
    <n v="9.5677142857142865"/>
    <n v="12.870000000000005"/>
    <n v="2.333333333333333"/>
    <x v="0"/>
    <s v="AMBIENTE"/>
    <x v="20"/>
    <m/>
    <n v="0"/>
    <x v="0"/>
  </r>
  <r>
    <s v="ABG0002MODULO 1TURNO 8"/>
    <x v="3"/>
    <d v="2025-06-25T00:00:00"/>
    <d v="1899-12-30T18:30:00"/>
    <x v="16"/>
    <d v="1899-12-30T20:50:00"/>
    <x v="36"/>
    <x v="4"/>
    <s v="TAB937"/>
    <n v="42.9"/>
    <x v="226"/>
    <x v="0"/>
    <x v="0"/>
    <x v="0"/>
    <x v="0"/>
    <n v="70"/>
    <n v="45.94"/>
    <s v="MODULO 1"/>
    <s v="TURNO 8"/>
    <n v="12"/>
    <n v="5"/>
    <n v="33"/>
    <s v="EXPORTABLE"/>
    <x v="223"/>
    <s v="ABG0002"/>
    <m/>
    <s v="RECEPCION"/>
    <n v="1.3921212121212121"/>
    <x v="0"/>
    <n v="21.2"/>
    <n v="9.1879999999999988"/>
    <n v="3.0399999999999991"/>
    <n v="2.333333333333333"/>
    <x v="0"/>
    <s v="AMBIENTE"/>
    <x v="20"/>
    <m/>
    <n v="0"/>
    <x v="0"/>
  </r>
  <r>
    <s v="ABGVH20250605080314MODULO 2TURNO 15"/>
    <x v="3"/>
    <d v="2025-06-25T00:00:00"/>
    <d v="1899-12-30T12:30:00"/>
    <x v="16"/>
    <d v="1899-12-30T15:25:00"/>
    <x v="37"/>
    <x v="3"/>
    <s v="TAB937"/>
    <n v="375.2"/>
    <x v="227"/>
    <x v="0"/>
    <x v="3"/>
    <x v="1"/>
    <x v="0"/>
    <n v="509"/>
    <n v="390.64"/>
    <s v="MODULO 2"/>
    <s v="TURNO 15"/>
    <n v="15"/>
    <n v="42"/>
    <n v="294"/>
    <s v="EXPORTABLE"/>
    <x v="224"/>
    <s v="ABGVH20250605080314"/>
    <m/>
    <s v="RECEPCION"/>
    <n v="1.3287074829931973"/>
    <x v="0"/>
    <n v="20.8"/>
    <n v="9.3009523809523813"/>
    <n v="15.439999999999998"/>
    <n v="2.916666666666667"/>
    <x v="0"/>
    <s v="AMBIENTE"/>
    <x v="22"/>
    <m/>
    <n v="0"/>
    <x v="0"/>
  </r>
  <r>
    <s v="ABGVH20250605080404MODULO 2TURNO 15"/>
    <x v="3"/>
    <d v="2025-06-25T00:00:00"/>
    <d v="1899-12-30T12:30:00"/>
    <x v="16"/>
    <d v="1899-12-30T15:25:00"/>
    <x v="37"/>
    <x v="3"/>
    <s v="TAB937"/>
    <n v="192.55237955000001"/>
    <x v="228"/>
    <x v="0"/>
    <x v="3"/>
    <x v="1"/>
    <x v="0"/>
    <n v="262.95"/>
    <n v="200.95"/>
    <s v="MODULO 2"/>
    <s v="TURNO 15"/>
    <n v="15"/>
    <n v="22"/>
    <n v="154"/>
    <s v="EXPORTABLE"/>
    <x v="225"/>
    <s v="ABGVH20250605080404"/>
    <m/>
    <s v="RECEPCION"/>
    <n v="1.3048701298701297"/>
    <x v="0"/>
    <n v="20.8"/>
    <n v="9.1340909090909079"/>
    <n v="8.3976204499999767"/>
    <n v="2.916666666666667"/>
    <x v="0"/>
    <s v="AMBIENTE"/>
    <x v="22"/>
    <m/>
    <n v="0"/>
    <x v="0"/>
  </r>
  <r>
    <s v="ABGVH20250605080404MODULO 2TURNO 16"/>
    <x v="3"/>
    <d v="2025-06-25T00:00:00"/>
    <d v="1899-12-30T12:30:00"/>
    <x v="16"/>
    <d v="1899-12-30T15:25:00"/>
    <x v="37"/>
    <x v="3"/>
    <s v="TAB937"/>
    <n v="175.04762045000001"/>
    <x v="228"/>
    <x v="0"/>
    <x v="3"/>
    <x v="1"/>
    <x v="0"/>
    <n v="239.05"/>
    <n v="182.69"/>
    <s v="MODULO 2"/>
    <s v="TURNO 16"/>
    <n v="15"/>
    <n v="20"/>
    <n v="140"/>
    <s v="EXPORTABLE"/>
    <x v="225"/>
    <s v="ABGVH20250605080404"/>
    <m/>
    <s v="RECEPCION"/>
    <n v="1.3049285714285714"/>
    <x v="0"/>
    <n v="20.8"/>
    <n v="9.1344999999999992"/>
    <n v="7.6423795499999869"/>
    <n v="2.916666666666667"/>
    <x v="0"/>
    <s v="AMBIENTE"/>
    <x v="22"/>
    <m/>
    <n v="0"/>
    <x v="0"/>
  </r>
  <r>
    <s v="ABGVH20250605080339MODULO 2TURNO 16"/>
    <x v="3"/>
    <d v="2025-06-25T00:00:00"/>
    <d v="1899-12-30T18:30:00"/>
    <x v="16"/>
    <d v="1899-12-30T20:50:00"/>
    <x v="38"/>
    <x v="4"/>
    <s v="TAB937"/>
    <n v="359.61904671999997"/>
    <x v="229"/>
    <x v="0"/>
    <x v="3"/>
    <x v="1"/>
    <x v="0"/>
    <n v="488.57"/>
    <n v="375.85"/>
    <s v="MODULO 2"/>
    <s v="TURNO 16"/>
    <n v="15"/>
    <n v="40"/>
    <n v="280"/>
    <s v="EXPORTABLE"/>
    <x v="226"/>
    <s v="ABGVH20250605080339"/>
    <m/>
    <s v="RECEPCION"/>
    <n v="1.3423214285714287"/>
    <x v="0"/>
    <n v="20.3"/>
    <n v="9.3962500000000002"/>
    <n v="16.230953280000051"/>
    <n v="2.333333333333333"/>
    <x v="0"/>
    <s v="AMBIENTE"/>
    <x v="22"/>
    <m/>
    <n v="0"/>
    <x v="0"/>
  </r>
  <r>
    <s v="ABGVH20250605080339MODULO 2TURNO 15"/>
    <x v="3"/>
    <d v="2025-06-25T00:00:00"/>
    <d v="1899-12-30T18:30:00"/>
    <x v="16"/>
    <d v="1899-12-30T20:50:00"/>
    <x v="38"/>
    <x v="4"/>
    <s v="TAB937"/>
    <n v="17.980953280000001"/>
    <x v="229"/>
    <x v="0"/>
    <x v="3"/>
    <x v="1"/>
    <x v="0"/>
    <n v="24.43"/>
    <n v="18.79"/>
    <s v="MODULO 2"/>
    <s v="TURNO 15"/>
    <n v="15"/>
    <n v="2"/>
    <n v="14"/>
    <s v="EXPORTABLE"/>
    <x v="226"/>
    <s v="ABGVH20250605080339"/>
    <m/>
    <s v="RECEPCION"/>
    <n v="1.3421428571428571"/>
    <x v="0"/>
    <n v="20.3"/>
    <n v="9.3949999999999996"/>
    <n v="0.80904671999999778"/>
    <n v="2.333333333333333"/>
    <x v="0"/>
    <s v="AMBIENTE"/>
    <x v="22"/>
    <m/>
    <n v="0"/>
    <x v="0"/>
  </r>
  <r>
    <s v="ABGVH20250605080345MODULO 2TURNO 15"/>
    <x v="3"/>
    <d v="2025-06-25T00:00:00"/>
    <d v="1899-12-30T18:30:00"/>
    <x v="16"/>
    <d v="1899-12-30T20:50:00"/>
    <x v="38"/>
    <x v="4"/>
    <s v="TAB937"/>
    <n v="232.20476226"/>
    <x v="230"/>
    <x v="0"/>
    <x v="3"/>
    <x v="1"/>
    <x v="0"/>
    <n v="316.64"/>
    <n v="243.37"/>
    <s v="MODULO 2"/>
    <s v="TURNO 15"/>
    <n v="15"/>
    <n v="26"/>
    <n v="182"/>
    <s v="EXPORTABLE"/>
    <x v="227"/>
    <s v="ABGVH20250605080345"/>
    <m/>
    <s v="RECEPCION"/>
    <n v="1.3371978021978022"/>
    <x v="0"/>
    <n v="20.3"/>
    <n v="9.360384615384616"/>
    <n v="11.165237740000009"/>
    <n v="2.333333333333333"/>
    <x v="0"/>
    <s v="AMBIENTE"/>
    <x v="22"/>
    <m/>
    <n v="0"/>
    <x v="0"/>
  </r>
  <r>
    <s v="ABGVH20250605080345MODULO 2TURNO 14"/>
    <x v="3"/>
    <d v="2025-06-25T00:00:00"/>
    <d v="1899-12-30T18:30:00"/>
    <x v="16"/>
    <d v="1899-12-30T20:50:00"/>
    <x v="38"/>
    <x v="4"/>
    <s v="TAB937"/>
    <n v="142.89523774"/>
    <x v="230"/>
    <x v="0"/>
    <x v="3"/>
    <x v="1"/>
    <x v="0"/>
    <n v="194.86"/>
    <n v="149.77000000000001"/>
    <s v="MODULO 2"/>
    <s v="TURNO 14"/>
    <n v="15"/>
    <n v="16"/>
    <n v="112"/>
    <s v="EXPORTABLE"/>
    <x v="227"/>
    <s v="ABGVH20250605080345"/>
    <m/>
    <s v="RECEPCION"/>
    <n v="1.337232142857143"/>
    <x v="0"/>
    <n v="20.3"/>
    <n v="9.3606250000000006"/>
    <n v="6.8747622600000113"/>
    <n v="2.333333333333333"/>
    <x v="0"/>
    <s v="AMBIENTE"/>
    <x v="22"/>
    <m/>
    <n v="0"/>
    <x v="0"/>
  </r>
  <r>
    <s v="ABGVH20250605080409MODULO 2TURNO 16"/>
    <x v="3"/>
    <d v="2025-06-25T00:00:00"/>
    <d v="1899-12-30T18:30:00"/>
    <x v="16"/>
    <d v="1899-12-30T20:50:00"/>
    <x v="38"/>
    <x v="4"/>
    <s v="TAB937"/>
    <n v="375.7"/>
    <x v="231"/>
    <x v="0"/>
    <x v="3"/>
    <x v="1"/>
    <x v="0"/>
    <n v="510"/>
    <n v="391.64"/>
    <s v="MODULO 2"/>
    <s v="TURNO 16"/>
    <n v="15"/>
    <n v="42"/>
    <n v="294"/>
    <s v="EXPORTABLE"/>
    <x v="228"/>
    <s v="ABGVH20250605080409"/>
    <m/>
    <s v="RECEPCION"/>
    <n v="1.3321088435374149"/>
    <x v="0"/>
    <n v="20.3"/>
    <n v="9.324761904761905"/>
    <n v="15.939999999999998"/>
    <n v="2.333333333333333"/>
    <x v="0"/>
    <s v="AMBIENTE"/>
    <x v="22"/>
    <m/>
    <n v="0"/>
    <x v="0"/>
  </r>
  <r>
    <s v="ABGVH20250605080317MODULO 2TURNO 14"/>
    <x v="3"/>
    <d v="2025-06-25T00:00:00"/>
    <d v="1899-12-30T18:30:00"/>
    <x v="16"/>
    <d v="1899-12-30T20:50:00"/>
    <x v="38"/>
    <x v="4"/>
    <s v="TAB937"/>
    <n v="148.6"/>
    <x v="232"/>
    <x v="0"/>
    <x v="3"/>
    <x v="1"/>
    <x v="0"/>
    <n v="210.5"/>
    <n v="156.91"/>
    <s v="MODULO 2"/>
    <s v="TURNO 14"/>
    <n v="12"/>
    <n v="17"/>
    <n v="117"/>
    <s v="EXPORTABLE"/>
    <x v="229"/>
    <s v="ABGVH20250605080317"/>
    <m/>
    <s v="RECEPCION"/>
    <n v="1.3411111111111111"/>
    <x v="0"/>
    <n v="20.3"/>
    <n v="9.23"/>
    <n v="8.3100000000000023"/>
    <n v="2.333333333333333"/>
    <x v="0"/>
    <s v="AMBIENTE"/>
    <x v="22"/>
    <m/>
    <n v="0"/>
    <x v="0"/>
  </r>
  <r>
    <s v="EXC20250626003MODULO 1TURNO 4SAN JOSESEKOYA POP"/>
    <x v="3"/>
    <d v="2025-06-26T00:00:00"/>
    <d v="1899-12-30T17:50:00"/>
    <x v="17"/>
    <d v="1899-12-30T19:30:00"/>
    <x v="39"/>
    <x v="2"/>
    <s v="TCR835"/>
    <n v="312.7"/>
    <x v="233"/>
    <x v="1"/>
    <x v="2"/>
    <x v="0"/>
    <x v="0"/>
    <n v="420"/>
    <n v="337.78"/>
    <s v="MODULO 1"/>
    <s v="TURNO 4"/>
    <n v="13"/>
    <n v="25"/>
    <n v="289"/>
    <s v="EXPORTABLE"/>
    <x v="230"/>
    <s v="EXC20250626003"/>
    <m/>
    <s v="RECEPCION"/>
    <n v="1.16878892733564"/>
    <x v="1"/>
    <n v="19.399999999999999"/>
    <n v="13.511199999999999"/>
    <n v="25.079999999999984"/>
    <n v="1.6666666666666661"/>
    <x v="0"/>
    <s v="AMBIENTE"/>
    <x v="23"/>
    <m/>
    <n v="0"/>
    <x v="0"/>
  </r>
  <r>
    <s v="ABGVH20250626085139MODULO 2TURNO 12"/>
    <x v="3"/>
    <d v="2025-06-26T00:00:00"/>
    <d v="1899-12-30T12:55:00"/>
    <x v="17"/>
    <d v="1899-12-30T14:50:00"/>
    <x v="40"/>
    <x v="3"/>
    <s v="TAB937"/>
    <n v="382.2"/>
    <x v="234"/>
    <x v="0"/>
    <x v="3"/>
    <x v="1"/>
    <x v="0"/>
    <n v="516"/>
    <n v="397.64"/>
    <s v="MODULO 2"/>
    <s v="TURNO 12"/>
    <n v="15"/>
    <n v="42"/>
    <n v="294"/>
    <s v="EXPORTABLE"/>
    <x v="231"/>
    <s v="ABGVH20250626085139"/>
    <m/>
    <s v="RECEPCION"/>
    <n v="1.352517006802721"/>
    <x v="0"/>
    <n v="19.399999999999999"/>
    <n v="9.4676190476190474"/>
    <n v="15.439999999999998"/>
    <n v="1.9166666666666679"/>
    <x v="0"/>
    <s v="AMBIENTE"/>
    <x v="24"/>
    <m/>
    <n v="0"/>
    <x v="0"/>
  </r>
  <r>
    <s v="ABGVH20250626085132MODULO 2TURNO 14"/>
    <x v="3"/>
    <d v="2025-06-26T00:00:00"/>
    <d v="1899-12-30T12:55:00"/>
    <x v="17"/>
    <d v="1899-12-30T14:50:00"/>
    <x v="40"/>
    <x v="3"/>
    <s v="TAB937"/>
    <n v="375.2"/>
    <x v="235"/>
    <x v="0"/>
    <x v="3"/>
    <x v="1"/>
    <x v="0"/>
    <n v="510"/>
    <n v="391.64"/>
    <s v="MODULO 2"/>
    <s v="TURNO 14"/>
    <n v="15"/>
    <n v="42"/>
    <n v="294"/>
    <s v="EXPORTABLE"/>
    <x v="232"/>
    <s v="ABGVH20250626085132"/>
    <m/>
    <s v="RECEPCION"/>
    <n v="1.3321088435374149"/>
    <x v="0"/>
    <n v="19.399999999999999"/>
    <n v="9.324761904761905"/>
    <n v="16.439999999999998"/>
    <n v="1.9166666666666679"/>
    <x v="0"/>
    <s v="AMBIENTE"/>
    <x v="24"/>
    <m/>
    <n v="0"/>
    <x v="0"/>
  </r>
  <r>
    <s v="ABGVH20250626085117MODULO 2TURNO 14"/>
    <x v="3"/>
    <d v="2025-06-26T00:00:00"/>
    <d v="1899-12-30T12:55:00"/>
    <x v="17"/>
    <d v="1899-12-30T14:50:00"/>
    <x v="40"/>
    <x v="3"/>
    <s v="TAB937"/>
    <n v="264.42856984000002"/>
    <x v="236"/>
    <x v="0"/>
    <x v="3"/>
    <x v="1"/>
    <x v="0"/>
    <n v="360.71"/>
    <n v="276.17"/>
    <s v="MODULO 2"/>
    <s v="TURNO 14"/>
    <n v="15"/>
    <n v="30"/>
    <n v="210"/>
    <s v="EXPORTABLE"/>
    <x v="233"/>
    <s v="ABGVH20250626085117"/>
    <m/>
    <s v="RECEPCION"/>
    <n v="1.3150952380952381"/>
    <x v="0"/>
    <n v="19.399999999999999"/>
    <n v="9.2056666666666676"/>
    <n v="11.741430159999993"/>
    <n v="1.9166666666666679"/>
    <x v="0"/>
    <s v="AMBIENTE"/>
    <x v="24"/>
    <m/>
    <n v="0"/>
    <x v="0"/>
  </r>
  <r>
    <s v="ABGVH20250626085117MODULO 2TURNO 14"/>
    <x v="3"/>
    <d v="2025-06-26T00:00:00"/>
    <d v="1899-12-30T12:55:00"/>
    <x v="17"/>
    <d v="1899-12-30T14:50:00"/>
    <x v="40"/>
    <x v="3"/>
    <s v="TAB937"/>
    <n v="105.77143015999999"/>
    <x v="236"/>
    <x v="0"/>
    <x v="3"/>
    <x v="1"/>
    <x v="0"/>
    <n v="144.29"/>
    <n v="110.47"/>
    <s v="MODULO 2"/>
    <s v="TURNO 14"/>
    <n v="15"/>
    <n v="12"/>
    <n v="84"/>
    <s v="EXPORTABLE"/>
    <x v="233"/>
    <s v="ABGVH20250626085117"/>
    <m/>
    <s v="RECEPCION"/>
    <n v="1.3151190476190475"/>
    <x v="0"/>
    <n v="19.399999999999999"/>
    <n v="9.2058333333333326"/>
    <n v="4.6985698400000047"/>
    <n v="1.9166666666666679"/>
    <x v="0"/>
    <s v="AMBIENTE"/>
    <x v="24"/>
    <m/>
    <n v="0"/>
    <x v="0"/>
  </r>
  <r>
    <s v="ABGVH20250605080435MODULO 2TURNO 13"/>
    <x v="3"/>
    <d v="2025-06-26T00:00:00"/>
    <d v="1899-12-30T12:55:00"/>
    <x v="17"/>
    <d v="1899-12-30T14:50:00"/>
    <x v="40"/>
    <x v="3"/>
    <s v="TAB937"/>
    <n v="306.5"/>
    <x v="237"/>
    <x v="0"/>
    <x v="3"/>
    <x v="1"/>
    <x v="0"/>
    <n v="420"/>
    <n v="318.87"/>
    <s v="MODULO 2"/>
    <s v="TURNO 13"/>
    <n v="15"/>
    <n v="35"/>
    <n v="245"/>
    <s v="EXPORTABLE"/>
    <x v="234"/>
    <s v="ABGVH20250605080435"/>
    <m/>
    <s v="RECEPCION"/>
    <n v="1.3015102040816326"/>
    <x v="0"/>
    <n v="19.399999999999999"/>
    <n v="9.1105714285714292"/>
    <n v="12.370000000000005"/>
    <n v="1.9166666666666679"/>
    <x v="0"/>
    <s v="AMBIENTE"/>
    <x v="24"/>
    <m/>
    <n v="0"/>
    <x v="0"/>
  </r>
  <r>
    <s v="ABGVH20250626085138MODULO 2TURNO 13"/>
    <x v="3"/>
    <d v="2025-06-26T00:00:00"/>
    <d v="1899-12-30T12:55:00"/>
    <x v="17"/>
    <d v="1899-12-30T14:50:00"/>
    <x v="40"/>
    <x v="3"/>
    <s v="TAB937"/>
    <n v="282.97142724999998"/>
    <x v="238"/>
    <x v="0"/>
    <x v="3"/>
    <x v="1"/>
    <x v="0"/>
    <n v="387.66"/>
    <n v="295.2"/>
    <s v="MODULO 2"/>
    <s v="TURNO 13"/>
    <n v="15"/>
    <n v="32"/>
    <n v="224"/>
    <s v="EXPORTABLE"/>
    <x v="235"/>
    <s v="ABGVH20250626085138"/>
    <m/>
    <s v="RECEPCION"/>
    <n v="1.3178571428571428"/>
    <x v="0"/>
    <n v="19.399999999999999"/>
    <n v="9.2249999999999996"/>
    <n v="12.228572750000012"/>
    <n v="1.9166666666666679"/>
    <x v="0"/>
    <s v="AMBIENTE"/>
    <x v="24"/>
    <m/>
    <n v="0"/>
    <x v="0"/>
  </r>
  <r>
    <s v="ABGVH20250626085138MODULO 2TURNO 14"/>
    <x v="3"/>
    <d v="2025-06-26T00:00:00"/>
    <d v="1899-12-30T12:55:00"/>
    <x v="17"/>
    <d v="1899-12-30T14:50:00"/>
    <x v="40"/>
    <x v="3"/>
    <s v="TAB937"/>
    <n v="26.528572749999999"/>
    <x v="238"/>
    <x v="0"/>
    <x v="3"/>
    <x v="1"/>
    <x v="0"/>
    <n v="36.340000000000003"/>
    <n v="27.67"/>
    <s v="MODULO 2"/>
    <s v="TURNO 14"/>
    <n v="15"/>
    <n v="3"/>
    <n v="21"/>
    <s v="EXPORTABLE"/>
    <x v="235"/>
    <s v="ABGVH20250626085138"/>
    <m/>
    <s v="RECEPCION"/>
    <n v="1.3176190476190477"/>
    <x v="0"/>
    <n v="19.399999999999999"/>
    <n v="9.2233333333333345"/>
    <n v="1.1414272500000031"/>
    <n v="1.9166666666666679"/>
    <x v="0"/>
    <s v="AMBIENTE"/>
    <x v="24"/>
    <m/>
    <n v="0"/>
    <x v="0"/>
  </r>
  <r>
    <s v="ABGVH20250626085119MODULO 2TURNO 12"/>
    <x v="3"/>
    <d v="2025-06-26T00:00:00"/>
    <d v="1899-12-30T12:55:00"/>
    <x v="17"/>
    <d v="1899-12-30T14:50:00"/>
    <x v="40"/>
    <x v="3"/>
    <s v="TAB937"/>
    <n v="64.8"/>
    <x v="239"/>
    <x v="0"/>
    <x v="3"/>
    <x v="1"/>
    <x v="0"/>
    <n v="99"/>
    <n v="67.8"/>
    <s v="MODULO 2"/>
    <s v="TURNO 12"/>
    <n v="12"/>
    <n v="8"/>
    <n v="52"/>
    <s v="EXPORTABLE"/>
    <x v="236"/>
    <s v="ABGVH20250626085119"/>
    <m/>
    <s v="RECEPCION"/>
    <n v="1.3038461538461539"/>
    <x v="0"/>
    <n v="19.399999999999999"/>
    <n v="8.4749999999999996"/>
    <n v="3"/>
    <n v="1.9166666666666679"/>
    <x v="0"/>
    <s v="AMBIENTE"/>
    <x v="24"/>
    <m/>
    <n v="0"/>
    <x v="0"/>
  </r>
  <r>
    <s v="ABGVH20250626085112MODULO 2TURNO 11"/>
    <x v="3"/>
    <d v="2025-06-26T00:00:00"/>
    <d v="1899-12-30T12:55:00"/>
    <x v="17"/>
    <d v="1899-12-30T14:50:00"/>
    <x v="40"/>
    <x v="3"/>
    <s v="TAB937"/>
    <n v="279.14761977000001"/>
    <x v="240"/>
    <x v="0"/>
    <x v="3"/>
    <x v="1"/>
    <x v="0"/>
    <n v="379.38"/>
    <n v="292.02"/>
    <s v="MODULO 2"/>
    <s v="TURNO 11"/>
    <n v="15"/>
    <n v="31"/>
    <n v="217"/>
    <s v="EXPORTABLE"/>
    <x v="237"/>
    <s v="ABGVH20250626085112"/>
    <m/>
    <s v="RECEPCION"/>
    <n v="1.3457142857142856"/>
    <x v="0"/>
    <n v="19.399999999999999"/>
    <n v="9.42"/>
    <n v="12.872380229999976"/>
    <n v="1.9166666666666679"/>
    <x v="0"/>
    <s v="AMBIENTE"/>
    <x v="24"/>
    <m/>
    <n v="0"/>
    <x v="0"/>
  </r>
  <r>
    <s v="ABGVH20250626085112MODULO 2TURNO 12"/>
    <x v="3"/>
    <d v="2025-06-26T00:00:00"/>
    <d v="1899-12-30T12:55:00"/>
    <x v="17"/>
    <d v="1899-12-30T14:50:00"/>
    <x v="40"/>
    <x v="3"/>
    <s v="TAB937"/>
    <n v="99.052380229999997"/>
    <x v="240"/>
    <x v="0"/>
    <x v="3"/>
    <x v="1"/>
    <x v="0"/>
    <n v="134.62"/>
    <n v="103.62"/>
    <s v="MODULO 2"/>
    <s v="TURNO 12"/>
    <n v="15"/>
    <n v="11"/>
    <n v="77"/>
    <s v="EXPORTABLE"/>
    <x v="237"/>
    <s v="ABGVH20250626085112"/>
    <m/>
    <s v="RECEPCION"/>
    <n v="1.3457142857142859"/>
    <x v="0"/>
    <n v="19.399999999999999"/>
    <n v="9.42"/>
    <n v="4.5676197700000074"/>
    <n v="1.9166666666666679"/>
    <x v="0"/>
    <s v="AMBIENTE"/>
    <x v="24"/>
    <m/>
    <n v="0"/>
    <x v="0"/>
  </r>
  <r>
    <s v="ABGVH20250626085121MODULO 2TURNO 9VISTA HERMOSA SEKOYA POP "/>
    <x v="3"/>
    <d v="2025-06-26T00:00:00"/>
    <d v="1899-12-30T18:15:00"/>
    <x v="17"/>
    <d v="1899-12-30T19:50:00"/>
    <x v="41"/>
    <x v="4"/>
    <s v="TAB937"/>
    <n v="190.1"/>
    <x v="241"/>
    <x v="0"/>
    <x v="3"/>
    <x v="1"/>
    <x v="0"/>
    <n v="257.5"/>
    <n v="198.32"/>
    <s v="MODULO 2"/>
    <s v="TURNO 9"/>
    <n v="15"/>
    <n v="21"/>
    <n v="147"/>
    <s v="EXPORTABLE"/>
    <x v="238"/>
    <s v="ABGVH20250626085121"/>
    <m/>
    <s v="RECEPCION"/>
    <n v="1.3491156462585034"/>
    <x v="0"/>
    <n v="19"/>
    <n v="9.4438095238095237"/>
    <n v="8.2199999999999989"/>
    <n v="1.583333333333333"/>
    <x v="0"/>
    <s v="AMBIENTE"/>
    <x v="24"/>
    <m/>
    <n v="0"/>
    <x v="0"/>
  </r>
  <r>
    <s v="ABGVH20250626085121MODULO 1TURNO 7VISTA HERMOSA SEKOYA POP "/>
    <x v="3"/>
    <d v="2025-06-26T00:00:00"/>
    <d v="1899-12-30T18:15:00"/>
    <x v="17"/>
    <d v="1899-12-30T19:50:00"/>
    <x v="41"/>
    <x v="4"/>
    <s v="TAB937"/>
    <n v="190.1"/>
    <x v="241"/>
    <x v="0"/>
    <x v="3"/>
    <x v="1"/>
    <x v="0"/>
    <n v="257.5"/>
    <n v="198.32"/>
    <s v="MODULO 1"/>
    <s v="TURNO 7"/>
    <n v="15"/>
    <n v="21"/>
    <n v="147"/>
    <s v="EXPORTABLE"/>
    <x v="238"/>
    <s v="ABGVH20250626085121"/>
    <m/>
    <s v="RECEPCION"/>
    <n v="1.3491156462585034"/>
    <x v="0"/>
    <n v="19"/>
    <n v="9.4438095238095237"/>
    <n v="8.2199999999999989"/>
    <n v="1.583333333333333"/>
    <x v="0"/>
    <s v="AMBIENTE"/>
    <x v="24"/>
    <m/>
    <n v="0"/>
    <x v="0"/>
  </r>
  <r>
    <s v="ABGVH20250626085141MODULO 2TURNO 10VISTA HERMOSA SEKOYA POP "/>
    <x v="3"/>
    <d v="2025-06-26T00:00:00"/>
    <d v="1899-12-30T18:15:00"/>
    <x v="17"/>
    <d v="1899-12-30T19:50:00"/>
    <x v="41"/>
    <x v="4"/>
    <s v="TAB937"/>
    <n v="325.45714393999998"/>
    <x v="242"/>
    <x v="0"/>
    <x v="3"/>
    <x v="1"/>
    <x v="0"/>
    <n v="440.57"/>
    <n v="339.12"/>
    <s v="MODULO 2"/>
    <s v="TURNO 10"/>
    <n v="15"/>
    <n v="36"/>
    <n v="252"/>
    <s v="EXPORTABLE"/>
    <x v="239"/>
    <s v="ABGVH20250626085141"/>
    <m/>
    <s v="RECEPCION"/>
    <n v="1.3457142857142856"/>
    <x v="0"/>
    <n v="19"/>
    <n v="9.42"/>
    <n v="13.662856060000024"/>
    <n v="1.583333333333333"/>
    <x v="0"/>
    <s v="AMBIENTE"/>
    <x v="24"/>
    <m/>
    <n v="0"/>
    <x v="0"/>
  </r>
  <r>
    <s v="ABGVH20250626085141MODULO 2TURNO 9VISTA HERMOSA SEKOYA POP "/>
    <x v="3"/>
    <d v="2025-06-26T00:00:00"/>
    <d v="1899-12-30T18:15:00"/>
    <x v="17"/>
    <d v="1899-12-30T19:50:00"/>
    <x v="41"/>
    <x v="4"/>
    <s v="TAB937"/>
    <n v="54.242856060000001"/>
    <x v="242"/>
    <x v="0"/>
    <x v="3"/>
    <x v="1"/>
    <x v="0"/>
    <n v="73.430000000000007"/>
    <n v="56.52"/>
    <s v="MODULO 2"/>
    <s v="TURNO 9"/>
    <n v="15"/>
    <n v="6"/>
    <n v="42"/>
    <s v="EXPORTABLE"/>
    <x v="239"/>
    <s v="ABGVH20250626085141"/>
    <m/>
    <s v="RECEPCION"/>
    <n v="1.3457142857142859"/>
    <x v="0"/>
    <n v="19"/>
    <n v="9.42"/>
    <n v="2.277143940000002"/>
    <n v="1.583333333333333"/>
    <x v="0"/>
    <s v="AMBIENTE"/>
    <x v="24"/>
    <m/>
    <n v="0"/>
    <x v="0"/>
  </r>
  <r>
    <s v="ABGVH20250626085136MODULO 1TURNO 7VISTA HERMOSA SEKOYA POP "/>
    <x v="3"/>
    <d v="2025-06-26T00:00:00"/>
    <d v="1899-12-30T18:15:00"/>
    <x v="17"/>
    <d v="1899-12-30T19:50:00"/>
    <x v="41"/>
    <x v="4"/>
    <s v="TAB937"/>
    <n v="379.2"/>
    <x v="243"/>
    <x v="0"/>
    <x v="3"/>
    <x v="1"/>
    <x v="0"/>
    <n v="514"/>
    <n v="395.64"/>
    <s v="MODULO 1"/>
    <s v="TURNO 7"/>
    <n v="15"/>
    <n v="42"/>
    <n v="294"/>
    <s v="EXPORTABLE"/>
    <x v="240"/>
    <s v="ABGVH20250626085136"/>
    <m/>
    <s v="RECEPCION"/>
    <n v="1.3457142857142856"/>
    <x v="0"/>
    <n v="19"/>
    <n v="9.42"/>
    <n v="16.439999999999998"/>
    <n v="1.583333333333333"/>
    <x v="0"/>
    <s v="AMBIENTE"/>
    <x v="24"/>
    <m/>
    <n v="0"/>
    <x v="0"/>
  </r>
  <r>
    <s v="ABGVH20250626085134MODULO 2TURNO 11VISTA HERMOSA SEKOYA POP "/>
    <x v="3"/>
    <d v="2025-06-26T00:00:00"/>
    <d v="1899-12-30T18:15:00"/>
    <x v="17"/>
    <d v="1899-12-30T19:50:00"/>
    <x v="41"/>
    <x v="4"/>
    <s v="TAB937"/>
    <n v="321.5"/>
    <x v="244"/>
    <x v="0"/>
    <x v="3"/>
    <x v="1"/>
    <x v="0"/>
    <n v="435"/>
    <n v="333.87"/>
    <s v="MODULO 2"/>
    <s v="TURNO 11"/>
    <n v="15"/>
    <n v="35"/>
    <n v="245"/>
    <s v="EXPORTABLE"/>
    <x v="241"/>
    <s v="ABGVH20250626085134"/>
    <m/>
    <s v="RECEPCION"/>
    <n v="1.3627346938775511"/>
    <x v="0"/>
    <n v="19"/>
    <n v="9.539142857142858"/>
    <n v="12.370000000000005"/>
    <n v="1.583333333333333"/>
    <x v="0"/>
    <s v="AMBIENTE"/>
    <x v="24"/>
    <m/>
    <n v="0"/>
    <x v="0"/>
  </r>
  <r>
    <s v="ABGVH20250626085114MODULO 2TURNO 12VISTA HERMOSA SEKOYA POP "/>
    <x v="3"/>
    <d v="2025-06-26T00:00:00"/>
    <d v="1899-12-30T18:15:00"/>
    <x v="17"/>
    <d v="1899-12-30T19:50:00"/>
    <x v="41"/>
    <x v="4"/>
    <s v="TAB937"/>
    <n v="163.79999864000001"/>
    <x v="245"/>
    <x v="0"/>
    <x v="3"/>
    <x v="1"/>
    <x v="0"/>
    <n v="223.2"/>
    <n v="170.16"/>
    <s v="MODULO 2"/>
    <s v="TURNO 12"/>
    <n v="17"/>
    <n v="18"/>
    <n v="126"/>
    <s v="EXPORTABLE"/>
    <x v="242"/>
    <s v="ABGVH20250626085114"/>
    <m/>
    <s v="RECEPCION"/>
    <n v="1.3504761904761904"/>
    <x v="0"/>
    <n v="19"/>
    <n v="9.4533333333333331"/>
    <n v="6.3600013599999841"/>
    <n v="1.583333333333333"/>
    <x v="0"/>
    <s v="AMBIENTE"/>
    <x v="24"/>
    <m/>
    <n v="0"/>
    <x v="0"/>
  </r>
  <r>
    <s v="ABGVH20250626085114MODULO 2TURNO 11VISTA HERMOSA SEKOYA POP "/>
    <x v="3"/>
    <d v="2025-06-26T00:00:00"/>
    <d v="1899-12-30T18:15:00"/>
    <x v="17"/>
    <d v="1899-12-30T19:50:00"/>
    <x v="41"/>
    <x v="4"/>
    <s v="TAB937"/>
    <n v="109.19999909000001"/>
    <x v="245"/>
    <x v="0"/>
    <x v="3"/>
    <x v="1"/>
    <x v="0"/>
    <n v="148.80000000000001"/>
    <n v="113.44"/>
    <s v="MODULO 2"/>
    <s v="TURNO 11"/>
    <n v="17"/>
    <n v="12"/>
    <n v="84"/>
    <s v="EXPORTABLE"/>
    <x v="242"/>
    <s v="ABGVH20250626085114"/>
    <m/>
    <s v="RECEPCION"/>
    <n v="1.3504761904761904"/>
    <x v="0"/>
    <n v="19"/>
    <n v="9.4533333333333331"/>
    <n v="4.240000909999992"/>
    <n v="1.583333333333333"/>
    <x v="0"/>
    <s v="AMBIENTE"/>
    <x v="24"/>
    <m/>
    <n v="0"/>
    <x v="0"/>
  </r>
  <r>
    <s v="ABGVH20250626085114MODULO 2TURNO 10VISTA HERMOSA SEKOYA POP "/>
    <x v="3"/>
    <d v="2025-06-26T00:00:00"/>
    <d v="1899-12-30T18:15:00"/>
    <x v="17"/>
    <d v="1899-12-30T19:50:00"/>
    <x v="41"/>
    <x v="4"/>
    <s v="TAB937"/>
    <n v="45.499999090000003"/>
    <x v="245"/>
    <x v="0"/>
    <x v="3"/>
    <x v="1"/>
    <x v="0"/>
    <n v="62"/>
    <n v="47.27"/>
    <s v="MODULO 2"/>
    <s v="TURNO 10"/>
    <n v="17"/>
    <n v="5"/>
    <n v="35"/>
    <s v="EXPORTABLE"/>
    <x v="242"/>
    <s v="ABGVH20250626085114"/>
    <m/>
    <s v="RECEPCION"/>
    <n v="1.3505714285714288"/>
    <x v="0"/>
    <n v="19"/>
    <n v="9.4540000000000006"/>
    <n v="1.7700009100000003"/>
    <n v="1.583333333333333"/>
    <x v="0"/>
    <s v="AMBIENTE"/>
    <x v="24"/>
    <m/>
    <n v="0"/>
    <x v="0"/>
  </r>
  <r>
    <s v="ABGVH20250626085116MODULO 1TURNO 7VISTA HERMOSA SEKOYA POP "/>
    <x v="3"/>
    <d v="2025-06-26T00:00:00"/>
    <d v="1899-12-30T18:15:00"/>
    <x v="17"/>
    <d v="1899-12-30T19:50:00"/>
    <x v="41"/>
    <x v="4"/>
    <s v="TAB937"/>
    <n v="184.1"/>
    <x v="246"/>
    <x v="0"/>
    <x v="3"/>
    <x v="1"/>
    <x v="0"/>
    <n v="258"/>
    <n v="190.69"/>
    <s v="MODULO 1"/>
    <s v="TURNO 7"/>
    <n v="16"/>
    <n v="21"/>
    <n v="144"/>
    <s v="EXPORTABLE"/>
    <x v="243"/>
    <s v="ABGVH20250626085116"/>
    <m/>
    <s v="RECEPCION"/>
    <n v="1.3242361111111112"/>
    <x v="0"/>
    <n v="19"/>
    <n v="9.0804761904761904"/>
    <n v="6.5900000000000034"/>
    <n v="1.583333333333333"/>
    <x v="0"/>
    <s v="AMBIENTE"/>
    <x v="24"/>
    <m/>
    <n v="0"/>
    <x v="0"/>
  </r>
  <r>
    <s v="ABGCV202506260001MODULO 4TURNO 8CERRO VERDESEKOYA POP "/>
    <x v="3"/>
    <d v="2025-06-26T00:00:00"/>
    <d v="1899-12-30T18:10:00"/>
    <x v="17"/>
    <d v="1899-12-30T20:45:00"/>
    <x v="42"/>
    <x v="5"/>
    <s v="T0G831"/>
    <n v="177.60000148"/>
    <x v="247"/>
    <x v="0"/>
    <x v="4"/>
    <x v="1"/>
    <x v="0"/>
    <n v="215.56"/>
    <n v="178.6"/>
    <s v="MODULO 4"/>
    <s v="TURNO 8"/>
    <n v="15"/>
    <n v="12"/>
    <n v="144"/>
    <s v="EXPORTABLE"/>
    <x v="244"/>
    <s v="ABGCV202506260001"/>
    <m/>
    <s v="RECEPCION"/>
    <n v="1.2402777777777778"/>
    <x v="1"/>
    <n v="20.3"/>
    <n v="14.883333333333333"/>
    <n v="0.99999851999999123"/>
    <n v="2.5833333333333348"/>
    <x v="0"/>
    <s v="AMBIENTE"/>
    <x v="25"/>
    <m/>
    <n v="0"/>
    <x v="0"/>
  </r>
  <r>
    <s v="ABGCV202506260001MODULO 4TURNO 7CERRO VERDESEKOYA POP "/>
    <x v="3"/>
    <d v="2025-06-26T00:00:00"/>
    <d v="1899-12-30T18:10:00"/>
    <x v="17"/>
    <d v="1899-12-30T20:45:00"/>
    <x v="42"/>
    <x v="5"/>
    <s v="T0G831"/>
    <n v="147.99999851999999"/>
    <x v="247"/>
    <x v="0"/>
    <x v="4"/>
    <x v="1"/>
    <x v="0"/>
    <n v="179.64"/>
    <n v="148.84"/>
    <s v="MODULO 4"/>
    <s v="TURNO 7"/>
    <n v="15"/>
    <n v="10"/>
    <n v="120"/>
    <s v="EXPORTABLE"/>
    <x v="244"/>
    <s v="ABGCV202506260001"/>
    <m/>
    <s v="RECEPCION"/>
    <n v="1.2403333333333333"/>
    <x v="1"/>
    <n v="20.3"/>
    <n v="14.884"/>
    <n v="0.84000148000001218"/>
    <n v="2.5833333333333348"/>
    <x v="0"/>
    <s v="AMBIENTE"/>
    <x v="25"/>
    <m/>
    <n v="0"/>
    <x v="0"/>
  </r>
  <r>
    <s v="ABGCV202506260001MODULO 4TURNO 6CERRO VERDESEKOYA POP "/>
    <x v="3"/>
    <d v="2025-06-26T00:00:00"/>
    <d v="1899-12-30T18:10:00"/>
    <x v="17"/>
    <d v="1899-12-30T20:45:00"/>
    <x v="42"/>
    <x v="5"/>
    <s v="T0G831"/>
    <n v="147.99999851999999"/>
    <x v="247"/>
    <x v="0"/>
    <x v="4"/>
    <x v="1"/>
    <x v="0"/>
    <n v="179.64"/>
    <n v="148.84"/>
    <s v="MODULO 4"/>
    <s v="TURNO 6"/>
    <n v="15"/>
    <n v="10"/>
    <n v="120"/>
    <s v="EXPORTABLE"/>
    <x v="244"/>
    <s v="ABGCV202506260001"/>
    <m/>
    <s v="RECEPCION"/>
    <n v="1.2403333333333333"/>
    <x v="1"/>
    <n v="20.3"/>
    <n v="14.884"/>
    <n v="0.84000148000001218"/>
    <n v="2.5833333333333348"/>
    <x v="0"/>
    <s v="AMBIENTE"/>
    <x v="25"/>
    <m/>
    <n v="0"/>
    <x v="0"/>
  </r>
  <r>
    <s v="ABGCV202506260001MODULO 4TURNO 2CERRO VERDESEKOYA POP "/>
    <x v="3"/>
    <d v="2025-06-26T00:00:00"/>
    <d v="1899-12-30T18:10:00"/>
    <x v="17"/>
    <d v="1899-12-30T20:45:00"/>
    <x v="42"/>
    <x v="5"/>
    <s v="T0G831"/>
    <n v="133.19999704"/>
    <x v="247"/>
    <x v="0"/>
    <x v="4"/>
    <x v="1"/>
    <x v="0"/>
    <n v="161.66999999999999"/>
    <n v="133.94999999999999"/>
    <s v="MODULO 4"/>
    <s v="TURNO 2"/>
    <n v="15"/>
    <n v="9"/>
    <n v="108"/>
    <s v="EXPORTABLE"/>
    <x v="244"/>
    <s v="ABGCV202506260001"/>
    <m/>
    <s v="RECEPCION"/>
    <n v="1.2402777777777776"/>
    <x v="1"/>
    <n v="20.3"/>
    <n v="14.883333333333333"/>
    <n v="0.75000295999998912"/>
    <n v="2.5833333333333348"/>
    <x v="0"/>
    <s v="AMBIENTE"/>
    <x v="25"/>
    <m/>
    <n v="0"/>
    <x v="0"/>
  </r>
  <r>
    <s v="ABGCV202506260001MODULO 4TURNO 1CERRO VERDESEKOYA POP "/>
    <x v="3"/>
    <d v="2025-06-26T00:00:00"/>
    <d v="1899-12-30T18:10:00"/>
    <x v="17"/>
    <d v="1899-12-30T20:45:00"/>
    <x v="42"/>
    <x v="5"/>
    <s v="T0G831"/>
    <n v="103.60000221999999"/>
    <x v="247"/>
    <x v="0"/>
    <x v="4"/>
    <x v="1"/>
    <x v="0"/>
    <n v="125.75"/>
    <n v="104.19"/>
    <s v="MODULO 4"/>
    <s v="TURNO 1"/>
    <n v="15"/>
    <n v="7"/>
    <n v="84"/>
    <s v="EXPORTABLE"/>
    <x v="244"/>
    <s v="ABGCV202506260001"/>
    <m/>
    <s v="RECEPCION"/>
    <n v="1.2403571428571429"/>
    <x v="1"/>
    <n v="20.3"/>
    <n v="14.884285714285713"/>
    <n v="0.58999778000000447"/>
    <n v="2.5833333333333348"/>
    <x v="0"/>
    <s v="AMBIENTE"/>
    <x v="25"/>
    <m/>
    <n v="0"/>
    <x v="0"/>
  </r>
  <r>
    <s v="ABGCV202506260001MODULO 4TURNO 10CERRO VERDESEKOYA POP "/>
    <x v="3"/>
    <d v="2025-06-26T00:00:00"/>
    <d v="1899-12-30T18:10:00"/>
    <x v="17"/>
    <d v="1899-12-30T20:45:00"/>
    <x v="42"/>
    <x v="5"/>
    <s v="T0G831"/>
    <n v="59.199997779999997"/>
    <x v="247"/>
    <x v="0"/>
    <x v="4"/>
    <x v="1"/>
    <x v="0"/>
    <n v="71.849999999999994"/>
    <n v="59.53"/>
    <s v="MODULO 4"/>
    <s v="TURNO 10"/>
    <n v="15"/>
    <n v="4"/>
    <n v="48"/>
    <s v="EXPORTABLE"/>
    <x v="244"/>
    <s v="ABGCV202506260001"/>
    <m/>
    <s v="RECEPCION"/>
    <n v="1.2402083333333334"/>
    <x v="1"/>
    <n v="20.3"/>
    <n v="14.8825"/>
    <n v="0.33000222000000434"/>
    <n v="2.5833333333333348"/>
    <x v="0"/>
    <s v="AMBIENTE"/>
    <x v="25"/>
    <m/>
    <n v="0"/>
    <x v="0"/>
  </r>
  <r>
    <s v="ABGCV202506260001MODULO 4TURNO 9CERRO VERDESEKOYA POP "/>
    <x v="3"/>
    <d v="2025-06-26T00:00:00"/>
    <d v="1899-12-30T18:10:00"/>
    <x v="17"/>
    <d v="1899-12-30T20:45:00"/>
    <x v="42"/>
    <x v="5"/>
    <s v="T0G831"/>
    <n v="44.399996299999998"/>
    <x v="247"/>
    <x v="0"/>
    <x v="4"/>
    <x v="1"/>
    <x v="0"/>
    <n v="53.89"/>
    <n v="44.65"/>
    <s v="MODULO 4"/>
    <s v="TURNO 9"/>
    <n v="15"/>
    <n v="3"/>
    <n v="29"/>
    <s v="EXPORTABLE"/>
    <x v="244"/>
    <s v="ABGCV202506260001"/>
    <m/>
    <s v="RECEPCION"/>
    <n v="1.539655172413793"/>
    <x v="1"/>
    <n v="20.3"/>
    <n v="14.883333333333333"/>
    <n v="0.25000370000000061"/>
    <n v="2.5833333333333348"/>
    <x v="0"/>
    <s v="AMBIENTE"/>
    <x v="25"/>
    <m/>
    <n v="0"/>
    <x v="0"/>
  </r>
  <r>
    <s v="EXC202506260003MODULO 1TURNO 4SAN JOSESEKOYA POP"/>
    <x v="3"/>
    <d v="2025-06-26T00:00:00"/>
    <d v="1899-12-30T19:35:00"/>
    <x v="17"/>
    <d v="1899-12-30T21:40:00"/>
    <x v="43"/>
    <x v="6"/>
    <s v="TES822"/>
    <n v="13.1"/>
    <x v="248"/>
    <x v="1"/>
    <x v="2"/>
    <x v="0"/>
    <x v="0"/>
    <n v="17.09"/>
    <n v="13.84"/>
    <s v="MODULO 1"/>
    <s v="TURNO 4"/>
    <n v="15"/>
    <n v="1"/>
    <n v="12"/>
    <s v="EXPORTABLE"/>
    <x v="245"/>
    <s v="EXC202506260003"/>
    <m/>
    <s v="RECEPCION"/>
    <n v="1.1533333333333333"/>
    <x v="1"/>
    <n v="20.100000000000001"/>
    <n v="13.84"/>
    <n v="0.74000000000000021"/>
    <n v="2.0833333333333339"/>
    <x v="0"/>
    <s v="AMBIENTE"/>
    <x v="23"/>
    <s v="VENTA DE SAN PEDRO A SAN JOSE"/>
    <n v="0"/>
    <x v="0"/>
  </r>
  <r>
    <s v="EXC202506260003MODULO 1TURNO 5SAN JOSESEKOYA POP"/>
    <x v="3"/>
    <d v="2025-06-26T00:00:00"/>
    <d v="1899-12-30T19:35:00"/>
    <x v="17"/>
    <d v="1899-12-30T21:40:00"/>
    <x v="43"/>
    <x v="6"/>
    <s v="TES822"/>
    <n v="340.6"/>
    <x v="248"/>
    <x v="1"/>
    <x v="2"/>
    <x v="0"/>
    <x v="0"/>
    <n v="444.44"/>
    <n v="359.75"/>
    <s v="MODULO 1"/>
    <s v="TURNO 5"/>
    <n v="15"/>
    <n v="26"/>
    <n v="312"/>
    <s v="EXPORTABLE"/>
    <x v="245"/>
    <s v="EXC202506260003"/>
    <m/>
    <s v="RECEPCION"/>
    <n v="1.1530448717948718"/>
    <x v="1"/>
    <n v="20.100000000000001"/>
    <n v="13.836538461538462"/>
    <n v="19.149999999999977"/>
    <n v="2.0833333333333339"/>
    <x v="0"/>
    <s v="AMBIENTE"/>
    <x v="23"/>
    <s v="VENTA DE SAN PEDRO A SAN JOSE"/>
    <n v="0"/>
    <x v="0"/>
  </r>
  <r>
    <s v="EXC202506260003MODULO 1TURNO 6SAN JOSESEKOYA POP"/>
    <x v="3"/>
    <d v="2025-06-26T00:00:00"/>
    <d v="1899-12-30T19:35:00"/>
    <x v="17"/>
    <d v="1899-12-30T21:40:00"/>
    <x v="43"/>
    <x v="6"/>
    <s v="TES822"/>
    <n v="65.5"/>
    <x v="248"/>
    <x v="1"/>
    <x v="2"/>
    <x v="0"/>
    <x v="0"/>
    <n v="85.47"/>
    <n v="69.180000000000007"/>
    <s v="MODULO 1"/>
    <s v="TURNO 6"/>
    <n v="15"/>
    <n v="5"/>
    <n v="51"/>
    <s v="EXPORTABLE"/>
    <x v="245"/>
    <s v="EXC202506260003"/>
    <m/>
    <s v="RECEPCION"/>
    <n v="1.3564705882352943"/>
    <x v="1"/>
    <n v="20.100000000000001"/>
    <n v="13.836000000000002"/>
    <n v="3.6800000000000068"/>
    <n v="2.0833333333333339"/>
    <x v="0"/>
    <s v="AMBIENTE"/>
    <x v="23"/>
    <s v="VENTA DE SAN PEDRO A SAN JOSE"/>
    <n v="0"/>
    <x v="0"/>
  </r>
  <r>
    <s v="ABGSA20250624083347MODULO 1TURNO 7SAN ANDRESSEKOYA POP"/>
    <x v="3"/>
    <d v="2025-06-27T00:00:00"/>
    <d v="1899-12-30T12:40:00"/>
    <x v="18"/>
    <d v="1899-12-30T14:40:00"/>
    <x v="44"/>
    <x v="3"/>
    <s v="TAB937"/>
    <n v="220.11428516000001"/>
    <x v="249"/>
    <x v="0"/>
    <x v="0"/>
    <x v="0"/>
    <x v="0"/>
    <n v="296"/>
    <n v="227.79"/>
    <s v="MODULO 1"/>
    <s v="TURNO 7"/>
    <n v="16"/>
    <n v="24"/>
    <n v="168"/>
    <s v="EXPORTABLE"/>
    <x v="246"/>
    <s v="ABGSA20250624083347"/>
    <m/>
    <s v="RECEPCION"/>
    <n v="1.355892857142857"/>
    <x v="0"/>
    <n v="20.3"/>
    <n v="9.4912499999999991"/>
    <n v="7.6757148399999835"/>
    <n v="2.0000000000000009"/>
    <x v="0"/>
    <s v="AMBIENTE"/>
    <x v="26"/>
    <m/>
    <n v="0"/>
    <x v="0"/>
  </r>
  <r>
    <s v="ABGSA20250624083347MODULO 1TURNO 8SAN ANDRESSEKOYA POP"/>
    <x v="3"/>
    <d v="2025-06-27T00:00:00"/>
    <d v="1899-12-30T12:40:00"/>
    <x v="18"/>
    <d v="1899-12-30T14:40:00"/>
    <x v="44"/>
    <x v="3"/>
    <s v="TAB937"/>
    <n v="165.08571484000001"/>
    <x v="249"/>
    <x v="0"/>
    <x v="0"/>
    <x v="0"/>
    <x v="0"/>
    <n v="222"/>
    <n v="170.85"/>
    <s v="MODULO 1"/>
    <s v="TURNO 8"/>
    <n v="16"/>
    <n v="18"/>
    <n v="126"/>
    <s v="EXPORTABLE"/>
    <x v="246"/>
    <s v="ABGSA20250624083347"/>
    <m/>
    <s v="RECEPCION"/>
    <n v="1.3559523809523808"/>
    <x v="0"/>
    <n v="20.3"/>
    <n v="9.4916666666666671"/>
    <n v="5.7642851599999858"/>
    <n v="2.0000000000000009"/>
    <x v="0"/>
    <s v="AMBIENTE"/>
    <x v="26"/>
    <m/>
    <n v="0"/>
    <x v="0"/>
  </r>
  <r>
    <s v="ABGSA20250624083356MODULO 1TURNO 8SAN ANDRESSEKOYA POP"/>
    <x v="3"/>
    <d v="2025-06-27T00:00:00"/>
    <d v="1899-12-30T12:40:00"/>
    <x v="18"/>
    <d v="1899-12-30T14:40:00"/>
    <x v="44"/>
    <x v="3"/>
    <s v="TAB937"/>
    <n v="303.83571594"/>
    <x v="250"/>
    <x v="0"/>
    <x v="0"/>
    <x v="0"/>
    <x v="0"/>
    <n v="407.79"/>
    <n v="314.79000000000002"/>
    <s v="MODULO 1"/>
    <s v="TURNO 8"/>
    <n v="15"/>
    <n v="33"/>
    <n v="231"/>
    <s v="EXPORTABLE"/>
    <x v="247"/>
    <s v="ABGSA20250624083356"/>
    <m/>
    <s v="RECEPCION"/>
    <n v="1.3627272727272728"/>
    <x v="0"/>
    <n v="20.3"/>
    <n v="9.5390909090909091"/>
    <n v="10.95428406000002"/>
    <n v="2.0000000000000009"/>
    <x v="1"/>
    <s v="AMBIENTE"/>
    <x v="26"/>
    <m/>
    <n v="0"/>
    <x v="0"/>
  </r>
  <r>
    <s v="ABGSA20250624083356MODULO 1TURNO 7SAN ANDRESSEKOYA POP"/>
    <x v="3"/>
    <d v="2025-06-27T00:00:00"/>
    <d v="1899-12-30T12:40:00"/>
    <x v="18"/>
    <d v="1899-12-30T14:40:00"/>
    <x v="44"/>
    <x v="3"/>
    <s v="TAB937"/>
    <n v="82.864284060000003"/>
    <x v="250"/>
    <x v="0"/>
    <x v="0"/>
    <x v="0"/>
    <x v="0"/>
    <n v="111.21"/>
    <n v="85.85"/>
    <s v="MODULO 1"/>
    <s v="TURNO 7"/>
    <n v="15"/>
    <n v="9"/>
    <n v="63"/>
    <s v="EXPORTABLE"/>
    <x v="247"/>
    <s v="ABGSA20250624083356"/>
    <m/>
    <s v="RECEPCION"/>
    <n v="1.3626984126984125"/>
    <x v="0"/>
    <n v="20.3"/>
    <n v="9.5388888888888879"/>
    <n v="2.9857159399999915"/>
    <n v="2.0000000000000009"/>
    <x v="1"/>
    <s v="AMBIENTE"/>
    <x v="26"/>
    <m/>
    <n v="0"/>
    <x v="0"/>
  </r>
  <r>
    <s v="ABGSA20250624083351MODULO 1TURNO 7SAN ANDRESSEKOYA POP"/>
    <x v="3"/>
    <d v="2025-06-27T00:00:00"/>
    <d v="1899-12-30T12:40:00"/>
    <x v="18"/>
    <d v="1899-12-30T14:40:00"/>
    <x v="44"/>
    <x v="3"/>
    <s v="TAB937"/>
    <n v="328.45714394999999"/>
    <x v="251"/>
    <x v="0"/>
    <x v="0"/>
    <x v="0"/>
    <x v="0"/>
    <n v="444"/>
    <n v="341.69"/>
    <s v="MODULO 1"/>
    <s v="TURNO 7"/>
    <n v="16"/>
    <n v="36"/>
    <n v="252"/>
    <s v="EXPORTABLE"/>
    <x v="248"/>
    <s v="ABGSA20250624083351"/>
    <m/>
    <s v="RECEPCION"/>
    <n v="1.3559126984126983"/>
    <x v="0"/>
    <n v="20.3"/>
    <n v="9.4913888888888884"/>
    <n v="13.232856050000009"/>
    <n v="2.0000000000000009"/>
    <x v="0"/>
    <s v="AMBIENTE"/>
    <x v="26"/>
    <m/>
    <n v="0"/>
    <x v="0"/>
  </r>
  <r>
    <s v="ABGSA20250624083351MODULO 1TURNO 8SAN ANDRESSEKOYA POP"/>
    <x v="3"/>
    <d v="2025-06-27T00:00:00"/>
    <d v="1899-12-30T12:40:00"/>
    <x v="18"/>
    <d v="1899-12-30T14:40:00"/>
    <x v="44"/>
    <x v="3"/>
    <s v="TAB937"/>
    <n v="54.74285605"/>
    <x v="251"/>
    <x v="0"/>
    <x v="0"/>
    <x v="0"/>
    <x v="0"/>
    <n v="74"/>
    <n v="56.95"/>
    <s v="MODULO 1"/>
    <s v="TURNO 8"/>
    <n v="16"/>
    <n v="6"/>
    <n v="42"/>
    <s v="EXPORTABLE"/>
    <x v="248"/>
    <s v="ABGSA20250624083351"/>
    <m/>
    <s v="RECEPCION"/>
    <n v="1.355952380952381"/>
    <x v="0"/>
    <n v="20.3"/>
    <n v="9.4916666666666671"/>
    <n v="2.2071439500000025"/>
    <n v="2.0000000000000009"/>
    <x v="0"/>
    <s v="AMBIENTE"/>
    <x v="26"/>
    <m/>
    <n v="0"/>
    <x v="0"/>
  </r>
  <r>
    <s v="ABGSA20250624083349MODULO 1TURNO 8SAN ANDRESSEKOYA POP"/>
    <x v="3"/>
    <d v="2025-06-27T00:00:00"/>
    <d v="1899-12-30T12:40:00"/>
    <x v="18"/>
    <d v="1899-12-30T14:40:00"/>
    <x v="44"/>
    <x v="3"/>
    <s v="TAB937"/>
    <n v="275.14285548999999"/>
    <x v="252"/>
    <x v="0"/>
    <x v="0"/>
    <x v="0"/>
    <x v="0"/>
    <n v="368.57"/>
    <n v="283.31"/>
    <s v="MODULO 1"/>
    <s v="TURNO 8"/>
    <n v="16"/>
    <n v="30"/>
    <n v="210"/>
    <s v="EXPORTABLE"/>
    <x v="249"/>
    <s v="ABGSA20250624083349"/>
    <m/>
    <s v="RECEPCION"/>
    <n v="1.3490952380952381"/>
    <x v="0"/>
    <n v="20.3"/>
    <n v="9.4436666666666671"/>
    <n v="8.1671445100000142"/>
    <n v="2.0000000000000009"/>
    <x v="2"/>
    <s v="AMBIENTE"/>
    <x v="26"/>
    <m/>
    <n v="0"/>
    <x v="0"/>
  </r>
  <r>
    <s v="ABGSA20250624083349MODULO 1TURNO 7SAN ANDRESSEKOYA POP"/>
    <x v="3"/>
    <d v="2025-06-27T00:00:00"/>
    <d v="1899-12-30T12:40:00"/>
    <x v="18"/>
    <d v="1899-12-30T14:40:00"/>
    <x v="44"/>
    <x v="3"/>
    <s v="TAB937"/>
    <n v="110.05714451"/>
    <x v="252"/>
    <x v="0"/>
    <x v="0"/>
    <x v="0"/>
    <x v="0"/>
    <n v="147.43"/>
    <n v="113.33"/>
    <s v="MODULO 1"/>
    <s v="TURNO 7"/>
    <n v="16"/>
    <n v="12"/>
    <n v="84"/>
    <s v="EXPORTABLE"/>
    <x v="249"/>
    <s v="ABGSA20250624083349"/>
    <m/>
    <s v="RECEPCION"/>
    <n v="1.3491666666666666"/>
    <x v="0"/>
    <n v="20.3"/>
    <n v="9.4441666666666659"/>
    <n v="3.2728554899999978"/>
    <n v="2.0000000000000009"/>
    <x v="2"/>
    <s v="AMBIENTE"/>
    <x v="26"/>
    <m/>
    <n v="0"/>
    <x v="0"/>
  </r>
  <r>
    <s v="ABGSA20250624083343MODULO 1TURNO 7SAN ANDRESSEKOYA POP"/>
    <x v="3"/>
    <d v="2025-06-27T00:00:00"/>
    <d v="1899-12-30T12:40:00"/>
    <x v="18"/>
    <d v="1899-12-30T14:40:00"/>
    <x v="44"/>
    <x v="3"/>
    <s v="TAB937"/>
    <n v="382.2"/>
    <x v="253"/>
    <x v="0"/>
    <x v="0"/>
    <x v="0"/>
    <x v="0"/>
    <n v="514"/>
    <n v="394.64"/>
    <s v="MODULO 1"/>
    <s v="TURNO 7"/>
    <n v="16"/>
    <n v="42"/>
    <n v="294"/>
    <s v="EXPORTABLE"/>
    <x v="250"/>
    <s v="ABGSA20250624083343"/>
    <m/>
    <s v="RECEPCION"/>
    <n v="1.3423129251700681"/>
    <x v="0"/>
    <n v="20.3"/>
    <n v="9.3961904761904762"/>
    <n v="12.439999999999998"/>
    <n v="2.0000000000000009"/>
    <x v="1"/>
    <s v="AMBIENTE"/>
    <x v="26"/>
    <m/>
    <n v="0"/>
    <x v="0"/>
  </r>
  <r>
    <s v="ABGSA20250624083340MODULO 1TURNO 8SAN ANDRESSEKOYA POP"/>
    <x v="3"/>
    <d v="2025-06-27T00:00:00"/>
    <d v="1899-12-30T12:40:00"/>
    <x v="18"/>
    <d v="1899-12-30T14:40:00"/>
    <x v="44"/>
    <x v="3"/>
    <s v="TAB937"/>
    <n v="319"/>
    <x v="254"/>
    <x v="0"/>
    <x v="0"/>
    <x v="0"/>
    <x v="0"/>
    <n v="433"/>
    <n v="330.87"/>
    <s v="MODULO 1"/>
    <s v="TURNO 8"/>
    <n v="16"/>
    <n v="35"/>
    <n v="245"/>
    <s v="EXPORTABLE"/>
    <x v="251"/>
    <s v="ABGSA20250624083340"/>
    <m/>
    <s v="RECEPCION"/>
    <n v="1.3504897959183673"/>
    <x v="0"/>
    <n v="20.3"/>
    <n v="9.4534285714285708"/>
    <n v="11.870000000000005"/>
    <n v="2.0000000000000009"/>
    <x v="0"/>
    <s v="AMBIENTE"/>
    <x v="26"/>
    <m/>
    <n v="0"/>
    <x v="0"/>
  </r>
  <r>
    <s v="ABGSA20250624083345MODULO 1TURNO 8SAN ANDRESSEKOYA POP"/>
    <x v="3"/>
    <d v="2025-06-27T00:00:00"/>
    <d v="1899-12-30T12:40:00"/>
    <x v="18"/>
    <d v="1899-12-30T14:40:00"/>
    <x v="44"/>
    <x v="3"/>
    <s v="TAB937"/>
    <n v="318.5"/>
    <x v="255"/>
    <x v="0"/>
    <x v="0"/>
    <x v="0"/>
    <x v="0"/>
    <n v="433"/>
    <n v="330.87"/>
    <s v="MODULO 1"/>
    <s v="TURNO 8"/>
    <n v="16"/>
    <n v="35"/>
    <n v="245"/>
    <s v="EXPORTABLE"/>
    <x v="252"/>
    <s v="ABGSA20250624083345"/>
    <m/>
    <s v="RECEPCION"/>
    <n v="1.3504897959183673"/>
    <x v="0"/>
    <n v="20.3"/>
    <n v="9.4534285714285708"/>
    <n v="12.370000000000005"/>
    <n v="2.0000000000000009"/>
    <x v="1"/>
    <s v="AMBIENTE"/>
    <x v="26"/>
    <m/>
    <n v="0"/>
    <x v="0"/>
  </r>
  <r>
    <s v="ABGSA20250624083352MODULO 1TURNO 7SAN ANDRESSEKOYA POP"/>
    <x v="3"/>
    <d v="2025-06-27T00:00:00"/>
    <d v="1899-12-30T12:40:00"/>
    <x v="18"/>
    <d v="1899-12-30T14:40:00"/>
    <x v="44"/>
    <x v="3"/>
    <s v="TAB937"/>
    <n v="275"/>
    <x v="256"/>
    <x v="0"/>
    <x v="0"/>
    <x v="0"/>
    <x v="0"/>
    <n v="370"/>
    <n v="283.17"/>
    <s v="MODULO 1"/>
    <s v="TURNO 7"/>
    <n v="10"/>
    <n v="30"/>
    <n v="210"/>
    <s v="EXPORTABLE"/>
    <x v="253"/>
    <s v="ABGSA20250624083352"/>
    <m/>
    <s v="RECEPCION"/>
    <n v="1.3484285714285715"/>
    <x v="0"/>
    <n v="20.3"/>
    <n v="9.4390000000000001"/>
    <n v="8.1700000000000159"/>
    <n v="2.0000000000000009"/>
    <x v="1"/>
    <s v="AMBIENTE"/>
    <x v="26"/>
    <m/>
    <n v="0"/>
    <x v="0"/>
  </r>
  <r>
    <s v="ABGSA20250624083001MODULO 1TURNO 8SAN ANDRESSEKOYA POP"/>
    <x v="3"/>
    <d v="2025-06-27T00:00:00"/>
    <d v="1899-12-30T12:40:00"/>
    <x v="18"/>
    <d v="1899-12-30T14:40:00"/>
    <x v="44"/>
    <x v="3"/>
    <s v="TAB937"/>
    <n v="18.200000360000001"/>
    <x v="257"/>
    <x v="0"/>
    <x v="0"/>
    <x v="0"/>
    <x v="0"/>
    <n v="26"/>
    <n v="19.079999999999998"/>
    <s v="MODULO 1"/>
    <s v="TURNO 8"/>
    <n v="9"/>
    <n v="2"/>
    <n v="14"/>
    <s v="EXPORTABLE"/>
    <x v="254"/>
    <s v="ABGSA20250624083001"/>
    <m/>
    <s v="RECEPCION"/>
    <n v="1.3628571428571428"/>
    <x v="0"/>
    <n v="20.3"/>
    <n v="9.5399999999999991"/>
    <n v="0.87999963999999764"/>
    <n v="2.0000000000000009"/>
    <x v="2"/>
    <s v="AMBIENTE"/>
    <x v="26"/>
    <m/>
    <n v="0"/>
    <x v="0"/>
  </r>
  <r>
    <s v="ABGSA20250624083001MODULO 1TURNO 7SAN ANDRESSEKOYA POP"/>
    <x v="3"/>
    <d v="2025-06-27T00:00:00"/>
    <d v="1899-12-30T12:40:00"/>
    <x v="18"/>
    <d v="1899-12-30T14:40:00"/>
    <x v="44"/>
    <x v="3"/>
    <s v="TAB937"/>
    <n v="91"/>
    <x v="257"/>
    <x v="0"/>
    <x v="0"/>
    <x v="0"/>
    <x v="0"/>
    <n v="130"/>
    <n v="95.39"/>
    <s v="MODULO 1"/>
    <s v="TURNO 7"/>
    <n v="9"/>
    <n v="10"/>
    <n v="70"/>
    <s v="EXPORTABLE"/>
    <x v="254"/>
    <s v="ABGSA20250624083001"/>
    <m/>
    <s v="RECEPCION"/>
    <n v="1.3627142857142858"/>
    <x v="0"/>
    <n v="20.3"/>
    <n v="9.5389999999999997"/>
    <n v="4.3900000000000006"/>
    <n v="2.0000000000000009"/>
    <x v="2"/>
    <s v="AMBIENTE"/>
    <x v="26"/>
    <m/>
    <n v="0"/>
    <x v="0"/>
  </r>
  <r>
    <s v="EXCSJ20250628005453MODULO 1TURNO 4SAN JOSESEKOYA POP"/>
    <x v="3"/>
    <d v="2025-06-27T00:00:00"/>
    <d v="1899-12-30T17:45:00"/>
    <x v="18"/>
    <d v="1899-12-30T19:35:00"/>
    <x v="45"/>
    <x v="2"/>
    <s v="T0G831"/>
    <n v="261.7"/>
    <x v="258"/>
    <x v="1"/>
    <x v="2"/>
    <x v="0"/>
    <x v="0"/>
    <n v="356"/>
    <n v="279.97000000000003"/>
    <s v="MODULO 1"/>
    <s v="TURNO 4"/>
    <n v="13"/>
    <n v="21"/>
    <n v="249"/>
    <s v="EXPORTABLE"/>
    <x v="255"/>
    <s v="EXCSJ20250628005453"/>
    <m/>
    <s v="RECEPCION"/>
    <n v="1.1243775100401607"/>
    <x v="1"/>
    <n v="20"/>
    <n v="13.331904761904763"/>
    <n v="18.270000000000039"/>
    <n v="1.8333333333333321"/>
    <x v="0"/>
    <s v="AMBIENTE"/>
    <x v="27"/>
    <m/>
    <n v="0"/>
    <x v="0"/>
  </r>
  <r>
    <s v="ABGVH20250628025636MODULO 1TURNO 6VISTA HERMOSA SEKOYA POP "/>
    <x v="3"/>
    <d v="2025-06-27T00:00:00"/>
    <d v="1899-12-30T17:55:00"/>
    <x v="18"/>
    <d v="1899-12-30T20:30:00"/>
    <x v="46"/>
    <x v="4"/>
    <s v="TAT911"/>
    <n v="160.80000054000001"/>
    <x v="259"/>
    <x v="0"/>
    <x v="3"/>
    <x v="1"/>
    <x v="0"/>
    <n v="220.29"/>
    <n v="169.13"/>
    <s v="MODULO 1"/>
    <s v="TURNO 6"/>
    <n v="13"/>
    <n v="18"/>
    <n v="126"/>
    <s v="EXPORTABLE"/>
    <x v="256"/>
    <s v="ABGVH20250628025636"/>
    <m/>
    <s v="RECEPCION"/>
    <n v="1.3423015873015873"/>
    <x v="0"/>
    <n v="20"/>
    <n v="9.3961111111111109"/>
    <n v="8.329999459999982"/>
    <n v="2.5833333333333321"/>
    <x v="0"/>
    <s v="AMBIENTE"/>
    <x v="28"/>
    <m/>
    <n v="0"/>
    <x v="0"/>
  </r>
  <r>
    <s v="ABGVH20250628025636MODULO 1TURNO 5VISTA HERMOSA SEKOYA POP "/>
    <x v="3"/>
    <d v="2025-06-27T00:00:00"/>
    <d v="1899-12-30T17:55:00"/>
    <x v="18"/>
    <d v="1899-12-30T20:30:00"/>
    <x v="46"/>
    <x v="4"/>
    <s v="TAT911"/>
    <n v="214.39999946"/>
    <x v="259"/>
    <x v="0"/>
    <x v="3"/>
    <x v="1"/>
    <x v="0"/>
    <n v="293.70999999999998"/>
    <n v="225.51"/>
    <s v="MODULO 1"/>
    <s v="TURNO 5"/>
    <n v="13"/>
    <n v="24"/>
    <n v="168"/>
    <s v="EXPORTABLE"/>
    <x v="256"/>
    <s v="ABGVH20250628025636"/>
    <m/>
    <s v="RECEPCION"/>
    <n v="1.3423214285714284"/>
    <x v="0"/>
    <n v="20"/>
    <n v="9.3962500000000002"/>
    <n v="11.110000539999987"/>
    <n v="2.5833333333333321"/>
    <x v="0"/>
    <s v="AMBIENTE"/>
    <x v="28"/>
    <m/>
    <n v="0"/>
    <x v="0"/>
  </r>
  <r>
    <s v="ABGVH20250626085131MODULO 1TURNO 8VISTA HERMOSA SEKOYA POP "/>
    <x v="3"/>
    <d v="2025-06-27T00:00:00"/>
    <d v="1899-12-30T17:55:00"/>
    <x v="18"/>
    <d v="1899-12-30T20:30:00"/>
    <x v="46"/>
    <x v="4"/>
    <s v="TAT911"/>
    <n v="18.10476281"/>
    <x v="260"/>
    <x v="0"/>
    <x v="3"/>
    <x v="1"/>
    <x v="0"/>
    <n v="24.14"/>
    <n v="18.46"/>
    <s v="MODULO 1"/>
    <s v="TURNO 8"/>
    <n v="13"/>
    <n v="2"/>
    <n v="14"/>
    <s v="EXPORTABLE"/>
    <x v="257"/>
    <s v="ABGVH20250626085131"/>
    <m/>
    <s v="RECEPCION"/>
    <n v="1.3185714285714287"/>
    <x v="0"/>
    <n v="20"/>
    <n v="9.23"/>
    <n v="0.35523719000000042"/>
    <n v="2.5833333333333321"/>
    <x v="0"/>
    <s v="AMBIENTE"/>
    <x v="28"/>
    <m/>
    <n v="0"/>
    <x v="0"/>
  </r>
  <r>
    <s v="ABGVH20250626085131MODULO 1TURNO 6VISTA HERMOSA SEKOYA POP "/>
    <x v="3"/>
    <d v="2025-06-27T00:00:00"/>
    <d v="1899-12-30T17:55:00"/>
    <x v="18"/>
    <d v="1899-12-30T20:30:00"/>
    <x v="46"/>
    <x v="4"/>
    <s v="TAT911"/>
    <n v="362.09523718999998"/>
    <x v="260"/>
    <x v="0"/>
    <x v="3"/>
    <x v="1"/>
    <x v="0"/>
    <n v="482.86"/>
    <n v="369.18"/>
    <s v="MODULO 1"/>
    <s v="TURNO 6"/>
    <n v="13"/>
    <n v="40"/>
    <n v="280"/>
    <s v="EXPORTABLE"/>
    <x v="257"/>
    <s v="ABGVH20250626085131"/>
    <m/>
    <s v="RECEPCION"/>
    <n v="1.3185"/>
    <x v="0"/>
    <n v="20"/>
    <n v="9.2294999999999998"/>
    <n v="7.0847628100000293"/>
    <n v="2.5833333333333321"/>
    <x v="0"/>
    <s v="AMBIENTE"/>
    <x v="28"/>
    <m/>
    <n v="0"/>
    <x v="0"/>
  </r>
  <r>
    <s v="ABGVH20250626085126MODULO 1TURNO 5"/>
    <x v="3"/>
    <d v="2025-06-27T00:00:00"/>
    <d v="1899-12-30T17:55:00"/>
    <x v="18"/>
    <d v="1899-12-30T20:30:00"/>
    <x v="46"/>
    <x v="4"/>
    <s v="TAT911"/>
    <n v="134"/>
    <x v="261"/>
    <x v="0"/>
    <x v="3"/>
    <x v="1"/>
    <x v="0"/>
    <n v="187"/>
    <n v="138.09"/>
    <s v="MODULO 1"/>
    <s v="TURNO 5"/>
    <n v="12"/>
    <n v="15"/>
    <n v="105"/>
    <s v="EXPORTABLE"/>
    <x v="258"/>
    <s v="ABGVH20250626085126"/>
    <m/>
    <s v="RECEPCION"/>
    <n v="1.3151428571428572"/>
    <x v="0"/>
    <n v="20"/>
    <n v="9.2059999999999995"/>
    <n v="4.0900000000000034"/>
    <n v="2.5833333333333321"/>
    <x v="0"/>
    <s v="AMBIENTE"/>
    <x v="28"/>
    <m/>
    <n v="0"/>
    <x v="0"/>
  </r>
  <r>
    <s v="ABGVH20250626085158MODULO 1TURNO 8VISTA HERMOSA SEKOYA POP "/>
    <x v="3"/>
    <d v="2025-06-27T00:00:00"/>
    <d v="1899-12-30T18:40:00"/>
    <x v="18"/>
    <d v="1899-12-30T21:30:00"/>
    <x v="47"/>
    <x v="6"/>
    <s v="F5R898"/>
    <n v="375.2"/>
    <x v="262"/>
    <x v="0"/>
    <x v="3"/>
    <x v="1"/>
    <x v="0"/>
    <n v="515"/>
    <n v="395.64"/>
    <s v="MODULO 1"/>
    <s v="TURNO 8"/>
    <n v="13"/>
    <n v="42"/>
    <n v="294"/>
    <s v="EXPORTABLE"/>
    <x v="259"/>
    <s v="ABGVH20250626085158"/>
    <m/>
    <s v="RECEPCION"/>
    <n v="1.3457142857142856"/>
    <x v="0"/>
    <n v="19.399999999999999"/>
    <n v="9.42"/>
    <n v="20.439999999999998"/>
    <n v="2.8333333333333339"/>
    <x v="0"/>
    <s v="AMBIENTE"/>
    <x v="28"/>
    <m/>
    <n v="0"/>
    <x v="0"/>
  </r>
  <r>
    <s v="EXCSJ20250628031202MODULO 1TURNO 6SAN JOSESEKOYA POP"/>
    <x v="3"/>
    <d v="2025-06-27T00:00:00"/>
    <d v="1899-12-30T18:30:00"/>
    <x v="18"/>
    <d v="1899-12-30T20:50:00"/>
    <x v="48"/>
    <x v="5"/>
    <s v="TES822"/>
    <n v="65.166667970000006"/>
    <x v="263"/>
    <x v="1"/>
    <x v="2"/>
    <x v="0"/>
    <x v="0"/>
    <n v="84.17"/>
    <n v="66.849999999999994"/>
    <s v="MODULO 1"/>
    <s v="TURNO 6"/>
    <n v="16"/>
    <n v="5"/>
    <n v="60"/>
    <s v="EXPORTABLE"/>
    <x v="260"/>
    <s v="EXCSJ20250628031202"/>
    <m/>
    <s v="RECEPCION"/>
    <n v="1.1141666666666665"/>
    <x v="1"/>
    <n v="19.399999999999999"/>
    <n v="13.37"/>
    <n v="1.6833320299999883"/>
    <n v="2.333333333333333"/>
    <x v="0"/>
    <s v="AMBIENTE"/>
    <x v="27"/>
    <s v="VENTA DE SAN PEDRO A SAN JOSE"/>
    <n v="0"/>
    <x v="0"/>
  </r>
  <r>
    <s v="EXCSJ20250628031202MODULO 1TURNO 7SAN JOSESEKOYA POP"/>
    <x v="3"/>
    <d v="2025-06-27T00:00:00"/>
    <d v="1899-12-30T18:30:00"/>
    <x v="18"/>
    <d v="1899-12-30T20:50:00"/>
    <x v="48"/>
    <x v="5"/>
    <s v="TES822"/>
    <n v="130.33333203000001"/>
    <x v="263"/>
    <x v="1"/>
    <x v="2"/>
    <x v="0"/>
    <x v="0"/>
    <n v="168.33"/>
    <n v="133.69"/>
    <s v="MODULO 1"/>
    <s v="TURNO 7"/>
    <n v="16"/>
    <n v="10"/>
    <n v="120"/>
    <s v="EXPORTABLE"/>
    <x v="260"/>
    <s v="EXCSJ20250628031202"/>
    <m/>
    <s v="RECEPCION"/>
    <n v="1.1140833333333333"/>
    <x v="1"/>
    <n v="19.399999999999999"/>
    <n v="13.369"/>
    <n v="3.3566679699999895"/>
    <n v="2.333333333333333"/>
    <x v="0"/>
    <s v="AMBIENTE"/>
    <x v="27"/>
    <s v="VENTA DE SAN PEDRO A SAN JOSE"/>
    <n v="0"/>
    <x v="0"/>
  </r>
  <r>
    <s v="EXCSJ20250628031202MODULO 1TURNO 9SAN JOSESEKOYA POP"/>
    <x v="3"/>
    <d v="2025-06-27T00:00:00"/>
    <d v="1899-12-30T18:30:00"/>
    <x v="18"/>
    <d v="1899-12-30T20:50:00"/>
    <x v="48"/>
    <x v="5"/>
    <s v="TES822"/>
    <n v="39.1"/>
    <x v="263"/>
    <x v="1"/>
    <x v="2"/>
    <x v="0"/>
    <x v="0"/>
    <n v="50.5"/>
    <n v="40.11"/>
    <s v="MODULO 1"/>
    <s v="TURNO 9"/>
    <n v="16"/>
    <n v="3"/>
    <n v="25"/>
    <s v="EXPORTABLE"/>
    <x v="260"/>
    <s v="EXCSJ20250628031202"/>
    <m/>
    <s v="RECEPCION"/>
    <n v="1.6044"/>
    <x v="1"/>
    <n v="19.399999999999999"/>
    <n v="13.37"/>
    <n v="1.009999999999998"/>
    <n v="2.333333333333333"/>
    <x v="0"/>
    <s v="AMBIENTE"/>
    <x v="27"/>
    <s v="VENTA DE SAN PEDRO A SAN JOSE"/>
    <n v="0"/>
    <x v="0"/>
  </r>
  <r>
    <s v="EXCSJ20250628031202MODULO 1TURNO 9"/>
    <x v="3"/>
    <d v="2025-06-27T00:00:00"/>
    <d v="1899-12-30T18:30:00"/>
    <x v="18"/>
    <d v="1899-12-30T20:50:00"/>
    <x v="48"/>
    <x v="5"/>
    <s v="TES822"/>
    <n v="156.4"/>
    <x v="263"/>
    <x v="1"/>
    <x v="2"/>
    <x v="0"/>
    <x v="0"/>
    <n v="202"/>
    <n v="160.43"/>
    <s v="MODULO 1"/>
    <s v="TURNO 9"/>
    <n v="16"/>
    <n v="12"/>
    <n v="144"/>
    <s v="EXPORTABLE"/>
    <x v="260"/>
    <s v="EXCSJ20250628031202"/>
    <m/>
    <s v="RECEPCION"/>
    <n v="1.1140972222222223"/>
    <x v="1"/>
    <n v="19.399999999999999"/>
    <n v="13.369166666666667"/>
    <n v="4.0300000000000011"/>
    <n v="2.333333333333333"/>
    <x v="0"/>
    <s v="AMBIENTE"/>
    <x v="27"/>
    <s v="VENTA DE SAN PEDRO A SAN JOSE"/>
    <n v="0"/>
    <x v="0"/>
  </r>
  <r>
    <s v="ABGSA20250625082210MODULO 1TURNO 7SAN ANDRESSEKOYA POP"/>
    <x v="3"/>
    <d v="2025-06-27T00:00:00"/>
    <d v="1899-12-30T18:40:00"/>
    <x v="18"/>
    <d v="1899-12-30T21:30:00"/>
    <x v="49"/>
    <x v="6"/>
    <s v="F5R898"/>
    <n v="385.2"/>
    <x v="264"/>
    <x v="0"/>
    <x v="0"/>
    <x v="0"/>
    <x v="0"/>
    <n v="520"/>
    <n v="400.64"/>
    <s v="MODULO 1"/>
    <s v="TURNO 7"/>
    <n v="13"/>
    <n v="42"/>
    <n v="294"/>
    <s v="EXPORTABLE"/>
    <x v="261"/>
    <s v="ABGSA20250625082210"/>
    <m/>
    <s v="RECEPCION"/>
    <n v="1.3627210884353742"/>
    <x v="0"/>
    <n v="19.5"/>
    <n v="9.5390476190476186"/>
    <n v="15.439999999999998"/>
    <n v="2.8333333333333339"/>
    <x v="1"/>
    <s v="AMBIENTE"/>
    <x v="26"/>
    <m/>
    <n v="0"/>
    <x v="0"/>
  </r>
  <r>
    <s v="ABGSA20250625082438MODULO 1TURNO 7SAN ANDRESSEKOYA POP"/>
    <x v="3"/>
    <d v="2025-06-27T00:00:00"/>
    <d v="1899-12-30T18:40:00"/>
    <x v="18"/>
    <d v="1899-12-30T21:30:00"/>
    <x v="49"/>
    <x v="6"/>
    <s v="F5R898"/>
    <n v="380.7"/>
    <x v="265"/>
    <x v="0"/>
    <x v="0"/>
    <x v="0"/>
    <x v="0"/>
    <n v="514"/>
    <n v="394.64"/>
    <s v="MODULO 1"/>
    <s v="TURNO 7"/>
    <n v="13"/>
    <n v="42"/>
    <n v="294"/>
    <s v="EXPORTABLE"/>
    <x v="262"/>
    <s v="ABGSA20250625082438"/>
    <m/>
    <s v="RECEPCION"/>
    <n v="1.3423129251700681"/>
    <x v="0"/>
    <n v="19.5"/>
    <n v="9.3961904761904762"/>
    <n v="13.939999999999998"/>
    <n v="2.8333333333333339"/>
    <x v="1"/>
    <s v="AMBIENTE"/>
    <x v="26"/>
    <m/>
    <n v="0"/>
    <x v="0"/>
  </r>
  <r>
    <s v="ABGSA20250625082440MODULO 1TURNO 8SAN ANDRESSEKOYA POP"/>
    <x v="3"/>
    <d v="2025-06-27T00:00:00"/>
    <d v="1899-12-30T18:40:00"/>
    <x v="18"/>
    <d v="1899-12-30T21:30:00"/>
    <x v="49"/>
    <x v="6"/>
    <s v="F5R898"/>
    <n v="274.5"/>
    <x v="266"/>
    <x v="0"/>
    <x v="0"/>
    <x v="0"/>
    <x v="0"/>
    <n v="368"/>
    <n v="278.42"/>
    <s v="MODULO 1"/>
    <s v="TURNO 8"/>
    <n v="16"/>
    <n v="30"/>
    <n v="208"/>
    <s v="EXPORTABLE"/>
    <x v="263"/>
    <s v="ABGSA20250625082440"/>
    <m/>
    <s v="RECEPCION"/>
    <n v="1.3385576923076923"/>
    <x v="0"/>
    <n v="19.5"/>
    <n v="9.2806666666666668"/>
    <n v="3.9200000000000159"/>
    <n v="2.8333333333333339"/>
    <x v="2"/>
    <s v="AMBIENTE"/>
    <x v="26"/>
    <m/>
    <n v="0"/>
    <x v="0"/>
  </r>
  <r>
    <s v="ABGSA20250625082212MODULO 1TURNO 7SAN ANDRESSEKOYA POP"/>
    <x v="3"/>
    <d v="2025-06-27T00:00:00"/>
    <d v="1899-12-30T18:40:00"/>
    <x v="18"/>
    <d v="1899-12-30T21:30:00"/>
    <x v="49"/>
    <x v="6"/>
    <s v="F5R898"/>
    <n v="382.2"/>
    <x v="267"/>
    <x v="0"/>
    <x v="0"/>
    <x v="0"/>
    <x v="0"/>
    <n v="515"/>
    <n v="395.64"/>
    <s v="MODULO 1"/>
    <s v="TURNO 7"/>
    <n v="13"/>
    <n v="42"/>
    <n v="294"/>
    <s v="EXPORTABLE"/>
    <x v="264"/>
    <s v="ABGSA20250625082212"/>
    <m/>
    <s v="RECEPCION"/>
    <n v="1.3457142857142856"/>
    <x v="0"/>
    <n v="19.5"/>
    <n v="9.42"/>
    <n v="13.439999999999998"/>
    <n v="2.8333333333333339"/>
    <x v="0"/>
    <s v="AMBIENTE"/>
    <x v="26"/>
    <m/>
    <n v="0"/>
    <x v="0"/>
  </r>
  <r>
    <s v="ABGSA20250625082434MODULO 1TURNO 7SAN ANDRESSEKOYA POP"/>
    <x v="3"/>
    <d v="2025-06-27T00:00:00"/>
    <d v="1899-12-30T18:40:00"/>
    <x v="18"/>
    <d v="1899-12-30T21:30:00"/>
    <x v="49"/>
    <x v="6"/>
    <s v="F5R898"/>
    <n v="325.58333203000001"/>
    <x v="268"/>
    <x v="0"/>
    <x v="0"/>
    <x v="0"/>
    <x v="0"/>
    <n v="435.83"/>
    <n v="336.37"/>
    <s v="MODULO 1"/>
    <s v="TURNO 7"/>
    <n v="13"/>
    <n v="35"/>
    <n v="245"/>
    <s v="EXPORTABLE"/>
    <x v="265"/>
    <s v="ABGSA20250625082434"/>
    <m/>
    <s v="RECEPCION"/>
    <n v="1.372938775510204"/>
    <x v="0"/>
    <n v="19.5"/>
    <n v="9.6105714285714292"/>
    <n v="10.786667969999996"/>
    <n v="2.8333333333333339"/>
    <x v="2"/>
    <s v="AMBIENTE"/>
    <x v="26"/>
    <m/>
    <n v="0"/>
    <x v="0"/>
  </r>
  <r>
    <s v="ABGSA20250625082434MODULO 1TURNO 8SAN ANDRESSEKOYA POP"/>
    <x v="3"/>
    <d v="2025-06-27T00:00:00"/>
    <d v="1899-12-30T18:40:00"/>
    <x v="18"/>
    <d v="1899-12-30T21:30:00"/>
    <x v="49"/>
    <x v="6"/>
    <s v="F5R898"/>
    <n v="65.116667969999995"/>
    <x v="268"/>
    <x v="0"/>
    <x v="0"/>
    <x v="0"/>
    <x v="0"/>
    <n v="87.17"/>
    <n v="67.27"/>
    <s v="MODULO 1"/>
    <s v="TURNO 8"/>
    <n v="13"/>
    <n v="7"/>
    <n v="49"/>
    <s v="EXPORTABLE"/>
    <x v="265"/>
    <s v="ABGSA20250625082434"/>
    <m/>
    <s v="RECEPCION"/>
    <n v="1.3728571428571428"/>
    <x v="0"/>
    <n v="19.5"/>
    <n v="9.61"/>
    <n v="2.1533320300000014"/>
    <n v="2.8333333333333339"/>
    <x v="2"/>
    <s v="AMBIENTE"/>
    <x v="26"/>
    <m/>
    <n v="0"/>
    <x v="0"/>
  </r>
  <r>
    <s v="ABGSA20250625082436MODULO 1TURNO 7SAN ANDRESSEKOYA POP"/>
    <x v="3"/>
    <d v="2025-06-27T00:00:00"/>
    <d v="1899-12-30T18:40:00"/>
    <x v="18"/>
    <d v="1899-12-30T21:30:00"/>
    <x v="49"/>
    <x v="6"/>
    <s v="F5R898"/>
    <n v="292.34285641000002"/>
    <x v="269"/>
    <x v="0"/>
    <x v="0"/>
    <x v="0"/>
    <x v="0"/>
    <n v="392.38"/>
    <n v="301.44"/>
    <s v="MODULO 1"/>
    <s v="TURNO 7"/>
    <n v="13"/>
    <n v="32"/>
    <n v="224"/>
    <s v="EXPORTABLE"/>
    <x v="266"/>
    <s v="ABGSA20250625082436"/>
    <m/>
    <s v="RECEPCION"/>
    <n v="1.3457142857142856"/>
    <x v="0"/>
    <n v="19.5"/>
    <n v="9.42"/>
    <n v="9.0971435899999733"/>
    <n v="2.8333333333333339"/>
    <x v="0"/>
    <s v="AMBIENTE"/>
    <x v="26"/>
    <m/>
    <n v="0"/>
    <x v="0"/>
  </r>
  <r>
    <s v="ABGSA20250625082436MODULO 1TURNO 8SAN ANDRESSEKOYA POP"/>
    <x v="3"/>
    <d v="2025-06-27T00:00:00"/>
    <d v="1899-12-30T18:40:00"/>
    <x v="18"/>
    <d v="1899-12-30T21:30:00"/>
    <x v="49"/>
    <x v="6"/>
    <s v="F5R898"/>
    <n v="91.357143590000007"/>
    <x v="269"/>
    <x v="0"/>
    <x v="0"/>
    <x v="0"/>
    <x v="0"/>
    <n v="122.62"/>
    <n v="94.2"/>
    <s v="MODULO 1"/>
    <s v="TURNO 8"/>
    <n v="13"/>
    <n v="10"/>
    <n v="70"/>
    <s v="EXPORTABLE"/>
    <x v="266"/>
    <s v="ABGSA20250625082436"/>
    <m/>
    <s v="RECEPCION"/>
    <n v="1.3457142857142859"/>
    <x v="0"/>
    <n v="19.5"/>
    <n v="9.42"/>
    <n v="2.842856409999996"/>
    <n v="2.8333333333333339"/>
    <x v="0"/>
    <s v="AMBIENTE"/>
    <x v="26"/>
    <m/>
    <n v="0"/>
    <x v="0"/>
  </r>
  <r>
    <s v="ABGSA20250624083404MODULO 1TURNO 8SAN ANDRESSEKOYA POP"/>
    <x v="3"/>
    <d v="2025-06-27T00:00:00"/>
    <d v="1899-12-30T18:40:00"/>
    <x v="18"/>
    <d v="1899-12-30T21:30:00"/>
    <x v="49"/>
    <x v="6"/>
    <s v="F5R898"/>
    <n v="229.58333517"/>
    <x v="270"/>
    <x v="0"/>
    <x v="0"/>
    <x v="0"/>
    <x v="0"/>
    <n v="310.70999999999998"/>
    <n v="239.67"/>
    <s v="MODULO 1"/>
    <s v="TURNO 8"/>
    <n v="13"/>
    <n v="25"/>
    <n v="175"/>
    <s v="EXPORTABLE"/>
    <x v="267"/>
    <s v="ABGSA20250624083404"/>
    <m/>
    <s v="RECEPCION"/>
    <n v="1.3695428571428572"/>
    <x v="0"/>
    <n v="19.5"/>
    <n v="9.5868000000000002"/>
    <n v="10.086664829999989"/>
    <n v="2.8333333333333339"/>
    <x v="1"/>
    <s v="AMBIENTE"/>
    <x v="26"/>
    <m/>
    <n v="0"/>
    <x v="0"/>
  </r>
  <r>
    <s v="ABGSA20250624083404MODULO 1TURNO 7SAN ANDRESSEKOYA POP"/>
    <x v="3"/>
    <d v="2025-06-27T00:00:00"/>
    <d v="1899-12-30T18:40:00"/>
    <x v="18"/>
    <d v="1899-12-30T21:30:00"/>
    <x v="49"/>
    <x v="6"/>
    <s v="F5R898"/>
    <n v="156.11666482999999"/>
    <x v="270"/>
    <x v="0"/>
    <x v="0"/>
    <x v="0"/>
    <x v="0"/>
    <n v="211.29"/>
    <n v="162.97"/>
    <s v="MODULO 1"/>
    <s v="TURNO 7"/>
    <n v="13"/>
    <n v="17"/>
    <n v="119"/>
    <s v="EXPORTABLE"/>
    <x v="267"/>
    <s v="ABGSA20250624083404"/>
    <m/>
    <s v="RECEPCION"/>
    <n v="1.3694957983193277"/>
    <x v="0"/>
    <n v="19.5"/>
    <n v="9.5864705882352936"/>
    <n v="6.8533351700000082"/>
    <n v="2.8333333333333339"/>
    <x v="1"/>
    <s v="AMBIENTE"/>
    <x v="26"/>
    <m/>
    <n v="0"/>
    <x v="0"/>
  </r>
  <r>
    <s v="ABGSA20250624083354MODULO 1TURNO 7SAN ANDRESSEKOYA POP"/>
    <x v="3"/>
    <d v="2025-06-27T00:00:00"/>
    <d v="1899-12-30T18:40:00"/>
    <x v="18"/>
    <d v="1899-12-30T21:30:00"/>
    <x v="49"/>
    <x v="6"/>
    <s v="F5R898"/>
    <n v="311.95"/>
    <x v="271"/>
    <x v="0"/>
    <x v="0"/>
    <x v="0"/>
    <x v="0"/>
    <n v="420.75"/>
    <n v="323.48"/>
    <s v="MODULO 1"/>
    <s v="TURNO 7"/>
    <n v="13"/>
    <n v="34"/>
    <n v="238"/>
    <s v="EXPORTABLE"/>
    <x v="268"/>
    <s v="ABGSA20250624083354"/>
    <m/>
    <s v="RECEPCION"/>
    <n v="1.3591596638655463"/>
    <x v="0"/>
    <n v="19.5"/>
    <n v="9.5141176470588249"/>
    <n v="11.53000000000003"/>
    <n v="2.8333333333333339"/>
    <x v="0"/>
    <s v="AMBIENTE"/>
    <x v="26"/>
    <m/>
    <n v="0"/>
    <x v="0"/>
  </r>
  <r>
    <s v="ABGSA20250624083354MODULO 1TURNO 8SAN ANDRESSEKOYA POP"/>
    <x v="3"/>
    <d v="2025-06-27T00:00:00"/>
    <d v="1899-12-30T18:40:00"/>
    <x v="18"/>
    <d v="1899-12-30T21:30:00"/>
    <x v="49"/>
    <x v="6"/>
    <s v="F5R898"/>
    <n v="55.05"/>
    <x v="271"/>
    <x v="0"/>
    <x v="0"/>
    <x v="0"/>
    <x v="0"/>
    <n v="74.25"/>
    <n v="57.08"/>
    <s v="MODULO 1"/>
    <s v="TURNO 8"/>
    <n v="13"/>
    <n v="6"/>
    <n v="42"/>
    <s v="EXPORTABLE"/>
    <x v="268"/>
    <s v="ABGSA20250624083354"/>
    <m/>
    <s v="RECEPCION"/>
    <n v="1.3590476190476191"/>
    <x v="0"/>
    <n v="19.5"/>
    <n v="9.5133333333333336"/>
    <n v="2.0300000000000011"/>
    <n v="2.8333333333333339"/>
    <x v="0"/>
    <s v="AMBIENTE"/>
    <x v="26"/>
    <m/>
    <n v="0"/>
    <x v="0"/>
  </r>
  <r>
    <s v="ABGSA20250628041508MODULO 1TURNO 6SAN ANDRESSEKOYA POP"/>
    <x v="3"/>
    <d v="2025-06-27T00:00:00"/>
    <d v="1899-12-30T18:40:00"/>
    <x v="18"/>
    <d v="1899-12-30T21:30:00"/>
    <x v="49"/>
    <x v="6"/>
    <s v="F5R898"/>
    <n v="88"/>
    <x v="272"/>
    <x v="0"/>
    <x v="0"/>
    <x v="0"/>
    <x v="0"/>
    <n v="130"/>
    <n v="91.51"/>
    <s v="MODULO 1"/>
    <s v="TURNO 6"/>
    <n v="11"/>
    <n v="10"/>
    <n v="69"/>
    <s v="EXPORTABLE"/>
    <x v="269"/>
    <s v="ABGSA20250628041508"/>
    <m/>
    <s v="RECEPCION"/>
    <n v="1.326231884057971"/>
    <x v="0"/>
    <n v="19.5"/>
    <n v="9.1509999999999998"/>
    <n v="3.5100000000000051"/>
    <n v="2.8333333333333339"/>
    <x v="0"/>
    <s v="AMBIENTE"/>
    <x v="26"/>
    <m/>
    <n v="0"/>
    <x v="0"/>
  </r>
  <r>
    <s v="ABGSA20250628051839MODULO 1TURNO 6SAN ANDRESSEKOYA POP"/>
    <x v="3"/>
    <d v="2025-06-27T00:00:00"/>
    <d v="1899-12-30T18:40:00"/>
    <x v="18"/>
    <d v="1899-12-30T21:30:00"/>
    <x v="49"/>
    <x v="6"/>
    <s v="F5R898"/>
    <n v="91"/>
    <x v="273"/>
    <x v="0"/>
    <x v="0"/>
    <x v="0"/>
    <x v="0"/>
    <n v="133"/>
    <n v="95.39"/>
    <s v="MODULO 1"/>
    <s v="TURNO 6"/>
    <n v="10"/>
    <n v="10"/>
    <n v="70"/>
    <s v="EXPORTABLE"/>
    <x v="270"/>
    <s v="ABGSA20250628051839"/>
    <m/>
    <s v="RECEPCION"/>
    <n v="1.3627142857142858"/>
    <x v="0"/>
    <n v="19.5"/>
    <n v="9.5389999999999997"/>
    <n v="4.3900000000000006"/>
    <n v="2.8333333333333339"/>
    <x v="1"/>
    <s v="AMBIENTE"/>
    <x v="26"/>
    <m/>
    <n v="0"/>
    <x v="0"/>
  </r>
  <r>
    <s v="ABGSA20250625082432MODULO 1TURNO 7"/>
    <x v="3"/>
    <d v="2025-06-27T00:00:00"/>
    <d v="1899-12-30T18:40:00"/>
    <x v="18"/>
    <d v="1899-12-30T21:30:00"/>
    <x v="49"/>
    <x v="6"/>
    <s v="F5R898"/>
    <n v="367.5"/>
    <x v="274"/>
    <x v="0"/>
    <x v="0"/>
    <x v="0"/>
    <x v="0"/>
    <n v="495"/>
    <n v="380.56"/>
    <s v="MODULO 1"/>
    <s v="TURNO 7"/>
    <n v="16"/>
    <n v="40"/>
    <n v="280"/>
    <s v="EXPORTABLE"/>
    <x v="271"/>
    <s v="ABGSA20250625082432"/>
    <m/>
    <s v="RECEPCION"/>
    <n v="1.3591428571428572"/>
    <x v="0"/>
    <n v="19.5"/>
    <n v="9.5139999999999993"/>
    <n v="13.060000000000002"/>
    <n v="2.8333333333333339"/>
    <x v="1"/>
    <s v="AMBIENTE"/>
    <x v="26"/>
    <m/>
    <n v="0"/>
    <x v="0"/>
  </r>
  <r>
    <s v="ABGSA20250625082441MODULO 1TURNO 3SAN ANDRESSEKOYA POP"/>
    <x v="4"/>
    <d v="2025-06-30T00:00:00"/>
    <d v="1899-12-30T13:50:00"/>
    <x v="19"/>
    <d v="1899-12-30T15:50:00"/>
    <x v="50"/>
    <x v="3"/>
    <s v="F5R933"/>
    <n v="323"/>
    <x v="275"/>
    <x v="0"/>
    <x v="0"/>
    <x v="0"/>
    <x v="0"/>
    <n v="435"/>
    <n v="329.87"/>
    <s v="MODULO 1"/>
    <s v="TURNO 3"/>
    <n v="16"/>
    <n v="35"/>
    <n v="245"/>
    <s v="EXPORTABLE"/>
    <x v="272"/>
    <s v="ABGSA20250625082441"/>
    <m/>
    <s v="RECEPCION"/>
    <n v="1.3464081632653062"/>
    <x v="0"/>
    <n v="19.5"/>
    <n v="9.4248571428571424"/>
    <n v="6.8700000000000045"/>
    <n v="2.0000000000000009"/>
    <x v="0"/>
    <s v="AMBIENTE"/>
    <x v="29"/>
    <s v="FRUTA HUMEDA"/>
    <n v="0"/>
    <x v="0"/>
  </r>
  <r>
    <s v="ABGSA20250625081940MODULO 1TURNO 4SAN ANDRESSEKOYA POP"/>
    <x v="4"/>
    <d v="2025-06-30T00:00:00"/>
    <d v="1899-12-30T13:50:00"/>
    <x v="19"/>
    <d v="1899-12-30T15:50:00"/>
    <x v="50"/>
    <x v="3"/>
    <s v="F5R933"/>
    <n v="290.43809450999998"/>
    <x v="276"/>
    <x v="0"/>
    <x v="0"/>
    <x v="0"/>
    <x v="0"/>
    <n v="393.14"/>
    <n v="299.92"/>
    <s v="MODULO 1"/>
    <s v="TURNO 4"/>
    <n v="16"/>
    <n v="32"/>
    <n v="224"/>
    <s v="EXPORTABLE"/>
    <x v="273"/>
    <s v="ABGSA20250625081940"/>
    <m/>
    <s v="RECEPCION"/>
    <n v="1.3389285714285715"/>
    <x v="0"/>
    <n v="19.5"/>
    <n v="9.3725000000000005"/>
    <n v="9.481905490000031"/>
    <n v="2.0000000000000009"/>
    <x v="1"/>
    <s v="AMBIENTE"/>
    <x v="29"/>
    <s v="FRUTA HUMEDA"/>
    <n v="0"/>
    <x v="0"/>
  </r>
  <r>
    <s v="ABGSA20250625081940MODULO 1TURNO 1SAN ANDRESSEKOYA POP"/>
    <x v="4"/>
    <d v="2025-06-30T00:00:00"/>
    <d v="1899-12-30T13:50:00"/>
    <x v="19"/>
    <d v="1899-12-30T15:50:00"/>
    <x v="50"/>
    <x v="3"/>
    <s v="F5R933"/>
    <n v="90.761905490000004"/>
    <x v="276"/>
    <x v="0"/>
    <x v="0"/>
    <x v="0"/>
    <x v="0"/>
    <n v="122.86"/>
    <n v="93.72"/>
    <s v="MODULO 1"/>
    <s v="TURNO 1"/>
    <n v="16"/>
    <n v="10"/>
    <n v="70"/>
    <s v="EXPORTABLE"/>
    <x v="273"/>
    <s v="ABGSA20250625081940"/>
    <m/>
    <s v="RECEPCION"/>
    <n v="1.3388571428571427"/>
    <x v="0"/>
    <n v="19.5"/>
    <n v="9.3719999999999999"/>
    <n v="2.9580945099999951"/>
    <n v="2.0000000000000009"/>
    <x v="1"/>
    <s v="AMBIENTE"/>
    <x v="29"/>
    <s v="FRUTA HUMEDA"/>
    <n v="0"/>
    <x v="0"/>
  </r>
  <r>
    <s v="ABGSA20250625081942MODULO 1TURNO 4SAN ANDRESSEKOYA POP"/>
    <x v="4"/>
    <d v="2025-06-30T00:00:00"/>
    <d v="1899-12-30T13:50:00"/>
    <x v="19"/>
    <d v="1899-12-30T15:50:00"/>
    <x v="50"/>
    <x v="3"/>
    <s v="F5R933"/>
    <n v="189.56341391000001"/>
    <x v="277"/>
    <x v="0"/>
    <x v="0"/>
    <x v="0"/>
    <x v="0"/>
    <n v="261.22000000000003"/>
    <n v="199.81"/>
    <s v="MODULO 1"/>
    <s v="TURNO 4"/>
    <n v="16"/>
    <n v="21"/>
    <n v="147"/>
    <s v="EXPORTABLE"/>
    <x v="274"/>
    <s v="ABGSA20250625081942"/>
    <m/>
    <s v="RECEPCION"/>
    <n v="1.3592517006802722"/>
    <x v="0"/>
    <n v="19.5"/>
    <n v="9.5147619047619045"/>
    <n v="10.246586089999994"/>
    <n v="2.0000000000000009"/>
    <x v="2"/>
    <s v="AMBIENTE"/>
    <x v="29"/>
    <m/>
    <n v="0"/>
    <x v="0"/>
  </r>
  <r>
    <s v="ABGSA20250625081942MODULO 1TURNO 1SAN ANDRESSEKOYA POP"/>
    <x v="4"/>
    <d v="2025-06-30T00:00:00"/>
    <d v="1899-12-30T13:50:00"/>
    <x v="19"/>
    <d v="1899-12-30T15:50:00"/>
    <x v="50"/>
    <x v="3"/>
    <s v="F5R933"/>
    <n v="90.268293040000003"/>
    <x v="277"/>
    <x v="0"/>
    <x v="0"/>
    <x v="0"/>
    <x v="0"/>
    <n v="124.39"/>
    <n v="95.15"/>
    <s v="MODULO 1"/>
    <s v="TURNO 1"/>
    <n v="16"/>
    <n v="10"/>
    <n v="70"/>
    <s v="EXPORTABLE"/>
    <x v="274"/>
    <s v="ABGSA20250625081942"/>
    <m/>
    <s v="RECEPCION"/>
    <n v="1.3592857142857144"/>
    <x v="0"/>
    <n v="19.5"/>
    <n v="9.5150000000000006"/>
    <n v="4.8817069600000025"/>
    <n v="2.0000000000000009"/>
    <x v="2"/>
    <s v="AMBIENTE"/>
    <x v="29"/>
    <m/>
    <n v="0"/>
    <x v="0"/>
  </r>
  <r>
    <s v="ABGSA20250625081942MODULO 1TURNO 6SAN ANDRESSEKOYA POP"/>
    <x v="4"/>
    <d v="2025-06-30T00:00:00"/>
    <d v="1899-12-30T13:50:00"/>
    <x v="19"/>
    <d v="1899-12-30T15:50:00"/>
    <x v="50"/>
    <x v="3"/>
    <s v="F5R933"/>
    <n v="63.187805869999998"/>
    <x v="277"/>
    <x v="0"/>
    <x v="0"/>
    <x v="0"/>
    <x v="0"/>
    <n v="87.07"/>
    <n v="66.599999999999994"/>
    <s v="MODULO 1"/>
    <s v="TURNO 6"/>
    <n v="16"/>
    <n v="7"/>
    <n v="49"/>
    <s v="EXPORTABLE"/>
    <x v="274"/>
    <s v="ABGSA20250625081942"/>
    <m/>
    <s v="RECEPCION"/>
    <n v="1.3591836734693876"/>
    <x v="0"/>
    <n v="19.5"/>
    <n v="9.5142857142857142"/>
    <n v="3.4121941299999961"/>
    <n v="2.0000000000000009"/>
    <x v="2"/>
    <s v="AMBIENTE"/>
    <x v="29"/>
    <m/>
    <n v="0"/>
    <x v="0"/>
  </r>
  <r>
    <s v="ABGSA20250625081942MODULO 1TURNO 5SAN ANDRESSEKOYA POP"/>
    <x v="4"/>
    <d v="2025-06-30T00:00:00"/>
    <d v="1899-12-30T13:50:00"/>
    <x v="19"/>
    <d v="1899-12-30T15:50:00"/>
    <x v="50"/>
    <x v="3"/>
    <s v="F5R933"/>
    <n v="27.080487170000001"/>
    <x v="277"/>
    <x v="0"/>
    <x v="0"/>
    <x v="0"/>
    <x v="0"/>
    <n v="37.32"/>
    <n v="28.54"/>
    <s v="MODULO 1"/>
    <s v="TURNO 5"/>
    <n v="16"/>
    <n v="3"/>
    <n v="21"/>
    <s v="EXPORTABLE"/>
    <x v="274"/>
    <s v="ABGSA20250625081942"/>
    <m/>
    <s v="RECEPCION"/>
    <n v="1.3590476190476191"/>
    <x v="0"/>
    <n v="19.5"/>
    <n v="9.5133333333333336"/>
    <n v="1.4595128299999978"/>
    <n v="2.0000000000000009"/>
    <x v="2"/>
    <s v="AMBIENTE"/>
    <x v="29"/>
    <m/>
    <n v="0"/>
    <x v="0"/>
  </r>
  <r>
    <s v="ABGSA20250625081938MODULO 1TURNO 1SAN ANDRESSEKOYA POP"/>
    <x v="4"/>
    <d v="2025-06-30T00:00:00"/>
    <d v="1899-12-30T13:50:00"/>
    <x v="19"/>
    <d v="1899-12-30T15:50:00"/>
    <x v="50"/>
    <x v="3"/>
    <s v="F5R933"/>
    <n v="191.35"/>
    <x v="278"/>
    <x v="0"/>
    <x v="0"/>
    <x v="0"/>
    <x v="0"/>
    <n v="258"/>
    <n v="196.82"/>
    <s v="MODULO 1"/>
    <s v="TURNO 1"/>
    <n v="16"/>
    <n v="21"/>
    <n v="147"/>
    <s v="EXPORTABLE"/>
    <x v="275"/>
    <s v="ABGSA20250625081938"/>
    <m/>
    <s v="RECEPCION"/>
    <n v="1.3389115646258503"/>
    <x v="0"/>
    <n v="19.5"/>
    <n v="9.3723809523809525"/>
    <n v="5.4699999999999989"/>
    <n v="2.0000000000000009"/>
    <x v="0"/>
    <s v="AMBIENTE"/>
    <x v="29"/>
    <m/>
    <n v="0"/>
    <x v="0"/>
  </r>
  <r>
    <s v="ABGSA20250625081938MODULO 1TURNO 4SAN ANDRESSEKOYA POP"/>
    <x v="4"/>
    <d v="2025-06-30T00:00:00"/>
    <d v="1899-12-30T13:50:00"/>
    <x v="19"/>
    <d v="1899-12-30T15:50:00"/>
    <x v="50"/>
    <x v="3"/>
    <s v="F5R933"/>
    <n v="191.35"/>
    <x v="278"/>
    <x v="0"/>
    <x v="0"/>
    <x v="0"/>
    <x v="0"/>
    <n v="258"/>
    <n v="196.82"/>
    <s v="MODULO 1"/>
    <s v="TURNO 4"/>
    <n v="16"/>
    <n v="21"/>
    <n v="147"/>
    <s v="EXPORTABLE"/>
    <x v="275"/>
    <s v="ABGSA20250625081938"/>
    <m/>
    <s v="RECEPCION"/>
    <n v="1.3389115646258503"/>
    <x v="0"/>
    <n v="19.5"/>
    <n v="9.3723809523809525"/>
    <n v="5.4699999999999989"/>
    <n v="2.0000000000000009"/>
    <x v="0"/>
    <s v="AMBIENTE"/>
    <x v="29"/>
    <m/>
    <n v="0"/>
    <x v="0"/>
  </r>
  <r>
    <s v="ABGSA20250625081904MODULO 1TURNO 5SAN ANDRESSEKOYA POP"/>
    <x v="4"/>
    <d v="2025-06-30T00:00:00"/>
    <d v="1899-12-30T13:50:00"/>
    <x v="19"/>
    <d v="1899-12-30T15:50:00"/>
    <x v="50"/>
    <x v="3"/>
    <s v="F5R933"/>
    <n v="318.83333205999998"/>
    <x v="279"/>
    <x v="0"/>
    <x v="0"/>
    <x v="0"/>
    <x v="0"/>
    <n v="431.67"/>
    <n v="329.7"/>
    <s v="MODULO 1"/>
    <s v="TURNO 5"/>
    <n v="16"/>
    <n v="35"/>
    <n v="245"/>
    <s v="EXPORTABLE"/>
    <x v="276"/>
    <s v="ABGSA20250625081904"/>
    <m/>
    <s v="RECEPCION"/>
    <n v="1.3457142857142856"/>
    <x v="0"/>
    <n v="19.5"/>
    <n v="9.42"/>
    <n v="10.866667940000013"/>
    <n v="2.0000000000000009"/>
    <x v="1"/>
    <s v="AMBIENTE"/>
    <x v="29"/>
    <m/>
    <n v="0"/>
    <x v="0"/>
  </r>
  <r>
    <s v="ABGSA20250625081904MODULO 1TURNO 6SAN ANDRESSEKOYA POP"/>
    <x v="4"/>
    <d v="2025-06-30T00:00:00"/>
    <d v="1899-12-30T13:50:00"/>
    <x v="19"/>
    <d v="1899-12-30T15:50:00"/>
    <x v="50"/>
    <x v="3"/>
    <s v="F5R933"/>
    <n v="63.766667939999998"/>
    <x v="279"/>
    <x v="0"/>
    <x v="0"/>
    <x v="0"/>
    <x v="0"/>
    <n v="86.33"/>
    <n v="65.94"/>
    <s v="MODULO 1"/>
    <s v="TURNO 6"/>
    <n v="16"/>
    <n v="7"/>
    <n v="49"/>
    <s v="EXPORTABLE"/>
    <x v="276"/>
    <s v="ABGSA20250625081904"/>
    <m/>
    <s v="RECEPCION"/>
    <n v="1.3457142857142856"/>
    <x v="0"/>
    <n v="19.5"/>
    <n v="9.42"/>
    <n v="2.1733320599999999"/>
    <n v="2.0000000000000009"/>
    <x v="1"/>
    <s v="AMBIENTE"/>
    <x v="29"/>
    <m/>
    <n v="0"/>
    <x v="0"/>
  </r>
  <r>
    <s v="ABGSA20250625082217MODULO 1TURNO 3SAN ANDRESSEKOYA POP"/>
    <x v="4"/>
    <d v="2025-06-30T00:00:00"/>
    <d v="1899-12-30T13:50:00"/>
    <x v="19"/>
    <d v="1899-12-30T15:50:00"/>
    <x v="50"/>
    <x v="3"/>
    <s v="F5R933"/>
    <n v="318.5"/>
    <x v="280"/>
    <x v="0"/>
    <x v="0"/>
    <x v="0"/>
    <x v="0"/>
    <n v="431"/>
    <n v="326.87"/>
    <s v="MODULO 1"/>
    <s v="TURNO 3"/>
    <n v="15"/>
    <n v="35"/>
    <n v="245"/>
    <s v="EXPORTABLE"/>
    <x v="277"/>
    <s v="ABGSA20250625082217"/>
    <m/>
    <s v="RECEPCION"/>
    <n v="1.3341632653061224"/>
    <x v="0"/>
    <n v="19.5"/>
    <n v="9.339142857142857"/>
    <n v="8.3700000000000045"/>
    <n v="2.0000000000000009"/>
    <x v="0"/>
    <s v="AMBIENTE"/>
    <x v="29"/>
    <s v="FRUTA HUMEDA"/>
    <n v="0"/>
    <x v="0"/>
  </r>
  <r>
    <s v="ABGSA20250625082451MODULO 1TURNO 3SAN ANDRESSEKOYA POP"/>
    <x v="4"/>
    <d v="2025-06-30T00:00:00"/>
    <d v="1899-12-30T13:50:00"/>
    <x v="19"/>
    <d v="1899-12-30T15:50:00"/>
    <x v="50"/>
    <x v="3"/>
    <s v="F5R933"/>
    <n v="381.2"/>
    <x v="281"/>
    <x v="0"/>
    <x v="0"/>
    <x v="0"/>
    <x v="0"/>
    <n v="512"/>
    <n v="389.64"/>
    <s v="MODULO 1"/>
    <s v="TURNO 3"/>
    <n v="16"/>
    <n v="42"/>
    <n v="294"/>
    <s v="EXPORTABLE"/>
    <x v="278"/>
    <s v="ABGSA20250625082451"/>
    <m/>
    <s v="RECEPCION"/>
    <n v="1.3253061224489795"/>
    <x v="0"/>
    <n v="19.5"/>
    <n v="9.2771428571428576"/>
    <n v="8.4399999999999977"/>
    <n v="2.0000000000000009"/>
    <x v="0"/>
    <s v="AMBIENTE"/>
    <x v="29"/>
    <s v="FRUTA HUMEDA"/>
    <n v="0"/>
    <x v="0"/>
  </r>
  <r>
    <s v="ABGSA20250625082449MODULO 1TURNO 3SAN ANDRESSEKOYA POP"/>
    <x v="4"/>
    <d v="2025-06-30T00:00:00"/>
    <d v="1899-12-30T13:50:00"/>
    <x v="19"/>
    <d v="1899-12-30T15:50:00"/>
    <x v="50"/>
    <x v="3"/>
    <s v="F5R933"/>
    <n v="385.7"/>
    <x v="282"/>
    <x v="0"/>
    <x v="0"/>
    <x v="0"/>
    <x v="0"/>
    <n v="520"/>
    <n v="397.64"/>
    <s v="MODULO 1"/>
    <s v="TURNO 3"/>
    <n v="16"/>
    <n v="42"/>
    <n v="294"/>
    <s v="EXPORTABLE"/>
    <x v="279"/>
    <s v="ABGSA20250625082449"/>
    <m/>
    <s v="RECEPCION"/>
    <n v="1.352517006802721"/>
    <x v="0"/>
    <n v="19.5"/>
    <n v="9.4676190476190474"/>
    <n v="11.939999999999998"/>
    <n v="2.0000000000000009"/>
    <x v="0"/>
    <s v="AMBIENTE"/>
    <x v="29"/>
    <s v="FRUTA HUMEDA"/>
    <n v="0"/>
    <x v="0"/>
  </r>
  <r>
    <s v="ABGSA20250625082215MODULO 1TURNO 3SAN ANDRESSEKOYA POP"/>
    <x v="4"/>
    <d v="2025-06-30T00:00:00"/>
    <d v="1899-12-30T13:50:00"/>
    <x v="19"/>
    <d v="1899-12-30T15:50:00"/>
    <x v="50"/>
    <x v="3"/>
    <s v="F5R933"/>
    <n v="387.2"/>
    <x v="283"/>
    <x v="0"/>
    <x v="0"/>
    <x v="0"/>
    <x v="0"/>
    <n v="518"/>
    <n v="395.64"/>
    <s v="MODULO 1"/>
    <s v="TURNO 3"/>
    <n v="16"/>
    <n v="42"/>
    <n v="294"/>
    <s v="EXPORTABLE"/>
    <x v="280"/>
    <s v="ABGSA20250625082215"/>
    <m/>
    <s v="RECEPCION"/>
    <n v="1.3457142857142856"/>
    <x v="0"/>
    <n v="19.5"/>
    <n v="9.42"/>
    <n v="8.4399999999999977"/>
    <n v="2.0000000000000009"/>
    <x v="0"/>
    <s v="AMBIENTE"/>
    <x v="29"/>
    <s v="FRUTA HUMEDA"/>
    <n v="0"/>
    <x v="0"/>
  </r>
  <r>
    <s v="ABGSA20250625082447MODULO 1TURNO 3SAN ANDRESSEKOYA POP"/>
    <x v="4"/>
    <d v="2025-06-30T00:00:00"/>
    <d v="1899-12-30T13:50:00"/>
    <x v="19"/>
    <d v="1899-12-30T15:50:00"/>
    <x v="50"/>
    <x v="3"/>
    <s v="F5R933"/>
    <n v="380.2"/>
    <x v="284"/>
    <x v="0"/>
    <x v="0"/>
    <x v="0"/>
    <x v="0"/>
    <n v="513"/>
    <n v="390.64"/>
    <s v="MODULO 1"/>
    <s v="TURNO 3"/>
    <n v="16"/>
    <n v="42"/>
    <n v="294"/>
    <s v="EXPORTABLE"/>
    <x v="281"/>
    <s v="ABGSA20250625082447"/>
    <m/>
    <s v="RECEPCION"/>
    <n v="1.3287074829931973"/>
    <x v="0"/>
    <n v="19.5"/>
    <n v="9.3009523809523813"/>
    <n v="10.439999999999998"/>
    <n v="2.0000000000000009"/>
    <x v="0"/>
    <s v="AMBIENTE"/>
    <x v="29"/>
    <s v="FRUTA HUMEDA"/>
    <n v="0"/>
    <x v="0"/>
  </r>
  <r>
    <s v="EXCSJ20250701004848MODULO 1TURNO 6SAN JOSESEKOYA POP"/>
    <x v="4"/>
    <d v="2025-06-30T00:00:00"/>
    <d v="1899-12-30T17:35:00"/>
    <x v="19"/>
    <d v="1899-12-30T19:20:00"/>
    <x v="51"/>
    <x v="2"/>
    <s v="TCR835"/>
    <n v="181.2"/>
    <x v="285"/>
    <x v="1"/>
    <x v="2"/>
    <x v="0"/>
    <x v="0"/>
    <n v="247"/>
    <n v="189.84"/>
    <s v="MODULO 1"/>
    <s v="TURNO 6"/>
    <n v="15"/>
    <n v="14"/>
    <n v="159"/>
    <s v="EXPORTABLE"/>
    <x v="282"/>
    <s v="EXCSJ20250701004848"/>
    <m/>
    <s v="RECEPCION"/>
    <n v="1.1939622641509433"/>
    <x v="1"/>
    <n v="20.5"/>
    <n v="13.56"/>
    <n v="8.6400000000000148"/>
    <n v="1.7500000000000018"/>
    <x v="0"/>
    <s v="AMBIENTE"/>
    <x v="30"/>
    <m/>
    <n v="0"/>
    <x v="0"/>
  </r>
  <r>
    <s v="ABGSA20250625081911MODULO 1TURNO 5SAN ANDRESSEKOYA POP"/>
    <x v="4"/>
    <d v="2025-06-30T00:00:00"/>
    <d v="1899-12-30T18:10:00"/>
    <x v="19"/>
    <d v="1899-12-30T20:10:00"/>
    <x v="52"/>
    <x v="4"/>
    <s v="F5R933"/>
    <n v="258.80000129000001"/>
    <x v="286"/>
    <x v="0"/>
    <x v="0"/>
    <x v="0"/>
    <x v="0"/>
    <n v="348"/>
    <n v="267.08999999999997"/>
    <s v="MODULO 1"/>
    <s v="TURNO 5"/>
    <n v="15"/>
    <n v="28"/>
    <n v="196"/>
    <s v="EXPORTABLE"/>
    <x v="283"/>
    <s v="ABGSA20250625081911"/>
    <m/>
    <s v="RECEPCION"/>
    <n v="1.362704081632653"/>
    <x v="0"/>
    <n v="20.3"/>
    <n v="9.5389285714285705"/>
    <n v="8.2899987099999635"/>
    <n v="2.0000000000000009"/>
    <x v="0"/>
    <s v="AMBIENTE"/>
    <x v="29"/>
    <m/>
    <n v="0"/>
    <x v="0"/>
  </r>
  <r>
    <s v="ABGSA20250625081911MODULO 1TURNO 2SAN ANDRESSEKOYA POP"/>
    <x v="4"/>
    <d v="2025-06-30T00:00:00"/>
    <d v="1899-12-30T18:10:00"/>
    <x v="19"/>
    <d v="1899-12-30T20:10:00"/>
    <x v="52"/>
    <x v="4"/>
    <s v="F5R933"/>
    <n v="73.94285696"/>
    <x v="286"/>
    <x v="0"/>
    <x v="0"/>
    <x v="0"/>
    <x v="0"/>
    <n v="99.43"/>
    <n v="76.31"/>
    <s v="MODULO 1"/>
    <s v="TURNO 2"/>
    <n v="15"/>
    <n v="8"/>
    <n v="56"/>
    <s v="EXPORTABLE"/>
    <x v="283"/>
    <s v="ABGSA20250625081911"/>
    <m/>
    <s v="RECEPCION"/>
    <n v="1.3626785714285714"/>
    <x v="0"/>
    <n v="20.3"/>
    <n v="9.5387500000000003"/>
    <n v="2.367143040000002"/>
    <n v="2.0000000000000009"/>
    <x v="0"/>
    <s v="AMBIENTE"/>
    <x v="29"/>
    <m/>
    <n v="0"/>
    <x v="0"/>
  </r>
  <r>
    <s v="ABGSA20250625081911MODULO 1TURNO 6SAN ANDRESSEKOYA POP"/>
    <x v="4"/>
    <d v="2025-06-30T00:00:00"/>
    <d v="1899-12-30T18:10:00"/>
    <x v="19"/>
    <d v="1899-12-30T20:10:00"/>
    <x v="52"/>
    <x v="4"/>
    <s v="F5R933"/>
    <n v="55.457141749999998"/>
    <x v="286"/>
    <x v="0"/>
    <x v="0"/>
    <x v="0"/>
    <x v="0"/>
    <n v="74.569999999999993"/>
    <n v="57.23"/>
    <s v="MODULO 1"/>
    <s v="TURNO 6"/>
    <n v="15"/>
    <n v="6"/>
    <n v="42"/>
    <s v="EXPORTABLE"/>
    <x v="283"/>
    <s v="ABGSA20250625081911"/>
    <m/>
    <s v="RECEPCION"/>
    <n v="1.3626190476190476"/>
    <x v="0"/>
    <n v="20.3"/>
    <n v="9.5383333333333322"/>
    <n v="1.7728582499999987"/>
    <n v="2.0000000000000009"/>
    <x v="0"/>
    <s v="AMBIENTE"/>
    <x v="29"/>
    <m/>
    <n v="0"/>
    <x v="0"/>
  </r>
  <r>
    <s v="ABGSA20250625082213MODULO 1TURNO 2SAN ANDRESSEKOYA POP"/>
    <x v="4"/>
    <d v="2025-06-30T00:00:00"/>
    <d v="1899-12-30T18:10:00"/>
    <x v="19"/>
    <d v="1899-12-30T20:10:00"/>
    <x v="52"/>
    <x v="4"/>
    <s v="F5R933"/>
    <n v="269.76904743"/>
    <x v="287"/>
    <x v="0"/>
    <x v="0"/>
    <x v="0"/>
    <x v="0"/>
    <n v="361.12"/>
    <n v="277.32"/>
    <s v="MODULO 1"/>
    <s v="TURNO 2"/>
    <n v="15"/>
    <n v="29"/>
    <n v="203"/>
    <s v="EXPORTABLE"/>
    <x v="284"/>
    <s v="ABGSA20250625082213"/>
    <m/>
    <s v="RECEPCION"/>
    <n v="1.3661083743842364"/>
    <x v="0"/>
    <n v="20.3"/>
    <n v="9.5627586206896549"/>
    <n v="7.5509525699999926"/>
    <n v="2.0000000000000009"/>
    <x v="1"/>
    <s v="AMBIENTE"/>
    <x v="29"/>
    <m/>
    <n v="0"/>
    <x v="0"/>
  </r>
  <r>
    <s v="ABGSA20250625082213MODULO 1TURNO 2SAN ANDRESSEKOYA POP"/>
    <x v="4"/>
    <d v="2025-06-30T00:00:00"/>
    <d v="1899-12-30T18:10:00"/>
    <x v="19"/>
    <d v="1899-12-30T20:10:00"/>
    <x v="52"/>
    <x v="4"/>
    <s v="F5R933"/>
    <n v="93.023810269999998"/>
    <x v="287"/>
    <x v="0"/>
    <x v="0"/>
    <x v="0"/>
    <x v="0"/>
    <n v="124.52"/>
    <n v="95.63"/>
    <s v="MODULO 1"/>
    <s v="TURNO 2"/>
    <n v="15"/>
    <n v="10"/>
    <n v="70"/>
    <s v="EXPORTABLE"/>
    <x v="284"/>
    <s v="ABGSA20250625082213"/>
    <m/>
    <s v="RECEPCION"/>
    <n v="1.3661428571428571"/>
    <x v="0"/>
    <n v="20.3"/>
    <n v="9.5629999999999988"/>
    <n v="2.606189729999997"/>
    <n v="2.0000000000000009"/>
    <x v="1"/>
    <s v="AMBIENTE"/>
    <x v="29"/>
    <m/>
    <n v="0"/>
    <x v="0"/>
  </r>
  <r>
    <s v="ABGSA20250625082213MODULO 1TURNO 2SAN ANDRESSEKOYA POP"/>
    <x v="4"/>
    <d v="2025-06-30T00:00:00"/>
    <d v="1899-12-30T18:10:00"/>
    <x v="19"/>
    <d v="1899-12-30T20:10:00"/>
    <x v="52"/>
    <x v="4"/>
    <s v="F5R933"/>
    <n v="27.9071423"/>
    <x v="287"/>
    <x v="0"/>
    <x v="0"/>
    <x v="0"/>
    <x v="0"/>
    <n v="37.36"/>
    <n v="28.69"/>
    <s v="MODULO 1"/>
    <s v="TURNO 2"/>
    <n v="15"/>
    <n v="3"/>
    <n v="21"/>
    <s v="EXPORTABLE"/>
    <x v="284"/>
    <s v="ABGSA20250625082213"/>
    <m/>
    <s v="RECEPCION"/>
    <n v="1.3661904761904762"/>
    <x v="0"/>
    <n v="20.3"/>
    <n v="9.5633333333333344"/>
    <n v="0.78285770000000099"/>
    <n v="2.0000000000000009"/>
    <x v="1"/>
    <s v="AMBIENTE"/>
    <x v="29"/>
    <m/>
    <n v="0"/>
    <x v="0"/>
  </r>
  <r>
    <s v="ABGSA20250625081932MODULO 1TURNO 3SAN ANDRESSEKOYA POP"/>
    <x v="4"/>
    <d v="2025-06-30T00:00:00"/>
    <d v="1899-12-30T18:10:00"/>
    <x v="19"/>
    <d v="1899-12-30T20:10:00"/>
    <x v="52"/>
    <x v="4"/>
    <s v="F5R933"/>
    <n v="203.60476041999999"/>
    <x v="288"/>
    <x v="0"/>
    <x v="0"/>
    <x v="0"/>
    <x v="0"/>
    <n v="272.89999999999998"/>
    <n v="209.34"/>
    <s v="MODULO 1"/>
    <s v="TURNO 3"/>
    <n v="15"/>
    <n v="22"/>
    <n v="154"/>
    <s v="EXPORTABLE"/>
    <x v="285"/>
    <s v="ABGSA20250625081932"/>
    <m/>
    <s v="RECEPCION"/>
    <n v="1.3593506493506493"/>
    <x v="0"/>
    <n v="20.3"/>
    <n v="9.5154545454545456"/>
    <n v="5.7352395800000124"/>
    <n v="2.0000000000000009"/>
    <x v="2"/>
    <s v="AMBIENTE"/>
    <x v="29"/>
    <m/>
    <n v="0"/>
    <x v="0"/>
  </r>
  <r>
    <s v="ABGSA20250625081932MODULO 1TURNO 2SAN ANDRESSEKOYA POP"/>
    <x v="4"/>
    <d v="2025-06-30T00:00:00"/>
    <d v="1899-12-30T18:10:00"/>
    <x v="19"/>
    <d v="1899-12-30T20:10:00"/>
    <x v="52"/>
    <x v="4"/>
    <s v="F5R933"/>
    <n v="120.31190495"/>
    <x v="288"/>
    <x v="0"/>
    <x v="0"/>
    <x v="0"/>
    <x v="0"/>
    <n v="161.26"/>
    <n v="123.7"/>
    <s v="MODULO 1"/>
    <s v="TURNO 2"/>
    <n v="15"/>
    <n v="13"/>
    <n v="91"/>
    <s v="EXPORTABLE"/>
    <x v="285"/>
    <s v="ABGSA20250625081932"/>
    <m/>
    <s v="RECEPCION"/>
    <n v="1.3593406593406594"/>
    <x v="0"/>
    <n v="20.3"/>
    <n v="9.5153846153846153"/>
    <n v="3.388095050000004"/>
    <n v="2.0000000000000009"/>
    <x v="2"/>
    <s v="AMBIENTE"/>
    <x v="29"/>
    <m/>
    <n v="0"/>
    <x v="0"/>
  </r>
  <r>
    <s v="ABGSA20250625081932MODULO 1TURNO 5SAN ANDRESSEKOYA POP"/>
    <x v="4"/>
    <d v="2025-06-30T00:00:00"/>
    <d v="1899-12-30T18:10:00"/>
    <x v="19"/>
    <d v="1899-12-30T20:10:00"/>
    <x v="52"/>
    <x v="4"/>
    <s v="F5R933"/>
    <n v="64.783334629999999"/>
    <x v="288"/>
    <x v="0"/>
    <x v="0"/>
    <x v="0"/>
    <x v="0"/>
    <n v="86.83"/>
    <n v="66.61"/>
    <s v="MODULO 1"/>
    <s v="TURNO 5"/>
    <n v="15"/>
    <n v="7"/>
    <n v="49"/>
    <s v="EXPORTABLE"/>
    <x v="285"/>
    <s v="ABGSA20250625081932"/>
    <m/>
    <s v="RECEPCION"/>
    <n v="1.3593877551020408"/>
    <x v="0"/>
    <n v="20.3"/>
    <n v="9.5157142857142851"/>
    <n v="1.8266653700000006"/>
    <n v="2.0000000000000009"/>
    <x v="2"/>
    <s v="AMBIENTE"/>
    <x v="29"/>
    <m/>
    <n v="0"/>
    <x v="0"/>
  </r>
  <r>
    <s v="ABGSA20250625081928MODULO 1TURNO 2SAN ANDRESSEKOYA POP"/>
    <x v="4"/>
    <d v="2025-06-30T00:00:00"/>
    <d v="1899-12-30T18:10:00"/>
    <x v="19"/>
    <d v="1899-12-30T20:10:00"/>
    <x v="52"/>
    <x v="4"/>
    <s v="F5R933"/>
    <n v="350.3"/>
    <x v="289"/>
    <x v="0"/>
    <x v="0"/>
    <x v="0"/>
    <x v="0"/>
    <n v="472"/>
    <n v="361.1"/>
    <s v="MODULO 1"/>
    <s v="TURNO 2"/>
    <n v="15"/>
    <n v="38"/>
    <n v="261"/>
    <s v="EXPORTABLE"/>
    <x v="286"/>
    <s v="ABGSA20250625081928"/>
    <m/>
    <s v="RECEPCION"/>
    <n v="1.3835249042145594"/>
    <x v="0"/>
    <n v="20.3"/>
    <n v="9.5026315789473692"/>
    <n v="10.800000000000011"/>
    <n v="2.0000000000000009"/>
    <x v="0"/>
    <s v="AMBIENTE"/>
    <x v="29"/>
    <m/>
    <n v="0"/>
    <x v="0"/>
  </r>
  <r>
    <s v="ABGSA20250625081906MODULO 1TURNO 5SAN ANDRESSEKOYA POP"/>
    <x v="4"/>
    <d v="2025-06-30T00:00:00"/>
    <d v="1899-12-30T18:10:00"/>
    <x v="19"/>
    <d v="1899-12-30T20:10:00"/>
    <x v="52"/>
    <x v="4"/>
    <s v="F5R933"/>
    <n v="323"/>
    <x v="290"/>
    <x v="0"/>
    <x v="0"/>
    <x v="0"/>
    <x v="0"/>
    <n v="436"/>
    <n v="331.87"/>
    <s v="MODULO 1"/>
    <s v="TURNO 5"/>
    <n v="15"/>
    <n v="35"/>
    <n v="245"/>
    <s v="EXPORTABLE"/>
    <x v="287"/>
    <s v="ABGSA20250625081906"/>
    <m/>
    <s v="RECEPCION"/>
    <n v="1.3545714285714285"/>
    <x v="0"/>
    <n v="20.3"/>
    <n v="9.4819999999999993"/>
    <n v="8.8700000000000045"/>
    <n v="2.0000000000000009"/>
    <x v="0"/>
    <s v="AMBIENTE"/>
    <x v="29"/>
    <m/>
    <n v="0"/>
    <x v="0"/>
  </r>
  <r>
    <s v="ABGSA20250625081936MODULO 1TURNO 5SAN ANDRESSEKOYA POP"/>
    <x v="4"/>
    <d v="2025-06-30T00:00:00"/>
    <d v="1899-12-30T18:10:00"/>
    <x v="19"/>
    <d v="1899-12-30T20:10:00"/>
    <x v="52"/>
    <x v="4"/>
    <s v="F5R933"/>
    <n v="342.86666630000002"/>
    <x v="291"/>
    <x v="0"/>
    <x v="0"/>
    <x v="0"/>
    <x v="0"/>
    <n v="459.86"/>
    <n v="352.94"/>
    <s v="MODULO 1"/>
    <s v="TURNO 5"/>
    <n v="15"/>
    <n v="37"/>
    <n v="259"/>
    <s v="EXPORTABLE"/>
    <x v="288"/>
    <s v="ABGSA20250625081936"/>
    <m/>
    <s v="RECEPCION"/>
    <n v="1.3627027027027028"/>
    <x v="0"/>
    <n v="20.3"/>
    <n v="9.5389189189189185"/>
    <n v="10.073333699999978"/>
    <n v="2.0000000000000009"/>
    <x v="1"/>
    <s v="AMBIENTE"/>
    <x v="29"/>
    <m/>
    <n v="0"/>
    <x v="0"/>
  </r>
  <r>
    <s v="ABGSA20250625081936MODULO 1TURNO 3SAN ANDRESSEKOYA POP"/>
    <x v="4"/>
    <d v="2025-06-30T00:00:00"/>
    <d v="1899-12-30T18:10:00"/>
    <x v="19"/>
    <d v="1899-12-30T20:10:00"/>
    <x v="52"/>
    <x v="4"/>
    <s v="F5R933"/>
    <n v="46.333333699999997"/>
    <x v="291"/>
    <x v="0"/>
    <x v="0"/>
    <x v="0"/>
    <x v="0"/>
    <n v="62.14"/>
    <n v="47.7"/>
    <s v="MODULO 1"/>
    <s v="TURNO 3"/>
    <n v="15"/>
    <n v="5"/>
    <n v="35"/>
    <s v="EXPORTABLE"/>
    <x v="288"/>
    <s v="ABGSA20250625081936"/>
    <m/>
    <s v="RECEPCION"/>
    <n v="1.362857142857143"/>
    <x v="0"/>
    <n v="20.3"/>
    <n v="9.5400000000000009"/>
    <n v="1.3666663000000057"/>
    <n v="2.0000000000000009"/>
    <x v="1"/>
    <s v="AMBIENTE"/>
    <x v="29"/>
    <m/>
    <n v="0"/>
    <x v="0"/>
  </r>
  <r>
    <s v="ABGSA20250625081933MODULO 1TURNO 3SAN ANDRESSEKOYA POP"/>
    <x v="4"/>
    <d v="2025-06-30T00:00:00"/>
    <d v="1899-12-30T18:10:00"/>
    <x v="19"/>
    <d v="1899-12-30T20:10:00"/>
    <x v="52"/>
    <x v="4"/>
    <s v="F5R933"/>
    <n v="248.27142746999999"/>
    <x v="292"/>
    <x v="0"/>
    <x v="0"/>
    <x v="0"/>
    <x v="0"/>
    <n v="334.29"/>
    <n v="256.27"/>
    <s v="MODULO 1"/>
    <s v="TURNO 3"/>
    <n v="15"/>
    <n v="27"/>
    <n v="189"/>
    <s v="EXPORTABLE"/>
    <x v="289"/>
    <s v="ABGSA20250625081933"/>
    <m/>
    <s v="RECEPCION"/>
    <n v="1.3559259259259258"/>
    <x v="0"/>
    <n v="20.3"/>
    <n v="9.4914814814814807"/>
    <n v="7.9985725299999899"/>
    <n v="2.0000000000000009"/>
    <x v="1"/>
    <s v="AMBIENTE"/>
    <x v="29"/>
    <m/>
    <n v="0"/>
    <x v="0"/>
  </r>
  <r>
    <s v="ABGSA20250625081933MODULO 1TURNO 6SAN ANDRESSEKOYA POP"/>
    <x v="4"/>
    <d v="2025-06-30T00:00:00"/>
    <d v="1899-12-30T18:10:00"/>
    <x v="19"/>
    <d v="1899-12-30T20:10:00"/>
    <x v="52"/>
    <x v="4"/>
    <s v="F5R933"/>
    <n v="101.14761831"/>
    <x v="292"/>
    <x v="0"/>
    <x v="0"/>
    <x v="0"/>
    <x v="0"/>
    <n v="136.19"/>
    <n v="104.41"/>
    <s v="MODULO 1"/>
    <s v="TURNO 6"/>
    <n v="15"/>
    <n v="11"/>
    <n v="77"/>
    <s v="EXPORTABLE"/>
    <x v="289"/>
    <s v="ABGSA20250625081933"/>
    <m/>
    <s v="RECEPCION"/>
    <n v="1.3559740259740258"/>
    <x v="0"/>
    <n v="20.3"/>
    <n v="9.4918181818181822"/>
    <n v="3.262381689999998"/>
    <n v="2.0000000000000009"/>
    <x v="1"/>
    <s v="AMBIENTE"/>
    <x v="29"/>
    <m/>
    <n v="0"/>
    <x v="0"/>
  </r>
  <r>
    <s v="ABGSA20250625081933MODULO 1TURNO 1SAN ANDRESSEKOYA POP"/>
    <x v="4"/>
    <d v="2025-06-30T00:00:00"/>
    <d v="1899-12-30T18:10:00"/>
    <x v="19"/>
    <d v="1899-12-30T20:10:00"/>
    <x v="52"/>
    <x v="4"/>
    <s v="F5R933"/>
    <n v="36.780954219999998"/>
    <x v="292"/>
    <x v="0"/>
    <x v="0"/>
    <x v="0"/>
    <x v="0"/>
    <n v="49.52"/>
    <n v="37.97"/>
    <s v="MODULO 1"/>
    <s v="TURNO 1"/>
    <n v="15"/>
    <n v="4"/>
    <n v="28"/>
    <s v="EXPORTABLE"/>
    <x v="289"/>
    <s v="ABGSA20250625081933"/>
    <m/>
    <s v="RECEPCION"/>
    <n v="1.3560714285714286"/>
    <x v="0"/>
    <n v="20.3"/>
    <n v="9.4924999999999997"/>
    <n v="1.1890457800000007"/>
    <n v="2.0000000000000009"/>
    <x v="1"/>
    <s v="AMBIENTE"/>
    <x v="29"/>
    <m/>
    <n v="0"/>
    <x v="0"/>
  </r>
  <r>
    <s v="ABGSA20250625081935MODULO 1TURNO 3SAN ANDRESSEKOYA POP"/>
    <x v="4"/>
    <d v="2025-06-30T00:00:00"/>
    <d v="1899-12-30T18:10:00"/>
    <x v="19"/>
    <d v="1899-12-30T20:10:00"/>
    <x v="52"/>
    <x v="4"/>
    <s v="F5R933"/>
    <n v="212.03809616000001"/>
    <x v="293"/>
    <x v="0"/>
    <x v="0"/>
    <x v="0"/>
    <x v="0"/>
    <n v="284.20999999999998"/>
    <n v="217.76"/>
    <s v="MODULO 1"/>
    <s v="TURNO 3"/>
    <n v="15"/>
    <n v="23"/>
    <n v="161"/>
    <s v="EXPORTABLE"/>
    <x v="290"/>
    <s v="ABGSA20250625081935"/>
    <m/>
    <s v="RECEPCION"/>
    <n v="1.3525465838509316"/>
    <x v="0"/>
    <n v="20.3"/>
    <n v="9.4678260869565207"/>
    <n v="5.7219038399999818"/>
    <n v="2.0000000000000009"/>
    <x v="0"/>
    <s v="AMBIENTE"/>
    <x v="29"/>
    <m/>
    <n v="0"/>
    <x v="0"/>
  </r>
  <r>
    <s v="ABGSA20250625081935MODULO 1TURNO 4SAN ANDRESSEKOYA POP"/>
    <x v="4"/>
    <d v="2025-06-30T00:00:00"/>
    <d v="1899-12-30T18:10:00"/>
    <x v="19"/>
    <d v="1899-12-30T20:10:00"/>
    <x v="52"/>
    <x v="4"/>
    <s v="F5R933"/>
    <n v="92.190476930000003"/>
    <x v="293"/>
    <x v="0"/>
    <x v="0"/>
    <x v="0"/>
    <x v="0"/>
    <n v="123.57"/>
    <n v="94.68"/>
    <s v="MODULO 1"/>
    <s v="TURNO 4"/>
    <n v="15"/>
    <n v="10"/>
    <n v="70"/>
    <s v="EXPORTABLE"/>
    <x v="290"/>
    <s v="ABGSA20250625081935"/>
    <m/>
    <s v="RECEPCION"/>
    <n v="1.3525714285714288"/>
    <x v="0"/>
    <n v="20.3"/>
    <n v="9.468"/>
    <n v="2.4895230700000042"/>
    <n v="2.0000000000000009"/>
    <x v="0"/>
    <s v="AMBIENTE"/>
    <x v="29"/>
    <m/>
    <n v="0"/>
    <x v="0"/>
  </r>
  <r>
    <s v="ABGSA20250625081935MODULO 1TURNO 2SAN ANDRESSEKOYA POP"/>
    <x v="4"/>
    <d v="2025-06-30T00:00:00"/>
    <d v="1899-12-30T18:10:00"/>
    <x v="19"/>
    <d v="1899-12-30T20:10:00"/>
    <x v="52"/>
    <x v="4"/>
    <s v="F5R933"/>
    <n v="82.971426910000005"/>
    <x v="293"/>
    <x v="0"/>
    <x v="0"/>
    <x v="0"/>
    <x v="0"/>
    <n v="111.21"/>
    <n v="85.21"/>
    <s v="MODULO 1"/>
    <s v="TURNO 2"/>
    <n v="15"/>
    <n v="9"/>
    <n v="63"/>
    <s v="EXPORTABLE"/>
    <x v="290"/>
    <s v="ABGSA20250625081935"/>
    <m/>
    <s v="RECEPCION"/>
    <n v="1.3525396825396825"/>
    <x v="0"/>
    <n v="20.3"/>
    <n v="9.4677777777777763"/>
    <n v="2.2385730899999885"/>
    <n v="2.0000000000000009"/>
    <x v="0"/>
    <s v="AMBIENTE"/>
    <x v="29"/>
    <m/>
    <n v="0"/>
    <x v="0"/>
  </r>
  <r>
    <s v="ABGSA20250625081935MODULO 1TURNO 3SAN ANDRESSEKOYA POP"/>
    <x v="4"/>
    <d v="2025-06-30T00:00:00"/>
    <d v="1899-12-30T18:10:00"/>
    <x v="19"/>
    <d v="1899-12-30T20:10:00"/>
    <x v="52"/>
    <x v="4"/>
    <s v="F5R933"/>
    <n v="210.39523901000001"/>
    <x v="294"/>
    <x v="0"/>
    <x v="0"/>
    <x v="0"/>
    <x v="0"/>
    <n v="283.67"/>
    <n v="217.21"/>
    <s v="MODULO 1"/>
    <s v="TURNO 3"/>
    <n v="15"/>
    <n v="23"/>
    <n v="161"/>
    <s v="EXPORTABLE"/>
    <x v="291"/>
    <s v="ABGSA20250625081935"/>
    <m/>
    <s v="RECEPCION"/>
    <n v="1.3491304347826087"/>
    <x v="0"/>
    <n v="20.3"/>
    <n v="9.4439130434782612"/>
    <n v="6.8147609899999964"/>
    <n v="2.0000000000000009"/>
    <x v="0"/>
    <s v="AMBIENTE"/>
    <x v="29"/>
    <m/>
    <n v="0"/>
    <x v="0"/>
  </r>
  <r>
    <s v="ABGSA20250625081935MODULO 1TURNO 4SAN ANDRESSEKOYA POP"/>
    <x v="4"/>
    <d v="2025-06-30T00:00:00"/>
    <d v="1899-12-30T18:10:00"/>
    <x v="19"/>
    <d v="1899-12-30T20:10:00"/>
    <x v="52"/>
    <x v="4"/>
    <s v="F5R933"/>
    <n v="91.476191209999996"/>
    <x v="294"/>
    <x v="0"/>
    <x v="0"/>
    <x v="0"/>
    <x v="0"/>
    <n v="123.33"/>
    <n v="94.44"/>
    <s v="MODULO 1"/>
    <s v="TURNO 4"/>
    <n v="15"/>
    <n v="10"/>
    <n v="70"/>
    <s v="EXPORTABLE"/>
    <x v="291"/>
    <s v="ABGSA20250625081935"/>
    <m/>
    <s v="RECEPCION"/>
    <n v="1.3491428571428572"/>
    <x v="0"/>
    <n v="20.3"/>
    <n v="9.4439999999999991"/>
    <n v="2.9638087900000016"/>
    <n v="2.0000000000000009"/>
    <x v="0"/>
    <s v="AMBIENTE"/>
    <x v="29"/>
    <m/>
    <n v="0"/>
    <x v="0"/>
  </r>
  <r>
    <s v="ABGSA20250625081935MODULO 1TURNO 2SAN ANDRESSEKOYA POP"/>
    <x v="4"/>
    <d v="2025-06-30T00:00:00"/>
    <d v="1899-12-30T18:10:00"/>
    <x v="19"/>
    <d v="1899-12-30T20:10:00"/>
    <x v="52"/>
    <x v="4"/>
    <s v="F5R933"/>
    <n v="82.328569779999995"/>
    <x v="294"/>
    <x v="0"/>
    <x v="0"/>
    <x v="0"/>
    <x v="0"/>
    <n v="111"/>
    <n v="84.99"/>
    <s v="MODULO 1"/>
    <s v="TURNO 2"/>
    <n v="15"/>
    <n v="9"/>
    <n v="63"/>
    <s v="EXPORTABLE"/>
    <x v="291"/>
    <s v="ABGSA20250625081935"/>
    <m/>
    <s v="RECEPCION"/>
    <n v="1.3490476190476191"/>
    <x v="0"/>
    <n v="20.3"/>
    <n v="9.4433333333333334"/>
    <n v="2.6614302199999997"/>
    <n v="2.0000000000000009"/>
    <x v="0"/>
    <s v="AMBIENTE"/>
    <x v="29"/>
    <m/>
    <n v="0"/>
    <x v="0"/>
  </r>
  <r>
    <s v="ABGSA20250625081917MODULO 1TURNO 5SAN ANDRESSEKOYA POP"/>
    <x v="4"/>
    <d v="2025-06-30T00:00:00"/>
    <d v="1899-12-30T18:10:00"/>
    <x v="19"/>
    <d v="1899-12-30T20:10:00"/>
    <x v="52"/>
    <x v="4"/>
    <s v="F5R933"/>
    <n v="193.8"/>
    <x v="295"/>
    <x v="0"/>
    <x v="0"/>
    <x v="0"/>
    <x v="0"/>
    <n v="261"/>
    <n v="198.52"/>
    <s v="MODULO 1"/>
    <s v="TURNO 5"/>
    <n v="15"/>
    <n v="21"/>
    <n v="147"/>
    <s v="EXPORTABLE"/>
    <x v="292"/>
    <s v="ABGSA20250625081917"/>
    <m/>
    <s v="RECEPCION"/>
    <n v="1.3504761904761906"/>
    <x v="0"/>
    <n v="20.3"/>
    <n v="9.4533333333333331"/>
    <n v="4.7199999999999989"/>
    <n v="2.0000000000000009"/>
    <x v="0"/>
    <s v="AMBIENTE"/>
    <x v="29"/>
    <m/>
    <n v="0"/>
    <x v="0"/>
  </r>
  <r>
    <s v="ABGSA20250625081917MODULO 1TURNO 3SAN ANDRESSEKOYA POP"/>
    <x v="4"/>
    <d v="2025-06-30T00:00:00"/>
    <d v="1899-12-30T18:10:00"/>
    <x v="19"/>
    <d v="1899-12-30T20:10:00"/>
    <x v="52"/>
    <x v="4"/>
    <s v="F5R933"/>
    <n v="110.74285621999999"/>
    <x v="295"/>
    <x v="0"/>
    <x v="0"/>
    <x v="0"/>
    <x v="0"/>
    <n v="149.13999999999999"/>
    <n v="113.44"/>
    <s v="MODULO 1"/>
    <s v="TURNO 3"/>
    <n v="15"/>
    <n v="12"/>
    <n v="84"/>
    <s v="EXPORTABLE"/>
    <x v="292"/>
    <s v="ABGSA20250625081917"/>
    <m/>
    <s v="RECEPCION"/>
    <n v="1.3504761904761904"/>
    <x v="0"/>
    <n v="20.3"/>
    <n v="9.4533333333333331"/>
    <n v="2.6971437800000047"/>
    <n v="2.0000000000000009"/>
    <x v="0"/>
    <s v="AMBIENTE"/>
    <x v="29"/>
    <m/>
    <n v="0"/>
    <x v="0"/>
  </r>
  <r>
    <s v="ABGSA20250625081917MODULO 1TURNO 6SAN ANDRESSEKOYA POP"/>
    <x v="4"/>
    <d v="2025-06-30T00:00:00"/>
    <d v="1899-12-30T18:10:00"/>
    <x v="19"/>
    <d v="1899-12-30T20:10:00"/>
    <x v="52"/>
    <x v="4"/>
    <s v="F5R933"/>
    <n v="18.457143779999999"/>
    <x v="295"/>
    <x v="0"/>
    <x v="0"/>
    <x v="0"/>
    <x v="0"/>
    <n v="24.86"/>
    <n v="18.91"/>
    <s v="MODULO 1"/>
    <s v="TURNO 6"/>
    <n v="15"/>
    <n v="2"/>
    <n v="14"/>
    <s v="EXPORTABLE"/>
    <x v="292"/>
    <s v="ABGSA20250625081917"/>
    <m/>
    <s v="RECEPCION"/>
    <n v="1.3507142857142858"/>
    <x v="0"/>
    <n v="20.3"/>
    <n v="9.4550000000000001"/>
    <n v="0.45285622000000103"/>
    <n v="2.0000000000000009"/>
    <x v="0"/>
    <s v="AMBIENTE"/>
    <x v="29"/>
    <m/>
    <n v="0"/>
    <x v="0"/>
  </r>
  <r>
    <s v="ABGVH20250626085129MODULO 1TURNO 3VISTA HERMOSA SEKOYA POP "/>
    <x v="4"/>
    <d v="2025-06-30T00:00:00"/>
    <d v="1899-12-30T18:50:00"/>
    <x v="19"/>
    <d v="1899-12-30T21:50:00"/>
    <x v="53"/>
    <x v="5"/>
    <s v="TAB937"/>
    <n v="139.31428536999999"/>
    <x v="296"/>
    <x v="0"/>
    <x v="3"/>
    <x v="1"/>
    <x v="0"/>
    <n v="194.29"/>
    <n v="148.05000000000001"/>
    <s v="MODULO 1"/>
    <s v="TURNO 3"/>
    <n v="15"/>
    <n v="16"/>
    <n v="112"/>
    <s v="EXPORTABLE"/>
    <x v="293"/>
    <s v="ABGVH20250626085129"/>
    <m/>
    <s v="RECEPCION"/>
    <n v="1.3218750000000001"/>
    <x v="0"/>
    <n v="21.8"/>
    <n v="9.2531250000000007"/>
    <n v="8.7357146300000181"/>
    <n v="3"/>
    <x v="0"/>
    <s v="AMBIENTE"/>
    <x v="31"/>
    <m/>
    <n v="0"/>
    <x v="0"/>
  </r>
  <r>
    <s v="ABGVH20250626085129MODULO 1TURNO 4VISTA HERMOSA SEKOYA POP "/>
    <x v="4"/>
    <d v="2025-06-30T00:00:00"/>
    <d v="1899-12-30T18:50:00"/>
    <x v="19"/>
    <d v="1899-12-30T21:50:00"/>
    <x v="53"/>
    <x v="5"/>
    <s v="TAB937"/>
    <n v="226.38571463"/>
    <x v="296"/>
    <x v="0"/>
    <x v="3"/>
    <x v="1"/>
    <x v="0"/>
    <n v="315.70999999999998"/>
    <n v="240.59"/>
    <s v="MODULO 1"/>
    <s v="TURNO 4"/>
    <n v="15"/>
    <n v="26"/>
    <n v="182"/>
    <s v="EXPORTABLE"/>
    <x v="293"/>
    <s v="ABGVH20250626085129"/>
    <m/>
    <s v="RECEPCION"/>
    <n v="1.321923076923077"/>
    <x v="0"/>
    <n v="21.8"/>
    <n v="9.2534615384615382"/>
    <n v="14.204285370000008"/>
    <n v="3"/>
    <x v="0"/>
    <s v="AMBIENTE"/>
    <x v="31"/>
    <m/>
    <n v="0"/>
    <x v="0"/>
  </r>
  <r>
    <s v="ABGVH20250626085144MODULO 1TURNO 1VISTA HERMOSA SEKOYA POP "/>
    <x v="4"/>
    <d v="2025-06-30T00:00:00"/>
    <d v="1899-12-30T18:50:00"/>
    <x v="19"/>
    <d v="1899-12-30T21:50:00"/>
    <x v="53"/>
    <x v="5"/>
    <s v="TAB937"/>
    <n v="161.22857196999999"/>
    <x v="297"/>
    <x v="0"/>
    <x v="3"/>
    <x v="1"/>
    <x v="0"/>
    <n v="220.29"/>
    <n v="168.27"/>
    <s v="MODULO 1"/>
    <s v="TURNO 1"/>
    <n v="15"/>
    <n v="18"/>
    <n v="126"/>
    <s v="EXPORTABLE"/>
    <x v="294"/>
    <s v="ABGVH20250626085144"/>
    <m/>
    <s v="RECEPCION"/>
    <n v="1.3354761904761905"/>
    <x v="0"/>
    <n v="21.8"/>
    <n v="9.3483333333333345"/>
    <n v="7.04142803000002"/>
    <n v="3"/>
    <x v="0"/>
    <s v="AMBIENTE"/>
    <x v="31"/>
    <m/>
    <n v="0"/>
    <x v="0"/>
  </r>
  <r>
    <s v="ABGVH20250626085144MODULO 1TURNO 2VISTA HERMOSA SEKOYA POP "/>
    <x v="4"/>
    <d v="2025-06-30T00:00:00"/>
    <d v="1899-12-30T18:50:00"/>
    <x v="19"/>
    <d v="1899-12-30T21:50:00"/>
    <x v="53"/>
    <x v="5"/>
    <s v="TAB937"/>
    <n v="214.97142803"/>
    <x v="297"/>
    <x v="0"/>
    <x v="3"/>
    <x v="1"/>
    <x v="0"/>
    <n v="293.70999999999998"/>
    <n v="224.37"/>
    <s v="MODULO 1"/>
    <s v="TURNO 2"/>
    <n v="15"/>
    <n v="24"/>
    <n v="168"/>
    <s v="EXPORTABLE"/>
    <x v="294"/>
    <s v="ABGVH20250626085144"/>
    <m/>
    <s v="RECEPCION"/>
    <n v="1.3355357142857143"/>
    <x v="0"/>
    <n v="21.8"/>
    <n v="9.3487500000000008"/>
    <n v="9.3985719700000061"/>
    <n v="3"/>
    <x v="0"/>
    <s v="AMBIENTE"/>
    <x v="31"/>
    <m/>
    <n v="0"/>
    <x v="0"/>
  </r>
  <r>
    <s v="ABGVH20250626085154MODULO 1TURNO 3VISTA HERMOSA SEKOYA POP "/>
    <x v="4"/>
    <d v="2025-06-30T00:00:00"/>
    <d v="1899-12-30T18:50:00"/>
    <x v="19"/>
    <d v="1899-12-30T21:50:00"/>
    <x v="53"/>
    <x v="5"/>
    <s v="TAB937"/>
    <n v="262.64285556999999"/>
    <x v="298"/>
    <x v="0"/>
    <x v="3"/>
    <x v="1"/>
    <x v="0"/>
    <n v="357.86"/>
    <n v="271.17"/>
    <s v="MODULO 1"/>
    <s v="TURNO 3"/>
    <n v="15"/>
    <n v="30"/>
    <n v="210"/>
    <s v="EXPORTABLE"/>
    <x v="295"/>
    <s v="ABGVH20250626085154"/>
    <m/>
    <s v="RECEPCION"/>
    <n v="1.2912857142857144"/>
    <x v="0"/>
    <n v="21.8"/>
    <n v="9.0389999999999997"/>
    <n v="8.5271444300000212"/>
    <n v="3"/>
    <x v="0"/>
    <s v="AMBIENTE"/>
    <x v="31"/>
    <m/>
    <n v="0"/>
    <x v="0"/>
  </r>
  <r>
    <s v="ABGVH20250626085154MODULO 1TURNO 4VISTA HERMOSA SEKOYA POP "/>
    <x v="4"/>
    <d v="2025-06-30T00:00:00"/>
    <d v="1899-12-30T18:50:00"/>
    <x v="19"/>
    <d v="1899-12-30T21:50:00"/>
    <x v="53"/>
    <x v="5"/>
    <s v="TAB937"/>
    <n v="105.05714442999999"/>
    <x v="298"/>
    <x v="0"/>
    <x v="3"/>
    <x v="1"/>
    <x v="0"/>
    <n v="143.13999999999999"/>
    <n v="108.47"/>
    <s v="MODULO 1"/>
    <s v="TURNO 4"/>
    <n v="15"/>
    <n v="12"/>
    <n v="84"/>
    <s v="EXPORTABLE"/>
    <x v="295"/>
    <s v="ABGVH20250626085154"/>
    <m/>
    <s v="RECEPCION"/>
    <n v="1.2913095238095238"/>
    <x v="0"/>
    <n v="21.8"/>
    <n v="9.0391666666666666"/>
    <n v="3.4128555700000049"/>
    <n v="3"/>
    <x v="0"/>
    <s v="AMBIENTE"/>
    <x v="31"/>
    <m/>
    <n v="0"/>
    <x v="0"/>
  </r>
  <r>
    <s v="ABGVH20250626085124MODULO 1TURNO 4VISTA HERMOSA SEKOYA POP "/>
    <x v="4"/>
    <d v="2025-06-30T00:00:00"/>
    <d v="1899-12-30T18:50:00"/>
    <x v="19"/>
    <d v="1899-12-30T21:50:00"/>
    <x v="53"/>
    <x v="5"/>
    <s v="TAB937"/>
    <n v="127.5"/>
    <x v="299"/>
    <x v="0"/>
    <x v="3"/>
    <x v="1"/>
    <x v="0"/>
    <n v="257"/>
    <n v="203"/>
    <s v="MODULO 1"/>
    <s v="TURNO 4"/>
    <n v="12"/>
    <n v="16"/>
    <n v="109"/>
    <s v="EXPORTABLE"/>
    <x v="296"/>
    <s v="ABGVH20250626085124"/>
    <m/>
    <s v="RECEPCION"/>
    <n v="1.8623853211009174"/>
    <x v="0"/>
    <n v="21.8"/>
    <n v="12.6875"/>
    <n v="75.5"/>
    <n v="3"/>
    <x v="0"/>
    <s v="AMBIENTE"/>
    <x v="31"/>
    <s v="SE AUMENTÓ PESO "/>
    <n v="0"/>
    <x v="0"/>
  </r>
  <r>
    <s v="ABGSA20250625081914MODULO 1TURNO 2SAN ANDRESSEKOYA POP"/>
    <x v="4"/>
    <d v="2025-06-30T00:00:00"/>
    <d v="1899-12-30T18:50:00"/>
    <x v="19"/>
    <d v="1899-12-30T21:50:00"/>
    <x v="54"/>
    <x v="5"/>
    <s v="TAB937"/>
    <n v="98.877777600000002"/>
    <x v="300"/>
    <x v="0"/>
    <x v="0"/>
    <x v="0"/>
    <x v="0"/>
    <n v="137.5"/>
    <n v="101.03"/>
    <s v="MODULO 1"/>
    <s v="TURNO 2"/>
    <n v="13"/>
    <n v="11"/>
    <n v="77"/>
    <s v="EXPORTABLE"/>
    <x v="297"/>
    <s v="ABGSA20250625081914"/>
    <m/>
    <s v="RECEPCION"/>
    <n v="1.3120779220779222"/>
    <x v="0"/>
    <n v="20.9"/>
    <n v="9.1845454545454555"/>
    <n v="2.1522223999999994"/>
    <n v="3"/>
    <x v="2"/>
    <s v="AMBIENTE"/>
    <x v="29"/>
    <m/>
    <n v="0"/>
    <x v="0"/>
  </r>
  <r>
    <s v="ABGSA20250625081914MODULO 1TURNO 5SAN ANDRESSEKOYA POP"/>
    <x v="4"/>
    <d v="2025-06-30T00:00:00"/>
    <d v="1899-12-30T18:50:00"/>
    <x v="19"/>
    <d v="1899-12-30T21:50:00"/>
    <x v="54"/>
    <x v="5"/>
    <s v="TAB937"/>
    <n v="62.922222400000003"/>
    <x v="300"/>
    <x v="0"/>
    <x v="0"/>
    <x v="0"/>
    <x v="0"/>
    <n v="87.5"/>
    <n v="64.290000000000006"/>
    <s v="MODULO 1"/>
    <s v="TURNO 5"/>
    <n v="13"/>
    <n v="7"/>
    <n v="44"/>
    <s v="EXPORTABLE"/>
    <x v="297"/>
    <s v="ABGSA20250625081914"/>
    <m/>
    <s v="RECEPCION"/>
    <n v="1.4611363636363637"/>
    <x v="0"/>
    <n v="20.9"/>
    <n v="9.1842857142857159"/>
    <n v="1.3677776000000037"/>
    <n v="3"/>
    <x v="2"/>
    <s v="AMBIENTE"/>
    <x v="29"/>
    <m/>
    <n v="0"/>
    <x v="0"/>
  </r>
  <r>
    <s v="ABGSA20250625081930MODULO 1TURNO 2SAN ANDRESSEKOYA POP"/>
    <x v="4"/>
    <d v="2025-06-30T00:00:00"/>
    <d v="1899-12-30T18:50:00"/>
    <x v="19"/>
    <d v="1899-12-30T21:50:00"/>
    <x v="54"/>
    <x v="5"/>
    <s v="TAB937"/>
    <n v="330.6"/>
    <x v="301"/>
    <x v="0"/>
    <x v="0"/>
    <x v="0"/>
    <x v="0"/>
    <n v="446"/>
    <n v="341.65"/>
    <s v="MODULO 1"/>
    <s v="TURNO 2"/>
    <n v="13"/>
    <n v="36"/>
    <n v="250"/>
    <s v="EXPORTABLE"/>
    <x v="298"/>
    <s v="ABGSA20250625081930"/>
    <m/>
    <s v="RECEPCION"/>
    <n v="1.3665999999999998"/>
    <x v="0"/>
    <n v="20.9"/>
    <n v="9.4902777777777771"/>
    <n v="11.049999999999955"/>
    <n v="3"/>
    <x v="1"/>
    <s v="AMBIENTE"/>
    <x v="29"/>
    <m/>
    <n v="0"/>
    <x v="0"/>
  </r>
  <r>
    <s v="ABGSA20250701083323MODULO 1TURNO 1SAN ANDRESSEKOYA POP"/>
    <x v="4"/>
    <d v="2025-07-01T00:00:00"/>
    <d v="1899-12-30T13:25:00"/>
    <x v="20"/>
    <d v="1899-12-30T14:55:00"/>
    <x v="55"/>
    <x v="3"/>
    <s v="F5R933"/>
    <n v="385"/>
    <x v="302"/>
    <x v="0"/>
    <x v="0"/>
    <x v="0"/>
    <x v="0"/>
    <n v="521"/>
    <n v="399.64"/>
    <s v="MODULO 1"/>
    <s v="TURNO 1"/>
    <n v="15"/>
    <n v="42"/>
    <n v="294"/>
    <s v="EXPORTABLE"/>
    <x v="299"/>
    <s v="ABGSA20250701083323"/>
    <m/>
    <s v="RECEPCION"/>
    <n v="1.3593197278911564"/>
    <x v="0"/>
    <n v="18.899999999999999"/>
    <n v="9.5152380952380948"/>
    <n v="14.639999999999986"/>
    <n v="1.5"/>
    <x v="0"/>
    <s v="AMBIENTE"/>
    <x v="32"/>
    <m/>
    <n v="0"/>
    <x v="0"/>
  </r>
  <r>
    <s v="ABGSA20250701083347MODULO 1TURNO 1SAN ANDRESSEKOYA POP"/>
    <x v="4"/>
    <d v="2025-07-01T00:00:00"/>
    <d v="1899-12-30T13:25:00"/>
    <x v="20"/>
    <d v="1899-12-30T14:55:00"/>
    <x v="55"/>
    <x v="3"/>
    <s v="F5R933"/>
    <n v="146.2857152"/>
    <x v="303"/>
    <x v="0"/>
    <x v="0"/>
    <x v="0"/>
    <x v="0"/>
    <n v="198.86"/>
    <n v="151.25"/>
    <s v="MODULO 1"/>
    <s v="TURNO 1"/>
    <n v="15"/>
    <n v="16"/>
    <n v="112"/>
    <s v="EXPORTABLE"/>
    <x v="300"/>
    <s v="ABGSA20250701083347"/>
    <m/>
    <s v="RECEPCION"/>
    <n v="1.3504464285714286"/>
    <x v="0"/>
    <n v="18.899999999999999"/>
    <n v="9.453125"/>
    <n v="4.9642848000000015"/>
    <n v="1.5"/>
    <x v="3"/>
    <s v="AMBIENTE"/>
    <x v="32"/>
    <m/>
    <n v="0"/>
    <x v="0"/>
  </r>
  <r>
    <s v="ABGSA20250701083347MODULO 1TURNO 2SAN ANDRESSEKOYA POP"/>
    <x v="4"/>
    <d v="2025-07-01T00:00:00"/>
    <d v="1899-12-30T13:25:00"/>
    <x v="20"/>
    <d v="1899-12-30T14:55:00"/>
    <x v="55"/>
    <x v="3"/>
    <s v="F5R933"/>
    <n v="173.7142848"/>
    <x v="303"/>
    <x v="0"/>
    <x v="0"/>
    <x v="0"/>
    <x v="0"/>
    <n v="236.14"/>
    <n v="179.62"/>
    <s v="MODULO 1"/>
    <s v="TURNO 2"/>
    <n v="15"/>
    <n v="19"/>
    <n v="133"/>
    <s v="EXPORTABLE"/>
    <x v="300"/>
    <s v="ABGSA20250701083347"/>
    <m/>
    <s v="RECEPCION"/>
    <n v="1.3505263157894738"/>
    <x v="0"/>
    <n v="18.899999999999999"/>
    <n v="9.4536842105263155"/>
    <n v="5.9057152000000031"/>
    <n v="1.5"/>
    <x v="3"/>
    <s v="AMBIENTE"/>
    <x v="32"/>
    <m/>
    <n v="0"/>
    <x v="0"/>
  </r>
  <r>
    <s v="ABGSA20250701083753MODULO 1TURNO 1SAN ANDRESSEKOYA POP"/>
    <x v="4"/>
    <d v="2025-07-01T00:00:00"/>
    <d v="1899-12-30T13:25:00"/>
    <x v="20"/>
    <d v="1899-12-30T14:55:00"/>
    <x v="55"/>
    <x v="3"/>
    <s v="F5R933"/>
    <n v="286.89761979000002"/>
    <x v="304"/>
    <x v="0"/>
    <x v="0"/>
    <x v="0"/>
    <x v="0"/>
    <n v="386.76"/>
    <n v="297.19"/>
    <s v="MODULO 1"/>
    <s v="TURNO 1"/>
    <n v="15"/>
    <n v="31"/>
    <n v="217"/>
    <s v="EXPORTABLE"/>
    <x v="301"/>
    <s v="ABGSA20250701083753"/>
    <m/>
    <s v="RECEPCION"/>
    <n v="1.3695391705069124"/>
    <x v="0"/>
    <n v="18.899999999999999"/>
    <n v="9.5867741935483863"/>
    <n v="10.292380209999976"/>
    <n v="1.5"/>
    <x v="1"/>
    <s v="AMBIENTE"/>
    <x v="32"/>
    <m/>
    <n v="0"/>
    <x v="0"/>
  </r>
  <r>
    <s v="ABGSA20250701083753MODULO 1TURNO 2SAN ANDRESSEKOYA POP"/>
    <x v="4"/>
    <d v="2025-07-01T00:00:00"/>
    <d v="1899-12-30T13:25:00"/>
    <x v="20"/>
    <d v="1899-12-30T14:55:00"/>
    <x v="55"/>
    <x v="3"/>
    <s v="F5R933"/>
    <n v="101.80238021"/>
    <x v="304"/>
    <x v="0"/>
    <x v="0"/>
    <x v="0"/>
    <x v="0"/>
    <n v="137.24"/>
    <n v="105.45"/>
    <s v="MODULO 1"/>
    <s v="TURNO 2"/>
    <n v="15"/>
    <n v="11"/>
    <n v="77"/>
    <s v="EXPORTABLE"/>
    <x v="301"/>
    <s v="ABGSA20250701083753"/>
    <m/>
    <s v="RECEPCION"/>
    <n v="1.3694805194805195"/>
    <x v="0"/>
    <n v="18.899999999999999"/>
    <n v="9.586363636363636"/>
    <n v="3.6476197900000074"/>
    <n v="1.5"/>
    <x v="1"/>
    <s v="AMBIENTE"/>
    <x v="32"/>
    <m/>
    <n v="0"/>
    <x v="0"/>
  </r>
  <r>
    <s v="MODULO 1TURNO 6SAN ANDRESSEKOYA POP"/>
    <x v="4"/>
    <d v="2025-07-01T00:00:00"/>
    <d v="1899-12-30T13:25:00"/>
    <x v="20"/>
    <d v="1899-12-30T14:55:00"/>
    <x v="55"/>
    <x v="3"/>
    <s v="F5R933"/>
    <n v="330"/>
    <x v="305"/>
    <x v="0"/>
    <x v="0"/>
    <x v="0"/>
    <x v="0"/>
    <n v="451"/>
    <n v="344.4"/>
    <s v="MODULO 1"/>
    <s v="TURNO 6"/>
    <n v="15"/>
    <n v="36"/>
    <n v="252"/>
    <s v="EXPORTABLE"/>
    <x v="302"/>
    <s v="ABGSA20250701083352"/>
    <m/>
    <s v="RECEPCION"/>
    <n v="1.3666666666666665"/>
    <x v="0"/>
    <n v="18.899999999999999"/>
    <n v="9.5666666666666664"/>
    <n v="14.399999999999977"/>
    <n v="1.5"/>
    <x v="1"/>
    <s v="AMBIENTE"/>
    <x v="32"/>
    <m/>
    <n v="0"/>
    <x v="0"/>
  </r>
  <r>
    <s v="ABGSA20250701083328MODULO 1TURNO 1SAN ANDRESSEKOYA POP"/>
    <x v="4"/>
    <d v="2025-07-01T00:00:00"/>
    <d v="1899-12-30T13:25:00"/>
    <x v="20"/>
    <d v="1899-12-30T14:55:00"/>
    <x v="55"/>
    <x v="3"/>
    <s v="F5R933"/>
    <n v="385.2"/>
    <x v="306"/>
    <x v="0"/>
    <x v="0"/>
    <x v="0"/>
    <x v="0"/>
    <n v="521"/>
    <n v="399.64"/>
    <s v="MODULO 1"/>
    <s v="TURNO 1"/>
    <n v="15"/>
    <n v="42"/>
    <n v="294"/>
    <s v="EXPORTABLE"/>
    <x v="303"/>
    <s v="ABGSA20250701083328"/>
    <m/>
    <s v="RECEPCION"/>
    <n v="1.3593197278911564"/>
    <x v="0"/>
    <n v="18.899999999999999"/>
    <n v="9.5152380952380948"/>
    <n v="14.439999999999998"/>
    <n v="1.5"/>
    <x v="1"/>
    <s v="AMBIENTE"/>
    <x v="32"/>
    <m/>
    <n v="0"/>
    <x v="0"/>
  </r>
  <r>
    <s v="ABGSA20250625081916MODULO 1TURNO 1SAN ANDRESSEKOYA POP"/>
    <x v="4"/>
    <d v="2025-07-01T00:00:00"/>
    <d v="1899-12-30T13:25:00"/>
    <x v="20"/>
    <d v="1899-12-30T14:55:00"/>
    <x v="55"/>
    <x v="3"/>
    <s v="F5R933"/>
    <n v="287.26666741000003"/>
    <x v="307"/>
    <x v="0"/>
    <x v="0"/>
    <x v="0"/>
    <x v="0"/>
    <n v="386.02"/>
    <n v="296.45"/>
    <s v="MODULO 1"/>
    <s v="TURNO 1"/>
    <n v="15"/>
    <n v="31"/>
    <n v="217"/>
    <s v="EXPORTABLE"/>
    <x v="304"/>
    <s v="ABGSA20250625081916"/>
    <m/>
    <s v="RECEPCION"/>
    <n v="1.3661290322580644"/>
    <x v="0"/>
    <n v="18.899999999999999"/>
    <n v="9.5629032258064512"/>
    <n v="9.1833325899999636"/>
    <n v="1.5"/>
    <x v="3"/>
    <s v="AMBIENTE"/>
    <x v="32"/>
    <m/>
    <n v="0"/>
    <x v="0"/>
  </r>
  <r>
    <s v="ABGSA20250625081916MODULO 1TURNO 2SAN ANDRESSEKOYA POP"/>
    <x v="4"/>
    <d v="2025-07-01T00:00:00"/>
    <d v="1899-12-30T13:25:00"/>
    <x v="20"/>
    <d v="1899-12-30T14:55:00"/>
    <x v="55"/>
    <x v="3"/>
    <s v="F5R933"/>
    <n v="101.93333259000001"/>
    <x v="307"/>
    <x v="0"/>
    <x v="0"/>
    <x v="0"/>
    <x v="0"/>
    <n v="136.97999999999999"/>
    <n v="105.19"/>
    <s v="MODULO 1"/>
    <s v="TURNO 2"/>
    <n v="15"/>
    <n v="11"/>
    <n v="77"/>
    <s v="EXPORTABLE"/>
    <x v="304"/>
    <s v="ABGSA20250625081916"/>
    <m/>
    <s v="RECEPCION"/>
    <n v="1.366103896103896"/>
    <x v="0"/>
    <n v="18.899999999999999"/>
    <n v="9.5627272727272725"/>
    <n v="3.2566674099999915"/>
    <n v="1.5"/>
    <x v="3"/>
    <s v="AMBIENTE"/>
    <x v="32"/>
    <m/>
    <n v="0"/>
    <x v="0"/>
  </r>
  <r>
    <s v="ABGSA20250625082208MODULO 1TURNO 1SAN ANDRESSEKOYA POP"/>
    <x v="4"/>
    <d v="2025-07-01T00:00:00"/>
    <d v="1899-12-30T13:25:00"/>
    <x v="20"/>
    <d v="1899-12-30T14:55:00"/>
    <x v="55"/>
    <x v="3"/>
    <s v="F5R933"/>
    <n v="214.11904855"/>
    <x v="308"/>
    <x v="0"/>
    <x v="0"/>
    <x v="0"/>
    <x v="0"/>
    <n v="286.39999999999998"/>
    <n v="219.95"/>
    <s v="MODULO 1"/>
    <s v="TURNO 1"/>
    <n v="15"/>
    <n v="23"/>
    <n v="161"/>
    <s v="EXPORTABLE"/>
    <x v="305"/>
    <s v="ABGSA20250625082208"/>
    <m/>
    <s v="RECEPCION"/>
    <n v="1.3661490683229813"/>
    <x v="0"/>
    <n v="18.899999999999999"/>
    <n v="9.5630434782608695"/>
    <n v="5.8309514499999864"/>
    <n v="1.5"/>
    <x v="0"/>
    <s v="AMBIENTE"/>
    <x v="32"/>
    <m/>
    <n v="0"/>
    <x v="0"/>
  </r>
  <r>
    <s v="ABGSA20250625082208MODULO 1TURNO 2SAN ANDRESSEKOYA POP"/>
    <x v="4"/>
    <d v="2025-07-01T00:00:00"/>
    <d v="1899-12-30T13:25:00"/>
    <x v="20"/>
    <d v="1899-12-30T14:55:00"/>
    <x v="55"/>
    <x v="3"/>
    <s v="F5R933"/>
    <n v="176.88095145"/>
    <x v="308"/>
    <x v="0"/>
    <x v="0"/>
    <x v="0"/>
    <x v="0"/>
    <n v="236.6"/>
    <n v="181.69"/>
    <s v="MODULO 1"/>
    <s v="TURNO 2"/>
    <n v="15"/>
    <n v="19"/>
    <n v="133"/>
    <s v="EXPORTABLE"/>
    <x v="305"/>
    <s v="ABGSA20250625082208"/>
    <m/>
    <s v="RECEPCION"/>
    <n v="1.3660902255639098"/>
    <x v="0"/>
    <n v="18.899999999999999"/>
    <n v="9.5626315789473679"/>
    <n v="4.80904855"/>
    <n v="1.5"/>
    <x v="0"/>
    <s v="AMBIENTE"/>
    <x v="32"/>
    <m/>
    <n v="0"/>
    <x v="0"/>
  </r>
  <r>
    <s v="ABGSA20250625081927MODULO 1TURNO 1SAN ANDRESSEKOYA POP"/>
    <x v="4"/>
    <d v="2025-07-01T00:00:00"/>
    <d v="1899-12-30T13:25:00"/>
    <x v="20"/>
    <d v="1899-12-30T14:55:00"/>
    <x v="55"/>
    <x v="3"/>
    <s v="F5R933"/>
    <n v="388"/>
    <x v="309"/>
    <x v="0"/>
    <x v="0"/>
    <x v="0"/>
    <x v="0"/>
    <n v="525"/>
    <n v="403.64"/>
    <s v="MODULO 1"/>
    <s v="TURNO 1"/>
    <n v="15"/>
    <n v="42"/>
    <n v="294"/>
    <s v="EXPORTABLE"/>
    <x v="306"/>
    <s v="ABGSA20250625081927"/>
    <m/>
    <s v="RECEPCION"/>
    <n v="1.3729251700680272"/>
    <x v="0"/>
    <n v="18.899999999999999"/>
    <n v="9.6104761904761897"/>
    <n v="15.639999999999986"/>
    <n v="1.5"/>
    <x v="1"/>
    <s v="AMBIENTE"/>
    <x v="32"/>
    <m/>
    <n v="0"/>
    <x v="0"/>
  </r>
  <r>
    <s v="ABGSA20250625081907MODULO 1TURNO 1SAN ANDRESSEKOYA POP"/>
    <x v="4"/>
    <d v="2025-07-01T00:00:00"/>
    <d v="1899-12-30T13:25:00"/>
    <x v="20"/>
    <d v="1899-12-30T14:55:00"/>
    <x v="55"/>
    <x v="3"/>
    <s v="F5R933"/>
    <n v="202.08571474999999"/>
    <x v="310"/>
    <x v="0"/>
    <x v="0"/>
    <x v="0"/>
    <x v="0"/>
    <n v="274.06"/>
    <n v="208.6"/>
    <s v="MODULO 1"/>
    <s v="TURNO 1"/>
    <n v="15"/>
    <n v="22"/>
    <n v="154"/>
    <s v="EXPORTABLE"/>
    <x v="307"/>
    <s v="ABGSA20250625081907"/>
    <m/>
    <s v="RECEPCION"/>
    <n v="1.3545454545454545"/>
    <x v="0"/>
    <n v="18.899999999999999"/>
    <n v="9.4818181818181824"/>
    <n v="6.5142852500000004"/>
    <n v="1.5"/>
    <x v="1"/>
    <s v="AMBIENTE"/>
    <x v="32"/>
    <m/>
    <n v="0"/>
    <x v="0"/>
  </r>
  <r>
    <s v="ABGSA20250625081907MODULO 1TURNO 2SAN ANDRESSEKOYA POP"/>
    <x v="4"/>
    <d v="2025-07-01T00:00:00"/>
    <d v="1899-12-30T13:25:00"/>
    <x v="20"/>
    <d v="1899-12-30T14:55:00"/>
    <x v="55"/>
    <x v="3"/>
    <s v="F5R933"/>
    <n v="119.41428526"/>
    <x v="310"/>
    <x v="0"/>
    <x v="0"/>
    <x v="0"/>
    <x v="0"/>
    <n v="161.94"/>
    <n v="123.27"/>
    <s v="MODULO 1"/>
    <s v="TURNO 2"/>
    <n v="15"/>
    <n v="13"/>
    <n v="91"/>
    <s v="EXPORTABLE"/>
    <x v="307"/>
    <s v="ABGSA20250625081907"/>
    <m/>
    <s v="RECEPCION"/>
    <n v="1.3546153846153846"/>
    <x v="0"/>
    <n v="18.899999999999999"/>
    <n v="9.4823076923076925"/>
    <n v="3.8557147399999963"/>
    <n v="1.5"/>
    <x v="1"/>
    <s v="AMBIENTE"/>
    <x v="32"/>
    <m/>
    <n v="0"/>
    <x v="0"/>
  </r>
  <r>
    <s v="ABGSA20250625081909MODULO 1TURNO 1SAN ANDRESSEKOYA POP"/>
    <x v="4"/>
    <d v="2025-07-01T00:00:00"/>
    <d v="1899-12-30T13:25:00"/>
    <x v="20"/>
    <d v="1899-12-30T14:55:00"/>
    <x v="55"/>
    <x v="3"/>
    <s v="F5R933"/>
    <n v="219.77142993999999"/>
    <x v="311"/>
    <x v="0"/>
    <x v="0"/>
    <x v="0"/>
    <x v="0"/>
    <n v="299.66000000000003"/>
    <n v="228.25"/>
    <s v="MODULO 1"/>
    <s v="TURNO 1"/>
    <n v="15"/>
    <n v="24"/>
    <n v="168"/>
    <s v="EXPORTABLE"/>
    <x v="308"/>
    <s v="ABGSA20250625081909"/>
    <m/>
    <s v="RECEPCION"/>
    <n v="1.3586309523809523"/>
    <x v="0"/>
    <n v="18.899999999999999"/>
    <n v="9.5104166666666661"/>
    <n v="8.4785700600000098"/>
    <n v="1.5"/>
    <x v="1"/>
    <s v="AMBIENTE"/>
    <x v="32"/>
    <m/>
    <n v="0"/>
    <x v="0"/>
  </r>
  <r>
    <s v="ABGSA20250625081909MODULO 1TURNO 2SAN ANDRESSEKOYA POP"/>
    <x v="4"/>
    <d v="2025-07-01T00:00:00"/>
    <d v="1899-12-30T13:25:00"/>
    <x v="20"/>
    <d v="1899-12-30T14:55:00"/>
    <x v="55"/>
    <x v="3"/>
    <s v="F5R933"/>
    <n v="100.72857005"/>
    <x v="311"/>
    <x v="0"/>
    <x v="0"/>
    <x v="0"/>
    <x v="0"/>
    <n v="137.34"/>
    <n v="104.62"/>
    <s v="MODULO 1"/>
    <s v="TURNO 2"/>
    <n v="15"/>
    <n v="11"/>
    <n v="77"/>
    <s v="EXPORTABLE"/>
    <x v="308"/>
    <s v="ABGSA20250625081909"/>
    <m/>
    <s v="RECEPCION"/>
    <n v="1.3587012987012987"/>
    <x v="0"/>
    <n v="18.899999999999999"/>
    <n v="9.5109090909090916"/>
    <n v="3.8914299500000027"/>
    <n v="1.5"/>
    <x v="1"/>
    <s v="AMBIENTE"/>
    <x v="32"/>
    <m/>
    <n v="0"/>
    <x v="0"/>
  </r>
  <r>
    <s v="ABGSA20250701083706MODULO 1TURNO 6SAN ANDRESSEKOYA POP&gt;22"/>
    <x v="4"/>
    <d v="2025-07-01T00:00:00"/>
    <d v="1899-12-30T18:05:00"/>
    <x v="20"/>
    <d v="1899-12-30T19:55:00"/>
    <x v="56"/>
    <x v="2"/>
    <s v="F5R933"/>
    <n v="321"/>
    <x v="312"/>
    <x v="0"/>
    <x v="0"/>
    <x v="0"/>
    <x v="0"/>
    <n v="437"/>
    <n v="335.87"/>
    <s v="MODULO 1"/>
    <s v="TURNO 6"/>
    <n v="12"/>
    <n v="35"/>
    <n v="245"/>
    <s v="EXPORTABLE"/>
    <x v="309"/>
    <s v="ABGSA20250701083706"/>
    <m/>
    <s v="RECEPCION"/>
    <n v="1.3708979591836734"/>
    <x v="0"/>
    <n v="18.600000000000001"/>
    <n v="9.596285714285715"/>
    <n v="14.870000000000005"/>
    <n v="1.8333333333333348"/>
    <x v="1"/>
    <s v="AMBIENTE"/>
    <x v="32"/>
    <m/>
    <n v="0"/>
    <x v="0"/>
  </r>
  <r>
    <s v="ABGSA20250701083748MODULO 1TURNO 1SAN ANDRESSEKOYA POP&gt;22"/>
    <x v="4"/>
    <d v="2025-07-01T00:00:00"/>
    <d v="1899-12-30T18:05:00"/>
    <x v="20"/>
    <d v="1899-12-30T19:55:00"/>
    <x v="56"/>
    <x v="2"/>
    <s v="F5R933"/>
    <n v="214.22857235999999"/>
    <x v="313"/>
    <x v="0"/>
    <x v="0"/>
    <x v="0"/>
    <x v="0"/>
    <n v="289.14"/>
    <n v="222.69"/>
    <s v="MODULO 1"/>
    <s v="TURNO 1"/>
    <n v="12"/>
    <n v="23"/>
    <n v="161"/>
    <s v="EXPORTABLE"/>
    <x v="310"/>
    <s v="ABGSA20250701083748"/>
    <m/>
    <s v="RECEPCION"/>
    <n v="1.3831677018633539"/>
    <x v="0"/>
    <n v="18.600000000000001"/>
    <n v="9.6821739130434779"/>
    <n v="8.4614276400000108"/>
    <n v="1.8333333333333348"/>
    <x v="1"/>
    <s v="AMBIENTE"/>
    <x v="32"/>
    <m/>
    <n v="0"/>
    <x v="0"/>
  </r>
  <r>
    <s v="ABGSA20250701083748MODULO 1TURNO 6SAN ANDRESSEKOYA POP&gt;22"/>
    <x v="4"/>
    <d v="2025-07-01T00:00:00"/>
    <d v="1899-12-30T18:05:00"/>
    <x v="20"/>
    <d v="1899-12-30T19:55:00"/>
    <x v="56"/>
    <x v="2"/>
    <s v="F5R933"/>
    <n v="111.77142764"/>
    <x v="313"/>
    <x v="0"/>
    <x v="0"/>
    <x v="0"/>
    <x v="0"/>
    <n v="150.86000000000001"/>
    <n v="116.18"/>
    <s v="MODULO 1"/>
    <s v="TURNO 6"/>
    <n v="12"/>
    <n v="12"/>
    <n v="84"/>
    <s v="EXPORTABLE"/>
    <x v="310"/>
    <s v="ABGSA20250701083748"/>
    <m/>
    <s v="RECEPCION"/>
    <n v="1.3830952380952382"/>
    <x v="0"/>
    <n v="18.600000000000001"/>
    <n v="9.6816666666666666"/>
    <n v="4.408572360000008"/>
    <n v="1.8333333333333348"/>
    <x v="1"/>
    <s v="AMBIENTE"/>
    <x v="32"/>
    <m/>
    <n v="0"/>
    <x v="0"/>
  </r>
  <r>
    <s v="ABGSA20250701083342MODULO 1TURNO 5SAN ANDRESSEKOYA POP&gt;22"/>
    <x v="4"/>
    <d v="2025-07-01T00:00:00"/>
    <d v="1899-12-30T18:05:00"/>
    <x v="20"/>
    <d v="1899-12-30T19:55:00"/>
    <x v="56"/>
    <x v="2"/>
    <s v="F5R933"/>
    <n v="174.70952288999999"/>
    <x v="314"/>
    <x v="0"/>
    <x v="0"/>
    <x v="0"/>
    <x v="0"/>
    <n v="235.24"/>
    <n v="181.69"/>
    <s v="MODULO 1"/>
    <s v="TURNO 5"/>
    <n v="12"/>
    <n v="19"/>
    <n v="133"/>
    <s v="EXPORTABLE"/>
    <x v="311"/>
    <s v="ABGSA20250701083342"/>
    <m/>
    <s v="RECEPCION"/>
    <n v="1.3660902255639098"/>
    <x v="0"/>
    <n v="18.600000000000001"/>
    <n v="9.5626315789473679"/>
    <n v="6.9804771100000096"/>
    <n v="1.8333333333333348"/>
    <x v="1"/>
    <s v="AMBIENTE"/>
    <x v="32"/>
    <m/>
    <n v="0"/>
    <x v="0"/>
  </r>
  <r>
    <s v="ABGSA20250701083342MODULO 1TURNO 6SAN ANDRESSEKOYA POP&gt;22"/>
    <x v="4"/>
    <d v="2025-07-01T00:00:00"/>
    <d v="1899-12-30T18:05:00"/>
    <x v="20"/>
    <d v="1899-12-30T19:55:00"/>
    <x v="56"/>
    <x v="2"/>
    <s v="F5R933"/>
    <n v="211.49047711"/>
    <x v="314"/>
    <x v="0"/>
    <x v="0"/>
    <x v="0"/>
    <x v="0"/>
    <n v="284.76"/>
    <n v="219.95"/>
    <s v="MODULO 1"/>
    <s v="TURNO 6"/>
    <n v="12"/>
    <n v="23"/>
    <n v="161"/>
    <s v="EXPORTABLE"/>
    <x v="311"/>
    <s v="ABGSA20250701083342"/>
    <m/>
    <s v="RECEPCION"/>
    <n v="1.3661490683229813"/>
    <x v="0"/>
    <n v="18.600000000000001"/>
    <n v="9.5630434782608695"/>
    <n v="8.4595228899999881"/>
    <n v="1.8333333333333348"/>
    <x v="1"/>
    <s v="AMBIENTE"/>
    <x v="32"/>
    <m/>
    <n v="0"/>
    <x v="0"/>
  </r>
  <r>
    <s v="ABGSA20250701083319MODULO 1TURNO 5SAN ANDRESSEKOYA POP&gt;22"/>
    <x v="4"/>
    <d v="2025-07-01T00:00:00"/>
    <d v="1899-12-30T18:05:00"/>
    <x v="20"/>
    <d v="1899-12-30T19:55:00"/>
    <x v="56"/>
    <x v="2"/>
    <s v="F5R933"/>
    <n v="259.13333462999998"/>
    <x v="315"/>
    <x v="0"/>
    <x v="0"/>
    <x v="0"/>
    <x v="0"/>
    <n v="348.67"/>
    <n v="269.76"/>
    <s v="MODULO 1"/>
    <s v="TURNO 5"/>
    <n v="12"/>
    <n v="28"/>
    <n v="196"/>
    <s v="EXPORTABLE"/>
    <x v="312"/>
    <s v="ABGSA20250701083319"/>
    <m/>
    <s v="RECEPCION"/>
    <n v="1.3763265306122447"/>
    <x v="0"/>
    <n v="18.600000000000001"/>
    <n v="9.6342857142857135"/>
    <n v="10.626665370000012"/>
    <n v="1.8333333333333348"/>
    <x v="1"/>
    <s v="AMBIENTE"/>
    <x v="32"/>
    <m/>
    <n v="0"/>
    <x v="0"/>
  </r>
  <r>
    <s v="ABGSA20250701083319MODULO 1TURNO 6SAN ANDRESSEKOYA POP&gt;22"/>
    <x v="4"/>
    <d v="2025-07-01T00:00:00"/>
    <d v="1899-12-30T18:05:00"/>
    <x v="20"/>
    <d v="1899-12-30T19:55:00"/>
    <x v="56"/>
    <x v="2"/>
    <s v="F5R933"/>
    <n v="129.56666537000001"/>
    <x v="315"/>
    <x v="0"/>
    <x v="0"/>
    <x v="0"/>
    <x v="0"/>
    <n v="174.33"/>
    <n v="134.88"/>
    <s v="MODULO 1"/>
    <s v="TURNO 6"/>
    <n v="12"/>
    <n v="14"/>
    <n v="98"/>
    <s v="EXPORTABLE"/>
    <x v="312"/>
    <s v="ABGSA20250701083319"/>
    <m/>
    <s v="RECEPCION"/>
    <n v="1.3763265306122447"/>
    <x v="0"/>
    <n v="18.600000000000001"/>
    <n v="9.6342857142857135"/>
    <n v="5.3133346299999857"/>
    <n v="1.8333333333333348"/>
    <x v="1"/>
    <s v="AMBIENTE"/>
    <x v="32"/>
    <m/>
    <n v="0"/>
    <x v="0"/>
  </r>
  <r>
    <s v="ABGSA20250701083724MODULO 1TURNO 1SAN ANDRESSEKOYA POP&gt;20"/>
    <x v="4"/>
    <d v="2025-07-01T00:00:00"/>
    <d v="1899-12-30T18:05:00"/>
    <x v="20"/>
    <d v="1899-12-30T19:55:00"/>
    <x v="56"/>
    <x v="2"/>
    <s v="F5R933"/>
    <n v="73.657142669999999"/>
    <x v="316"/>
    <x v="0"/>
    <x v="0"/>
    <x v="0"/>
    <x v="0"/>
    <n v="99.05"/>
    <n v="76.5"/>
    <s v="MODULO 1"/>
    <s v="TURNO 1"/>
    <n v="12"/>
    <n v="8"/>
    <n v="56"/>
    <s v="EXPORTABLE"/>
    <x v="313"/>
    <s v="ABGSA20250701083724"/>
    <m/>
    <s v="RECEPCION"/>
    <n v="1.3660714285714286"/>
    <x v="0"/>
    <n v="18.600000000000001"/>
    <n v="9.5625"/>
    <n v="2.8428573300000011"/>
    <n v="1.8333333333333348"/>
    <x v="3"/>
    <s v="AMBIENTE"/>
    <x v="32"/>
    <m/>
    <n v="0"/>
    <x v="0"/>
  </r>
  <r>
    <s v="ABGSA20250701083724MODULO 1TURNO 5SAN ANDRESSEKOYA POP&gt;20"/>
    <x v="4"/>
    <d v="2025-07-01T00:00:00"/>
    <d v="1899-12-30T18:05:00"/>
    <x v="20"/>
    <d v="1899-12-30T19:55:00"/>
    <x v="56"/>
    <x v="2"/>
    <s v="F5R933"/>
    <n v="119.69285733"/>
    <x v="316"/>
    <x v="0"/>
    <x v="0"/>
    <x v="0"/>
    <x v="0"/>
    <n v="160.94999999999999"/>
    <n v="124.32"/>
    <s v="MODULO 1"/>
    <s v="TURNO 5"/>
    <n v="12"/>
    <n v="13"/>
    <n v="91"/>
    <s v="EXPORTABLE"/>
    <x v="313"/>
    <s v="ABGSA20250701083724"/>
    <m/>
    <s v="RECEPCION"/>
    <n v="1.3661538461538461"/>
    <x v="0"/>
    <n v="18.600000000000001"/>
    <n v="9.5630769230769221"/>
    <n v="4.6271426699999978"/>
    <n v="1.8333333333333348"/>
    <x v="3"/>
    <s v="AMBIENTE"/>
    <x v="32"/>
    <m/>
    <n v="0"/>
    <x v="0"/>
  </r>
  <r>
    <s v="ABGSA20250701083724MODULO 1TURNO 6SAN ANDRESSEKOYA POP&gt;20"/>
    <x v="4"/>
    <d v="2025-07-01T00:00:00"/>
    <d v="1899-12-30T18:05:00"/>
    <x v="20"/>
    <d v="1899-12-30T19:55:00"/>
    <x v="56"/>
    <x v="2"/>
    <s v="F5R933"/>
    <n v="193.35"/>
    <x v="316"/>
    <x v="0"/>
    <x v="0"/>
    <x v="0"/>
    <x v="0"/>
    <n v="260"/>
    <n v="200.82"/>
    <s v="MODULO 1"/>
    <s v="TURNO 6"/>
    <n v="12"/>
    <n v="21"/>
    <n v="147"/>
    <s v="EXPORTABLE"/>
    <x v="313"/>
    <s v="ABGSA20250701083724"/>
    <m/>
    <s v="RECEPCION"/>
    <n v="1.3661224489795918"/>
    <x v="0"/>
    <n v="18.600000000000001"/>
    <n v="9.5628571428571423"/>
    <n v="7.4699999999999989"/>
    <n v="1.8333333333333348"/>
    <x v="3"/>
    <s v="AMBIENTE"/>
    <x v="32"/>
    <m/>
    <n v="0"/>
    <x v="0"/>
  </r>
  <r>
    <s v="ABGSA20250701083702MODULO 1TURNO 5SAN ANDRESSEKOYA POPNORMAL"/>
    <x v="4"/>
    <d v="2025-07-01T00:00:00"/>
    <d v="1899-12-30T18:05:00"/>
    <x v="20"/>
    <d v="1899-12-30T19:55:00"/>
    <x v="56"/>
    <x v="2"/>
    <s v="F5R933"/>
    <n v="382.2"/>
    <x v="317"/>
    <x v="0"/>
    <x v="0"/>
    <x v="0"/>
    <x v="0"/>
    <n v="520"/>
    <n v="401.64"/>
    <s v="MODULO 1"/>
    <s v="TURNO 5"/>
    <n v="12"/>
    <n v="42"/>
    <n v="294"/>
    <s v="EXPORTABLE"/>
    <x v="314"/>
    <s v="ABGSA20250701083702"/>
    <m/>
    <s v="RECEPCION"/>
    <n v="1.3661224489795918"/>
    <x v="0"/>
    <n v="18.600000000000001"/>
    <n v="9.5628571428571423"/>
    <n v="19.439999999999998"/>
    <n v="1.8333333333333348"/>
    <x v="0"/>
    <s v="AMBIENTE"/>
    <x v="32"/>
    <m/>
    <n v="0"/>
    <x v="0"/>
  </r>
  <r>
    <s v="ABGSA20250701083344MODULO 1TURNO 5SAN ANDRESSEKOYA POP&gt;22"/>
    <x v="4"/>
    <d v="2025-07-01T00:00:00"/>
    <d v="1899-12-30T18:05:00"/>
    <x v="20"/>
    <d v="1899-12-30T19:55:00"/>
    <x v="56"/>
    <x v="2"/>
    <s v="F5R933"/>
    <n v="248.2"/>
    <x v="318"/>
    <x v="0"/>
    <x v="0"/>
    <x v="0"/>
    <x v="0"/>
    <n v="338"/>
    <n v="258.55"/>
    <s v="MODULO 1"/>
    <s v="TURNO 5"/>
    <n v="10"/>
    <n v="27"/>
    <n v="189"/>
    <s v="EXPORTABLE"/>
    <x v="315"/>
    <s v="ABGSA20250701083344"/>
    <m/>
    <s v="RECEPCION"/>
    <n v="1.3679894179894181"/>
    <x v="0"/>
    <n v="18.600000000000001"/>
    <n v="9.575925925925926"/>
    <n v="10.350000000000023"/>
    <n v="1.8333333333333348"/>
    <x v="1"/>
    <s v="AMBIENTE"/>
    <x v="32"/>
    <m/>
    <n v="0"/>
    <x v="0"/>
  </r>
  <r>
    <s v="ABGSA20250701083749MODULO 1TURNO 5SAN ANDRESSEKOYA POPNORMAL"/>
    <x v="4"/>
    <d v="2025-07-01T00:00:00"/>
    <d v="1899-12-30T18:05:00"/>
    <x v="20"/>
    <d v="1899-12-30T19:55:00"/>
    <x v="56"/>
    <x v="2"/>
    <s v="F5R933"/>
    <n v="77.900000000000006"/>
    <x v="319"/>
    <x v="0"/>
    <x v="0"/>
    <x v="0"/>
    <x v="0"/>
    <n v="116"/>
    <n v="82.1"/>
    <s v="MODULO 1"/>
    <s v="TURNO 5"/>
    <n v="9"/>
    <n v="9"/>
    <n v="61"/>
    <s v="EXPORTABLE"/>
    <x v="316"/>
    <s v="ABGSA20250701083749"/>
    <m/>
    <s v="RECEPCION"/>
    <n v="1.3459016393442622"/>
    <x v="0"/>
    <n v="18.600000000000001"/>
    <n v="9.1222222222222218"/>
    <n v="4.1999999999999886"/>
    <n v="1.8333333333333348"/>
    <x v="0"/>
    <s v="AMBIENTE"/>
    <x v="32"/>
    <m/>
    <n v="0"/>
    <x v="0"/>
  </r>
  <r>
    <s v="ABGSA20250701083745MODULO 1TURNO 5SAN ANDRESSEKOYA POP&gt;20"/>
    <x v="4"/>
    <d v="2025-07-01T00:00:00"/>
    <d v="1899-12-30T18:05:00"/>
    <x v="20"/>
    <d v="1899-12-30T19:55:00"/>
    <x v="56"/>
    <x v="2"/>
    <s v="F5R933"/>
    <n v="164.8"/>
    <x v="320"/>
    <x v="0"/>
    <x v="0"/>
    <x v="0"/>
    <x v="0"/>
    <n v="228"/>
    <n v="171.07"/>
    <s v="MODULO 1"/>
    <s v="TURNO 5"/>
    <n v="10"/>
    <n v="18"/>
    <n v="123"/>
    <s v="EXPORTABLE"/>
    <x v="317"/>
    <s v="ABGSA20250701083745"/>
    <m/>
    <s v="RECEPCION"/>
    <n v="1.3908130081300814"/>
    <x v="0"/>
    <n v="18.600000000000001"/>
    <n v="9.5038888888888877"/>
    <n v="6.2699999999999818"/>
    <n v="1.8333333333333348"/>
    <x v="3"/>
    <s v="AMBIENTE"/>
    <x v="32"/>
    <m/>
    <n v="0"/>
    <x v="0"/>
  </r>
  <r>
    <s v="ABGSA20250701083317MODULO 1TURNO 6SAN ANDRESSEKOYA POPNORMAL"/>
    <x v="4"/>
    <d v="2025-07-01T00:00:00"/>
    <d v="1899-12-30T18:05:00"/>
    <x v="20"/>
    <d v="1899-12-30T19:55:00"/>
    <x v="56"/>
    <x v="2"/>
    <s v="F5R933"/>
    <n v="275.92856977000002"/>
    <x v="321"/>
    <x v="0"/>
    <x v="0"/>
    <x v="0"/>
    <x v="0"/>
    <n v="373.57"/>
    <n v="289.02999999999997"/>
    <s v="MODULO 1"/>
    <s v="TURNO 6"/>
    <n v="12"/>
    <n v="30"/>
    <n v="210"/>
    <s v="EXPORTABLE"/>
    <x v="318"/>
    <s v="ABGSA20250701083317"/>
    <m/>
    <s v="RECEPCION"/>
    <n v="1.3763333333333332"/>
    <x v="0"/>
    <n v="18.600000000000001"/>
    <n v="9.6343333333333323"/>
    <n v="13.101430229999949"/>
    <n v="1.8333333333333348"/>
    <x v="0"/>
    <s v="AMBIENTE"/>
    <x v="32"/>
    <m/>
    <n v="0"/>
    <x v="0"/>
  </r>
  <r>
    <s v="ABGSA20250701083317MODULO 1TURNO 1SAN ANDRESSEKOYA POPNORMAL"/>
    <x v="4"/>
    <d v="2025-07-01T00:00:00"/>
    <d v="1899-12-30T18:05:00"/>
    <x v="20"/>
    <d v="1899-12-30T19:55:00"/>
    <x v="56"/>
    <x v="2"/>
    <s v="F5R933"/>
    <n v="110.37143023"/>
    <x v="321"/>
    <x v="0"/>
    <x v="0"/>
    <x v="0"/>
    <x v="0"/>
    <n v="149.43"/>
    <n v="115.61"/>
    <s v="MODULO 1"/>
    <s v="TURNO 1"/>
    <n v="12"/>
    <n v="12"/>
    <n v="84"/>
    <s v="EXPORTABLE"/>
    <x v="318"/>
    <s v="ABGSA20250701083317"/>
    <m/>
    <s v="RECEPCION"/>
    <n v="1.3763095238095238"/>
    <x v="0"/>
    <n v="18.600000000000001"/>
    <n v="9.6341666666666672"/>
    <n v="5.238569769999998"/>
    <n v="1.8333333333333348"/>
    <x v="0"/>
    <s v="AMBIENTE"/>
    <x v="32"/>
    <m/>
    <n v="0"/>
    <x v="0"/>
  </r>
  <r>
    <s v="EXCSJ20250702013945MODULO 1TURNO 9SAN JOSESEKOYA POPNORMAL"/>
    <x v="4"/>
    <d v="2025-07-01T00:00:00"/>
    <d v="1899-12-30T18:30:00"/>
    <x v="20"/>
    <d v="1899-12-30T20:30:00"/>
    <x v="57"/>
    <x v="4"/>
    <s v="TCR835"/>
    <n v="412.7"/>
    <x v="322"/>
    <x v="1"/>
    <x v="2"/>
    <x v="0"/>
    <x v="0"/>
    <n v="550"/>
    <n v="445.21"/>
    <s v="MODULO 1"/>
    <s v="TURNO 9"/>
    <n v="13"/>
    <n v="31"/>
    <n v="369"/>
    <s v="EXPORTABLE"/>
    <x v="319"/>
    <s v="EXCSJ20250702013945"/>
    <m/>
    <s v="RECEPCION"/>
    <n v="1.2065311653116531"/>
    <x v="1"/>
    <n v="19.600000000000001"/>
    <n v="14.361612903225806"/>
    <n v="32.509999999999991"/>
    <n v="1.9999999999999982"/>
    <x v="0"/>
    <s v="AMBIENTE"/>
    <x v="33"/>
    <m/>
    <n v="0"/>
    <x v="0"/>
  </r>
  <r>
    <s v="ABGSA20250701083325MODULO 1TURNO 4SAN ANDRESSEKOYA POP&gt;22"/>
    <x v="4"/>
    <d v="2025-07-02T00:00:00"/>
    <d v="1899-12-30T12:25:00"/>
    <x v="21"/>
    <d v="1899-12-30T14:25:00"/>
    <x v="58"/>
    <x v="3"/>
    <s v="TAB937"/>
    <n v="316"/>
    <x v="323"/>
    <x v="0"/>
    <x v="0"/>
    <x v="0"/>
    <x v="0"/>
    <n v="431"/>
    <n v="328.87"/>
    <s v="MODULO 1"/>
    <s v="TURNO 4"/>
    <n v="13"/>
    <n v="35"/>
    <n v="245"/>
    <s v="EXPORTABLE"/>
    <x v="320"/>
    <s v="ABGSA20250701083325"/>
    <m/>
    <s v="RECEPCION"/>
    <n v="1.3423265306122449"/>
    <x v="0"/>
    <n v="20.5"/>
    <n v="9.3962857142857139"/>
    <n v="12.870000000000005"/>
    <n v="1.9999999999999982"/>
    <x v="1"/>
    <s v="AMBIENTE"/>
    <x v="34"/>
    <m/>
    <n v="0"/>
    <x v="0"/>
  </r>
  <r>
    <s v="ABGSA20250701083349MODULO 1TURNO 4SAN ANDRESSEKOYA POPNORMAL"/>
    <x v="4"/>
    <d v="2025-07-02T00:00:00"/>
    <d v="1899-12-30T12:25:00"/>
    <x v="21"/>
    <d v="1899-12-30T14:25:00"/>
    <x v="58"/>
    <x v="3"/>
    <s v="TAB937"/>
    <n v="320.7"/>
    <x v="324"/>
    <x v="0"/>
    <x v="0"/>
    <x v="0"/>
    <x v="0"/>
    <n v="434"/>
    <n v="332.87"/>
    <s v="MODULO 1"/>
    <s v="TURNO 4"/>
    <n v="12"/>
    <n v="35"/>
    <n v="245"/>
    <s v="EXPORTABLE"/>
    <x v="321"/>
    <s v="ABGSA20250701083349"/>
    <m/>
    <s v="RECEPCION"/>
    <n v="1.3586530612244898"/>
    <x v="0"/>
    <n v="20.5"/>
    <n v="9.5105714285714296"/>
    <n v="12.170000000000016"/>
    <n v="1.9999999999999982"/>
    <x v="0"/>
    <s v="AMBIENTE"/>
    <x v="34"/>
    <m/>
    <n v="0"/>
    <x v="0"/>
  </r>
  <r>
    <s v="ABGSA20250701083708MODULO 1TURNO 4SAN ANDRESSEKOYA POP&gt;22"/>
    <x v="4"/>
    <d v="2025-07-02T00:00:00"/>
    <d v="1899-12-30T12:25:00"/>
    <x v="21"/>
    <d v="1899-12-30T14:25:00"/>
    <x v="58"/>
    <x v="3"/>
    <s v="TAB937"/>
    <n v="246.66428461999999"/>
    <x v="325"/>
    <x v="0"/>
    <x v="0"/>
    <x v="0"/>
    <x v="0"/>
    <n v="333.64"/>
    <n v="256.27"/>
    <s v="MODULO 1"/>
    <s v="TURNO 4"/>
    <n v="14"/>
    <n v="27"/>
    <n v="189"/>
    <s v="EXPORTABLE"/>
    <x v="322"/>
    <s v="ABGSA20250701083708"/>
    <m/>
    <s v="RECEPCION"/>
    <n v="1.3559259259259258"/>
    <x v="0"/>
    <n v="20.5"/>
    <n v="9.4914814814814807"/>
    <n v="9.6057153799999924"/>
    <n v="1.9999999999999982"/>
    <x v="1"/>
    <s v="AMBIENTE"/>
    <x v="34"/>
    <m/>
    <n v="0"/>
    <x v="0"/>
  </r>
  <r>
    <s v="ABGSA20250701083708MODULO 1TURNO 5SAN ANDRESSEKOYA POP&gt;22"/>
    <x v="4"/>
    <d v="2025-07-02T00:00:00"/>
    <d v="1899-12-30T12:25:00"/>
    <x v="21"/>
    <d v="1899-12-30T14:25:00"/>
    <x v="58"/>
    <x v="3"/>
    <s v="TAB937"/>
    <n v="137.03571538"/>
    <x v="325"/>
    <x v="0"/>
    <x v="0"/>
    <x v="0"/>
    <x v="0"/>
    <n v="185.36"/>
    <n v="142.37"/>
    <s v="MODULO 1"/>
    <s v="TURNO 5"/>
    <n v="14"/>
    <n v="15"/>
    <n v="105"/>
    <s v="EXPORTABLE"/>
    <x v="322"/>
    <s v="ABGSA20250701083708"/>
    <m/>
    <s v="RECEPCION"/>
    <n v="1.3559047619047619"/>
    <x v="0"/>
    <n v="20.5"/>
    <n v="9.4913333333333334"/>
    <n v="5.3342846200000054"/>
    <n v="1.9999999999999982"/>
    <x v="1"/>
    <s v="AMBIENTE"/>
    <x v="34"/>
    <m/>
    <n v="0"/>
    <x v="0"/>
  </r>
  <r>
    <s v="ABGSA20250701083354MODULO 1TURNO 4SAN ANDRESSEKOYA POP&gt;22"/>
    <x v="4"/>
    <d v="2025-07-02T00:00:00"/>
    <d v="1899-12-30T12:25:00"/>
    <x v="21"/>
    <d v="1899-12-30T14:25:00"/>
    <x v="58"/>
    <x v="3"/>
    <s v="TAB937"/>
    <n v="382.2"/>
    <x v="326"/>
    <x v="0"/>
    <x v="0"/>
    <x v="0"/>
    <x v="0"/>
    <n v="516"/>
    <n v="396.64"/>
    <s v="MODULO 1"/>
    <s v="TURNO 4"/>
    <n v="13"/>
    <n v="42"/>
    <n v="294"/>
    <s v="EXPORTABLE"/>
    <x v="323"/>
    <s v="ABGSA20250701083354"/>
    <m/>
    <s v="RECEPCION"/>
    <n v="1.3491156462585034"/>
    <x v="0"/>
    <n v="20.5"/>
    <n v="9.4438095238095237"/>
    <n v="14.439999999999998"/>
    <n v="1.9999999999999982"/>
    <x v="1"/>
    <s v="AMBIENTE"/>
    <x v="34"/>
    <m/>
    <n v="0"/>
    <x v="0"/>
  </r>
  <r>
    <s v="ABGSA20250701083755MODULO 1TURNO 4SAN ANDRESSEKOYA POP&gt;20"/>
    <x v="4"/>
    <d v="2025-07-02T00:00:00"/>
    <d v="1899-12-30T12:25:00"/>
    <x v="21"/>
    <d v="1899-12-30T14:25:00"/>
    <x v="58"/>
    <x v="3"/>
    <s v="TAB937"/>
    <n v="385.2"/>
    <x v="327"/>
    <x v="0"/>
    <x v="0"/>
    <x v="0"/>
    <x v="0"/>
    <n v="519"/>
    <n v="399.64"/>
    <s v="MODULO 1"/>
    <s v="TURNO 4"/>
    <n v="13"/>
    <n v="42"/>
    <n v="294"/>
    <s v="EXPORTABLE"/>
    <x v="324"/>
    <s v="ABGSA20250701083755"/>
    <m/>
    <s v="RECEPCION"/>
    <n v="1.3593197278911564"/>
    <x v="0"/>
    <n v="20.5"/>
    <n v="9.5152380952380948"/>
    <n v="14.439999999999998"/>
    <n v="1.9999999999999982"/>
    <x v="3"/>
    <s v="AMBIENTE"/>
    <x v="34"/>
    <m/>
    <n v="0"/>
    <x v="0"/>
  </r>
  <r>
    <s v="ABGSA20250701083712MODULO 1TURNO 4SAN ANDRESSEKOYA POP&gt;22"/>
    <x v="4"/>
    <d v="2025-07-02T00:00:00"/>
    <d v="1899-12-30T12:25:00"/>
    <x v="21"/>
    <d v="1899-12-30T14:25:00"/>
    <x v="58"/>
    <x v="3"/>
    <s v="TAB937"/>
    <n v="385.2"/>
    <x v="328"/>
    <x v="0"/>
    <x v="0"/>
    <x v="0"/>
    <x v="0"/>
    <n v="516"/>
    <n v="397.64"/>
    <s v="MODULO 1"/>
    <s v="TURNO 4"/>
    <n v="12"/>
    <n v="42"/>
    <n v="294"/>
    <s v="EXPORTABLE"/>
    <x v="325"/>
    <s v="ABGSA20250701083712"/>
    <m/>
    <s v="RECEPCION"/>
    <n v="1.352517006802721"/>
    <x v="0"/>
    <n v="20.5"/>
    <n v="9.4676190476190474"/>
    <n v="12.439999999999998"/>
    <n v="1.9999999999999982"/>
    <x v="1"/>
    <s v="AMBIENTE"/>
    <x v="34"/>
    <m/>
    <n v="0"/>
    <x v="0"/>
  </r>
  <r>
    <s v="ABGSA20250701083453MODULO 1TURNO 5SAN ANDRESSEKOYA POP&gt;22"/>
    <x v="4"/>
    <d v="2025-07-02T00:00:00"/>
    <d v="1899-12-30T12:25:00"/>
    <x v="21"/>
    <d v="1899-12-30T14:25:00"/>
    <x v="58"/>
    <x v="3"/>
    <s v="TAB937"/>
    <n v="146.36190439999999"/>
    <x v="329"/>
    <x v="0"/>
    <x v="0"/>
    <x v="0"/>
    <x v="0"/>
    <n v="197.33"/>
    <n v="151.86000000000001"/>
    <s v="MODULO 1"/>
    <s v="TURNO 5"/>
    <n v="13"/>
    <n v="16"/>
    <n v="112"/>
    <s v="EXPORTABLE"/>
    <x v="326"/>
    <s v="ABGSA20250701083453"/>
    <m/>
    <s v="RECEPCION"/>
    <n v="1.3558928571428572"/>
    <x v="0"/>
    <n v="20.5"/>
    <n v="9.4912500000000009"/>
    <n v="5.4980956000000276"/>
    <n v="1.9999999999999982"/>
    <x v="1"/>
    <s v="AMBIENTE"/>
    <x v="34"/>
    <m/>
    <n v="0"/>
    <x v="0"/>
  </r>
  <r>
    <s v="ABGSA20250701083453MODULO 1TURNO 9SAN ANDRESSEKOYA POP&gt;22"/>
    <x v="4"/>
    <d v="2025-07-02T00:00:00"/>
    <d v="1899-12-30T12:25:00"/>
    <x v="21"/>
    <d v="1899-12-30T14:25:00"/>
    <x v="58"/>
    <x v="3"/>
    <s v="TAB937"/>
    <n v="237.8380956"/>
    <x v="329"/>
    <x v="0"/>
    <x v="0"/>
    <x v="0"/>
    <x v="0"/>
    <n v="320.67"/>
    <n v="246.78"/>
    <s v="MODULO 1"/>
    <s v="TURNO 9"/>
    <n v="13"/>
    <n v="26"/>
    <n v="182"/>
    <s v="EXPORTABLE"/>
    <x v="326"/>
    <s v="ABGSA20250701083453"/>
    <m/>
    <s v="RECEPCION"/>
    <n v="1.355934065934066"/>
    <x v="0"/>
    <n v="20.5"/>
    <n v="9.491538461538461"/>
    <n v="8.9419043999999985"/>
    <n v="1.9999999999999982"/>
    <x v="1"/>
    <s v="AMBIENTE"/>
    <x v="34"/>
    <m/>
    <n v="0"/>
    <x v="0"/>
  </r>
  <r>
    <s v="ABGSA20250701083332MODULO 1TURNO 4SAN ANDRESSEKOYA POPNORMAL"/>
    <x v="4"/>
    <d v="2025-07-02T00:00:00"/>
    <d v="1899-12-30T12:25:00"/>
    <x v="21"/>
    <d v="1899-12-30T14:25:00"/>
    <x v="58"/>
    <x v="3"/>
    <s v="TAB937"/>
    <n v="311.42380971"/>
    <x v="330"/>
    <x v="0"/>
    <x v="0"/>
    <x v="0"/>
    <x v="0"/>
    <n v="418.52"/>
    <n v="322.70999999999998"/>
    <s v="MODULO 1"/>
    <s v="TURNO 4"/>
    <n v="12"/>
    <n v="34"/>
    <n v="238"/>
    <s v="EXPORTABLE"/>
    <x v="327"/>
    <s v="ABGSA20250701083332"/>
    <m/>
    <s v="RECEPCION"/>
    <n v="1.3559243697478991"/>
    <x v="0"/>
    <n v="20.5"/>
    <n v="9.491470588235293"/>
    <n v="11.286190289999979"/>
    <n v="1.9999999999999982"/>
    <x v="0"/>
    <s v="AMBIENTE"/>
    <x v="34"/>
    <m/>
    <n v="0"/>
    <x v="0"/>
  </r>
  <r>
    <s v="ABGSA20250701083332MODULO 1TURNO 10SAN ANDRESSEKOYA POPNORMAL"/>
    <x v="4"/>
    <d v="2025-07-02T00:00:00"/>
    <d v="1899-12-30T12:25:00"/>
    <x v="21"/>
    <d v="1899-12-30T14:25:00"/>
    <x v="58"/>
    <x v="3"/>
    <s v="TAB937"/>
    <n v="73.276190290000002"/>
    <x v="330"/>
    <x v="0"/>
    <x v="0"/>
    <x v="0"/>
    <x v="0"/>
    <n v="98.48"/>
    <n v="75.930000000000007"/>
    <s v="MODULO 1"/>
    <s v="TURNO 10"/>
    <n v="12"/>
    <n v="8"/>
    <n v="56"/>
    <s v="EXPORTABLE"/>
    <x v="327"/>
    <s v="ABGSA20250701083332"/>
    <m/>
    <s v="RECEPCION"/>
    <n v="1.3558928571428572"/>
    <x v="0"/>
    <n v="20.5"/>
    <n v="9.4912500000000009"/>
    <n v="2.6538097100000044"/>
    <n v="1.9999999999999982"/>
    <x v="0"/>
    <s v="AMBIENTE"/>
    <x v="34"/>
    <m/>
    <n v="0"/>
    <x v="0"/>
  </r>
  <r>
    <s v="EXCSJ20250703004003MODULO 1TURNO 8SAN JOSESEKOYA POPNORMAL"/>
    <x v="4"/>
    <d v="2025-07-02T00:00:00"/>
    <d v="1899-12-30T17:30:00"/>
    <x v="21"/>
    <d v="1899-12-30T19:25:00"/>
    <x v="59"/>
    <x v="2"/>
    <s v="TCR835"/>
    <n v="211.5"/>
    <x v="331"/>
    <x v="1"/>
    <x v="2"/>
    <x v="0"/>
    <x v="0"/>
    <n v="287"/>
    <n v="227.23"/>
    <s v="MODULO 1"/>
    <s v="TURNO 8"/>
    <n v="11"/>
    <n v="16"/>
    <n v="190"/>
    <s v="EXPORTABLE"/>
    <x v="328"/>
    <s v="EXCSJ20250703004003"/>
    <m/>
    <s v="RECEPCION"/>
    <n v="1.1959473684210526"/>
    <x v="1"/>
    <n v="22.5"/>
    <n v="14.201874999999999"/>
    <n v="15.72999999999999"/>
    <n v="1.9166666666666679"/>
    <x v="0"/>
    <s v="AMBIENTE"/>
    <x v="35"/>
    <m/>
    <n v="0"/>
    <x v="0"/>
  </r>
  <r>
    <s v="EXCSJ20250703003933MODULO 1TURNO 7SAN JOSESEKOYA POPNORMAL"/>
    <x v="4"/>
    <d v="2025-07-02T00:00:00"/>
    <d v="1899-12-30T17:30:00"/>
    <x v="21"/>
    <d v="1899-12-30T19:25:00"/>
    <x v="59"/>
    <x v="2"/>
    <s v="TCR835"/>
    <n v="324"/>
    <x v="332"/>
    <x v="1"/>
    <x v="2"/>
    <x v="0"/>
    <x v="0"/>
    <n v="436"/>
    <n v="349.1"/>
    <s v="MODULO 1"/>
    <s v="TURNO 7"/>
    <n v="12"/>
    <n v="25"/>
    <n v="300"/>
    <s v="EXPORTABLE"/>
    <x v="329"/>
    <s v="EXCSJ20250703003933"/>
    <m/>
    <s v="RECEPCION"/>
    <n v="1.1636666666666668"/>
    <x v="1"/>
    <n v="22.5"/>
    <n v="13.964"/>
    <n v="25.100000000000023"/>
    <n v="1.9166666666666679"/>
    <x v="0"/>
    <s v="AMBIENTE"/>
    <x v="35"/>
    <m/>
    <n v="0"/>
    <x v="0"/>
  </r>
  <r>
    <s v="ABGSA20250701083316MODULO 1TURNO 8SAN ANDRESSEKOYA POPNORMAL"/>
    <x v="4"/>
    <d v="2025-07-02T00:00:00"/>
    <d v="1899-12-30T18:00:00"/>
    <x v="21"/>
    <d v="1899-12-30T19:50:00"/>
    <x v="60"/>
    <x v="4"/>
    <s v="F5R933"/>
    <n v="387.2"/>
    <x v="333"/>
    <x v="0"/>
    <x v="0"/>
    <x v="0"/>
    <x v="0"/>
    <n v="519"/>
    <n v="399.64"/>
    <s v="MODULO 1"/>
    <s v="TURNO 8"/>
    <n v="13"/>
    <n v="42"/>
    <n v="294"/>
    <s v="EXPORTABLE"/>
    <x v="330"/>
    <s v="ABGSA20250701083316"/>
    <m/>
    <s v="RECEPCION"/>
    <n v="1.3593197278911564"/>
    <x v="0"/>
    <n v="22.2"/>
    <n v="9.5152380952380948"/>
    <n v="12.439999999999998"/>
    <n v="1.8333333333333321"/>
    <x v="0"/>
    <s v="AMBIENTE"/>
    <x v="34"/>
    <m/>
    <n v="0"/>
    <x v="0"/>
  </r>
  <r>
    <s v="ABGSA20250701083719MODULO 1TURNO 9SAN ANDRESSEKOYA POP&gt;22"/>
    <x v="4"/>
    <d v="2025-07-02T00:00:00"/>
    <d v="1899-12-30T18:00:00"/>
    <x v="21"/>
    <d v="1899-12-30T19:50:00"/>
    <x v="60"/>
    <x v="4"/>
    <s v="F5R933"/>
    <n v="389.7"/>
    <x v="334"/>
    <x v="0"/>
    <x v="0"/>
    <x v="0"/>
    <x v="0"/>
    <n v="522"/>
    <n v="403.64"/>
    <s v="MODULO 1"/>
    <s v="TURNO 9"/>
    <n v="12"/>
    <n v="42"/>
    <n v="294"/>
    <s v="EXPORTABLE"/>
    <x v="331"/>
    <s v="ABGSA20250701083719"/>
    <m/>
    <s v="RECEPCION"/>
    <n v="1.3729251700680272"/>
    <x v="0"/>
    <n v="22.2"/>
    <n v="9.6104761904761897"/>
    <n v="13.939999999999998"/>
    <n v="1.8333333333333321"/>
    <x v="1"/>
    <s v="AMBIENTE"/>
    <x v="34"/>
    <m/>
    <n v="0"/>
    <x v="0"/>
  </r>
  <r>
    <s v="ABGSA20250701083703MODULO 1TURNO 8SAN ANDRESSEKOYA POP&gt;20"/>
    <x v="4"/>
    <d v="2025-07-02T00:00:00"/>
    <d v="1899-12-30T18:00:00"/>
    <x v="21"/>
    <d v="1899-12-30T19:50:00"/>
    <x v="60"/>
    <x v="4"/>
    <s v="F5R933"/>
    <n v="83.399998330000003"/>
    <x v="335"/>
    <x v="0"/>
    <x v="0"/>
    <x v="0"/>
    <x v="0"/>
    <n v="111.86"/>
    <n v="86.07"/>
    <s v="MODULO 1"/>
    <s v="TURNO 8"/>
    <n v="14"/>
    <n v="9"/>
    <n v="63"/>
    <s v="EXPORTABLE"/>
    <x v="332"/>
    <s v="ABGSA20250701083703"/>
    <m/>
    <s v="RECEPCION"/>
    <n v="1.3661904761904762"/>
    <x v="0"/>
    <n v="22.2"/>
    <n v="9.5633333333333326"/>
    <n v="2.6700016699999907"/>
    <n v="1.8333333333333321"/>
    <x v="3"/>
    <s v="AMBIENTE"/>
    <x v="34"/>
    <m/>
    <n v="0"/>
    <x v="0"/>
  </r>
  <r>
    <s v="ABGSA20250701083703MODULO 1TURNO 9SAN ANDRESSEKOYA POP&gt;20"/>
    <x v="4"/>
    <d v="2025-07-02T00:00:00"/>
    <d v="1899-12-30T18:00:00"/>
    <x v="21"/>
    <d v="1899-12-30T19:50:00"/>
    <x v="60"/>
    <x v="4"/>
    <s v="F5R933"/>
    <n v="305.80000166999997"/>
    <x v="335"/>
    <x v="0"/>
    <x v="0"/>
    <x v="0"/>
    <x v="0"/>
    <n v="410.14"/>
    <n v="315.57"/>
    <s v="MODULO 1"/>
    <s v="TURNO 9"/>
    <n v="14"/>
    <n v="33"/>
    <n v="231"/>
    <s v="EXPORTABLE"/>
    <x v="332"/>
    <s v="ABGSA20250701083703"/>
    <m/>
    <s v="RECEPCION"/>
    <n v="1.366103896103896"/>
    <x v="0"/>
    <n v="22.2"/>
    <n v="9.5627272727272725"/>
    <n v="9.7699983300000213"/>
    <n v="1.8333333333333321"/>
    <x v="3"/>
    <s v="AMBIENTE"/>
    <x v="34"/>
    <m/>
    <n v="0"/>
    <x v="0"/>
  </r>
  <r>
    <s v="ABGSA20250701083313MODULO 1TURNO 8SAN ANDRESSEKOYA POP&gt;22"/>
    <x v="4"/>
    <d v="2025-07-02T00:00:00"/>
    <d v="1899-12-30T18:00:00"/>
    <x v="21"/>
    <d v="1899-12-30T19:50:00"/>
    <x v="60"/>
    <x v="4"/>
    <s v="F5R933"/>
    <n v="101.80238021"/>
    <x v="336"/>
    <x v="0"/>
    <x v="0"/>
    <x v="0"/>
    <x v="0"/>
    <n v="136.44999999999999"/>
    <n v="105.19"/>
    <s v="MODULO 1"/>
    <s v="TURNO 8"/>
    <n v="13"/>
    <n v="11"/>
    <n v="77"/>
    <s v="EXPORTABLE"/>
    <x v="333"/>
    <s v="ABGSA20250701083313"/>
    <m/>
    <s v="RECEPCION"/>
    <n v="1.366103896103896"/>
    <x v="0"/>
    <n v="22.2"/>
    <n v="9.5627272727272725"/>
    <n v="3.3876197900000022"/>
    <n v="1.8333333333333321"/>
    <x v="1"/>
    <s v="AMBIENTE"/>
    <x v="34"/>
    <m/>
    <n v="0"/>
    <x v="0"/>
  </r>
  <r>
    <s v="ABGSA20250701083313MODULO 1TURNO 9SAN ANDRESSEKOYA POP&gt;22"/>
    <x v="4"/>
    <d v="2025-07-02T00:00:00"/>
    <d v="1899-12-30T18:00:00"/>
    <x v="21"/>
    <d v="1899-12-30T19:50:00"/>
    <x v="60"/>
    <x v="4"/>
    <s v="F5R933"/>
    <n v="286.89761979000002"/>
    <x v="336"/>
    <x v="0"/>
    <x v="0"/>
    <x v="0"/>
    <x v="0"/>
    <n v="384.55"/>
    <n v="296.45"/>
    <s v="MODULO 1"/>
    <s v="TURNO 9"/>
    <n v="13"/>
    <n v="31"/>
    <n v="217"/>
    <s v="EXPORTABLE"/>
    <x v="333"/>
    <s v="ABGSA20250701083313"/>
    <m/>
    <s v="RECEPCION"/>
    <n v="1.3661290322580644"/>
    <x v="0"/>
    <n v="22.2"/>
    <n v="9.5629032258064512"/>
    <n v="9.5523802099999671"/>
    <n v="1.8333333333333321"/>
    <x v="1"/>
    <s v="AMBIENTE"/>
    <x v="34"/>
    <m/>
    <n v="0"/>
    <x v="0"/>
  </r>
  <r>
    <s v="ABGSA20250701083714MODULO 1TURNO 9SAN ANDRESSEKOYA POP&gt;22"/>
    <x v="4"/>
    <d v="2025-07-02T00:00:00"/>
    <d v="1899-12-30T18:00:00"/>
    <x v="21"/>
    <d v="1899-12-30T19:50:00"/>
    <x v="60"/>
    <x v="4"/>
    <s v="F5R933"/>
    <n v="381.2"/>
    <x v="337"/>
    <x v="0"/>
    <x v="0"/>
    <x v="0"/>
    <x v="0"/>
    <n v="522"/>
    <n v="402.64"/>
    <s v="MODULO 1"/>
    <s v="TURNO 9"/>
    <n v="13"/>
    <n v="42"/>
    <n v="294"/>
    <s v="EXPORTABLE"/>
    <x v="334"/>
    <s v="ABGSA20250701083714"/>
    <m/>
    <s v="RECEPCION"/>
    <n v="1.3695238095238096"/>
    <x v="0"/>
    <n v="22.2"/>
    <n v="9.586666666666666"/>
    <n v="21.439999999999998"/>
    <n v="1.8333333333333321"/>
    <x v="1"/>
    <s v="AMBIENTE"/>
    <x v="34"/>
    <m/>
    <n v="0"/>
    <x v="0"/>
  </r>
  <r>
    <s v="ABGSA20250701083330MODULO 1TURNO 9SAN ANDRESSEKOYA POPNORMAL"/>
    <x v="4"/>
    <d v="2025-07-02T00:00:00"/>
    <d v="1899-12-30T18:00:00"/>
    <x v="21"/>
    <d v="1899-12-30T19:50:00"/>
    <x v="60"/>
    <x v="4"/>
    <s v="F5R933"/>
    <n v="222.39999943999999"/>
    <x v="338"/>
    <x v="0"/>
    <x v="0"/>
    <x v="0"/>
    <x v="0"/>
    <n v="298.29000000000002"/>
    <n v="230.08"/>
    <s v="MODULO 1"/>
    <s v="TURNO 9"/>
    <n v="13"/>
    <n v="24"/>
    <n v="168"/>
    <s v="EXPORTABLE"/>
    <x v="335"/>
    <s v="ABGSA20250701083330"/>
    <m/>
    <s v="RECEPCION"/>
    <n v="1.3695238095238096"/>
    <x v="0"/>
    <n v="22.2"/>
    <n v="9.5866666666666678"/>
    <n v="7.6800005600000247"/>
    <n v="1.8333333333333321"/>
    <x v="0"/>
    <s v="AMBIENTE"/>
    <x v="34"/>
    <m/>
    <n v="0"/>
    <x v="0"/>
  </r>
  <r>
    <s v="ABGSA20250701083330MODULO 1TURNO 10SAN ANDRESSEKOYA POPNORMAL"/>
    <x v="4"/>
    <d v="2025-07-02T00:00:00"/>
    <d v="1899-12-30T18:00:00"/>
    <x v="21"/>
    <d v="1899-12-30T19:50:00"/>
    <x v="60"/>
    <x v="4"/>
    <s v="F5R933"/>
    <n v="166.80000056"/>
    <x v="338"/>
    <x v="0"/>
    <x v="0"/>
    <x v="0"/>
    <x v="0"/>
    <n v="223.71"/>
    <n v="172.56"/>
    <s v="MODULO 1"/>
    <s v="TURNO 10"/>
    <n v="13"/>
    <n v="18"/>
    <n v="126"/>
    <s v="EXPORTABLE"/>
    <x v="335"/>
    <s v="ABGSA20250701083330"/>
    <m/>
    <s v="RECEPCION"/>
    <n v="1.3695238095238096"/>
    <x v="0"/>
    <n v="22.2"/>
    <n v="9.586666666666666"/>
    <n v="5.7599994400000014"/>
    <n v="1.8333333333333321"/>
    <x v="0"/>
    <s v="AMBIENTE"/>
    <x v="34"/>
    <m/>
    <n v="0"/>
    <x v="0"/>
  </r>
  <r>
    <s v="ABGSA20250701083345MODULO 1TURNO 4SAN ANDRESSEKOYA POP&gt;20"/>
    <x v="4"/>
    <d v="2025-07-02T00:00:00"/>
    <d v="1899-12-30T18:00:00"/>
    <x v="21"/>
    <d v="1899-12-30T19:50:00"/>
    <x v="60"/>
    <x v="4"/>
    <s v="F5R933"/>
    <n v="55.314284610000001"/>
    <x v="339"/>
    <x v="0"/>
    <x v="0"/>
    <x v="0"/>
    <x v="0"/>
    <n v="74.290000000000006"/>
    <n v="57.23"/>
    <s v="MODULO 1"/>
    <s v="TURNO 4"/>
    <n v="13"/>
    <n v="6"/>
    <n v="42"/>
    <s v="EXPORTABLE"/>
    <x v="336"/>
    <s v="ABGSA20250701083345"/>
    <m/>
    <s v="RECEPCION"/>
    <n v="1.3626190476190476"/>
    <x v="0"/>
    <n v="22.2"/>
    <n v="9.5383333333333322"/>
    <n v="1.9157153899999955"/>
    <n v="1.8333333333333321"/>
    <x v="3"/>
    <s v="AMBIENTE"/>
    <x v="34"/>
    <m/>
    <n v="0"/>
    <x v="0"/>
  </r>
  <r>
    <s v="ABGSA20250701083345MODULO 1TURNO 10SAN ANDRESSEKOYA POP&gt;20"/>
    <x v="4"/>
    <d v="2025-07-02T00:00:00"/>
    <d v="1899-12-30T18:00:00"/>
    <x v="21"/>
    <d v="1899-12-30T19:50:00"/>
    <x v="60"/>
    <x v="4"/>
    <s v="F5R933"/>
    <n v="331.88571538999997"/>
    <x v="339"/>
    <x v="0"/>
    <x v="0"/>
    <x v="0"/>
    <x v="0"/>
    <n v="445.71"/>
    <n v="343.41"/>
    <s v="MODULO 1"/>
    <s v="TURNO 10"/>
    <n v="13"/>
    <n v="36"/>
    <n v="252"/>
    <s v="EXPORTABLE"/>
    <x v="336"/>
    <s v="ABGSA20250701083345"/>
    <m/>
    <s v="RECEPCION"/>
    <n v="1.3627380952380954"/>
    <x v="0"/>
    <n v="22.2"/>
    <n v="9.5391666666666666"/>
    <n v="11.524284610000052"/>
    <n v="1.8333333333333321"/>
    <x v="3"/>
    <s v="AMBIENTE"/>
    <x v="34"/>
    <m/>
    <n v="0"/>
    <x v="0"/>
  </r>
  <r>
    <s v="ABGSA20250701083705MODULO 1TURNO 10SAN ANDRESSEKOYA POP&gt;22"/>
    <x v="4"/>
    <d v="2025-07-02T00:00:00"/>
    <d v="1899-12-30T18:00:00"/>
    <x v="21"/>
    <d v="1899-12-30T19:50:00"/>
    <x v="60"/>
    <x v="4"/>
    <s v="F5R933"/>
    <n v="388.2"/>
    <x v="340"/>
    <x v="0"/>
    <x v="0"/>
    <x v="0"/>
    <x v="0"/>
    <n v="520"/>
    <n v="401.64"/>
    <s v="MODULO 1"/>
    <s v="TURNO 10"/>
    <n v="12"/>
    <n v="42"/>
    <n v="294"/>
    <s v="EXPORTABLE"/>
    <x v="337"/>
    <s v="ABGSA20250701083705"/>
    <m/>
    <s v="RECEPCION"/>
    <n v="1.3661224489795918"/>
    <x v="0"/>
    <n v="22.2"/>
    <n v="9.5628571428571423"/>
    <n v="13.439999999999998"/>
    <n v="1.8333333333333321"/>
    <x v="1"/>
    <s v="AMBIENTE"/>
    <x v="34"/>
    <m/>
    <n v="0"/>
    <x v="0"/>
  </r>
  <r>
    <s v="ABGSA20250701083757MODULO 1TURNO 9SAN ANDRESSEKOYA POP&gt;22"/>
    <x v="4"/>
    <d v="2025-07-02T00:00:00"/>
    <d v="1899-12-30T18:00:00"/>
    <x v="21"/>
    <d v="1899-12-30T19:50:00"/>
    <x v="60"/>
    <x v="4"/>
    <s v="F5R933"/>
    <n v="321"/>
    <x v="341"/>
    <x v="0"/>
    <x v="0"/>
    <x v="0"/>
    <x v="0"/>
    <n v="430"/>
    <n v="327.87"/>
    <s v="MODULO 1"/>
    <s v="TURNO 9"/>
    <n v="13"/>
    <n v="35"/>
    <n v="245"/>
    <s v="EXPORTABLE"/>
    <x v="338"/>
    <s v="ABGSA20250701083757"/>
    <m/>
    <s v="RECEPCION"/>
    <n v="1.3382448979591837"/>
    <x v="0"/>
    <n v="22.2"/>
    <n v="9.3677142857142854"/>
    <n v="6.8700000000000045"/>
    <n v="1.8333333333333321"/>
    <x v="1"/>
    <s v="AMBIENTE"/>
    <x v="34"/>
    <m/>
    <n v="0"/>
    <x v="0"/>
  </r>
  <r>
    <s v="ABGSA20250701083322MODULO 1TURNO 9SAN ANDRESSEKOYA POPNORMAL"/>
    <x v="4"/>
    <d v="2025-07-02T00:00:00"/>
    <d v="1899-12-30T18:00:00"/>
    <x v="21"/>
    <d v="1899-12-30T19:50:00"/>
    <x v="60"/>
    <x v="4"/>
    <s v="F5R933"/>
    <n v="83.314286640000006"/>
    <x v="342"/>
    <x v="0"/>
    <x v="0"/>
    <x v="0"/>
    <x v="0"/>
    <n v="112.11"/>
    <n v="85.6"/>
    <s v="MODULO 1"/>
    <s v="TURNO 9"/>
    <n v="14"/>
    <n v="9"/>
    <n v="63"/>
    <s v="EXPORTABLE"/>
    <x v="339"/>
    <s v="ABGSA20250701083322"/>
    <m/>
    <s v="RECEPCION"/>
    <n v="1.3587301587301586"/>
    <x v="0"/>
    <n v="22.2"/>
    <n v="9.5111111111111111"/>
    <n v="2.2857133599999884"/>
    <n v="1.8333333333333321"/>
    <x v="0"/>
    <s v="AMBIENTE"/>
    <x v="34"/>
    <m/>
    <n v="0"/>
    <x v="0"/>
  </r>
  <r>
    <s v="ABGSA20250701083322MODULO 1TURNO 10SAN ANDRESSEKOYA POPNORMAL"/>
    <x v="4"/>
    <d v="2025-07-02T00:00:00"/>
    <d v="1899-12-30T18:00:00"/>
    <x v="21"/>
    <d v="1899-12-30T19:50:00"/>
    <x v="60"/>
    <x v="4"/>
    <s v="F5R933"/>
    <n v="240.68571335999999"/>
    <x v="342"/>
    <x v="0"/>
    <x v="0"/>
    <x v="0"/>
    <x v="0"/>
    <n v="323.89"/>
    <n v="247.27"/>
    <s v="MODULO 1"/>
    <s v="TURNO 10"/>
    <n v="14"/>
    <n v="26"/>
    <n v="182"/>
    <s v="EXPORTABLE"/>
    <x v="339"/>
    <s v="ABGSA20250701083322"/>
    <m/>
    <s v="RECEPCION"/>
    <n v="1.3586263736263737"/>
    <x v="0"/>
    <n v="22.2"/>
    <n v="9.5103846153846163"/>
    <n v="6.5842866400000162"/>
    <n v="1.8333333333333321"/>
    <x v="0"/>
    <s v="AMBIENTE"/>
    <x v="34"/>
    <m/>
    <n v="0"/>
    <x v="0"/>
  </r>
  <r>
    <s v="ABGSA20250701083717MODULO 1TURNO 9SAN ANDRESSEKOYA POP&gt;20"/>
    <x v="4"/>
    <d v="2025-07-02T00:00:00"/>
    <d v="1899-12-30T18:55:00"/>
    <x v="21"/>
    <d v="1899-12-30T20:30:00"/>
    <x v="61"/>
    <x v="5"/>
    <s v="TAB937"/>
    <n v="118.96666548"/>
    <x v="343"/>
    <x v="0"/>
    <x v="0"/>
    <x v="0"/>
    <x v="0"/>
    <n v="160"/>
    <n v="122.8"/>
    <s v="MODULO 1"/>
    <s v="TURNO 9"/>
    <n v="13"/>
    <n v="13"/>
    <n v="91"/>
    <s v="EXPORTABLE"/>
    <x v="340"/>
    <s v="ABGSA20250701083717"/>
    <m/>
    <s v="RECEPCION"/>
    <n v="1.3494505494505493"/>
    <x v="0"/>
    <n v="19.7"/>
    <n v="9.4461538461538463"/>
    <n v="3.833334519999994"/>
    <n v="1.583333333333333"/>
    <x v="3"/>
    <s v="AMBIENTE"/>
    <x v="34"/>
    <m/>
    <n v="0"/>
    <x v="0"/>
  </r>
  <r>
    <s v="ABGSA20250701083717MODULO 1TURNO 10SAN ANDRESSEKOYA POP&gt;20"/>
    <x v="4"/>
    <d v="2025-07-02T00:00:00"/>
    <d v="1899-12-30T18:55:00"/>
    <x v="21"/>
    <d v="1899-12-30T20:30:00"/>
    <x v="61"/>
    <x v="5"/>
    <s v="TAB937"/>
    <n v="237.93333451999999"/>
    <x v="343"/>
    <x v="0"/>
    <x v="0"/>
    <x v="0"/>
    <x v="0"/>
    <n v="320"/>
    <n v="245.59"/>
    <s v="MODULO 1"/>
    <s v="TURNO 10"/>
    <n v="13"/>
    <n v="26"/>
    <n v="179"/>
    <s v="EXPORTABLE"/>
    <x v="340"/>
    <s v="ABGSA20250701083717"/>
    <m/>
    <s v="RECEPCION"/>
    <n v="1.3720111731843576"/>
    <x v="0"/>
    <n v="19.7"/>
    <n v="9.4457692307692316"/>
    <n v="7.6566654800000151"/>
    <n v="1.583333333333333"/>
    <x v="3"/>
    <s v="AMBIENTE"/>
    <x v="34"/>
    <m/>
    <n v="0"/>
    <x v="0"/>
  </r>
  <r>
    <s v="ABGSA20250701083659MODULO 1TURNO 8SAN ANDRESSEKOYA POPNORMAL"/>
    <x v="4"/>
    <d v="2025-07-02T00:00:00"/>
    <d v="1899-12-30T18:55:00"/>
    <x v="21"/>
    <d v="1899-12-30T20:30:00"/>
    <x v="61"/>
    <x v="5"/>
    <s v="TAB937"/>
    <n v="252.7"/>
    <x v="344"/>
    <x v="0"/>
    <x v="0"/>
    <x v="0"/>
    <x v="0"/>
    <n v="335"/>
    <n v="254.92"/>
    <s v="MODULO 1"/>
    <s v="TURNO 8"/>
    <n v="11"/>
    <n v="27"/>
    <n v="186"/>
    <s v="EXPORTABLE"/>
    <x v="341"/>
    <s v="ABGSA20250701083659"/>
    <m/>
    <s v="RECEPCION"/>
    <n v="1.370537634408602"/>
    <x v="0"/>
    <n v="19.7"/>
    <n v="9.4414814814814818"/>
    <n v="2.2199999999999989"/>
    <n v="1.583333333333333"/>
    <x v="0"/>
    <s v="AMBIENTE"/>
    <x v="34"/>
    <m/>
    <n v="0"/>
    <x v="0"/>
  </r>
  <r>
    <s v="ABGSA20250701083747MODULO 1TURNO 8SAN ANDRESSEKOYA POP&gt;22"/>
    <x v="4"/>
    <d v="2025-07-02T00:00:00"/>
    <d v="1899-12-30T18:55:00"/>
    <x v="21"/>
    <d v="1899-12-30T20:30:00"/>
    <x v="61"/>
    <x v="5"/>
    <s v="TAB937"/>
    <n v="322.5"/>
    <x v="345"/>
    <x v="0"/>
    <x v="0"/>
    <x v="0"/>
    <x v="0"/>
    <n v="436"/>
    <n v="333.87"/>
    <s v="MODULO 1"/>
    <s v="TURNO 8"/>
    <n v="13"/>
    <n v="35"/>
    <n v="245"/>
    <s v="EXPORTABLE"/>
    <x v="342"/>
    <s v="ABGSA20250701083747"/>
    <m/>
    <s v="RECEPCION"/>
    <n v="1.3627346938775511"/>
    <x v="0"/>
    <n v="19.7"/>
    <n v="9.539142857142858"/>
    <n v="11.370000000000005"/>
    <n v="1.583333333333333"/>
    <x v="1"/>
    <s v="AMBIENTE"/>
    <x v="34"/>
    <m/>
    <n v="0"/>
    <x v="0"/>
  </r>
  <r>
    <s v="ABGSA20250701083335MODULO 1TURNO 8SAN ANDRESSEKOYA POP&gt;22"/>
    <x v="4"/>
    <d v="2025-07-02T00:00:00"/>
    <d v="1899-12-30T18:55:00"/>
    <x v="21"/>
    <d v="1899-12-30T20:30:00"/>
    <x v="61"/>
    <x v="5"/>
    <s v="TAB937"/>
    <n v="241.05714193"/>
    <x v="346"/>
    <x v="0"/>
    <x v="0"/>
    <x v="0"/>
    <x v="0"/>
    <n v="323.89"/>
    <n v="248.02"/>
    <s v="MODULO 1"/>
    <s v="TURNO 8"/>
    <n v="13"/>
    <n v="26"/>
    <n v="182"/>
    <s v="EXPORTABLE"/>
    <x v="343"/>
    <s v="ABGSA20250701083335"/>
    <m/>
    <s v="RECEPCION"/>
    <n v="1.3627472527472528"/>
    <x v="0"/>
    <n v="19.7"/>
    <n v="9.5392307692307696"/>
    <n v="6.96285807000001"/>
    <n v="1.583333333333333"/>
    <x v="1"/>
    <s v="AMBIENTE"/>
    <x v="34"/>
    <m/>
    <n v="0"/>
    <x v="0"/>
  </r>
  <r>
    <s v="ABGSA20250701083335MODULO 1TURNO 9SAN ANDRESSEKOYA POP&gt;22"/>
    <x v="4"/>
    <d v="2025-07-02T00:00:00"/>
    <d v="1899-12-30T18:55:00"/>
    <x v="21"/>
    <d v="1899-12-30T20:30:00"/>
    <x v="61"/>
    <x v="5"/>
    <s v="TAB937"/>
    <n v="83.44285807"/>
    <x v="346"/>
    <x v="0"/>
    <x v="0"/>
    <x v="0"/>
    <x v="0"/>
    <n v="112.11"/>
    <n v="85.85"/>
    <s v="MODULO 1"/>
    <s v="TURNO 9"/>
    <n v="13"/>
    <n v="9"/>
    <n v="63"/>
    <s v="EXPORTABLE"/>
    <x v="343"/>
    <s v="ABGSA20250701083335"/>
    <m/>
    <s v="RECEPCION"/>
    <n v="1.3626984126984125"/>
    <x v="0"/>
    <n v="19.7"/>
    <n v="9.5388888888888879"/>
    <n v="2.4071419299999945"/>
    <n v="1.583333333333333"/>
    <x v="1"/>
    <s v="AMBIENTE"/>
    <x v="34"/>
    <m/>
    <n v="0"/>
    <x v="0"/>
  </r>
  <r>
    <s v="ABGSA20250701083337MODULO 1TURNO 8SAN ANDRESSEKOYA POP&gt;22"/>
    <x v="4"/>
    <d v="2025-07-02T00:00:00"/>
    <d v="1899-12-30T18:55:00"/>
    <x v="21"/>
    <d v="1899-12-30T20:30:00"/>
    <x v="61"/>
    <x v="5"/>
    <s v="TAB937"/>
    <n v="102.6"/>
    <x v="347"/>
    <x v="0"/>
    <x v="0"/>
    <x v="0"/>
    <x v="0"/>
    <n v="144"/>
    <n v="105.05"/>
    <s v="MODULO 1"/>
    <s v="TURNO 8"/>
    <n v="9"/>
    <n v="11"/>
    <n v="76"/>
    <s v="EXPORTABLE"/>
    <x v="344"/>
    <s v="ABGSA20250701083337"/>
    <m/>
    <s v="RECEPCION"/>
    <n v="1.3822368421052631"/>
    <x v="0"/>
    <n v="19.7"/>
    <n v="9.5499999999999989"/>
    <n v="2.4500000000000028"/>
    <n v="1.583333333333333"/>
    <x v="1"/>
    <s v="AMBIENTE"/>
    <x v="34"/>
    <m/>
    <n v="0"/>
    <x v="0"/>
  </r>
  <r>
    <s v="ABGSA20250701083751MODULO 1TURNO 1SAN ANDRESSEKOYA POP&gt;20"/>
    <x v="4"/>
    <d v="2025-07-03T00:00:00"/>
    <d v="1899-12-30T12:10:00"/>
    <x v="22"/>
    <d v="1899-12-30T14:40:00"/>
    <x v="62"/>
    <x v="3"/>
    <s v="TAB937"/>
    <n v="217.59999945999999"/>
    <x v="348"/>
    <x v="0"/>
    <x v="0"/>
    <x v="0"/>
    <x v="0"/>
    <n v="294.29000000000002"/>
    <n v="226.08"/>
    <s v="MODULO 1"/>
    <s v="TURNO 1"/>
    <n v="13"/>
    <n v="24"/>
    <n v="168"/>
    <s v="EXPORTABLE"/>
    <x v="345"/>
    <s v="ABGSA20250701083751"/>
    <m/>
    <s v="RECEPCION"/>
    <n v="1.3457142857142859"/>
    <x v="0"/>
    <n v="19.2"/>
    <n v="9.42"/>
    <n v="8.4800005400000202"/>
    <n v="2.5000000000000018"/>
    <x v="3"/>
    <s v="AMBIENTE"/>
    <x v="36"/>
    <m/>
    <n v="0"/>
    <x v="0"/>
  </r>
  <r>
    <s v="ABGSA20250701083751MODULO 1TURNO 2SAN ANDRESSEKOYA POP&gt;20"/>
    <x v="4"/>
    <d v="2025-07-03T00:00:00"/>
    <d v="1899-12-30T12:10:00"/>
    <x v="22"/>
    <d v="1899-12-30T14:40:00"/>
    <x v="62"/>
    <x v="3"/>
    <s v="TAB937"/>
    <n v="163.20000053999999"/>
    <x v="348"/>
    <x v="0"/>
    <x v="0"/>
    <x v="0"/>
    <x v="0"/>
    <n v="220.71"/>
    <n v="169.56"/>
    <s v="MODULO 1"/>
    <s v="TURNO 2"/>
    <n v="13"/>
    <n v="18"/>
    <n v="126"/>
    <s v="EXPORTABLE"/>
    <x v="345"/>
    <s v="ABGSA20250701083751"/>
    <m/>
    <s v="RECEPCION"/>
    <n v="1.3457142857142856"/>
    <x v="0"/>
    <n v="19.2"/>
    <n v="9.42"/>
    <n v="6.3599994600000116"/>
    <n v="2.5000000000000018"/>
    <x v="3"/>
    <s v="AMBIENTE"/>
    <x v="36"/>
    <m/>
    <n v="0"/>
    <x v="0"/>
  </r>
  <r>
    <s v="ABGSA20250701083326MODULO 1TURNO 2SAN ANDRESSEKOYA POPNORMAL"/>
    <x v="4"/>
    <d v="2025-07-03T00:00:00"/>
    <d v="1899-12-30T12:10:00"/>
    <x v="22"/>
    <d v="1899-12-30T14:40:00"/>
    <x v="62"/>
    <x v="3"/>
    <s v="TAB937"/>
    <n v="226.60714467"/>
    <x v="349"/>
    <x v="0"/>
    <x v="0"/>
    <x v="0"/>
    <x v="0"/>
    <n v="306.55"/>
    <n v="235.5"/>
    <s v="MODULO 1"/>
    <s v="TURNO 2"/>
    <n v="13"/>
    <n v="25"/>
    <n v="175"/>
    <s v="EXPORTABLE"/>
    <x v="346"/>
    <s v="ABGSA20250701083326"/>
    <m/>
    <s v="RECEPCION"/>
    <n v="1.3457142857142856"/>
    <x v="0"/>
    <n v="19.2"/>
    <n v="9.42"/>
    <n v="8.8928553300000033"/>
    <n v="2.5000000000000018"/>
    <x v="0"/>
    <s v="AMBIENTE"/>
    <x v="36"/>
    <m/>
    <n v="0"/>
    <x v="0"/>
  </r>
  <r>
    <s v="ABGSA20250701083326MODULO 1TURNO 3SAN ANDRESSEKOYA POPNORMAL"/>
    <x v="4"/>
    <d v="2025-07-03T00:00:00"/>
    <d v="1899-12-30T12:10:00"/>
    <x v="22"/>
    <d v="1899-12-30T14:40:00"/>
    <x v="62"/>
    <x v="3"/>
    <s v="TAB937"/>
    <n v="154.09285532999999"/>
    <x v="349"/>
    <x v="0"/>
    <x v="0"/>
    <x v="0"/>
    <x v="0"/>
    <n v="208.45"/>
    <n v="160.13999999999999"/>
    <s v="MODULO 1"/>
    <s v="TURNO 3"/>
    <n v="13"/>
    <n v="17"/>
    <n v="119"/>
    <s v="EXPORTABLE"/>
    <x v="346"/>
    <s v="ABGSA20250701083326"/>
    <m/>
    <s v="RECEPCION"/>
    <n v="1.3457142857142856"/>
    <x v="0"/>
    <n v="19.2"/>
    <n v="9.42"/>
    <n v="6.0471446699999944"/>
    <n v="2.5000000000000018"/>
    <x v="0"/>
    <s v="AMBIENTE"/>
    <x v="36"/>
    <m/>
    <n v="0"/>
    <x v="0"/>
  </r>
  <r>
    <s v="ABGSA20250625081924MODULO 1TURNO 1SAN ANDRESSEKOYA POPNORMAL"/>
    <x v="4"/>
    <d v="2025-07-03T00:00:00"/>
    <d v="1899-12-30T12:10:00"/>
    <x v="22"/>
    <d v="1899-12-30T14:40:00"/>
    <x v="62"/>
    <x v="3"/>
    <s v="TAB937"/>
    <n v="216.68571374000001"/>
    <x v="350"/>
    <x v="0"/>
    <x v="0"/>
    <x v="0"/>
    <x v="0"/>
    <n v="293.70999999999998"/>
    <n v="225.51"/>
    <s v="MODULO 1"/>
    <s v="TURNO 1"/>
    <n v="13"/>
    <n v="24"/>
    <n v="168"/>
    <s v="EXPORTABLE"/>
    <x v="347"/>
    <s v="ABGSA20250625081924"/>
    <m/>
    <s v="RECEPCION"/>
    <n v="1.3423214285714284"/>
    <x v="0"/>
    <n v="19.2"/>
    <n v="9.3962500000000002"/>
    <n v="8.8242862599999796"/>
    <n v="2.5000000000000018"/>
    <x v="0"/>
    <s v="AMBIENTE"/>
    <x v="36"/>
    <m/>
    <n v="0"/>
    <x v="0"/>
  </r>
  <r>
    <s v="ABGSA20250625081924MODULO 1TURNO 2SAN ANDRESSEKOYA POPNORMAL"/>
    <x v="4"/>
    <d v="2025-07-03T00:00:00"/>
    <d v="1899-12-30T12:10:00"/>
    <x v="22"/>
    <d v="1899-12-30T14:40:00"/>
    <x v="62"/>
    <x v="3"/>
    <s v="TAB937"/>
    <n v="162.51428626000001"/>
    <x v="350"/>
    <x v="0"/>
    <x v="0"/>
    <x v="0"/>
    <x v="0"/>
    <n v="220.29"/>
    <n v="169.13"/>
    <s v="MODULO 1"/>
    <s v="TURNO 2"/>
    <n v="13"/>
    <n v="18"/>
    <n v="126"/>
    <s v="EXPORTABLE"/>
    <x v="347"/>
    <s v="ABGSA20250625081924"/>
    <m/>
    <s v="RECEPCION"/>
    <n v="1.3423015873015873"/>
    <x v="0"/>
    <n v="19.2"/>
    <n v="9.3961111111111109"/>
    <n v="6.6157137399999897"/>
    <n v="2.5000000000000018"/>
    <x v="0"/>
    <s v="AMBIENTE"/>
    <x v="36"/>
    <m/>
    <n v="0"/>
    <x v="0"/>
  </r>
  <r>
    <s v="ABGSA20250701083351MODULO 1TURNO 2SAN ANDRESSEKOYA POP&gt;22"/>
    <x v="4"/>
    <d v="2025-07-03T00:00:00"/>
    <d v="1899-12-30T12:10:00"/>
    <x v="22"/>
    <d v="1899-12-30T14:40:00"/>
    <x v="62"/>
    <x v="3"/>
    <s v="TAB937"/>
    <n v="382.7"/>
    <x v="351"/>
    <x v="0"/>
    <x v="0"/>
    <x v="0"/>
    <x v="0"/>
    <n v="517"/>
    <n v="397.64"/>
    <s v="MODULO 1"/>
    <s v="TURNO 2"/>
    <n v="13"/>
    <n v="42"/>
    <n v="294"/>
    <s v="EXPORTABLE"/>
    <x v="348"/>
    <s v="ABGSA20250701083351"/>
    <m/>
    <s v="RECEPCION"/>
    <n v="1.352517006802721"/>
    <x v="0"/>
    <n v="19.2"/>
    <n v="9.4676190476190474"/>
    <n v="14.939999999999998"/>
    <n v="2.5000000000000018"/>
    <x v="1"/>
    <s v="AMBIENTE"/>
    <x v="36"/>
    <m/>
    <n v="0"/>
    <x v="0"/>
  </r>
  <r>
    <s v="ABGSA20250625081923MODULO 1TURNO 1SAN ANDRESSEKOYA POP&gt;22"/>
    <x v="4"/>
    <d v="2025-07-03T00:00:00"/>
    <d v="1899-12-30T12:10:00"/>
    <x v="22"/>
    <d v="1899-12-30T14:40:00"/>
    <x v="62"/>
    <x v="3"/>
    <s v="TAB937"/>
    <n v="90.523810249999997"/>
    <x v="352"/>
    <x v="0"/>
    <x v="0"/>
    <x v="0"/>
    <x v="0"/>
    <n v="122.14"/>
    <n v="93.72"/>
    <s v="MODULO 1"/>
    <s v="TURNO 1"/>
    <n v="13"/>
    <n v="10"/>
    <n v="70"/>
    <s v="EXPORTABLE"/>
    <x v="349"/>
    <s v="ABGSA20250625081923"/>
    <m/>
    <s v="RECEPCION"/>
    <n v="1.3388571428571427"/>
    <x v="0"/>
    <n v="19.2"/>
    <n v="9.3719999999999999"/>
    <n v="3.1961897500000021"/>
    <n v="2.5000000000000018"/>
    <x v="1"/>
    <s v="AMBIENTE"/>
    <x v="36"/>
    <m/>
    <n v="0"/>
    <x v="0"/>
  </r>
  <r>
    <s v="ABGSA20250625081923MODULO 1TURNO 2SAN ANDRESSEKOYA POP&gt;22"/>
    <x v="4"/>
    <d v="2025-07-03T00:00:00"/>
    <d v="1899-12-30T12:10:00"/>
    <x v="22"/>
    <d v="1899-12-30T14:40:00"/>
    <x v="62"/>
    <x v="3"/>
    <s v="TAB937"/>
    <n v="289.67618974999999"/>
    <x v="352"/>
    <x v="0"/>
    <x v="0"/>
    <x v="0"/>
    <x v="0"/>
    <n v="390.86"/>
    <n v="299.92"/>
    <s v="MODULO 1"/>
    <s v="TURNO 2"/>
    <n v="13"/>
    <n v="32"/>
    <n v="224"/>
    <s v="EXPORTABLE"/>
    <x v="349"/>
    <s v="ABGSA20250625081923"/>
    <m/>
    <s v="RECEPCION"/>
    <n v="1.3389285714285715"/>
    <x v="0"/>
    <n v="19.2"/>
    <n v="9.3725000000000005"/>
    <n v="10.243810250000024"/>
    <n v="2.5000000000000018"/>
    <x v="1"/>
    <s v="AMBIENTE"/>
    <x v="36"/>
    <m/>
    <n v="0"/>
    <x v="0"/>
  </r>
  <r>
    <s v="ABGSA20250625081921MODULO 1TURNO 2SAN ANDRESSEKOYA POP&gt;22"/>
    <x v="4"/>
    <d v="2025-07-03T00:00:00"/>
    <d v="1899-12-30T12:10:00"/>
    <x v="22"/>
    <d v="1899-12-30T14:40:00"/>
    <x v="62"/>
    <x v="3"/>
    <s v="TAB937"/>
    <n v="209.30000090999999"/>
    <x v="353"/>
    <x v="0"/>
    <x v="0"/>
    <x v="0"/>
    <x v="0"/>
    <n v="285.2"/>
    <n v="218.09"/>
    <s v="MODULO 1"/>
    <s v="TURNO 2"/>
    <n v="13"/>
    <n v="23"/>
    <n v="161"/>
    <s v="EXPORTABLE"/>
    <x v="350"/>
    <s v="ABGSA20250625081921"/>
    <m/>
    <s v="RECEPCION"/>
    <n v="1.3545962732919254"/>
    <x v="0"/>
    <n v="19.2"/>
    <n v="9.4821739130434786"/>
    <n v="8.7899990900000091"/>
    <n v="2.5000000000000018"/>
    <x v="1"/>
    <s v="AMBIENTE"/>
    <x v="36"/>
    <m/>
    <n v="0"/>
    <x v="0"/>
  </r>
  <r>
    <s v="ABGSA20250625081921MODULO 1TURNO 3SAN ANDRESSEKOYA POP&gt;22"/>
    <x v="4"/>
    <d v="2025-07-03T00:00:00"/>
    <d v="1899-12-30T12:10:00"/>
    <x v="22"/>
    <d v="1899-12-30T14:40:00"/>
    <x v="62"/>
    <x v="3"/>
    <s v="TAB937"/>
    <n v="109.19999909000001"/>
    <x v="353"/>
    <x v="0"/>
    <x v="0"/>
    <x v="0"/>
    <x v="0"/>
    <n v="148.80000000000001"/>
    <n v="113.78"/>
    <s v="MODULO 1"/>
    <s v="TURNO 3"/>
    <n v="13"/>
    <n v="12"/>
    <n v="84"/>
    <s v="EXPORTABLE"/>
    <x v="350"/>
    <s v="ABGSA20250625081921"/>
    <m/>
    <s v="RECEPCION"/>
    <n v="1.3545238095238095"/>
    <x v="0"/>
    <n v="19.2"/>
    <n v="9.4816666666666674"/>
    <n v="4.5800009099999954"/>
    <n v="2.5000000000000018"/>
    <x v="1"/>
    <s v="AMBIENTE"/>
    <x v="36"/>
    <m/>
    <n v="0"/>
    <x v="0"/>
  </r>
  <r>
    <s v="ABGSA20250625081919MODULO 1TURNO 1SAN ANDRESSEKOYA POP&gt;22"/>
    <x v="4"/>
    <d v="2025-07-03T00:00:00"/>
    <d v="1899-12-30T12:10:00"/>
    <x v="22"/>
    <d v="1899-12-30T14:40:00"/>
    <x v="62"/>
    <x v="3"/>
    <s v="TAB937"/>
    <n v="144.22857232999999"/>
    <x v="354"/>
    <x v="0"/>
    <x v="0"/>
    <x v="0"/>
    <x v="0"/>
    <n v="196.57"/>
    <n v="149.88"/>
    <s v="MODULO 1"/>
    <s v="TURNO 1"/>
    <n v="13"/>
    <n v="16"/>
    <n v="112"/>
    <s v="EXPORTABLE"/>
    <x v="351"/>
    <s v="ABGSA20250625081919"/>
    <m/>
    <s v="RECEPCION"/>
    <n v="1.3382142857142856"/>
    <x v="0"/>
    <n v="19.2"/>
    <n v="9.3674999999999997"/>
    <n v="5.6514276700000039"/>
    <n v="2.5000000000000018"/>
    <x v="1"/>
    <s v="AMBIENTE"/>
    <x v="36"/>
    <m/>
    <n v="0"/>
    <x v="0"/>
  </r>
  <r>
    <s v="ABGSA20250625081919MODULO 1TURNO 2SAN ANDRESSEKOYA POP&gt;22"/>
    <x v="4"/>
    <d v="2025-07-03T00:00:00"/>
    <d v="1899-12-30T12:10:00"/>
    <x v="22"/>
    <d v="1899-12-30T14:40:00"/>
    <x v="62"/>
    <x v="3"/>
    <s v="TAB937"/>
    <n v="135.21428617000001"/>
    <x v="354"/>
    <x v="0"/>
    <x v="0"/>
    <x v="0"/>
    <x v="0"/>
    <n v="184.29"/>
    <n v="140.52000000000001"/>
    <s v="MODULO 1"/>
    <s v="TURNO 2"/>
    <n v="13"/>
    <n v="15"/>
    <n v="105"/>
    <s v="EXPORTABLE"/>
    <x v="351"/>
    <s v="ABGSA20250625081919"/>
    <m/>
    <s v="RECEPCION"/>
    <n v="1.3382857142857143"/>
    <x v="0"/>
    <n v="19.2"/>
    <n v="9.3680000000000003"/>
    <n v="5.305713830000002"/>
    <n v="2.5000000000000018"/>
    <x v="1"/>
    <s v="AMBIENTE"/>
    <x v="36"/>
    <m/>
    <n v="0"/>
    <x v="0"/>
  </r>
  <r>
    <s v="ABGSA20250625081919MODULO 1TURNO 3SAN ANDRESSEKOYA POP&gt;22"/>
    <x v="4"/>
    <d v="2025-07-03T00:00:00"/>
    <d v="1899-12-30T12:10:00"/>
    <x v="22"/>
    <d v="1899-12-30T14:40:00"/>
    <x v="62"/>
    <x v="3"/>
    <s v="TAB937"/>
    <n v="36.0571415"/>
    <x v="354"/>
    <x v="0"/>
    <x v="0"/>
    <x v="0"/>
    <x v="0"/>
    <n v="49.14"/>
    <n v="37.47"/>
    <s v="MODULO 1"/>
    <s v="TURNO 3"/>
    <n v="13"/>
    <n v="4"/>
    <n v="28"/>
    <s v="EXPORTABLE"/>
    <x v="351"/>
    <s v="ABGSA20250625081919"/>
    <m/>
    <s v="RECEPCION"/>
    <n v="1.3382142857142856"/>
    <x v="0"/>
    <n v="19.2"/>
    <n v="9.3674999999999997"/>
    <n v="1.4128584999999987"/>
    <n v="2.5000000000000018"/>
    <x v="1"/>
    <s v="AMBIENTE"/>
    <x v="36"/>
    <m/>
    <n v="0"/>
    <x v="0"/>
  </r>
  <r>
    <s v="ABGSA20250703154006MODULO 1TURNO 7SAN ANDRESSEKOYA POPNORMAL"/>
    <x v="4"/>
    <d v="2025-07-03T00:00:00"/>
    <d v="1899-12-30T17:50:00"/>
    <x v="22"/>
    <d v="1899-12-30T19:45:00"/>
    <x v="63"/>
    <x v="2"/>
    <s v="F5R933"/>
    <n v="381.7"/>
    <x v="355"/>
    <x v="0"/>
    <x v="0"/>
    <x v="0"/>
    <x v="0"/>
    <n v="517"/>
    <n v="397.64"/>
    <s v="MODULO 1"/>
    <s v="TURNO 7"/>
    <n v="13"/>
    <n v="42"/>
    <n v="294"/>
    <s v="EXPORTABLE"/>
    <x v="352"/>
    <s v="ABGSA20250703154006"/>
    <m/>
    <s v="RECEPCION"/>
    <n v="1.352517006802721"/>
    <x v="0"/>
    <n v="20.7"/>
    <n v="9.4676190476190474"/>
    <n v="15.939999999999998"/>
    <n v="1.9166666666666652"/>
    <x v="3"/>
    <s v="AMBIENTE"/>
    <x v="36"/>
    <s v="CROQUIS CALIBRE &gt;20"/>
    <n v="0"/>
    <x v="0"/>
  </r>
  <r>
    <s v="ABGSA20250703153953MODULO 1TURNO 7SAN ANDRESSEKOYA POPNORMAL"/>
    <x v="4"/>
    <d v="2025-07-03T00:00:00"/>
    <d v="1899-12-30T17:50:00"/>
    <x v="22"/>
    <d v="1899-12-30T19:45:00"/>
    <x v="63"/>
    <x v="2"/>
    <s v="F5R933"/>
    <n v="251.3"/>
    <x v="356"/>
    <x v="0"/>
    <x v="0"/>
    <x v="0"/>
    <x v="0"/>
    <n v="345"/>
    <n v="260.83"/>
    <s v="MODULO 1"/>
    <s v="TURNO 7"/>
    <n v="13"/>
    <n v="28"/>
    <n v="190"/>
    <s v="EXPORTABLE"/>
    <x v="353"/>
    <s v="ABGSA20250703153953"/>
    <m/>
    <s v="RECEPCION"/>
    <n v="1.3727894736842103"/>
    <x v="0"/>
    <n v="20.7"/>
    <n v="9.3153571428571418"/>
    <n v="9.5299999999999727"/>
    <n v="1.9166666666666652"/>
    <x v="0"/>
    <s v="AMBIENTE"/>
    <x v="36"/>
    <m/>
    <n v="0"/>
    <x v="0"/>
  </r>
  <r>
    <s v="ABGSA20250703154004MODULO 1TURNO 7SAN ANDRESSEKOYA POPNORMAL"/>
    <x v="4"/>
    <d v="2025-07-03T00:00:00"/>
    <d v="1899-12-30T17:50:00"/>
    <x v="22"/>
    <d v="1899-12-30T19:45:00"/>
    <x v="63"/>
    <x v="2"/>
    <s v="F5R933"/>
    <n v="154.69999817999999"/>
    <x v="357"/>
    <x v="0"/>
    <x v="0"/>
    <x v="0"/>
    <x v="0"/>
    <n v="209.67"/>
    <n v="161.35"/>
    <s v="MODULO 1"/>
    <s v="TURNO 7"/>
    <n v="13"/>
    <n v="17"/>
    <n v="119"/>
    <s v="EXPORTABLE"/>
    <x v="354"/>
    <s v="ABGSA20250703154004"/>
    <m/>
    <s v="RECEPCION"/>
    <n v="1.3558823529411763"/>
    <x v="0"/>
    <n v="20.7"/>
    <n v="9.4911764705882344"/>
    <n v="6.65000182"/>
    <n v="1.9166666666666652"/>
    <x v="0"/>
    <s v="AMBIENTE"/>
    <x v="36"/>
    <m/>
    <n v="0"/>
    <x v="0"/>
  </r>
  <r>
    <s v="ABGSA20250703154004MODULO 1TURNO 8SAN ANDRESSEKOYA POPNORMAL"/>
    <x v="4"/>
    <d v="2025-07-03T00:00:00"/>
    <d v="1899-12-30T17:50:00"/>
    <x v="22"/>
    <d v="1899-12-30T19:45:00"/>
    <x v="63"/>
    <x v="2"/>
    <s v="F5R933"/>
    <n v="227.50000181999999"/>
    <x v="357"/>
    <x v="0"/>
    <x v="0"/>
    <x v="0"/>
    <x v="0"/>
    <n v="308.33"/>
    <n v="237.29"/>
    <s v="MODULO 1"/>
    <s v="TURNO 8"/>
    <n v="13"/>
    <n v="25"/>
    <n v="175"/>
    <s v="EXPORTABLE"/>
    <x v="354"/>
    <s v="ABGSA20250703154004"/>
    <m/>
    <s v="RECEPCION"/>
    <n v="1.3559428571428571"/>
    <x v="0"/>
    <n v="20.7"/>
    <n v="9.4916"/>
    <n v="9.7899981799999978"/>
    <n v="1.9166666666666652"/>
    <x v="0"/>
    <s v="AMBIENTE"/>
    <x v="36"/>
    <m/>
    <n v="0"/>
    <x v="0"/>
  </r>
  <r>
    <s v="ABGSA20250625081902MODULO 1TURNO 7SAN ANDRESSEKOYA POP&gt;22"/>
    <x v="4"/>
    <d v="2025-07-03T00:00:00"/>
    <d v="1899-12-30T17:50:00"/>
    <x v="22"/>
    <d v="1899-12-30T19:45:00"/>
    <x v="63"/>
    <x v="2"/>
    <s v="F5R933"/>
    <n v="283.20714358999999"/>
    <x v="358"/>
    <x v="0"/>
    <x v="0"/>
    <x v="0"/>
    <x v="0"/>
    <n v="383.81"/>
    <n v="295.70999999999998"/>
    <s v="MODULO 1"/>
    <s v="TURNO 7"/>
    <n v="13"/>
    <n v="31"/>
    <n v="217"/>
    <s v="EXPORTABLE"/>
    <x v="355"/>
    <s v="ABGSA20250625081902"/>
    <m/>
    <s v="RECEPCION"/>
    <n v="1.3627188940092165"/>
    <x v="0"/>
    <n v="20.7"/>
    <n v="9.5390322580645162"/>
    <n v="12.502856409999993"/>
    <n v="1.9166666666666652"/>
    <x v="1"/>
    <s v="AMBIENTE"/>
    <x v="36"/>
    <m/>
    <n v="0"/>
    <x v="0"/>
  </r>
  <r>
    <s v="ABGSA20250625081902MODULO 1TURNO 8SAN ANDRESSEKOYA POP&gt;22"/>
    <x v="4"/>
    <d v="2025-07-03T00:00:00"/>
    <d v="1899-12-30T17:50:00"/>
    <x v="22"/>
    <d v="1899-12-30T19:45:00"/>
    <x v="63"/>
    <x v="2"/>
    <s v="F5R933"/>
    <n v="100.49285641"/>
    <x v="358"/>
    <x v="0"/>
    <x v="0"/>
    <x v="0"/>
    <x v="0"/>
    <n v="136.19"/>
    <n v="104.93"/>
    <s v="MODULO 1"/>
    <s v="TURNO 8"/>
    <n v="13"/>
    <n v="11"/>
    <n v="77"/>
    <s v="EXPORTABLE"/>
    <x v="355"/>
    <s v="ABGSA20250625081902"/>
    <m/>
    <s v="RECEPCION"/>
    <n v="1.3627272727272728"/>
    <x v="0"/>
    <n v="20.7"/>
    <n v="9.5390909090909091"/>
    <n v="4.4371435900000051"/>
    <n v="1.9166666666666652"/>
    <x v="1"/>
    <s v="AMBIENTE"/>
    <x v="36"/>
    <m/>
    <n v="0"/>
    <x v="0"/>
  </r>
  <r>
    <s v="ABGSA20250701083709MODULO 1TURNO 8SAN ANDRESSEKOYA POP&gt;22"/>
    <x v="4"/>
    <d v="2025-07-03T00:00:00"/>
    <d v="1899-12-30T17:50:00"/>
    <x v="22"/>
    <d v="1899-12-30T19:45:00"/>
    <x v="63"/>
    <x v="2"/>
    <s v="F5R933"/>
    <n v="385.2"/>
    <x v="359"/>
    <x v="0"/>
    <x v="0"/>
    <x v="0"/>
    <x v="0"/>
    <n v="520"/>
    <n v="400.64"/>
    <s v="MODULO 1"/>
    <s v="TURNO 8"/>
    <n v="13"/>
    <n v="42"/>
    <n v="294"/>
    <s v="EXPORTABLE"/>
    <x v="356"/>
    <s v="ABGSA20250701083709"/>
    <m/>
    <s v="RECEPCION"/>
    <n v="1.3627210884353742"/>
    <x v="0"/>
    <n v="20.7"/>
    <n v="9.5390476190476186"/>
    <n v="15.439999999999998"/>
    <n v="1.9166666666666652"/>
    <x v="1"/>
    <s v="AMBIENTE"/>
    <x v="36"/>
    <s v="CROQUIS CALIBRE &gt;22"/>
    <n v="0"/>
    <x v="0"/>
  </r>
  <r>
    <s v="ABGSA20250701083657MODULO 1TURNO 8SAN ANDRESSEKOYA POPNORMAL"/>
    <x v="4"/>
    <d v="2025-07-03T00:00:00"/>
    <d v="1899-12-30T17:50:00"/>
    <x v="22"/>
    <d v="1899-12-30T19:45:00"/>
    <x v="63"/>
    <x v="2"/>
    <s v="F5R933"/>
    <n v="381.7"/>
    <x v="360"/>
    <x v="0"/>
    <x v="0"/>
    <x v="0"/>
    <x v="0"/>
    <n v="517"/>
    <n v="397.64"/>
    <s v="MODULO 1"/>
    <s v="TURNO 8"/>
    <n v="13"/>
    <n v="42"/>
    <n v="294"/>
    <s v="EXPORTABLE"/>
    <x v="357"/>
    <s v="ABGSA20250701083657"/>
    <m/>
    <s v="RECEPCION"/>
    <n v="1.352517006802721"/>
    <x v="0"/>
    <n v="20.7"/>
    <n v="9.4676190476190474"/>
    <n v="15.939999999999998"/>
    <n v="1.9166666666666652"/>
    <x v="0"/>
    <s v="AMBIENTE"/>
    <x v="36"/>
    <m/>
    <n v="0"/>
    <x v="0"/>
  </r>
  <r>
    <s v="ABGSA20250701083711MODULO 1TURNO 2SAN ANDRESSEKOYA POPNORMAL"/>
    <x v="4"/>
    <d v="2025-07-03T00:00:00"/>
    <d v="1899-12-30T17:50:00"/>
    <x v="22"/>
    <d v="1899-12-30T19:45:00"/>
    <x v="63"/>
    <x v="2"/>
    <s v="F5R933"/>
    <n v="321.5"/>
    <x v="361"/>
    <x v="0"/>
    <x v="0"/>
    <x v="0"/>
    <x v="0"/>
    <n v="435"/>
    <n v="332.87"/>
    <s v="MODULO 1"/>
    <s v="TURNO 2"/>
    <n v="13"/>
    <n v="35"/>
    <n v="245"/>
    <s v="EXPORTABLE"/>
    <x v="358"/>
    <s v="ABGSA20250701083711"/>
    <m/>
    <s v="RECEPCION"/>
    <n v="1.3586530612244898"/>
    <x v="0"/>
    <n v="20.7"/>
    <n v="9.5105714285714296"/>
    <n v="11.370000000000005"/>
    <n v="1.9166666666666652"/>
    <x v="0"/>
    <s v="AMBIENTE"/>
    <x v="36"/>
    <m/>
    <n v="0"/>
    <x v="0"/>
  </r>
  <r>
    <s v="ABGSA20250701083716MODULO 1TURNO 2SAN ANDRESSEKOYA POP&gt;22"/>
    <x v="4"/>
    <d v="2025-07-03T00:00:00"/>
    <d v="1899-12-30T17:50:00"/>
    <x v="22"/>
    <d v="1899-12-30T19:45:00"/>
    <x v="63"/>
    <x v="2"/>
    <s v="F5R933"/>
    <n v="155.57428709000001"/>
    <x v="362"/>
    <x v="0"/>
    <x v="0"/>
    <x v="0"/>
    <x v="0"/>
    <n v="210.8"/>
    <n v="161.68"/>
    <s v="MODULO 1"/>
    <s v="TURNO 2"/>
    <n v="12"/>
    <n v="17"/>
    <n v="119"/>
    <s v="EXPORTABLE"/>
    <x v="359"/>
    <s v="ABGSA20250701083716"/>
    <m/>
    <s v="RECEPCION"/>
    <n v="1.3586554621848741"/>
    <x v="0"/>
    <n v="20.7"/>
    <n v="9.5105882352941187"/>
    <n v="6.1057129099999941"/>
    <n v="1.9166666666666652"/>
    <x v="1"/>
    <s v="AMBIENTE"/>
    <x v="36"/>
    <m/>
    <n v="0"/>
    <x v="0"/>
  </r>
  <r>
    <s v="ABGSA20250701083716MODULO 1TURNO 8SAN ANDRESSEKOYA POP&gt;22"/>
    <x v="4"/>
    <d v="2025-07-03T00:00:00"/>
    <d v="1899-12-30T17:50:00"/>
    <x v="22"/>
    <d v="1899-12-30T19:45:00"/>
    <x v="63"/>
    <x v="2"/>
    <s v="F5R933"/>
    <n v="164.72571291"/>
    <x v="362"/>
    <x v="0"/>
    <x v="0"/>
    <x v="0"/>
    <x v="0"/>
    <n v="223.2"/>
    <n v="171.19"/>
    <s v="MODULO 1"/>
    <s v="TURNO 8"/>
    <n v="12"/>
    <n v="18"/>
    <n v="126"/>
    <s v="EXPORTABLE"/>
    <x v="359"/>
    <s v="ABGSA20250701083716"/>
    <m/>
    <s v="RECEPCION"/>
    <n v="1.3586507936507937"/>
    <x v="0"/>
    <n v="20.7"/>
    <n v="9.5105555555555554"/>
    <n v="6.4642870899999991"/>
    <n v="1.9166666666666652"/>
    <x v="1"/>
    <s v="AMBIENTE"/>
    <x v="36"/>
    <m/>
    <n v="0"/>
    <x v="0"/>
  </r>
  <r>
    <s v="ABGSA20250701083309MODULO 1TURNO 8SAN ANDRESSEKOYA POP&gt;22"/>
    <x v="4"/>
    <d v="2025-07-03T00:00:00"/>
    <d v="1899-12-30T17:50:00"/>
    <x v="22"/>
    <d v="1899-12-30T21:45:00"/>
    <x v="63"/>
    <x v="2"/>
    <s v="F5R933"/>
    <n v="385.7"/>
    <x v="363"/>
    <x v="0"/>
    <x v="0"/>
    <x v="0"/>
    <x v="0"/>
    <n v="518"/>
    <n v="398.64"/>
    <s v="MODULO 1"/>
    <s v="TURNO 8"/>
    <n v="13"/>
    <n v="42"/>
    <n v="294"/>
    <s v="EXPORTABLE"/>
    <x v="360"/>
    <s v="ABGSA20250701083309"/>
    <m/>
    <s v="RECEPCION"/>
    <n v="1.3559183673469388"/>
    <x v="0"/>
    <n v="20.7"/>
    <n v="9.4914285714285711"/>
    <n v="12.939999999999998"/>
    <n v="3.9166666666666661"/>
    <x v="1"/>
    <s v="AMBIENTE"/>
    <x v="36"/>
    <m/>
    <n v="0"/>
    <x v="0"/>
  </r>
  <r>
    <s v="ABGSA20250701083334MODULO 1TURNO 2SAN ANDRESSEKOYA POP&gt;20"/>
    <x v="4"/>
    <d v="2025-07-03T00:00:00"/>
    <d v="1899-12-30T17:50:00"/>
    <x v="22"/>
    <d v="1899-12-30T21:45:00"/>
    <x v="63"/>
    <x v="2"/>
    <s v="F5R933"/>
    <n v="100.88571355000001"/>
    <x v="364"/>
    <x v="0"/>
    <x v="0"/>
    <x v="0"/>
    <x v="0"/>
    <n v="135.93"/>
    <n v="104.67"/>
    <s v="MODULO 1"/>
    <s v="TURNO 2"/>
    <n v="13"/>
    <n v="11"/>
    <n v="77"/>
    <s v="EXPORTABLE"/>
    <x v="361"/>
    <s v="ABGSA20250701083334"/>
    <m/>
    <s v="RECEPCION"/>
    <n v="1.3593506493506493"/>
    <x v="0"/>
    <n v="20.7"/>
    <n v="9.5154545454545456"/>
    <n v="3.7842864499999962"/>
    <n v="3.9166666666666661"/>
    <x v="3"/>
    <s v="AMBIENTE"/>
    <x v="36"/>
    <m/>
    <n v="0"/>
    <x v="0"/>
  </r>
  <r>
    <s v="ABGSA20250701083334MODULO 1TURNO 3SAN ANDRESSEKOYA POP&gt;20"/>
    <x v="4"/>
    <d v="2025-07-03T00:00:00"/>
    <d v="1899-12-30T17:50:00"/>
    <x v="22"/>
    <d v="1899-12-30T21:45:00"/>
    <x v="63"/>
    <x v="2"/>
    <s v="F5R933"/>
    <n v="64.200001279999995"/>
    <x v="364"/>
    <x v="0"/>
    <x v="0"/>
    <x v="0"/>
    <x v="0"/>
    <n v="86.5"/>
    <n v="66.61"/>
    <s v="MODULO 1"/>
    <s v="TURNO 3"/>
    <n v="13"/>
    <n v="7"/>
    <n v="49"/>
    <s v="EXPORTABLE"/>
    <x v="361"/>
    <s v="ABGSA20250701083334"/>
    <m/>
    <s v="RECEPCION"/>
    <n v="1.3593877551020408"/>
    <x v="0"/>
    <n v="20.7"/>
    <n v="9.5157142857142851"/>
    <n v="2.4099987200000044"/>
    <n v="3.9166666666666661"/>
    <x v="3"/>
    <s v="AMBIENTE"/>
    <x v="36"/>
    <m/>
    <n v="0"/>
    <x v="0"/>
  </r>
  <r>
    <s v="ABGSA20250701083334MODULO 1TURNO 8SAN ANDRESSEKOYA POP&gt;20"/>
    <x v="4"/>
    <d v="2025-07-03T00:00:00"/>
    <d v="1899-12-30T17:50:00"/>
    <x v="22"/>
    <d v="1899-12-30T21:45:00"/>
    <x v="63"/>
    <x v="2"/>
    <s v="F5R933"/>
    <n v="220.11428516000001"/>
    <x v="364"/>
    <x v="0"/>
    <x v="0"/>
    <x v="0"/>
    <x v="0"/>
    <n v="296.57"/>
    <n v="228.37"/>
    <s v="MODULO 1"/>
    <s v="TURNO 8"/>
    <n v="13"/>
    <n v="24"/>
    <n v="168"/>
    <s v="EXPORTABLE"/>
    <x v="361"/>
    <s v="ABGSA20250701083334"/>
    <m/>
    <s v="RECEPCION"/>
    <n v="1.3593452380952382"/>
    <x v="0"/>
    <n v="20.7"/>
    <n v="9.5154166666666669"/>
    <n v="8.255714839999996"/>
    <n v="3.9166666666666661"/>
    <x v="3"/>
    <s v="AMBIENTE"/>
    <x v="36"/>
    <m/>
    <n v="0"/>
    <x v="0"/>
  </r>
  <r>
    <s v="EXCSJ20250704030627MODULO 1TURNO 8SAN JOSESEKOYA POPNORMAL"/>
    <x v="4"/>
    <d v="2025-07-03T00:00:00"/>
    <d v="1899-12-30T17:40:00"/>
    <x v="22"/>
    <d v="1899-12-30T19:45:00"/>
    <x v="64"/>
    <x v="4"/>
    <s v="T0G831"/>
    <n v="327.5"/>
    <x v="365"/>
    <x v="1"/>
    <x v="2"/>
    <x v="0"/>
    <x v="0"/>
    <n v="440"/>
    <n v="351.1"/>
    <s v="MODULO 1"/>
    <s v="TURNO 8"/>
    <n v="14"/>
    <n v="25"/>
    <n v="300"/>
    <s v="EXPORTABLE"/>
    <x v="362"/>
    <s v="EXCSJ20250704030627"/>
    <m/>
    <s v="RECEPCION"/>
    <n v="1.1703333333333334"/>
    <x v="1"/>
    <n v="20.399999999999999"/>
    <n v="14.044"/>
    <n v="23.600000000000023"/>
    <n v="2.0833333333333313"/>
    <x v="0"/>
    <s v="AMBIENTE"/>
    <x v="36"/>
    <m/>
    <n v="0"/>
    <x v="0"/>
  </r>
  <r>
    <s v="MODULO 1TURNO 5SAN JOSESEKOYA POPNORMAL"/>
    <x v="4"/>
    <d v="2025-07-03T00:00:00"/>
    <d v="1899-12-30T17:40:00"/>
    <x v="22"/>
    <d v="1899-12-30T19:45:00"/>
    <x v="64"/>
    <x v="4"/>
    <s v="T0G831"/>
    <n v="407.9"/>
    <x v="366"/>
    <x v="1"/>
    <x v="2"/>
    <x v="0"/>
    <x v="0"/>
    <n v="545"/>
    <n v="439.34"/>
    <s v="MODULO 1"/>
    <s v="TURNO 5"/>
    <n v="14"/>
    <n v="31"/>
    <n v="368"/>
    <s v="EXPORTABLE"/>
    <x v="363"/>
    <s v="EXCSJ20250704030712"/>
    <m/>
    <s v="RECEPCION"/>
    <n v="1.193858695652174"/>
    <x v="1"/>
    <n v="20.399999999999999"/>
    <n v="14.172258064516129"/>
    <n v="31.439999999999998"/>
    <n v="2.0833333333333313"/>
    <x v="0"/>
    <s v="AMBIENTE"/>
    <x v="36"/>
    <m/>
    <n v="0"/>
    <x v="0"/>
  </r>
  <r>
    <s v="ABGVH20250626085150MODULO 2TURNO 15VISTA HERMOSA SEKOYA POP NORMAL"/>
    <x v="4"/>
    <d v="2025-07-03T00:00:00"/>
    <d v="1899-12-30T12:40:00"/>
    <x v="22"/>
    <d v="1899-12-30T14:40:00"/>
    <x v="65"/>
    <x v="3"/>
    <s v="TAB937"/>
    <n v="386.7"/>
    <x v="367"/>
    <x v="0"/>
    <x v="3"/>
    <x v="1"/>
    <x v="0"/>
    <n v="521"/>
    <n v="401.64"/>
    <s v="MODULO 2"/>
    <s v="TURNO 15"/>
    <n v="13"/>
    <n v="42"/>
    <n v="294"/>
    <s v="EXPORTABLE"/>
    <x v="364"/>
    <s v="ABGVH20250626085150"/>
    <m/>
    <s v="RECEPCION"/>
    <n v="1.3661224489795918"/>
    <x v="0"/>
    <n v="19.5"/>
    <n v="9.5628571428571423"/>
    <n v="14.939999999999998"/>
    <n v="2.0000000000000009"/>
    <x v="0"/>
    <s v="AMBIENTE"/>
    <x v="36"/>
    <m/>
    <n v="0"/>
    <x v="0"/>
  </r>
  <r>
    <s v="ABGVH20250703115257MODULO 2TURNO 16VISTA HERMOSA SEKOYA POP NORMAL"/>
    <x v="4"/>
    <d v="2025-07-03T00:00:00"/>
    <d v="1899-12-30T18:30:00"/>
    <x v="22"/>
    <d v="1899-12-30T20:50:00"/>
    <x v="66"/>
    <x v="6"/>
    <s v="TAB937"/>
    <n v="384.7"/>
    <x v="368"/>
    <x v="0"/>
    <x v="3"/>
    <x v="1"/>
    <x v="0"/>
    <n v="520"/>
    <n v="400.64"/>
    <s v="MODULO 2"/>
    <s v="TURNO 16"/>
    <n v="13"/>
    <n v="42"/>
    <n v="294"/>
    <s v="EXPORTABLE"/>
    <x v="365"/>
    <s v="ABGVH20250703115257"/>
    <m/>
    <s v="RECEPCION"/>
    <n v="1.3627210884353742"/>
    <x v="0"/>
    <n v="20.3"/>
    <n v="9.5390476190476186"/>
    <n v="15.939999999999998"/>
    <n v="2.333333333333333"/>
    <x v="0"/>
    <s v="AMBIENTE"/>
    <x v="36"/>
    <m/>
    <n v="0"/>
    <x v="0"/>
  </r>
  <r>
    <s v="ABGVH20250703115258MODULO 2TURNO 15VISTA HERMOSA SEKOYA POP NORMAL"/>
    <x v="4"/>
    <d v="2025-07-03T00:00:00"/>
    <d v="1899-12-30T18:30:00"/>
    <x v="22"/>
    <d v="1899-12-30T20:50:00"/>
    <x v="66"/>
    <x v="6"/>
    <s v="TAB937"/>
    <n v="386.5"/>
    <x v="369"/>
    <x v="0"/>
    <x v="3"/>
    <x v="1"/>
    <x v="0"/>
    <n v="521"/>
    <n v="401.64"/>
    <s v="MODULO 2"/>
    <s v="TURNO 15"/>
    <n v="13"/>
    <n v="42"/>
    <n v="294"/>
    <s v="EXPORTABLE"/>
    <x v="366"/>
    <s v="ABGVH20250703115258"/>
    <m/>
    <s v="RECEPCION"/>
    <n v="1.3661224489795918"/>
    <x v="0"/>
    <n v="20.3"/>
    <n v="9.5628571428571423"/>
    <n v="15.139999999999986"/>
    <n v="2.333333333333333"/>
    <x v="0"/>
    <s v="AMBIENTE"/>
    <x v="36"/>
    <m/>
    <n v="0"/>
    <x v="0"/>
  </r>
  <r>
    <s v="ABGVH20250704030922MODULO 2TURNO 16VISTA HERMOSA SEKOYA POP NORMAL"/>
    <x v="4"/>
    <d v="2025-07-03T00:00:00"/>
    <d v="1899-12-30T18:30:00"/>
    <x v="22"/>
    <d v="1899-12-30T20:50:00"/>
    <x v="66"/>
    <x v="6"/>
    <s v="TAB937"/>
    <n v="20.3"/>
    <x v="370"/>
    <x v="0"/>
    <x v="3"/>
    <x v="1"/>
    <x v="0"/>
    <n v="40"/>
    <n v="21.23"/>
    <s v="MODULO 2"/>
    <s v="TURNO 16"/>
    <n v="9"/>
    <n v="3"/>
    <n v="16"/>
    <s v="EXPORTABLE"/>
    <x v="367"/>
    <s v="ABGVH20250704030922"/>
    <m/>
    <s v="RECEPCION"/>
    <n v="1.326875"/>
    <x v="0"/>
    <n v="20.3"/>
    <n v="7.0766666666666671"/>
    <n v="0.92999999999999972"/>
    <n v="2.333333333333333"/>
    <x v="0"/>
    <s v="AMBIENTE"/>
    <x v="36"/>
    <m/>
    <n v="0"/>
    <x v="0"/>
  </r>
  <r>
    <s v="ABGVH20250703114442MODULO 2TURNO 16VISTA HERMOSA SEKOYA POP NORMAL"/>
    <x v="4"/>
    <d v="2025-07-03T00:00:00"/>
    <d v="1899-12-30T18:30:00"/>
    <x v="22"/>
    <d v="1899-12-30T20:50:00"/>
    <x v="66"/>
    <x v="6"/>
    <s v="TAB937"/>
    <n v="267.35238077000002"/>
    <x v="371"/>
    <x v="0"/>
    <x v="3"/>
    <x v="1"/>
    <x v="0"/>
    <n v="360.43"/>
    <n v="278.01"/>
    <s v="MODULO 2"/>
    <s v="TURNO 16"/>
    <n v="13"/>
    <n v="29"/>
    <n v="203"/>
    <s v="EXPORTABLE"/>
    <x v="368"/>
    <s v="ABGVH20250703114442"/>
    <m/>
    <s v="RECEPCION"/>
    <n v="1.3695073891625615"/>
    <x v="0"/>
    <n v="20.3"/>
    <n v="9.5865517241379301"/>
    <n v="10.657619229999966"/>
    <n v="2.333333333333333"/>
    <x v="0"/>
    <s v="AMBIENTE"/>
    <x v="36"/>
    <m/>
    <n v="0"/>
    <x v="0"/>
  </r>
  <r>
    <s v="ABGVH20250703114442MODULO 2TURNO 15VISTA HERMOSA SEKOYA POP NORMAL"/>
    <x v="4"/>
    <d v="2025-07-03T00:00:00"/>
    <d v="1899-12-30T18:30:00"/>
    <x v="22"/>
    <d v="1899-12-30T20:50:00"/>
    <x v="66"/>
    <x v="6"/>
    <s v="TAB937"/>
    <n v="119.84761923000001"/>
    <x v="371"/>
    <x v="0"/>
    <x v="3"/>
    <x v="1"/>
    <x v="0"/>
    <n v="161.57"/>
    <n v="124.63"/>
    <s v="MODULO 2"/>
    <s v="TURNO 15"/>
    <n v="13"/>
    <n v="13"/>
    <n v="91"/>
    <s v="EXPORTABLE"/>
    <x v="368"/>
    <s v="ABGVH20250703114442"/>
    <m/>
    <s v="RECEPCION"/>
    <n v="1.3695604395604395"/>
    <x v="0"/>
    <n v="20.3"/>
    <n v="9.5869230769230764"/>
    <n v="4.782380769999989"/>
    <n v="2.333333333333333"/>
    <x v="0"/>
    <s v="AMBIENTE"/>
    <x v="36"/>
    <m/>
    <n v="0"/>
    <x v="0"/>
  </r>
  <r>
    <s v="ABGCV20250704030757MODULO 3TURNO 2CERRO VERDESEKOYA POP NORMAL"/>
    <x v="4"/>
    <d v="2025-07-03T00:00:00"/>
    <d v="1899-12-30T17:50:00"/>
    <x v="22"/>
    <d v="1899-12-30T20:15:00"/>
    <x v="67"/>
    <x v="5"/>
    <s v="TCR835"/>
    <n v="344.67143006999999"/>
    <x v="372"/>
    <x v="0"/>
    <x v="4"/>
    <x v="1"/>
    <x v="0"/>
    <n v="415.64"/>
    <n v="344.97"/>
    <s v="MODULO 3"/>
    <s v="TURNO 2"/>
    <n v="12"/>
    <n v="23"/>
    <n v="276"/>
    <s v="EXPORTABLE"/>
    <x v="369"/>
    <s v="ABGCV20250704030757"/>
    <m/>
    <s v="RECEPCION"/>
    <n v="1.2498913043478261"/>
    <x v="1"/>
    <n v="19.5"/>
    <n v="14.998695652173915"/>
    <n v="0.29856993000004195"/>
    <n v="2.4166666666666661"/>
    <x v="0"/>
    <s v="AMBIENTE"/>
    <x v="36"/>
    <m/>
    <n v="0"/>
    <x v="0"/>
  </r>
  <r>
    <s v="ABGCV20250704030757MODULO 3TURNO 1CERRO VERDESEKOYA POP NORMAL"/>
    <x v="4"/>
    <d v="2025-07-03T00:00:00"/>
    <d v="1899-12-30T17:50:00"/>
    <x v="22"/>
    <d v="1899-12-30T20:15:00"/>
    <x v="67"/>
    <x v="5"/>
    <s v="TCR835"/>
    <n v="314.7"/>
    <x v="372"/>
    <x v="0"/>
    <x v="4"/>
    <x v="1"/>
    <x v="0"/>
    <n v="379.5"/>
    <n v="314.97000000000003"/>
    <s v="MODULO 3"/>
    <s v="TURNO 1"/>
    <n v="12"/>
    <n v="21"/>
    <n v="252"/>
    <s v="EXPORTABLE"/>
    <x v="369"/>
    <s v="ABGCV20250704030757"/>
    <m/>
    <s v="RECEPCION"/>
    <n v="1.2498809523809524"/>
    <x v="1"/>
    <n v="19.5"/>
    <n v="14.998571428571429"/>
    <n v="0.27000000000003865"/>
    <n v="2.4166666666666661"/>
    <x v="0"/>
    <s v="AMBIENTE"/>
    <x v="36"/>
    <m/>
    <n v="0"/>
    <x v="0"/>
  </r>
  <r>
    <s v="ABGCV20250704030757MODULO 4TURNO 2CERRO VERDESEKOYA POP NORMAL"/>
    <x v="4"/>
    <d v="2025-07-03T00:00:00"/>
    <d v="1899-12-30T17:50:00"/>
    <x v="22"/>
    <d v="1899-12-30T20:15:00"/>
    <x v="67"/>
    <x v="5"/>
    <s v="TCR835"/>
    <n v="164.84286014"/>
    <x v="372"/>
    <x v="0"/>
    <x v="4"/>
    <x v="1"/>
    <x v="0"/>
    <n v="198.79"/>
    <n v="164.99"/>
    <s v="MODULO 4"/>
    <s v="TURNO 2"/>
    <n v="12"/>
    <n v="11"/>
    <n v="132"/>
    <s v="EXPORTABLE"/>
    <x v="369"/>
    <s v="ABGCV20250704030757"/>
    <m/>
    <s v="RECEPCION"/>
    <n v="1.2499242424242425"/>
    <x v="1"/>
    <n v="19.5"/>
    <n v="14.99909090909091"/>
    <n v="0.14713986000001"/>
    <n v="2.4166666666666661"/>
    <x v="0"/>
    <s v="AMBIENTE"/>
    <x v="36"/>
    <m/>
    <n v="0"/>
    <x v="0"/>
  </r>
  <r>
    <s v="ABGCV20250704030757MODULO 3TURNO 3CERRO VERDESEKOYA POP NORMAL"/>
    <x v="4"/>
    <d v="2025-07-03T00:00:00"/>
    <d v="1899-12-30T17:50:00"/>
    <x v="22"/>
    <d v="1899-12-30T20:15:00"/>
    <x v="67"/>
    <x v="5"/>
    <s v="TCR835"/>
    <n v="104.9"/>
    <x v="372"/>
    <x v="0"/>
    <x v="4"/>
    <x v="1"/>
    <x v="0"/>
    <n v="126.5"/>
    <n v="104.99"/>
    <s v="MODULO 3"/>
    <s v="TURNO 3"/>
    <n v="12"/>
    <n v="7"/>
    <n v="84"/>
    <s v="EXPORTABLE"/>
    <x v="369"/>
    <s v="ABGCV20250704030757"/>
    <m/>
    <s v="RECEPCION"/>
    <n v="1.2498809523809524"/>
    <x v="1"/>
    <n v="19.5"/>
    <n v="14.998571428571427"/>
    <n v="8.99999999999892E-2"/>
    <n v="2.4166666666666661"/>
    <x v="0"/>
    <s v="AMBIENTE"/>
    <x v="36"/>
    <m/>
    <n v="0"/>
    <x v="0"/>
  </r>
  <r>
    <s v="ABGCV20250704030757MODULO 4TURNO 1CERRO VERDESEKOYA POP NORMAL"/>
    <x v="4"/>
    <d v="2025-07-03T00:00:00"/>
    <d v="1899-12-30T17:50:00"/>
    <x v="22"/>
    <d v="1899-12-30T20:15:00"/>
    <x v="67"/>
    <x v="5"/>
    <s v="TCR835"/>
    <n v="59.942860140000001"/>
    <x v="372"/>
    <x v="0"/>
    <x v="4"/>
    <x v="1"/>
    <x v="0"/>
    <n v="72.290000000000006"/>
    <n v="59.99"/>
    <s v="MODULO 4"/>
    <s v="TURNO 1"/>
    <n v="12"/>
    <n v="4"/>
    <n v="48"/>
    <s v="EXPORTABLE"/>
    <x v="369"/>
    <s v="ABGCV20250704030757"/>
    <m/>
    <s v="RECEPCION"/>
    <n v="1.2497916666666666"/>
    <x v="1"/>
    <n v="19.5"/>
    <n v="14.9975"/>
    <n v="4.7139860000001477E-2"/>
    <n v="2.4166666666666661"/>
    <x v="0"/>
    <s v="AMBIENTE"/>
    <x v="36"/>
    <m/>
    <n v="0"/>
    <x v="0"/>
  </r>
  <r>
    <s v="ABGCV20250704030757MODULO 3TURNO 6CERRO VERDESEKOYA POP NORMAL"/>
    <x v="4"/>
    <d v="2025-07-03T00:00:00"/>
    <d v="1899-12-30T17:50:00"/>
    <x v="22"/>
    <d v="1899-12-30T20:15:00"/>
    <x v="67"/>
    <x v="5"/>
    <s v="TCR835"/>
    <n v="59.942860140000001"/>
    <x v="372"/>
    <x v="0"/>
    <x v="4"/>
    <x v="1"/>
    <x v="0"/>
    <n v="72.290000000000006"/>
    <n v="59.99"/>
    <s v="MODULO 3"/>
    <s v="TURNO 6"/>
    <n v="12"/>
    <n v="4"/>
    <n v="38"/>
    <s v="EXPORTABLE"/>
    <x v="369"/>
    <s v="ABGCV20250704030757"/>
    <m/>
    <s v="RECEPCION"/>
    <n v="1.5786842105263159"/>
    <x v="1"/>
    <n v="19.5"/>
    <n v="14.9975"/>
    <n v="4.7139860000001477E-2"/>
    <n v="2.4166666666666661"/>
    <x v="0"/>
    <s v="AMBIENTE"/>
    <x v="36"/>
    <m/>
    <n v="0"/>
    <x v="0"/>
  </r>
  <r>
    <s v="ABGSA20250703154001MODULO 1TURNO 7SAN ANDRESSEKOYA POP&gt;22"/>
    <x v="4"/>
    <d v="2025-07-03T00:00:00"/>
    <d v="1899-12-30T18:30:00"/>
    <x v="22"/>
    <d v="1899-12-30T20:50:00"/>
    <x v="68"/>
    <x v="6"/>
    <s v="TAB937"/>
    <n v="319"/>
    <x v="373"/>
    <x v="0"/>
    <x v="0"/>
    <x v="0"/>
    <x v="0"/>
    <n v="432"/>
    <n v="329.87"/>
    <s v="MODULO 1"/>
    <s v="TURNO 7"/>
    <n v="13"/>
    <n v="35"/>
    <n v="245"/>
    <s v="EXPORTABLE"/>
    <x v="370"/>
    <s v="ABGSA20250703154001"/>
    <m/>
    <s v="RECEPCION"/>
    <n v="1.3464081632653062"/>
    <x v="0"/>
    <n v="21.8"/>
    <n v="9.4248571428571424"/>
    <n v="10.870000000000005"/>
    <n v="2.333333333333333"/>
    <x v="1"/>
    <s v="AMBIENTE"/>
    <x v="36"/>
    <m/>
    <n v="0"/>
    <x v="0"/>
  </r>
  <r>
    <s v="ABGSA20250703154048MODULO 1TURNO 7SAN ANDRESSEKOYA POP&gt;22"/>
    <x v="4"/>
    <d v="2025-07-03T00:00:00"/>
    <d v="1899-12-30T18:30:00"/>
    <x v="22"/>
    <d v="1899-12-30T20:50:00"/>
    <x v="68"/>
    <x v="6"/>
    <s v="TAB937"/>
    <n v="86.5"/>
    <x v="374"/>
    <x v="0"/>
    <x v="0"/>
    <x v="0"/>
    <x v="0"/>
    <n v="128"/>
    <n v="91.76"/>
    <s v="MODULO 1"/>
    <s v="TURNO 7"/>
    <n v="9"/>
    <n v="10"/>
    <n v="67"/>
    <s v="EXPORTABLE"/>
    <x v="371"/>
    <s v="ABGSA20250703154048"/>
    <m/>
    <s v="RECEPCION"/>
    <n v="1.3695522388059702"/>
    <x v="0"/>
    <n v="21.8"/>
    <n v="9.1760000000000002"/>
    <n v="5.2600000000000051"/>
    <n v="2.333333333333333"/>
    <x v="1"/>
    <s v="AMBIENTE"/>
    <x v="36"/>
    <m/>
    <n v="0"/>
    <x v="0"/>
  </r>
  <r>
    <s v="ABGSA20250704031015MODULO 1TURNO 8SAN ANDRESSEKOYA POPNORMAL"/>
    <x v="4"/>
    <d v="2025-07-03T00:00:00"/>
    <d v="1899-12-30T18:30:00"/>
    <x v="22"/>
    <d v="1899-12-30T20:50:00"/>
    <x v="68"/>
    <x v="6"/>
    <s v="TAB937"/>
    <n v="86.5"/>
    <x v="375"/>
    <x v="0"/>
    <x v="0"/>
    <x v="0"/>
    <x v="0"/>
    <n v="128"/>
    <n v="91.76"/>
    <s v="MODULO 1"/>
    <s v="TURNO 8"/>
    <n v="9"/>
    <n v="10"/>
    <n v="67"/>
    <s v="EXPORTABLE"/>
    <x v="372"/>
    <s v="ABGSA20250704031015"/>
    <m/>
    <s v="RECEPCION"/>
    <n v="1.3695522388059702"/>
    <x v="0"/>
    <n v="21.8"/>
    <n v="9.1760000000000002"/>
    <n v="5.2600000000000051"/>
    <n v="2.333333333333333"/>
    <x v="0"/>
    <s v="AMBIENTE"/>
    <x v="36"/>
    <m/>
    <n v="0"/>
    <x v="0"/>
  </r>
  <r>
    <s v="EXCSJ20250705014535MODULO 1TURNO 4SAN JOSESEKOYA POPNORMAL"/>
    <x v="4"/>
    <d v="2025-07-04T00:00:00"/>
    <d v="1899-12-30T17:45:00"/>
    <x v="23"/>
    <d v="1899-12-30T19:50:00"/>
    <x v="69"/>
    <x v="2"/>
    <s v="T0G831"/>
    <n v="392.5"/>
    <x v="376"/>
    <x v="1"/>
    <x v="2"/>
    <x v="0"/>
    <x v="0"/>
    <n v="525"/>
    <n v="421.72"/>
    <s v="MODULO 1"/>
    <s v="TURNO 4"/>
    <n v="14"/>
    <n v="30"/>
    <n v="360"/>
    <s v="EXPORTABLE"/>
    <x v="373"/>
    <s v="EXCSJ20250705014535"/>
    <m/>
    <s v="RECEPCION"/>
    <n v="1.1714444444444445"/>
    <x v="1"/>
    <n v="22.8"/>
    <n v="14.057333333333334"/>
    <n v="29.220000000000027"/>
    <n v="2.0833333333333313"/>
    <x v="0"/>
    <s v="AMBIENTE"/>
    <x v="36"/>
    <m/>
    <n v="0"/>
    <x v="0"/>
  </r>
  <r>
    <s v="EXCSJ20250705014617MODULO 1TURNO 3SAN JOSESEKOYA POPNORMAL"/>
    <x v="4"/>
    <d v="2025-07-04T00:00:00"/>
    <d v="1899-12-30T17:45:00"/>
    <x v="23"/>
    <d v="1899-12-30T19:50:00"/>
    <x v="69"/>
    <x v="2"/>
    <s v="T0G831"/>
    <n v="440.3"/>
    <x v="377"/>
    <x v="1"/>
    <x v="2"/>
    <x v="0"/>
    <x v="0"/>
    <n v="569"/>
    <n v="458.32"/>
    <s v="MODULO 1"/>
    <s v="TURNO 3"/>
    <n v="14"/>
    <n v="33"/>
    <n v="386"/>
    <s v="EXPORTABLE"/>
    <x v="374"/>
    <s v="EXCSJ20250705014617"/>
    <m/>
    <s v="RECEPCION"/>
    <n v="1.1873575129533678"/>
    <x v="1"/>
    <n v="22.8"/>
    <n v="13.888484848484849"/>
    <n v="18.019999999999982"/>
    <n v="2.0833333333333313"/>
    <x v="0"/>
    <s v="AMBIENTE"/>
    <x v="36"/>
    <m/>
    <n v="0"/>
    <x v="0"/>
  </r>
  <r>
    <s v="ABGVH20250703114444MODULO 2TURNO 13VISTA HERMOSA SEKOYA POP NORMAL"/>
    <x v="4"/>
    <d v="2025-07-04T00:00:00"/>
    <d v="1899-12-30T13:00:00"/>
    <x v="23"/>
    <d v="1899-12-30T14:45:00"/>
    <x v="70"/>
    <x v="3"/>
    <s v="TAB937"/>
    <n v="382.2"/>
    <x v="378"/>
    <x v="0"/>
    <x v="3"/>
    <x v="1"/>
    <x v="0"/>
    <n v="514"/>
    <n v="394.64"/>
    <s v="MODULO 2"/>
    <s v="TURNO 13"/>
    <n v="13"/>
    <n v="42"/>
    <n v="294"/>
    <s v="EXPORTABLE"/>
    <x v="375"/>
    <s v="ABGVH20250703114444"/>
    <m/>
    <s v="RECEPCION"/>
    <n v="1.3423129251700681"/>
    <x v="0"/>
    <n v="25.2"/>
    <n v="9.3961904761904762"/>
    <n v="12.439999999999998"/>
    <n v="1.7500000000000018"/>
    <x v="0"/>
    <s v="AMBIENTE"/>
    <x v="36"/>
    <m/>
    <n v="0"/>
    <x v="0"/>
  </r>
  <r>
    <s v="ABGVH20250703115306MODULO 2TURNO 16VISTA HERMOSA SEKOYA POP NORMAL"/>
    <x v="4"/>
    <d v="2025-07-04T00:00:00"/>
    <d v="1899-12-30T13:00:00"/>
    <x v="23"/>
    <d v="1899-12-30T14:45:00"/>
    <x v="70"/>
    <x v="3"/>
    <s v="TAB937"/>
    <n v="361.61904671000002"/>
    <x v="379"/>
    <x v="0"/>
    <x v="3"/>
    <x v="1"/>
    <x v="0"/>
    <n v="488.57"/>
    <n v="374.9"/>
    <s v="MODULO 2"/>
    <s v="TURNO 16"/>
    <n v="13"/>
    <n v="40"/>
    <n v="280"/>
    <s v="EXPORTABLE"/>
    <x v="376"/>
    <s v="ABGVH20250703115306"/>
    <m/>
    <s v="RECEPCION"/>
    <n v="1.3389285714285712"/>
    <x v="0"/>
    <n v="25.2"/>
    <n v="9.3724999999999987"/>
    <n v="13.280953289999957"/>
    <n v="1.7500000000000018"/>
    <x v="0"/>
    <s v="AMBIENTE"/>
    <x v="36"/>
    <m/>
    <n v="0"/>
    <x v="0"/>
  </r>
  <r>
    <s v="ABGVH20250703115306MODULO 2TURNO 14VISTA HERMOSA SEKOYA POP NORMAL"/>
    <x v="4"/>
    <d v="2025-07-04T00:00:00"/>
    <d v="1899-12-30T13:00:00"/>
    <x v="23"/>
    <d v="1899-12-30T14:45:00"/>
    <x v="70"/>
    <x v="3"/>
    <s v="TAB937"/>
    <n v="18.080953279999999"/>
    <x v="379"/>
    <x v="0"/>
    <x v="3"/>
    <x v="1"/>
    <x v="0"/>
    <n v="24.43"/>
    <n v="18.739999999999998"/>
    <s v="MODULO 2"/>
    <s v="TURNO 14"/>
    <n v="13"/>
    <n v="2"/>
    <n v="14"/>
    <s v="EXPORTABLE"/>
    <x v="376"/>
    <s v="ABGVH20250703115306"/>
    <m/>
    <s v="RECEPCION"/>
    <n v="1.3385714285714285"/>
    <x v="0"/>
    <n v="25.2"/>
    <n v="9.3699999999999992"/>
    <n v="0.6590467199999992"/>
    <n v="1.7500000000000018"/>
    <x v="0"/>
    <s v="AMBIENTE"/>
    <x v="36"/>
    <m/>
    <n v="0"/>
    <x v="0"/>
  </r>
  <r>
    <s v="ABGVH20250703114446MODULO 2TURNO 13VISTA HERMOSA SEKOYA POP NORMAL"/>
    <x v="4"/>
    <d v="2025-07-04T00:00:00"/>
    <d v="1899-12-30T13:00:00"/>
    <x v="23"/>
    <d v="1899-12-30T14:45:00"/>
    <x v="70"/>
    <x v="3"/>
    <s v="TAB937"/>
    <n v="378.7"/>
    <x v="380"/>
    <x v="0"/>
    <x v="3"/>
    <x v="1"/>
    <x v="0"/>
    <n v="514"/>
    <n v="394.64"/>
    <s v="MODULO 2"/>
    <s v="TURNO 13"/>
    <n v="13"/>
    <n v="42"/>
    <n v="294"/>
    <s v="EXPORTABLE"/>
    <x v="377"/>
    <s v="ABGVH20250703114446"/>
    <m/>
    <s v="RECEPCION"/>
    <n v="1.3423129251700681"/>
    <x v="0"/>
    <n v="25.2"/>
    <n v="9.3961904761904762"/>
    <n v="15.939999999999998"/>
    <n v="1.7500000000000018"/>
    <x v="0"/>
    <s v="AMBIENTE"/>
    <x v="36"/>
    <m/>
    <n v="0"/>
    <x v="0"/>
  </r>
  <r>
    <s v="ABGVH20250703115300MODULO 2TURNO 14VISTA HERMOSA SEKOYA POP NORMAL"/>
    <x v="4"/>
    <d v="2025-07-04T00:00:00"/>
    <d v="1899-12-30T13:00:00"/>
    <x v="23"/>
    <d v="1899-12-30T14:45:00"/>
    <x v="70"/>
    <x v="3"/>
    <s v="TAB937"/>
    <n v="385.7"/>
    <x v="381"/>
    <x v="0"/>
    <x v="3"/>
    <x v="1"/>
    <x v="0"/>
    <n v="519"/>
    <n v="399.64"/>
    <s v="MODULO 2"/>
    <s v="TURNO 14"/>
    <n v="13"/>
    <n v="42"/>
    <n v="294"/>
    <s v="EXPORTABLE"/>
    <x v="378"/>
    <s v="ABGVH20250703115300"/>
    <m/>
    <s v="RECEPCION"/>
    <n v="1.3593197278911564"/>
    <x v="0"/>
    <n v="25.2"/>
    <n v="9.5152380952380948"/>
    <n v="13.939999999999998"/>
    <n v="1.7500000000000018"/>
    <x v="0"/>
    <s v="AMBIENTE"/>
    <x v="36"/>
    <m/>
    <n v="0"/>
    <x v="0"/>
  </r>
  <r>
    <s v="ABGVH20250703115301MODULO 2TURNO 14VISTA HERMOSA SEKOYA POP NORMAL"/>
    <x v="4"/>
    <d v="2025-07-04T00:00:00"/>
    <d v="1899-12-30T13:00:00"/>
    <x v="23"/>
    <d v="1899-12-30T14:45:00"/>
    <x v="70"/>
    <x v="3"/>
    <s v="TAB937"/>
    <n v="381.2"/>
    <x v="382"/>
    <x v="0"/>
    <x v="3"/>
    <x v="1"/>
    <x v="0"/>
    <n v="516"/>
    <n v="396.64"/>
    <s v="MODULO 2"/>
    <s v="TURNO 14"/>
    <n v="13"/>
    <n v="42"/>
    <n v="294"/>
    <s v="EXPORTABLE"/>
    <x v="379"/>
    <s v="ABGVH20250703115301"/>
    <m/>
    <s v="RECEPCION"/>
    <n v="1.3491156462585034"/>
    <x v="0"/>
    <n v="25.2"/>
    <n v="9.4438095238095237"/>
    <n v="15.439999999999998"/>
    <n v="1.7500000000000018"/>
    <x v="0"/>
    <s v="AMBIENTE"/>
    <x v="36"/>
    <m/>
    <n v="0"/>
    <x v="0"/>
  </r>
  <r>
    <s v="ABGVH20250703114439MODULO 2TURNO 13VISTA HERMOSA SEKOYA POP NORMAL"/>
    <x v="4"/>
    <d v="2025-07-04T00:00:00"/>
    <d v="1899-12-30T13:00:00"/>
    <x v="23"/>
    <d v="1899-12-30T14:45:00"/>
    <x v="70"/>
    <x v="3"/>
    <s v="TAB937"/>
    <n v="380.2"/>
    <x v="383"/>
    <x v="0"/>
    <x v="3"/>
    <x v="1"/>
    <x v="0"/>
    <n v="514"/>
    <n v="394.64"/>
    <s v="MODULO 2"/>
    <s v="TURNO 13"/>
    <n v="13"/>
    <n v="42"/>
    <n v="294"/>
    <s v="EXPORTABLE"/>
    <x v="380"/>
    <s v="ABGVH20250703114439"/>
    <m/>
    <s v="RECEPCION"/>
    <n v="1.3423129251700681"/>
    <x v="0"/>
    <n v="25.2"/>
    <n v="9.3961904761904762"/>
    <n v="14.439999999999998"/>
    <n v="1.7500000000000018"/>
    <x v="0"/>
    <s v="AMBIENTE"/>
    <x v="36"/>
    <m/>
    <n v="0"/>
    <x v="0"/>
  </r>
  <r>
    <s v="ABGVH20250703114440MODULO 2TURNO 15VISTA HERMOSA SEKOYA POP NORMAL"/>
    <x v="4"/>
    <d v="2025-07-04T00:00:00"/>
    <d v="1899-12-30T13:00:00"/>
    <x v="23"/>
    <d v="1899-12-30T14:45:00"/>
    <x v="70"/>
    <x v="3"/>
    <s v="TAB937"/>
    <n v="315"/>
    <x v="384"/>
    <x v="0"/>
    <x v="3"/>
    <x v="1"/>
    <x v="0"/>
    <n v="429"/>
    <n v="326.87"/>
    <s v="MODULO 2"/>
    <s v="TURNO 15"/>
    <n v="13"/>
    <n v="35"/>
    <n v="245"/>
    <s v="EXPORTABLE"/>
    <x v="381"/>
    <s v="ABGVH20250703114440"/>
    <m/>
    <s v="RECEPCION"/>
    <n v="1.3341632653061224"/>
    <x v="0"/>
    <n v="25.2"/>
    <n v="9.339142857142857"/>
    <n v="11.870000000000005"/>
    <n v="1.7500000000000018"/>
    <x v="0"/>
    <s v="AMBIENTE"/>
    <x v="36"/>
    <m/>
    <n v="0"/>
    <x v="0"/>
  </r>
  <r>
    <s v="ABGVH20250703115255MODULO 2TURNO 14VISTA HERMOSA SEKOYA POP NORMAL"/>
    <x v="4"/>
    <d v="2025-07-04T00:00:00"/>
    <d v="1899-12-30T13:00:00"/>
    <x v="23"/>
    <d v="1899-12-30T14:45:00"/>
    <x v="70"/>
    <x v="3"/>
    <s v="TAB937"/>
    <n v="316"/>
    <x v="385"/>
    <x v="0"/>
    <x v="3"/>
    <x v="1"/>
    <x v="0"/>
    <n v="430"/>
    <n v="327.87"/>
    <s v="MODULO 2"/>
    <s v="TURNO 14"/>
    <n v="13"/>
    <n v="35"/>
    <n v="245"/>
    <s v="EXPORTABLE"/>
    <x v="382"/>
    <s v="ABGVH20250703115255"/>
    <m/>
    <s v="RECEPCION"/>
    <n v="1.3382448979591837"/>
    <x v="0"/>
    <n v="25.2"/>
    <n v="9.3677142857142854"/>
    <n v="11.870000000000005"/>
    <n v="1.7500000000000018"/>
    <x v="0"/>
    <s v="AMBIENTE"/>
    <x v="36"/>
    <m/>
    <n v="0"/>
    <x v="0"/>
  </r>
  <r>
    <s v="ABGVH20250703114459MODULO 2TURNO 11VISTA HERMOSA SEKOYA POP NORMAL"/>
    <x v="4"/>
    <d v="2025-07-04T00:00:00"/>
    <d v="1899-12-30T18:10:00"/>
    <x v="23"/>
    <d v="1899-12-30T20:05:00"/>
    <x v="71"/>
    <x v="4"/>
    <s v="F5R933"/>
    <n v="386.7"/>
    <x v="386"/>
    <x v="0"/>
    <x v="3"/>
    <x v="1"/>
    <x v="0"/>
    <n v="520"/>
    <n v="400.64"/>
    <s v="MODULO 2"/>
    <s v="TURNO 11"/>
    <n v="13"/>
    <n v="42"/>
    <n v="294"/>
    <s v="EXPORTABLE"/>
    <x v="383"/>
    <s v="ABGVH20250703114459"/>
    <m/>
    <s v="RECEPCION"/>
    <n v="1.3627210884353742"/>
    <x v="0"/>
    <n v="20.2"/>
    <n v="9.5390476190476186"/>
    <n v="13.939999999999998"/>
    <n v="1.9166666666666679"/>
    <x v="0"/>
    <s v="AMBIENTE"/>
    <x v="36"/>
    <m/>
    <n v="0"/>
    <x v="0"/>
  </r>
  <r>
    <s v="ABGVH20250703115316MODULO 2TURNO 10VISTA HERMOSA SEKOYA POP NORMAL"/>
    <x v="4"/>
    <d v="2025-07-04T00:00:00"/>
    <d v="1899-12-30T18:10:00"/>
    <x v="23"/>
    <d v="1899-12-30T20:05:00"/>
    <x v="71"/>
    <x v="4"/>
    <s v="F5R933"/>
    <n v="330.6"/>
    <x v="387"/>
    <x v="0"/>
    <x v="3"/>
    <x v="1"/>
    <x v="0"/>
    <n v="448"/>
    <n v="343.53"/>
    <s v="MODULO 2"/>
    <s v="TURNO 10"/>
    <n v="13"/>
    <n v="36"/>
    <n v="251"/>
    <s v="EXPORTABLE"/>
    <x v="384"/>
    <s v="ABGVH20250703115316"/>
    <m/>
    <s v="RECEPCION"/>
    <n v="1.3686454183266932"/>
    <x v="0"/>
    <n v="20.2"/>
    <n v="9.5424999999999986"/>
    <n v="12.92999999999995"/>
    <n v="1.9166666666666679"/>
    <x v="0"/>
    <s v="AMBIENTE"/>
    <x v="36"/>
    <m/>
    <n v="0"/>
    <x v="0"/>
  </r>
  <r>
    <s v="ABGVH20250703114450MODULO 2TURNO 9VISTA HERMOSA SEKOYA POP NORMAL"/>
    <x v="4"/>
    <d v="2025-07-04T00:00:00"/>
    <d v="1899-12-30T18:10:00"/>
    <x v="23"/>
    <d v="1899-12-30T20:05:00"/>
    <x v="71"/>
    <x v="4"/>
    <s v="F5R933"/>
    <n v="201.50952233999999"/>
    <x v="388"/>
    <x v="0"/>
    <x v="3"/>
    <x v="1"/>
    <x v="0"/>
    <n v="271.33"/>
    <n v="208.81"/>
    <s v="MODULO 2"/>
    <s v="TURNO 9"/>
    <n v="13"/>
    <n v="22"/>
    <n v="154"/>
    <s v="EXPORTABLE"/>
    <x v="385"/>
    <s v="ABGVH20250703114450"/>
    <m/>
    <s v="RECEPCION"/>
    <n v="1.355909090909091"/>
    <x v="0"/>
    <n v="20.2"/>
    <n v="9.4913636363636371"/>
    <n v="7.3004776600000127"/>
    <n v="1.9166666666666679"/>
    <x v="0"/>
    <s v="AMBIENTE"/>
    <x v="36"/>
    <m/>
    <n v="0"/>
    <x v="0"/>
  </r>
  <r>
    <s v="ABGVH20250703114450MODULO 2TURNO 10VISTA HERMOSA SEKOYA POP NORMAL"/>
    <x v="4"/>
    <d v="2025-07-04T00:00:00"/>
    <d v="1899-12-30T18:10:00"/>
    <x v="23"/>
    <d v="1899-12-30T20:05:00"/>
    <x v="71"/>
    <x v="4"/>
    <s v="F5R933"/>
    <n v="183.19047766"/>
    <x v="388"/>
    <x v="0"/>
    <x v="3"/>
    <x v="1"/>
    <x v="0"/>
    <n v="246.67"/>
    <n v="189.83"/>
    <s v="MODULO 2"/>
    <s v="TURNO 10"/>
    <n v="13"/>
    <n v="20"/>
    <n v="140"/>
    <s v="EXPORTABLE"/>
    <x v="385"/>
    <s v="ABGVH20250703114450"/>
    <m/>
    <s v="RECEPCION"/>
    <n v="1.3559285714285716"/>
    <x v="0"/>
    <n v="20.2"/>
    <n v="9.4915000000000003"/>
    <n v="6.6395223400000134"/>
    <n v="1.9166666666666679"/>
    <x v="0"/>
    <s v="AMBIENTE"/>
    <x v="36"/>
    <m/>
    <n v="0"/>
    <x v="0"/>
  </r>
  <r>
    <s v="ABGVH20250703115319MODULO 2TURNO 11VISTA HERMOSA SEKOYA POP NORMAL"/>
    <x v="4"/>
    <d v="2025-07-04T00:00:00"/>
    <d v="1899-12-30T18:10:00"/>
    <x v="23"/>
    <d v="1899-12-30T20:05:00"/>
    <x v="71"/>
    <x v="4"/>
    <s v="F5R933"/>
    <n v="384.2"/>
    <x v="389"/>
    <x v="0"/>
    <x v="3"/>
    <x v="1"/>
    <x v="0"/>
    <n v="517"/>
    <n v="397.64"/>
    <s v="MODULO 2"/>
    <s v="TURNO 11"/>
    <n v="13"/>
    <n v="42"/>
    <n v="294"/>
    <s v="EXPORTABLE"/>
    <x v="386"/>
    <s v="ABGVH20250703115319"/>
    <m/>
    <s v="RECEPCION"/>
    <n v="1.352517006802721"/>
    <x v="0"/>
    <n v="20.2"/>
    <n v="9.4676190476190474"/>
    <n v="13.439999999999998"/>
    <n v="1.9166666666666679"/>
    <x v="0"/>
    <s v="AMBIENTE"/>
    <x v="36"/>
    <m/>
    <n v="0"/>
    <x v="0"/>
  </r>
  <r>
    <s v="ABGVH20250703115307MODULO 2TURNO 11VISTA HERMOSA SEKOYA POP NORMAL"/>
    <x v="4"/>
    <d v="2025-07-04T00:00:00"/>
    <d v="1899-12-30T18:10:00"/>
    <x v="23"/>
    <d v="1899-12-30T20:05:00"/>
    <x v="71"/>
    <x v="4"/>
    <s v="F5R933"/>
    <n v="385.2"/>
    <x v="390"/>
    <x v="0"/>
    <x v="3"/>
    <x v="1"/>
    <x v="0"/>
    <n v="520"/>
    <n v="400.64"/>
    <s v="MODULO 2"/>
    <s v="TURNO 11"/>
    <n v="13"/>
    <n v="42"/>
    <n v="294"/>
    <s v="EXPORTABLE"/>
    <x v="387"/>
    <s v="ABGVH20250703115307"/>
    <m/>
    <s v="RECEPCION"/>
    <n v="1.3627210884353742"/>
    <x v="0"/>
    <n v="20.2"/>
    <n v="9.5390476190476186"/>
    <n v="15.439999999999998"/>
    <n v="1.9166666666666679"/>
    <x v="0"/>
    <s v="AMBIENTE"/>
    <x v="36"/>
    <m/>
    <n v="0"/>
    <x v="0"/>
  </r>
  <r>
    <s v="MODULO 2TURNO 12VISTA HERMOSA SEKOYA POP NORMAL"/>
    <x v="4"/>
    <d v="2025-07-04T00:00:00"/>
    <d v="1899-12-30T18:10:00"/>
    <x v="23"/>
    <d v="1899-12-30T20:05:00"/>
    <x v="71"/>
    <x v="4"/>
    <s v="F5R933"/>
    <n v="388.2"/>
    <x v="391"/>
    <x v="0"/>
    <x v="3"/>
    <x v="1"/>
    <x v="0"/>
    <n v="522"/>
    <n v="402.64"/>
    <s v="MODULO 2"/>
    <s v="TURNO 12"/>
    <n v="13"/>
    <n v="42"/>
    <n v="294"/>
    <s v="EXPORTABLE"/>
    <x v="388"/>
    <s v="ABGVH20250703114447"/>
    <m/>
    <s v="RECEPCION"/>
    <n v="1.3695238095238096"/>
    <x v="0"/>
    <n v="20.2"/>
    <n v="9.586666666666666"/>
    <n v="14.439999999999998"/>
    <n v="1.9166666666666679"/>
    <x v="0"/>
    <s v="AMBIENTE"/>
    <x v="36"/>
    <m/>
    <n v="0"/>
    <x v="0"/>
  </r>
  <r>
    <s v="ABGVH20250703114452MODULO 2TURNO 11VISTA HERMOSA SEKOYA POP NORMAL"/>
    <x v="4"/>
    <d v="2025-07-04T00:00:00"/>
    <d v="1899-12-30T18:10:00"/>
    <x v="23"/>
    <d v="1899-12-30T20:05:00"/>
    <x v="71"/>
    <x v="4"/>
    <s v="F5R933"/>
    <n v="389.2"/>
    <x v="392"/>
    <x v="0"/>
    <x v="3"/>
    <x v="1"/>
    <x v="0"/>
    <n v="522"/>
    <n v="402.64"/>
    <s v="MODULO 2"/>
    <s v="TURNO 11"/>
    <n v="13"/>
    <n v="42"/>
    <n v="294"/>
    <s v="EXPORTABLE"/>
    <x v="389"/>
    <s v="ABGVH20250703114452"/>
    <m/>
    <s v="RECEPCION"/>
    <n v="1.3695238095238096"/>
    <x v="0"/>
    <n v="20.2"/>
    <n v="9.586666666666666"/>
    <n v="13.439999999999998"/>
    <n v="1.9166666666666679"/>
    <x v="0"/>
    <s v="AMBIENTE"/>
    <x v="36"/>
    <m/>
    <n v="0"/>
    <x v="0"/>
  </r>
  <r>
    <s v="ABGVH20250703114454MODULO 2TURNO 12VISTA HERMOSA SEKOYA POP NORMAL"/>
    <x v="4"/>
    <d v="2025-07-04T00:00:00"/>
    <d v="1899-12-30T18:10:00"/>
    <x v="23"/>
    <d v="1899-12-30T20:05:00"/>
    <x v="71"/>
    <x v="4"/>
    <s v="F5R933"/>
    <n v="210.94285805999999"/>
    <x v="393"/>
    <x v="0"/>
    <x v="3"/>
    <x v="1"/>
    <x v="0"/>
    <n v="283.67"/>
    <n v="218.3"/>
    <s v="MODULO 2"/>
    <s v="TURNO 12"/>
    <n v="13"/>
    <n v="23"/>
    <n v="161"/>
    <s v="EXPORTABLE"/>
    <x v="390"/>
    <s v="ABGVH20250703114454"/>
    <m/>
    <s v="RECEPCION"/>
    <n v="1.3559006211180125"/>
    <x v="0"/>
    <n v="20.2"/>
    <n v="9.4913043478260875"/>
    <n v="7.3571419400000195"/>
    <n v="1.9166666666666679"/>
    <x v="0"/>
    <s v="AMBIENTE"/>
    <x v="36"/>
    <m/>
    <n v="0"/>
    <x v="0"/>
  </r>
  <r>
    <s v="ABGVH20250703114454MODULO 2TURNO 11VISTA HERMOSA SEKOYA POP NORMAL"/>
    <x v="4"/>
    <d v="2025-07-04T00:00:00"/>
    <d v="1899-12-30T18:10:00"/>
    <x v="23"/>
    <d v="1899-12-30T20:05:00"/>
    <x v="71"/>
    <x v="4"/>
    <s v="F5R933"/>
    <n v="128.39999872000001"/>
    <x v="393"/>
    <x v="0"/>
    <x v="3"/>
    <x v="1"/>
    <x v="0"/>
    <n v="172.67"/>
    <n v="132.88"/>
    <s v="MODULO 2"/>
    <s v="TURNO 11"/>
    <n v="13"/>
    <n v="14"/>
    <n v="98"/>
    <s v="EXPORTABLE"/>
    <x v="390"/>
    <s v="ABGVH20250703114454"/>
    <m/>
    <s v="RECEPCION"/>
    <n v="1.3559183673469388"/>
    <x v="0"/>
    <n v="20.2"/>
    <n v="9.4914285714285711"/>
    <n v="4.480001279999982"/>
    <n v="1.9166666666666679"/>
    <x v="0"/>
    <s v="AMBIENTE"/>
    <x v="36"/>
    <m/>
    <n v="0"/>
    <x v="0"/>
  </r>
  <r>
    <s v="ABGVH20250703114454MODULO 2TURNO 13VISTA HERMOSA SEKOYA POP NORMAL"/>
    <x v="4"/>
    <d v="2025-07-04T00:00:00"/>
    <d v="1899-12-30T18:10:00"/>
    <x v="23"/>
    <d v="1899-12-30T20:05:00"/>
    <x v="71"/>
    <x v="4"/>
    <s v="F5R933"/>
    <n v="45.857143219999998"/>
    <x v="393"/>
    <x v="0"/>
    <x v="3"/>
    <x v="1"/>
    <x v="0"/>
    <n v="61.67"/>
    <n v="47.46"/>
    <s v="MODULO 2"/>
    <s v="TURNO 13"/>
    <n v="13"/>
    <n v="5"/>
    <n v="35"/>
    <s v="EXPORTABLE"/>
    <x v="390"/>
    <s v="ABGVH20250703114454"/>
    <m/>
    <s v="RECEPCION"/>
    <n v="1.3560000000000001"/>
    <x v="0"/>
    <n v="20.2"/>
    <n v="9.4920000000000009"/>
    <n v="1.6028567800000033"/>
    <n v="1.9166666666666679"/>
    <x v="0"/>
    <s v="AMBIENTE"/>
    <x v="36"/>
    <m/>
    <n v="0"/>
    <x v="0"/>
  </r>
  <r>
    <s v="ABGVH20250703115309MODULO 2TURNO 11VISTA HERMOSA SEKOYA POP NORMAL"/>
    <x v="4"/>
    <d v="2025-07-04T00:00:00"/>
    <d v="1899-12-30T18:10:00"/>
    <x v="23"/>
    <d v="1899-12-30T20:05:00"/>
    <x v="71"/>
    <x v="4"/>
    <s v="F5R933"/>
    <n v="321.5"/>
    <x v="394"/>
    <x v="0"/>
    <x v="3"/>
    <x v="1"/>
    <x v="0"/>
    <n v="434"/>
    <n v="331.87"/>
    <s v="MODULO 2"/>
    <s v="TURNO 11"/>
    <n v="13"/>
    <n v="35"/>
    <n v="245"/>
    <s v="EXPORTABLE"/>
    <x v="391"/>
    <s v="ABGVH20250703115309"/>
    <m/>
    <s v="RECEPCION"/>
    <n v="1.3545714285714285"/>
    <x v="0"/>
    <n v="20.2"/>
    <n v="9.4819999999999993"/>
    <n v="10.370000000000005"/>
    <n v="1.9166666666666679"/>
    <x v="0"/>
    <s v="AMBIENTE"/>
    <x v="36"/>
    <m/>
    <n v="0"/>
    <x v="0"/>
  </r>
  <r>
    <s v="ABGVH20250703115310MODULO 2TURNO 12VISTA HERMOSA SEKOYA POP NORMAL"/>
    <x v="4"/>
    <d v="2025-07-04T00:00:00"/>
    <d v="1899-12-30T18:10:00"/>
    <x v="23"/>
    <d v="1899-12-30T20:05:00"/>
    <x v="71"/>
    <x v="4"/>
    <s v="F5R933"/>
    <n v="182.57142812000001"/>
    <x v="395"/>
    <x v="0"/>
    <x v="3"/>
    <x v="1"/>
    <x v="0"/>
    <n v="246.29"/>
    <n v="187.93"/>
    <s v="MODULO 2"/>
    <s v="TURNO 12"/>
    <n v="13"/>
    <n v="20"/>
    <n v="140"/>
    <s v="EXPORTABLE"/>
    <x v="392"/>
    <s v="ABGVH20250703115310"/>
    <m/>
    <s v="RECEPCION"/>
    <n v="1.3423571428571428"/>
    <x v="0"/>
    <n v="20.2"/>
    <n v="9.3964999999999996"/>
    <n v="5.3585718799999995"/>
    <n v="1.9166666666666679"/>
    <x v="0"/>
    <s v="AMBIENTE"/>
    <x v="36"/>
    <m/>
    <n v="0"/>
    <x v="0"/>
  </r>
  <r>
    <s v="ABGVH20250703115310MODULO 2TURNO 14VISTA HERMOSA SEKOYA POP NORMAL"/>
    <x v="4"/>
    <d v="2025-07-04T00:00:00"/>
    <d v="1899-12-30T18:10:00"/>
    <x v="23"/>
    <d v="1899-12-30T20:05:00"/>
    <x v="71"/>
    <x v="4"/>
    <s v="F5R933"/>
    <n v="136.92857187999999"/>
    <x v="395"/>
    <x v="0"/>
    <x v="3"/>
    <x v="1"/>
    <x v="0"/>
    <n v="184.71"/>
    <n v="140.94"/>
    <s v="MODULO 2"/>
    <s v="TURNO 14"/>
    <n v="13"/>
    <n v="15"/>
    <n v="105"/>
    <s v="EXPORTABLE"/>
    <x v="392"/>
    <s v="ABGVH20250703115310"/>
    <m/>
    <s v="RECEPCION"/>
    <n v="1.3422857142857143"/>
    <x v="0"/>
    <n v="20.2"/>
    <n v="9.395999999999999"/>
    <n v="4.011428120000005"/>
    <n v="1.9166666666666679"/>
    <x v="0"/>
    <s v="AMBIENTE"/>
    <x v="36"/>
    <m/>
    <n v="0"/>
    <x v="0"/>
  </r>
  <r>
    <s v="ABGCV20250705015207MODULO 4TURNO 1CERRO VERDESEKOYA POP NORMAL"/>
    <x v="4"/>
    <d v="2025-07-04T00:00:00"/>
    <d v="1899-12-30T17:30:00"/>
    <x v="23"/>
    <d v="1899-12-30T20:15:00"/>
    <x v="72"/>
    <x v="5"/>
    <s v="TCR835"/>
    <n v="539"/>
    <x v="396"/>
    <x v="0"/>
    <x v="4"/>
    <x v="1"/>
    <x v="0"/>
    <n v="645"/>
    <n v="530.34"/>
    <s v="MODULO 4"/>
    <s v="TURNO 1"/>
    <n v="11"/>
    <n v="35"/>
    <n v="420"/>
    <s v="EXPORTABLE"/>
    <x v="393"/>
    <s v="ABGCV20250705015207"/>
    <m/>
    <s v="RECEPCION"/>
    <n v="1.2627142857142859"/>
    <x v="1"/>
    <n v="23.9"/>
    <n v="15.152571428571429"/>
    <n v="-8.6599999999999682"/>
    <n v="2.7500000000000009"/>
    <x v="0"/>
    <s v="AMBIENTE"/>
    <x v="36"/>
    <m/>
    <n v="0"/>
    <x v="0"/>
  </r>
  <r>
    <s v="MODULO 4TURNO 2CERRO VERDESEKOYA POP NORMAL"/>
    <x v="4"/>
    <d v="2025-07-04T00:00:00"/>
    <d v="1899-12-30T17:30:00"/>
    <x v="23"/>
    <d v="1899-12-30T20:15:00"/>
    <x v="72"/>
    <x v="5"/>
    <s v="TCR835"/>
    <n v="364.80000228"/>
    <x v="397"/>
    <x v="0"/>
    <x v="4"/>
    <x v="1"/>
    <x v="0"/>
    <n v="436.11"/>
    <n v="356.12"/>
    <s v="MODULO 4"/>
    <s v="TURNO 2"/>
    <n v="13"/>
    <n v="24"/>
    <n v="288"/>
    <s v="EXPORTABLE"/>
    <x v="394"/>
    <s v="ABGCV20250705015229"/>
    <m/>
    <s v="RECEPCION"/>
    <n v="1.2365277777777779"/>
    <x v="1"/>
    <n v="23.9"/>
    <n v="14.838333333333333"/>
    <n v="-8.6800022799999965"/>
    <n v="2.7500000000000009"/>
    <x v="0"/>
    <s v="AMBIENTE"/>
    <x v="36"/>
    <m/>
    <n v="0"/>
    <x v="0"/>
  </r>
  <r>
    <s v="ABGCV20250705015229MODULO 4TURNO 1CERRO VERDESEKOYA POP NORMAL"/>
    <x v="4"/>
    <d v="2025-07-04T00:00:00"/>
    <d v="1899-12-30T17:30:00"/>
    <x v="23"/>
    <d v="1899-12-30T20:15:00"/>
    <x v="72"/>
    <x v="5"/>
    <s v="TCR835"/>
    <n v="121.60000076"/>
    <x v="397"/>
    <x v="0"/>
    <x v="4"/>
    <x v="1"/>
    <x v="0"/>
    <n v="145.37"/>
    <n v="118.71"/>
    <s v="MODULO 4"/>
    <s v="TURNO 1"/>
    <n v="13"/>
    <n v="8"/>
    <n v="96"/>
    <s v="EXPORTABLE"/>
    <x v="394"/>
    <s v="ABGCV20250705015229"/>
    <m/>
    <s v="RECEPCION"/>
    <n v="1.2365625"/>
    <x v="1"/>
    <n v="23.9"/>
    <n v="14.838749999999999"/>
    <n v="-2.8900007600000066"/>
    <n v="2.7500000000000009"/>
    <x v="0"/>
    <s v="AMBIENTE"/>
    <x v="36"/>
    <m/>
    <n v="0"/>
    <x v="0"/>
  </r>
  <r>
    <s v="ABGCV20250705015229MODULO 3TURNO 7CERRO VERDESEKOYA POP NORMAL"/>
    <x v="4"/>
    <d v="2025-07-04T00:00:00"/>
    <d v="1899-12-30T17:30:00"/>
    <x v="23"/>
    <d v="1899-12-30T20:15:00"/>
    <x v="72"/>
    <x v="5"/>
    <s v="TCR835"/>
    <n v="45.600002279999998"/>
    <x v="397"/>
    <x v="0"/>
    <x v="4"/>
    <x v="1"/>
    <x v="0"/>
    <n v="54.51"/>
    <n v="44.51"/>
    <s v="MODULO 3"/>
    <s v="TURNO 7"/>
    <n v="13"/>
    <n v="3"/>
    <n v="36"/>
    <s v="EXPORTABLE"/>
    <x v="394"/>
    <s v="ABGCV20250705015229"/>
    <m/>
    <s v="RECEPCION"/>
    <n v="1.2363888888888888"/>
    <x v="1"/>
    <n v="23.9"/>
    <n v="14.836666666666666"/>
    <n v="-1.0900022800000002"/>
    <n v="2.7500000000000009"/>
    <x v="0"/>
    <s v="AMBIENTE"/>
    <x v="36"/>
    <m/>
    <n v="0"/>
    <x v="0"/>
  </r>
  <r>
    <s v="ABGCV20250705015253MODULO 3TURNO 10CERRO VERDESEKOYA POP NORMAL"/>
    <x v="4"/>
    <d v="2025-07-04T00:00:00"/>
    <d v="1899-12-30T17:30:00"/>
    <x v="23"/>
    <d v="1899-12-30T20:15:00"/>
    <x v="72"/>
    <x v="5"/>
    <s v="TCR835"/>
    <n v="29"/>
    <x v="398"/>
    <x v="0"/>
    <x v="4"/>
    <x v="1"/>
    <x v="0"/>
    <n v="40.25"/>
    <n v="31.84"/>
    <s v="MODULO 3"/>
    <s v="TURNO 10"/>
    <n v="9"/>
    <n v="2"/>
    <n v="24"/>
    <s v="EXPORTABLE"/>
    <x v="395"/>
    <s v="ABGCV20250705015253"/>
    <m/>
    <s v="RECEPCION"/>
    <n v="1.3266666666666667"/>
    <x v="1"/>
    <n v="23.9"/>
    <n v="15.92"/>
    <n v="2.84"/>
    <n v="2.7500000000000009"/>
    <x v="0"/>
    <s v="AMBIENTE"/>
    <x v="36"/>
    <m/>
    <n v="0"/>
    <x v="0"/>
  </r>
  <r>
    <s v="ABGCV20250705015253MODULO 3TURNO 4CERRO VERDESEKOYA POP NORMAL"/>
    <x v="4"/>
    <d v="2025-07-04T00:00:00"/>
    <d v="1899-12-30T17:30:00"/>
    <x v="23"/>
    <d v="1899-12-30T20:15:00"/>
    <x v="72"/>
    <x v="5"/>
    <s v="TCR835"/>
    <n v="29"/>
    <x v="398"/>
    <x v="0"/>
    <x v="4"/>
    <x v="1"/>
    <x v="0"/>
    <n v="40.25"/>
    <n v="31.84"/>
    <s v="MODULO 3"/>
    <s v="TURNO 4"/>
    <n v="9"/>
    <n v="2"/>
    <n v="24"/>
    <s v="EXPORTABLE"/>
    <x v="395"/>
    <s v="ABGCV20250705015253"/>
    <m/>
    <s v="RECEPCION"/>
    <n v="1.3266666666666667"/>
    <x v="1"/>
    <n v="23.9"/>
    <n v="15.92"/>
    <n v="2.84"/>
    <n v="2.7500000000000009"/>
    <x v="0"/>
    <s v="AMBIENTE"/>
    <x v="36"/>
    <m/>
    <n v="0"/>
    <x v="0"/>
  </r>
  <r>
    <s v="ABGCV20250705015253MODULO 3TURNO 5CERRO VERDESEKOYA POP NORMAL"/>
    <x v="4"/>
    <d v="2025-07-04T00:00:00"/>
    <d v="1899-12-30T17:30:00"/>
    <x v="23"/>
    <d v="1899-12-30T20:15:00"/>
    <x v="72"/>
    <x v="5"/>
    <s v="TCR835"/>
    <n v="29"/>
    <x v="398"/>
    <x v="0"/>
    <x v="4"/>
    <x v="1"/>
    <x v="0"/>
    <n v="40.25"/>
    <n v="31.84"/>
    <s v="MODULO 3"/>
    <s v="TURNO 5"/>
    <n v="9"/>
    <n v="2"/>
    <n v="24"/>
    <s v="EXPORTABLE"/>
    <x v="395"/>
    <s v="ABGCV20250705015253"/>
    <m/>
    <s v="RECEPCION"/>
    <n v="1.3266666666666667"/>
    <x v="1"/>
    <n v="23.9"/>
    <n v="15.92"/>
    <n v="2.84"/>
    <n v="2.7500000000000009"/>
    <x v="0"/>
    <s v="AMBIENTE"/>
    <x v="36"/>
    <m/>
    <n v="0"/>
    <x v="0"/>
  </r>
  <r>
    <s v="ABGCV20250705015253MODULO 3TURNO 3CERRO VERDESEKOYA POP NORMAL"/>
    <x v="4"/>
    <d v="2025-07-04T00:00:00"/>
    <d v="1899-12-30T17:30:00"/>
    <x v="23"/>
    <d v="1899-12-30T20:15:00"/>
    <x v="72"/>
    <x v="5"/>
    <s v="TCR835"/>
    <n v="29"/>
    <x v="398"/>
    <x v="0"/>
    <x v="4"/>
    <x v="1"/>
    <x v="0"/>
    <n v="40.25"/>
    <n v="31.84"/>
    <s v="MODULO 3"/>
    <s v="TURNO 3"/>
    <n v="9"/>
    <n v="2"/>
    <n v="13"/>
    <s v="EXPORTABLE"/>
    <x v="395"/>
    <s v="ABGCV20250705015253"/>
    <m/>
    <s v="RECEPCION"/>
    <n v="2.4492307692307693"/>
    <x v="1"/>
    <n v="23.9"/>
    <n v="15.92"/>
    <n v="2.84"/>
    <n v="2.7500000000000009"/>
    <x v="0"/>
    <s v="AMBIENTE"/>
    <x v="36"/>
    <m/>
    <n v="0"/>
    <x v="0"/>
  </r>
  <r>
    <s v="ABGSA20250703154030SAN ANDRESSEKOYA POPMODULO 1TURNO 7&gt;22"/>
    <x v="5"/>
    <d v="2025-07-07T00:00:00"/>
    <d v="1899-12-30T13:10:00"/>
    <x v="24"/>
    <d v="1899-12-30T15:40:00"/>
    <x v="73"/>
    <x v="3"/>
    <s v="TAB937"/>
    <n v="314.5"/>
    <x v="399"/>
    <x v="0"/>
    <x v="0"/>
    <x v="0"/>
    <x v="0"/>
    <n v="426"/>
    <n v="324.87"/>
    <s v="MODULO 1"/>
    <s v="TURNO 7"/>
    <n v="12"/>
    <n v="35"/>
    <n v="245"/>
    <s v="EXPORTABLE"/>
    <x v="396"/>
    <s v="ABGSA20250703154030"/>
    <m/>
    <s v="RECEPCION"/>
    <n v="1.3260000000000001"/>
    <x v="0"/>
    <n v="20"/>
    <n v="9.282"/>
    <n v="10.370000000000005"/>
    <n v="2.4999999999999991"/>
    <x v="1"/>
    <s v="AMBIENTE"/>
    <x v="36"/>
    <m/>
    <n v="0"/>
    <x v="0"/>
  </r>
  <r>
    <s v="ABGSA20250703154002SAN ANDRESSEKOYA POPMODULO 1TURNO 7NORMAL"/>
    <x v="5"/>
    <d v="2025-07-07T00:00:00"/>
    <d v="1899-12-30T13:10:00"/>
    <x v="24"/>
    <d v="1899-12-30T15:40:00"/>
    <x v="73"/>
    <x v="3"/>
    <s v="TAB937"/>
    <n v="320"/>
    <x v="400"/>
    <x v="0"/>
    <x v="0"/>
    <x v="0"/>
    <x v="0"/>
    <n v="432"/>
    <n v="330.87"/>
    <s v="MODULO 1"/>
    <s v="TURNO 7"/>
    <n v="12"/>
    <n v="35"/>
    <n v="245"/>
    <s v="EXPORTABLE"/>
    <x v="397"/>
    <s v="ABGSA20250703154002"/>
    <m/>
    <s v="RECEPCION"/>
    <n v="1.3504897959183673"/>
    <x v="0"/>
    <n v="20"/>
    <n v="9.4534285714285708"/>
    <n v="10.870000000000005"/>
    <n v="2.4999999999999991"/>
    <x v="0"/>
    <s v="AMBIENTE"/>
    <x v="36"/>
    <m/>
    <n v="0"/>
    <x v="0"/>
  </r>
  <r>
    <s v="ABGSA20250703154037SAN ANDRESSEKOYA POPMODULO 1TURNO 7NORMAL"/>
    <x v="5"/>
    <d v="2025-07-07T00:00:00"/>
    <d v="1899-12-30T17:20:00"/>
    <x v="24"/>
    <d v="1899-12-30T19:50:00"/>
    <x v="74"/>
    <x v="2"/>
    <s v="F5R933"/>
    <n v="294.24761831000001"/>
    <x v="401"/>
    <x v="0"/>
    <x v="0"/>
    <x v="0"/>
    <x v="0"/>
    <n v="393.9"/>
    <n v="303.73"/>
    <s v="MODULO 1"/>
    <s v="TURNO 7"/>
    <n v="12"/>
    <n v="32"/>
    <n v="224"/>
    <s v="EXPORTABLE"/>
    <x v="398"/>
    <s v="ABGSA20250703154037"/>
    <m/>
    <s v="RECEPCION"/>
    <n v="1.3559375"/>
    <x v="0"/>
    <n v="19.2"/>
    <n v="9.4915625000000006"/>
    <n v="9.4823816900000111"/>
    <n v="2.4999999999999991"/>
    <x v="0"/>
    <s v="AMBIENTE"/>
    <x v="36"/>
    <m/>
    <n v="0"/>
    <x v="0"/>
  </r>
  <r>
    <s v="ABGSA20250703154037SAN ANDRESSEKOYA POPMODULO 1TURNO 6NORMAL"/>
    <x v="5"/>
    <d v="2025-07-07T00:00:00"/>
    <d v="1899-12-30T17:20:00"/>
    <x v="24"/>
    <d v="1899-12-30T19:50:00"/>
    <x v="74"/>
    <x v="2"/>
    <s v="F5R933"/>
    <n v="91.952381689999996"/>
    <x v="401"/>
    <x v="0"/>
    <x v="0"/>
    <x v="0"/>
    <x v="0"/>
    <n v="123.1"/>
    <n v="94.91"/>
    <s v="MODULO 1"/>
    <s v="TURNO 6"/>
    <n v="12"/>
    <n v="10"/>
    <n v="70"/>
    <s v="EXPORTABLE"/>
    <x v="398"/>
    <s v="ABGSA20250703154037"/>
    <m/>
    <s v="RECEPCION"/>
    <n v="1.3558571428571429"/>
    <x v="0"/>
    <n v="19.2"/>
    <n v="9.4909999999999997"/>
    <n v="2.9576183100000009"/>
    <n v="2.4999999999999991"/>
    <x v="0"/>
    <s v="AMBIENTE"/>
    <x v="36"/>
    <m/>
    <n v="0"/>
    <x v="0"/>
  </r>
  <r>
    <s v="ABGSA20250703154007SAN ANDRESSEKOYA POPMODULO 1TURNO 7&gt;22"/>
    <x v="5"/>
    <d v="2025-07-07T00:00:00"/>
    <d v="1899-12-30T17:20:00"/>
    <x v="24"/>
    <d v="1899-12-30T19:50:00"/>
    <x v="74"/>
    <x v="2"/>
    <s v="F5R933"/>
    <n v="317.5"/>
    <x v="402"/>
    <x v="0"/>
    <x v="0"/>
    <x v="0"/>
    <x v="0"/>
    <n v="429"/>
    <n v="327.87"/>
    <s v="MODULO 1"/>
    <s v="TURNO 7"/>
    <n v="12"/>
    <n v="35"/>
    <n v="245"/>
    <s v="EXPORTABLE"/>
    <x v="399"/>
    <s v="ABGSA20250703154007"/>
    <m/>
    <s v="RECEPCION"/>
    <n v="1.3382448979591837"/>
    <x v="0"/>
    <n v="19.2"/>
    <n v="9.3677142857142854"/>
    <n v="10.370000000000005"/>
    <n v="2.4999999999999991"/>
    <x v="1"/>
    <s v="AMBIENTE"/>
    <x v="36"/>
    <m/>
    <n v="0"/>
    <x v="0"/>
  </r>
  <r>
    <s v="ABGSA20250703154016SAN ANDRESSEKOYA POPMODULO 1TURNO 7&gt;20"/>
    <x v="5"/>
    <d v="2025-07-07T00:00:00"/>
    <d v="1899-12-30T17:20:00"/>
    <x v="24"/>
    <d v="1899-12-30T19:50:00"/>
    <x v="74"/>
    <x v="2"/>
    <s v="F5R933"/>
    <n v="317"/>
    <x v="403"/>
    <x v="0"/>
    <x v="0"/>
    <x v="0"/>
    <x v="0"/>
    <n v="428"/>
    <n v="326.87"/>
    <s v="MODULO 1"/>
    <s v="TURNO 7"/>
    <n v="12"/>
    <n v="35"/>
    <n v="245"/>
    <s v="EXPORTABLE"/>
    <x v="400"/>
    <s v="ABGSA20250703154016"/>
    <m/>
    <s v="RECEPCION"/>
    <n v="1.3341632653061224"/>
    <x v="0"/>
    <n v="19.2"/>
    <n v="9.339142857142857"/>
    <n v="9.8700000000000045"/>
    <n v="2.4999999999999991"/>
    <x v="3"/>
    <s v="AMBIENTE"/>
    <x v="36"/>
    <m/>
    <n v="0"/>
    <x v="0"/>
  </r>
  <r>
    <s v="ABGVH20250626085127VISTA HERMOSA SEKOYA POP MODULO 1TURNO 7NORMAL"/>
    <x v="5"/>
    <d v="2025-07-07T00:00:00"/>
    <d v="1899-12-30T13:45:00"/>
    <x v="24"/>
    <d v="1899-12-30T15:40:00"/>
    <x v="75"/>
    <x v="3"/>
    <s v="TAB937"/>
    <n v="380.7"/>
    <x v="404"/>
    <x v="0"/>
    <x v="3"/>
    <x v="1"/>
    <x v="0"/>
    <n v="515"/>
    <n v="395.64"/>
    <s v="MODULO 1"/>
    <s v="TURNO 7"/>
    <n v="13"/>
    <n v="42"/>
    <n v="294"/>
    <s v="EXPORTABLE"/>
    <x v="401"/>
    <s v="ABGVH20250626085127"/>
    <m/>
    <s v="RECEPCION"/>
    <n v="1.3457142857142856"/>
    <x v="0"/>
    <n v="19.8"/>
    <n v="9.42"/>
    <n v="14.939999999999998"/>
    <n v="1.9166666666666679"/>
    <x v="0"/>
    <s v="AMBIENTE"/>
    <x v="36"/>
    <m/>
    <n v="0"/>
    <x v="0"/>
  </r>
  <r>
    <s v="ABGVH20250707113232VISTA HERMOSA SEKOYA POP MODULO 1TURNO 6NORMAL"/>
    <x v="5"/>
    <d v="2025-07-07T00:00:00"/>
    <d v="1899-12-30T13:45:00"/>
    <x v="24"/>
    <d v="1899-12-30T15:40:00"/>
    <x v="75"/>
    <x v="3"/>
    <s v="TAB937"/>
    <n v="382.7"/>
    <x v="405"/>
    <x v="0"/>
    <x v="3"/>
    <x v="1"/>
    <x v="0"/>
    <n v="517"/>
    <n v="397.64"/>
    <s v="MODULO 1"/>
    <s v="TURNO 6"/>
    <n v="13"/>
    <n v="42"/>
    <n v="294"/>
    <s v="EXPORTABLE"/>
    <x v="402"/>
    <s v="ABGVH20250707113232"/>
    <m/>
    <s v="RECEPCION"/>
    <n v="1.352517006802721"/>
    <x v="0"/>
    <n v="19.8"/>
    <n v="9.4676190476190474"/>
    <n v="14.939999999999998"/>
    <n v="1.9166666666666679"/>
    <x v="0"/>
    <s v="AMBIENTE"/>
    <x v="36"/>
    <m/>
    <n v="0"/>
    <x v="0"/>
  </r>
  <r>
    <s v="ABGVH20250703114456VISTA HERMOSA SEKOYA POP MODULO 1TURNO 7NORMAL"/>
    <x v="5"/>
    <d v="2025-07-07T00:00:00"/>
    <d v="1899-12-30T13:45:00"/>
    <x v="24"/>
    <d v="1899-12-30T15:40:00"/>
    <x v="75"/>
    <x v="3"/>
    <s v="TAB937"/>
    <n v="89.809524530000004"/>
    <x v="406"/>
    <x v="0"/>
    <x v="3"/>
    <x v="1"/>
    <x v="0"/>
    <n v="121.9"/>
    <n v="93.72"/>
    <s v="MODULO 1"/>
    <s v="TURNO 7"/>
    <n v="12"/>
    <n v="10"/>
    <n v="70"/>
    <s v="EXPORTABLE"/>
    <x v="403"/>
    <s v="ABGVH20250703114456"/>
    <m/>
    <s v="RECEPCION"/>
    <n v="1.3388571428571427"/>
    <x v="0"/>
    <n v="19.8"/>
    <n v="9.3719999999999999"/>
    <n v="3.9104754699999944"/>
    <n v="1.9166666666666679"/>
    <x v="0"/>
    <s v="AMBIENTE"/>
    <x v="36"/>
    <m/>
    <n v="0"/>
    <x v="0"/>
  </r>
  <r>
    <s v="ABGVH20250703114456VISTA HERMOSA SEKOYA POP MODULO 1TURNO 8NORMAL"/>
    <x v="5"/>
    <d v="2025-07-07T00:00:00"/>
    <d v="1899-12-30T13:45:00"/>
    <x v="24"/>
    <d v="1899-12-30T15:40:00"/>
    <x v="75"/>
    <x v="3"/>
    <s v="TAB937"/>
    <n v="287.39047547000001"/>
    <x v="406"/>
    <x v="0"/>
    <x v="3"/>
    <x v="1"/>
    <x v="0"/>
    <n v="390.1"/>
    <n v="299.92"/>
    <s v="MODULO 1"/>
    <s v="TURNO 8"/>
    <n v="12"/>
    <n v="32"/>
    <n v="224"/>
    <s v="EXPORTABLE"/>
    <x v="403"/>
    <s v="ABGVH20250703114456"/>
    <m/>
    <s v="RECEPCION"/>
    <n v="1.3389285714285715"/>
    <x v="0"/>
    <n v="19.8"/>
    <n v="9.3725000000000005"/>
    <n v="12.529524530000003"/>
    <n v="1.9166666666666679"/>
    <x v="0"/>
    <s v="AMBIENTE"/>
    <x v="36"/>
    <m/>
    <n v="0"/>
    <x v="0"/>
  </r>
  <r>
    <s v="ABGVH20250626085143VISTA HERMOSA SEKOYA POP MODULO 1TURNO 6NORMAL"/>
    <x v="5"/>
    <d v="2025-07-07T00:00:00"/>
    <d v="1899-12-30T13:45:00"/>
    <x v="24"/>
    <d v="1899-12-30T15:40:00"/>
    <x v="75"/>
    <x v="3"/>
    <s v="TAB937"/>
    <n v="343.53809343"/>
    <x v="407"/>
    <x v="0"/>
    <x v="3"/>
    <x v="1"/>
    <x v="0"/>
    <n v="467.76"/>
    <n v="359.77"/>
    <s v="MODULO 1"/>
    <s v="TURNO 6"/>
    <n v="13"/>
    <n v="38"/>
    <n v="266"/>
    <s v="EXPORTABLE"/>
    <x v="404"/>
    <s v="ABGVH20250626085143"/>
    <m/>
    <s v="RECEPCION"/>
    <n v="1.3525187969924812"/>
    <x v="0"/>
    <n v="19.8"/>
    <n v="9.4676315789473673"/>
    <n v="16.231906569999978"/>
    <n v="1.9166666666666679"/>
    <x v="0"/>
    <s v="AMBIENTE"/>
    <x v="36"/>
    <m/>
    <n v="0"/>
    <x v="0"/>
  </r>
  <r>
    <s v="ABGVH20250626085143VISTA HERMOSA SEKOYA POP MODULO 1TURNO 7NORMAL"/>
    <x v="5"/>
    <d v="2025-07-07T00:00:00"/>
    <d v="1899-12-30T13:45:00"/>
    <x v="24"/>
    <d v="1899-12-30T15:40:00"/>
    <x v="75"/>
    <x v="3"/>
    <s v="TAB937"/>
    <n v="36.161906569999999"/>
    <x v="407"/>
    <x v="0"/>
    <x v="3"/>
    <x v="1"/>
    <x v="0"/>
    <n v="49.24"/>
    <n v="37.869999999999997"/>
    <s v="MODULO 1"/>
    <s v="TURNO 7"/>
    <n v="13"/>
    <n v="4"/>
    <n v="28"/>
    <s v="EXPORTABLE"/>
    <x v="404"/>
    <s v="ABGVH20250626085143"/>
    <m/>
    <s v="RECEPCION"/>
    <n v="1.3524999999999998"/>
    <x v="0"/>
    <n v="19.8"/>
    <n v="9.4674999999999994"/>
    <n v="1.7080934299999981"/>
    <n v="1.9166666666666679"/>
    <x v="0"/>
    <s v="AMBIENTE"/>
    <x v="36"/>
    <m/>
    <n v="0"/>
    <x v="0"/>
  </r>
  <r>
    <s v="ABGVH20250703115312VISTA HERMOSA SEKOYA POP MODULO 1TURNO 7NORMAL"/>
    <x v="5"/>
    <d v="2025-07-07T00:00:00"/>
    <d v="1899-12-30T13:45:00"/>
    <x v="24"/>
    <d v="1899-12-30T15:40:00"/>
    <x v="75"/>
    <x v="3"/>
    <s v="TAB937"/>
    <n v="377.2"/>
    <x v="408"/>
    <x v="0"/>
    <x v="3"/>
    <x v="1"/>
    <x v="0"/>
    <n v="514"/>
    <n v="394.64"/>
    <s v="MODULO 1"/>
    <s v="TURNO 7"/>
    <n v="13"/>
    <n v="42"/>
    <n v="294"/>
    <s v="EXPORTABLE"/>
    <x v="405"/>
    <s v="ABGVH20250703115312"/>
    <m/>
    <s v="RECEPCION"/>
    <n v="1.3423129251700681"/>
    <x v="0"/>
    <n v="19.8"/>
    <n v="9.3961904761904762"/>
    <n v="17.439999999999998"/>
    <n v="1.9166666666666679"/>
    <x v="0"/>
    <s v="AMBIENTE"/>
    <x v="36"/>
    <m/>
    <n v="0"/>
    <x v="0"/>
  </r>
  <r>
    <s v="ABGVH20250703114457VISTA HERMOSA SEKOYA POP MODULO 1TURNO 8NORMAL"/>
    <x v="5"/>
    <d v="2025-07-07T00:00:00"/>
    <d v="1899-12-30T13:45:00"/>
    <x v="24"/>
    <d v="1899-12-30T15:40:00"/>
    <x v="75"/>
    <x v="3"/>
    <s v="TAB937"/>
    <n v="386.7"/>
    <x v="409"/>
    <x v="0"/>
    <x v="3"/>
    <x v="1"/>
    <x v="0"/>
    <n v="512"/>
    <n v="392.64"/>
    <s v="MODULO 1"/>
    <s v="TURNO 8"/>
    <n v="13"/>
    <n v="42"/>
    <n v="294"/>
    <s v="EXPORTABLE"/>
    <x v="406"/>
    <s v="ABGVH20250703114457"/>
    <m/>
    <s v="RECEPCION"/>
    <n v="1.3355102040816327"/>
    <x v="0"/>
    <n v="19.8"/>
    <n v="9.3485714285714288"/>
    <n v="5.9399999999999977"/>
    <n v="1.9166666666666679"/>
    <x v="0"/>
    <s v="AMBIENTE"/>
    <x v="36"/>
    <s v="FRUTA HUMEDA"/>
    <n v="0"/>
    <x v="0"/>
  </r>
  <r>
    <s v="ABGVH20250707113012VISTA HERMOSA SEKOYA POP MODULO 1TURNO 3NORMAL"/>
    <x v="5"/>
    <d v="2025-07-07T00:00:00"/>
    <d v="1899-12-30T17:20:00"/>
    <x v="24"/>
    <d v="1899-12-30T19:50:00"/>
    <x v="76"/>
    <x v="2"/>
    <s v="F5R933"/>
    <n v="378.7"/>
    <x v="410"/>
    <x v="0"/>
    <x v="3"/>
    <x v="1"/>
    <x v="0"/>
    <n v="514"/>
    <n v="394.64"/>
    <s v="MODULO 1"/>
    <s v="TURNO 3"/>
    <n v="13"/>
    <n v="42"/>
    <n v="294"/>
    <s v="EXPORTABLE"/>
    <x v="407"/>
    <s v="ABGVH20250707113012"/>
    <m/>
    <s v="RECEPCION"/>
    <n v="1.3423129251700681"/>
    <x v="0"/>
    <n v="16.100000000000001"/>
    <n v="9.3961904761904762"/>
    <n v="15.939999999999998"/>
    <n v="2.4999999999999991"/>
    <x v="0"/>
    <s v="AMBIENTE"/>
    <x v="36"/>
    <m/>
    <n v="0"/>
    <x v="0"/>
  </r>
  <r>
    <s v="ABGVH20250707113010VISTA HERMOSA SEKOYA POP MODULO 1TURNO 3NORMAL"/>
    <x v="5"/>
    <d v="2025-07-07T00:00:00"/>
    <d v="1899-12-30T17:20:00"/>
    <x v="24"/>
    <d v="1899-12-30T19:50:00"/>
    <x v="76"/>
    <x v="2"/>
    <s v="F5R933"/>
    <n v="90.761905490000004"/>
    <x v="411"/>
    <x v="0"/>
    <x v="3"/>
    <x v="1"/>
    <x v="0"/>
    <n v="122.86"/>
    <n v="94.44"/>
    <s v="MODULO 1"/>
    <s v="TURNO 3"/>
    <n v="13"/>
    <n v="10"/>
    <n v="70"/>
    <s v="EXPORTABLE"/>
    <x v="408"/>
    <s v="ABGVH20250707113010"/>
    <m/>
    <s v="RECEPCION"/>
    <n v="1.3491428571428572"/>
    <x v="0"/>
    <n v="16.100000000000001"/>
    <n v="9.4439999999999991"/>
    <n v="3.678094509999994"/>
    <n v="2.4999999999999991"/>
    <x v="0"/>
    <s v="AMBIENTE"/>
    <x v="36"/>
    <m/>
    <n v="0"/>
    <x v="0"/>
  </r>
  <r>
    <s v="ABGVH20250707113010VISTA HERMOSA SEKOYA POP MODULO 1TURNO 5NORMAL"/>
    <x v="5"/>
    <d v="2025-07-07T00:00:00"/>
    <d v="1899-12-30T17:20:00"/>
    <x v="24"/>
    <d v="1899-12-30T19:50:00"/>
    <x v="76"/>
    <x v="2"/>
    <s v="F5R933"/>
    <n v="172.44761814"/>
    <x v="411"/>
    <x v="0"/>
    <x v="3"/>
    <x v="1"/>
    <x v="0"/>
    <n v="233.43"/>
    <n v="179.43"/>
    <s v="MODULO 1"/>
    <s v="TURNO 5"/>
    <n v="13"/>
    <n v="19"/>
    <n v="133"/>
    <s v="EXPORTABLE"/>
    <x v="408"/>
    <s v="ABGVH20250707113010"/>
    <m/>
    <s v="RECEPCION"/>
    <n v="1.3490977443609022"/>
    <x v="0"/>
    <n v="16.100000000000001"/>
    <n v="9.4436842105263157"/>
    <n v="6.9823818600000038"/>
    <n v="2.4999999999999991"/>
    <x v="0"/>
    <s v="AMBIENTE"/>
    <x v="36"/>
    <m/>
    <n v="0"/>
    <x v="0"/>
  </r>
  <r>
    <s v="ABGVH20250707113010VISTA HERMOSA SEKOYA POP MODULO 1TURNO 6NORMAL"/>
    <x v="5"/>
    <d v="2025-07-07T00:00:00"/>
    <d v="1899-12-30T17:20:00"/>
    <x v="24"/>
    <d v="1899-12-30T19:50:00"/>
    <x v="76"/>
    <x v="2"/>
    <s v="F5R933"/>
    <n v="117.99047637"/>
    <x v="411"/>
    <x v="0"/>
    <x v="3"/>
    <x v="1"/>
    <x v="0"/>
    <n v="159.71"/>
    <n v="122.77"/>
    <s v="MODULO 1"/>
    <s v="TURNO 6"/>
    <n v="13"/>
    <n v="13"/>
    <n v="91"/>
    <s v="EXPORTABLE"/>
    <x v="408"/>
    <s v="ABGVH20250707113010"/>
    <m/>
    <s v="RECEPCION"/>
    <n v="1.3491208791208791"/>
    <x v="0"/>
    <n v="16.100000000000001"/>
    <n v="9.4438461538461542"/>
    <n v="4.7795236299999999"/>
    <n v="2.4999999999999991"/>
    <x v="0"/>
    <s v="AMBIENTE"/>
    <x v="36"/>
    <m/>
    <n v="0"/>
    <x v="0"/>
  </r>
  <r>
    <s v="ABGVH20250707113008VISTA HERMOSA SEKOYA POP MODULO 1TURNO 5NORMAL"/>
    <x v="5"/>
    <d v="2025-07-07T00:00:00"/>
    <d v="1899-12-30T17:20:00"/>
    <x v="24"/>
    <d v="1899-12-30T19:50:00"/>
    <x v="76"/>
    <x v="2"/>
    <s v="F5R933"/>
    <n v="282.46904834999998"/>
    <x v="412"/>
    <x v="0"/>
    <x v="3"/>
    <x v="1"/>
    <x v="0"/>
    <n v="383.07"/>
    <n v="294.97000000000003"/>
    <s v="MODULO 1"/>
    <s v="TURNO 5"/>
    <n v="13"/>
    <n v="31"/>
    <n v="217"/>
    <s v="EXPORTABLE"/>
    <x v="409"/>
    <s v="ABGVH20250707113008"/>
    <m/>
    <s v="RECEPCION"/>
    <n v="1.3593087557603687"/>
    <x v="0"/>
    <n v="16.100000000000001"/>
    <n v="9.5151612903225811"/>
    <n v="12.500951650000047"/>
    <n v="2.4999999999999991"/>
    <x v="0"/>
    <s v="AMBIENTE"/>
    <x v="36"/>
    <m/>
    <n v="0"/>
    <x v="0"/>
  </r>
  <r>
    <s v="ABGVH20250707113008VISTA HERMOSA SEKOYA POP MODULO 1TURNO 6NORMAL"/>
    <x v="5"/>
    <d v="2025-07-07T00:00:00"/>
    <d v="1899-12-30T17:20:00"/>
    <x v="24"/>
    <d v="1899-12-30T19:50:00"/>
    <x v="76"/>
    <x v="2"/>
    <s v="F5R933"/>
    <n v="100.23095164999999"/>
    <x v="412"/>
    <x v="0"/>
    <x v="3"/>
    <x v="1"/>
    <x v="0"/>
    <n v="135.93"/>
    <n v="104.67"/>
    <s v="MODULO 1"/>
    <s v="TURNO 6"/>
    <n v="13"/>
    <n v="11"/>
    <n v="77"/>
    <s v="EXPORTABLE"/>
    <x v="409"/>
    <s v="ABGVH20250707113008"/>
    <m/>
    <s v="RECEPCION"/>
    <n v="1.3593506493506493"/>
    <x v="0"/>
    <n v="16.100000000000001"/>
    <n v="9.5154545454545456"/>
    <n v="4.4390483500000073"/>
    <n v="2.4999999999999991"/>
    <x v="0"/>
    <s v="AMBIENTE"/>
    <x v="36"/>
    <m/>
    <n v="0"/>
    <x v="0"/>
  </r>
  <r>
    <s v="ABGVH20250707113228VISTA HERMOSA SEKOYA POP MODULO 1TURNO 6NORMAL"/>
    <x v="5"/>
    <d v="2025-07-07T00:00:00"/>
    <d v="1899-12-30T17:20:00"/>
    <x v="24"/>
    <d v="1899-12-30T19:50:00"/>
    <x v="76"/>
    <x v="2"/>
    <s v="F5R933"/>
    <n v="379.7"/>
    <x v="413"/>
    <x v="0"/>
    <x v="3"/>
    <x v="1"/>
    <x v="0"/>
    <n v="516"/>
    <n v="396.64"/>
    <s v="MODULO 1"/>
    <s v="TURNO 6"/>
    <n v="13"/>
    <n v="42"/>
    <n v="294"/>
    <s v="EXPORTABLE"/>
    <x v="410"/>
    <s v="ABGVH20250707113228"/>
    <m/>
    <s v="RECEPCION"/>
    <n v="1.3491156462585034"/>
    <x v="0"/>
    <n v="16.100000000000001"/>
    <n v="9.4438095238095237"/>
    <n v="16.939999999999998"/>
    <n v="2.4999999999999991"/>
    <x v="0"/>
    <s v="AMBIENTE"/>
    <x v="36"/>
    <m/>
    <n v="0"/>
    <x v="0"/>
  </r>
  <r>
    <s v="ABGVH20250707113234VISTA HERMOSA SEKOYA POP MODULO 1TURNO 8NORMAL"/>
    <x v="5"/>
    <d v="2025-07-07T00:00:00"/>
    <d v="1899-12-30T17:20:00"/>
    <x v="24"/>
    <d v="1899-12-30T19:50:00"/>
    <x v="76"/>
    <x v="2"/>
    <s v="F5R933"/>
    <n v="385.2"/>
    <x v="414"/>
    <x v="0"/>
    <x v="3"/>
    <x v="1"/>
    <x v="0"/>
    <n v="522"/>
    <n v="403.64"/>
    <s v="MODULO 1"/>
    <s v="TURNO 8"/>
    <n v="12"/>
    <n v="42"/>
    <n v="294"/>
    <s v="EXPORTABLE"/>
    <x v="411"/>
    <s v="ABGVH20250707113234"/>
    <m/>
    <s v="RECEPCION"/>
    <n v="1.3729251700680272"/>
    <x v="0"/>
    <n v="16.100000000000001"/>
    <n v="9.6104761904761897"/>
    <n v="18.439999999999998"/>
    <n v="2.4999999999999991"/>
    <x v="0"/>
    <s v="AMBIENTE"/>
    <x v="36"/>
    <m/>
    <n v="0"/>
    <x v="0"/>
  </r>
  <r>
    <s v="ABGVH20250707113230VISTA HERMOSA SEKOYA POP MODULO 1TURNO 5NORMAL"/>
    <x v="5"/>
    <d v="2025-07-07T00:00:00"/>
    <d v="1899-12-30T17:20:00"/>
    <x v="24"/>
    <d v="1899-12-30T19:50:00"/>
    <x v="76"/>
    <x v="2"/>
    <s v="F5R933"/>
    <n v="244.09285606"/>
    <x v="415"/>
    <x v="0"/>
    <x v="3"/>
    <x v="1"/>
    <x v="0"/>
    <n v="331.71"/>
    <n v="254.98"/>
    <s v="MODULO 1"/>
    <s v="TURNO 5"/>
    <n v="13"/>
    <n v="27"/>
    <n v="189"/>
    <s v="EXPORTABLE"/>
    <x v="412"/>
    <s v="ABGVH20250707113230"/>
    <m/>
    <s v="RECEPCION"/>
    <n v="1.3491005291005291"/>
    <x v="0"/>
    <n v="16.100000000000001"/>
    <n v="9.4437037037037026"/>
    <n v="10.887143939999987"/>
    <n v="2.4999999999999991"/>
    <x v="0"/>
    <s v="AMBIENTE"/>
    <x v="36"/>
    <m/>
    <n v="0"/>
    <x v="0"/>
  </r>
  <r>
    <s v="ABGVH20250707113230VISTA HERMOSA SEKOYA POP MODULO 1TURNO 8NORMAL"/>
    <x v="5"/>
    <d v="2025-07-07T00:00:00"/>
    <d v="1899-12-30T17:20:00"/>
    <x v="24"/>
    <d v="1899-12-30T19:50:00"/>
    <x v="76"/>
    <x v="2"/>
    <s v="F5R933"/>
    <n v="135.60714393999999"/>
    <x v="415"/>
    <x v="0"/>
    <x v="3"/>
    <x v="1"/>
    <x v="0"/>
    <n v="184.29"/>
    <n v="141.66"/>
    <s v="MODULO 1"/>
    <s v="TURNO 8"/>
    <n v="13"/>
    <n v="15"/>
    <n v="105"/>
    <s v="EXPORTABLE"/>
    <x v="412"/>
    <s v="ABGVH20250707113230"/>
    <m/>
    <s v="RECEPCION"/>
    <n v="1.3491428571428572"/>
    <x v="0"/>
    <n v="16.100000000000001"/>
    <n v="9.4439999999999991"/>
    <n v="6.0528560600000105"/>
    <n v="2.4999999999999991"/>
    <x v="0"/>
    <s v="AMBIENTE"/>
    <x v="36"/>
    <m/>
    <n v="0"/>
    <x v="0"/>
  </r>
  <r>
    <s v="ABGVH20250707113236VISTA HERMOSA SEKOYA POP MODULO 1TURNO 7NORMAL"/>
    <x v="5"/>
    <d v="2025-07-07T00:00:00"/>
    <d v="1899-12-30T17:20:00"/>
    <x v="24"/>
    <d v="1899-12-30T19:50:00"/>
    <x v="76"/>
    <x v="2"/>
    <s v="F5R933"/>
    <n v="378.7"/>
    <x v="416"/>
    <x v="0"/>
    <x v="3"/>
    <x v="1"/>
    <x v="0"/>
    <n v="514"/>
    <n v="395.64"/>
    <s v="MODULO 1"/>
    <s v="TURNO 7"/>
    <n v="12"/>
    <n v="42"/>
    <n v="294"/>
    <s v="EXPORTABLE"/>
    <x v="413"/>
    <s v="ABGVH20250707113236"/>
    <m/>
    <s v="RECEPCION"/>
    <n v="1.3457142857142856"/>
    <x v="0"/>
    <n v="16.100000000000001"/>
    <n v="9.42"/>
    <n v="16.939999999999998"/>
    <n v="2.4999999999999991"/>
    <x v="0"/>
    <s v="AMBIENTE"/>
    <x v="36"/>
    <m/>
    <n v="0"/>
    <x v="0"/>
  </r>
  <r>
    <s v="ABGVH20250707113001VISTA HERMOSA SEKOYA POP MODULO 1TURNO 5NORMAL"/>
    <x v="5"/>
    <d v="2025-07-07T00:00:00"/>
    <d v="1899-12-30T19:00:00"/>
    <x v="24"/>
    <d v="1899-12-30T21:00:00"/>
    <x v="77"/>
    <x v="6"/>
    <s v="TAB937"/>
    <n v="236.53953379000001"/>
    <x v="417"/>
    <x v="0"/>
    <x v="3"/>
    <x v="1"/>
    <x v="0"/>
    <n v="318.05"/>
    <n v="244.53"/>
    <s v="MODULO 1"/>
    <s v="TURNO 5"/>
    <n v="13"/>
    <n v="26"/>
    <n v="182"/>
    <s v="EXPORTABLE"/>
    <x v="414"/>
    <s v="ABGVH20250707113001"/>
    <m/>
    <s v="RECEPCION"/>
    <n v="1.3435714285714286"/>
    <x v="0"/>
    <n v="19.7"/>
    <n v="9.4049999999999994"/>
    <n v="7.9904662099999939"/>
    <n v="2.0000000000000009"/>
    <x v="0"/>
    <s v="AMBIENTE"/>
    <x v="36"/>
    <m/>
    <n v="0"/>
    <x v="0"/>
  </r>
  <r>
    <s v="ABGVH20250707113001VISTA HERMOSA SEKOYA POP MODULO 1TURNO 6NORMAL"/>
    <x v="5"/>
    <d v="2025-07-07T00:00:00"/>
    <d v="1899-12-30T19:00:00"/>
    <x v="24"/>
    <d v="1899-12-30T21:00:00"/>
    <x v="77"/>
    <x v="6"/>
    <s v="TAB937"/>
    <n v="154.66046621000001"/>
    <x v="417"/>
    <x v="0"/>
    <x v="3"/>
    <x v="1"/>
    <x v="0"/>
    <n v="207.95"/>
    <n v="159.88999999999999"/>
    <s v="MODULO 1"/>
    <s v="TURNO 6"/>
    <n v="13"/>
    <n v="17"/>
    <n v="117"/>
    <s v="EXPORTABLE"/>
    <x v="414"/>
    <s v="ABGVH20250707113001"/>
    <m/>
    <s v="RECEPCION"/>
    <n v="1.3665811965811965"/>
    <x v="0"/>
    <n v="19.7"/>
    <n v="9.4052941176470579"/>
    <n v="5.2295337899999765"/>
    <n v="2.0000000000000009"/>
    <x v="0"/>
    <s v="AMBIENTE"/>
    <x v="36"/>
    <m/>
    <n v="0"/>
    <x v="0"/>
  </r>
  <r>
    <s v="ABGVH20250626085122VISTA HERMOSA SEKOYA POP MODULO 2TURNO 4NORMAL"/>
    <x v="5"/>
    <d v="2025-07-07T00:00:00"/>
    <d v="1899-12-30T19:00:00"/>
    <x v="24"/>
    <d v="1899-12-30T21:00:00"/>
    <x v="77"/>
    <x v="6"/>
    <s v="TAB937"/>
    <n v="374.9"/>
    <x v="418"/>
    <x v="0"/>
    <x v="3"/>
    <x v="1"/>
    <x v="0"/>
    <n v="512"/>
    <n v="393.64"/>
    <s v="MODULO 2"/>
    <s v="TURNO 4"/>
    <n v="12"/>
    <n v="42"/>
    <n v="294"/>
    <s v="EXPORTABLE"/>
    <x v="415"/>
    <s v="ABGVH20250626085122"/>
    <m/>
    <s v="RECEPCION"/>
    <n v="1.3389115646258503"/>
    <x v="0"/>
    <n v="19.7"/>
    <n v="9.3723809523809525"/>
    <n v="18.740000000000009"/>
    <n v="2.0000000000000009"/>
    <x v="0"/>
    <s v="AMBIENTE"/>
    <x v="36"/>
    <m/>
    <n v="0"/>
    <x v="0"/>
  </r>
  <r>
    <s v="EXCSJ20250708023632SAN JOSESEKOYA POPMODULO 1TURNO 2NORMAL"/>
    <x v="5"/>
    <d v="2025-07-07T00:00:00"/>
    <d v="1899-12-30T18:10:00"/>
    <x v="24"/>
    <d v="1899-12-30T20:15:00"/>
    <x v="78"/>
    <x v="4"/>
    <s v="TDM939"/>
    <n v="462"/>
    <x v="419"/>
    <x v="1"/>
    <x v="2"/>
    <x v="0"/>
    <x v="0"/>
    <n v="616"/>
    <n v="497.34"/>
    <s v="MODULO 1"/>
    <s v="TURNO 2"/>
    <n v="15"/>
    <n v="35"/>
    <n v="420"/>
    <s v="EXPORTABLE"/>
    <x v="416"/>
    <s v="EXCSJ20250708023632"/>
    <m/>
    <s v="RECEPCION"/>
    <n v="1.1841428571428572"/>
    <x v="1"/>
    <n v="19.8"/>
    <n v="14.209714285714284"/>
    <n v="35.339999999999975"/>
    <n v="2.0833333333333339"/>
    <x v="0"/>
    <s v="AMBIENTE"/>
    <x v="36"/>
    <m/>
    <n v="0"/>
    <x v="0"/>
  </r>
  <r>
    <s v="EXCSJ20250708023640SAN JOSESEKOYA POPMODULO 1TURNO 2NORMAL"/>
    <x v="5"/>
    <d v="2025-07-07T00:00:00"/>
    <d v="1899-12-30T18:10:00"/>
    <x v="24"/>
    <d v="1899-12-30T20:15:00"/>
    <x v="78"/>
    <x v="4"/>
    <s v="TDM939"/>
    <n v="353"/>
    <x v="420"/>
    <x v="1"/>
    <x v="2"/>
    <x v="0"/>
    <x v="0"/>
    <n v="471"/>
    <n v="380.09"/>
    <s v="MODULO 1"/>
    <s v="TURNO 2"/>
    <n v="14"/>
    <n v="26"/>
    <n v="305"/>
    <s v="EXPORTABLE"/>
    <x v="417"/>
    <s v="EXCSJ20250708023640"/>
    <m/>
    <s v="RECEPCION"/>
    <n v="1.2461967213114753"/>
    <x v="1"/>
    <n v="19.8"/>
    <n v="14.618846153846153"/>
    <n v="27.089999999999975"/>
    <n v="2.0833333333333339"/>
    <x v="0"/>
    <s v="AMBIENTE"/>
    <x v="36"/>
    <m/>
    <n v="0"/>
    <x v="0"/>
  </r>
  <r>
    <s v="EXCSJ20250708023648SAN JOSESEKOYA POPMODULO 1TURNO 3NORMAL"/>
    <x v="5"/>
    <d v="2025-07-07T00:00:00"/>
    <d v="1899-12-30T18:10:00"/>
    <x v="24"/>
    <d v="1899-12-30T20:15:00"/>
    <x v="78"/>
    <x v="4"/>
    <s v="TDM939"/>
    <n v="454.5"/>
    <x v="421"/>
    <x v="1"/>
    <x v="2"/>
    <x v="0"/>
    <x v="0"/>
    <n v="609"/>
    <n v="491.34"/>
    <s v="MODULO 1"/>
    <s v="TURNO 3"/>
    <n v="14"/>
    <n v="35"/>
    <n v="420"/>
    <s v="EXPORTABLE"/>
    <x v="418"/>
    <s v="EXCSJ20250708023648"/>
    <m/>
    <s v="RECEPCION"/>
    <n v="1.1698571428571427"/>
    <x v="1"/>
    <n v="19.8"/>
    <n v="14.038285714285713"/>
    <n v="36.839999999999975"/>
    <n v="2.0833333333333339"/>
    <x v="0"/>
    <s v="AMBIENTE"/>
    <x v="36"/>
    <m/>
    <n v="0"/>
    <x v="0"/>
  </r>
  <r>
    <s v="EXCSJ20250708023818SAN JOSESEKOYA POPMODULO 1TURNO 3NORMAL"/>
    <x v="5"/>
    <d v="2025-07-07T00:00:00"/>
    <d v="1899-12-30T18:10:00"/>
    <x v="24"/>
    <d v="1899-12-30T20:15:00"/>
    <x v="78"/>
    <x v="4"/>
    <s v="TDM939"/>
    <n v="452.5"/>
    <x v="422"/>
    <x v="1"/>
    <x v="2"/>
    <x v="0"/>
    <x v="0"/>
    <n v="605"/>
    <n v="486.34"/>
    <s v="MODULO 1"/>
    <s v="TURNO 3"/>
    <n v="15"/>
    <n v="35"/>
    <n v="420"/>
    <s v="EXPORTABLE"/>
    <x v="419"/>
    <s v="EXCSJ20250708023818"/>
    <m/>
    <s v="RECEPCION"/>
    <n v="1.1579523809523808"/>
    <x v="1"/>
    <n v="19.8"/>
    <n v="13.895428571428571"/>
    <n v="33.839999999999975"/>
    <n v="2.0833333333333339"/>
    <x v="0"/>
    <s v="AMBIENTE"/>
    <x v="36"/>
    <m/>
    <n v="0"/>
    <x v="0"/>
  </r>
  <r>
    <s v="EXCSP20250708023950SAN PEDRO SEKOYA POPMODULO 1TURNO 4NORMAL"/>
    <x v="5"/>
    <d v="2025-07-07T00:00:00"/>
    <d v="1899-12-30T18:10:00"/>
    <x v="24"/>
    <d v="1899-12-30T20:25:00"/>
    <x v="79"/>
    <x v="5"/>
    <s v="TBU873"/>
    <n v="98.4"/>
    <x v="423"/>
    <x v="1"/>
    <x v="5"/>
    <x v="0"/>
    <x v="0"/>
    <n v="121.8"/>
    <n v="98.32"/>
    <s v="MODULO 1"/>
    <s v="TURNO 4"/>
    <n v="14"/>
    <n v="7"/>
    <n v="78"/>
    <s v="EXPORTABLE"/>
    <x v="420"/>
    <s v="EXCSP20250708023950"/>
    <m/>
    <s v="RECEPCION"/>
    <n v="1.2605128205128204"/>
    <x v="1"/>
    <n v="22.2"/>
    <n v="14.045714285714284"/>
    <n v="-8.0000000000012506E-2"/>
    <n v="2.25"/>
    <x v="0"/>
    <s v="AMBIENTE"/>
    <x v="36"/>
    <m/>
    <n v="0"/>
    <x v="0"/>
  </r>
  <r>
    <s v="EXCSP20250708023950SAN PEDRO SEKOYA POPMODULO 1TURNO 5NORMAL"/>
    <x v="5"/>
    <d v="2025-07-07T00:00:00"/>
    <d v="1899-12-30T18:10:00"/>
    <x v="24"/>
    <d v="1899-12-30T20:25:00"/>
    <x v="79"/>
    <x v="5"/>
    <s v="TBU873"/>
    <n v="393.6"/>
    <x v="423"/>
    <x v="1"/>
    <x v="5"/>
    <x v="0"/>
    <x v="0"/>
    <n v="487.2"/>
    <n v="393.27"/>
    <s v="MODULO 1"/>
    <s v="TURNO 5"/>
    <n v="14"/>
    <n v="28"/>
    <n v="340"/>
    <s v="EXPORTABLE"/>
    <x v="420"/>
    <s v="EXCSP20250708023950"/>
    <m/>
    <s v="RECEPCION"/>
    <n v="1.1566764705882353"/>
    <x v="1"/>
    <n v="22.2"/>
    <n v="14.045357142857142"/>
    <n v="-0.33000000000004093"/>
    <n v="2.25"/>
    <x v="0"/>
    <s v="AMBIENTE"/>
    <x v="36"/>
    <m/>
    <n v="0"/>
    <x v="0"/>
  </r>
  <r>
    <s v="EXCSP20250708023956SAN PEDRO SEKOYA POPMODULO 1TURNO 5NORMAL"/>
    <x v="5"/>
    <d v="2025-07-07T00:00:00"/>
    <d v="1899-12-30T18:10:00"/>
    <x v="24"/>
    <d v="1899-12-30T20:25:00"/>
    <x v="79"/>
    <x v="5"/>
    <s v="TBU873"/>
    <n v="361.40000139"/>
    <x v="424"/>
    <x v="1"/>
    <x v="5"/>
    <x v="0"/>
    <x v="0"/>
    <n v="453.27"/>
    <n v="363.76"/>
    <s v="MODULO 1"/>
    <s v="TURNO 5"/>
    <n v="14"/>
    <n v="26"/>
    <n v="312"/>
    <s v="EXPORTABLE"/>
    <x v="421"/>
    <s v="EXCSP20250708023956"/>
    <m/>
    <s v="RECEPCION"/>
    <n v="1.1658974358974359"/>
    <x v="1"/>
    <n v="22.2"/>
    <n v="13.99076923076923"/>
    <n v="2.359998609999991"/>
    <n v="2.25"/>
    <x v="0"/>
    <s v="AMBIENTE"/>
    <x v="36"/>
    <m/>
    <n v="0"/>
    <x v="0"/>
  </r>
  <r>
    <s v="EXCSP20250708023956SAN PEDRO SEKOYA POPMODULO 1TURNO 4NORMAL"/>
    <x v="5"/>
    <d v="2025-07-07T00:00:00"/>
    <d v="1899-12-30T18:10:00"/>
    <x v="24"/>
    <d v="1899-12-30T20:25:00"/>
    <x v="79"/>
    <x v="5"/>
    <s v="TBU873"/>
    <n v="55.59999861"/>
    <x v="424"/>
    <x v="1"/>
    <x v="5"/>
    <x v="0"/>
    <x v="0"/>
    <n v="69.73"/>
    <n v="55.96"/>
    <s v="MODULO 1"/>
    <s v="TURNO 4"/>
    <n v="14"/>
    <n v="4"/>
    <n v="48"/>
    <s v="EXPORTABLE"/>
    <x v="421"/>
    <s v="EXCSP20250708023956"/>
    <m/>
    <s v="RECEPCION"/>
    <n v="1.1658333333333333"/>
    <x v="1"/>
    <n v="22.2"/>
    <n v="13.99"/>
    <n v="0.36000139000000075"/>
    <n v="2.25"/>
    <x v="0"/>
    <s v="AMBIENTE"/>
    <x v="36"/>
    <m/>
    <n v="0"/>
    <x v="0"/>
  </r>
  <r>
    <s v="ABGSA20250703154032SAN ANDRESSEKOYA POPMODULO 1TURNO 7&gt;22"/>
    <x v="5"/>
    <d v="2025-07-07T00:00:00"/>
    <d v="1899-12-30T19:00:00"/>
    <x v="24"/>
    <d v="1899-12-30T21:00:00"/>
    <x v="77"/>
    <x v="6"/>
    <s v="TAB937"/>
    <n v="201.24761758"/>
    <x v="425"/>
    <x v="0"/>
    <x v="0"/>
    <x v="0"/>
    <x v="0"/>
    <n v="270.81"/>
    <n v="208.81"/>
    <s v="MODULO 1"/>
    <s v="TURNO 7"/>
    <n v="12"/>
    <n v="22"/>
    <n v="154"/>
    <s v="EXPORTABLE"/>
    <x v="422"/>
    <s v="ABGSA20250703154032"/>
    <m/>
    <s v="RECEPCION"/>
    <n v="1.355909090909091"/>
    <x v="0"/>
    <n v="20.100000000000001"/>
    <n v="9.4913636363636371"/>
    <n v="7.5623824200000058"/>
    <n v="2.0000000000000009"/>
    <x v="1"/>
    <s v="AMBIENTE"/>
    <x v="36"/>
    <m/>
    <n v="0"/>
    <x v="0"/>
  </r>
  <r>
    <s v="ABGSA20250703154032SAN ANDRESSEKOYA POPMODULO 1TURNO 6&gt;22"/>
    <x v="5"/>
    <d v="2025-07-07T00:00:00"/>
    <d v="1899-12-30T19:00:00"/>
    <x v="24"/>
    <d v="1899-12-30T21:00:00"/>
    <x v="77"/>
    <x v="6"/>
    <s v="TAB937"/>
    <n v="182.95238241999999"/>
    <x v="425"/>
    <x v="0"/>
    <x v="0"/>
    <x v="0"/>
    <x v="0"/>
    <n v="246.19"/>
    <n v="189.83"/>
    <s v="MODULO 1"/>
    <s v="TURNO 6"/>
    <n v="12"/>
    <n v="20"/>
    <n v="140"/>
    <s v="EXPORTABLE"/>
    <x v="422"/>
    <s v="ABGSA20250703154032"/>
    <m/>
    <s v="RECEPCION"/>
    <n v="1.3559285714285716"/>
    <x v="0"/>
    <n v="20.100000000000001"/>
    <n v="9.4915000000000003"/>
    <n v="6.8776175800000203"/>
    <n v="2.0000000000000009"/>
    <x v="1"/>
    <s v="AMBIENTE"/>
    <x v="36"/>
    <m/>
    <n v="0"/>
    <x v="0"/>
  </r>
  <r>
    <s v="ABGSA20250703154022SAN ANDRESSEKOYA POPMODULO 1TURNO 7&gt;20"/>
    <x v="5"/>
    <d v="2025-07-07T00:00:00"/>
    <d v="1899-12-30T19:00:00"/>
    <x v="24"/>
    <d v="1899-12-30T21:00:00"/>
    <x v="77"/>
    <x v="6"/>
    <s v="TAB937"/>
    <n v="202.9"/>
    <x v="426"/>
    <x v="0"/>
    <x v="0"/>
    <x v="0"/>
    <x v="0"/>
    <n v="270"/>
    <n v="206.32"/>
    <s v="MODULO 1"/>
    <s v="TURNO 7"/>
    <n v="9"/>
    <n v="21"/>
    <n v="147"/>
    <s v="EXPORTABLE"/>
    <x v="423"/>
    <s v="ABGSA20250703154022"/>
    <m/>
    <s v="RECEPCION"/>
    <n v="1.4035374149659863"/>
    <x v="0"/>
    <n v="20.100000000000001"/>
    <n v="9.824761904761905"/>
    <n v="3.4199999999999875"/>
    <n v="2.0000000000000009"/>
    <x v="3"/>
    <s v="AMBIENTE"/>
    <x v="36"/>
    <m/>
    <n v="0"/>
    <x v="0"/>
  </r>
  <r>
    <s v="ABGSA20250703154011SAN ANDRESSEKOYA POPMODULO 1TURNO 6NORMAL"/>
    <x v="5"/>
    <d v="2025-07-07T00:00:00"/>
    <d v="1899-12-30T19:00:00"/>
    <x v="24"/>
    <d v="1899-12-30T21:00:00"/>
    <x v="77"/>
    <x v="6"/>
    <s v="TAB937"/>
    <n v="186.07826122"/>
    <x v="427"/>
    <x v="0"/>
    <x v="0"/>
    <x v="0"/>
    <x v="0"/>
    <n v="257.48"/>
    <n v="191.53"/>
    <s v="MODULO 1"/>
    <s v="TURNO 6"/>
    <n v="13"/>
    <n v="21"/>
    <n v="147"/>
    <s v="EXPORTABLE"/>
    <x v="424"/>
    <s v="ABGSA20250703154011"/>
    <m/>
    <s v="RECEPCION"/>
    <n v="1.3029251700680273"/>
    <x v="0"/>
    <n v="20.100000000000001"/>
    <n v="9.1204761904761913"/>
    <n v="5.4517387799999995"/>
    <n v="2.0000000000000009"/>
    <x v="0"/>
    <s v="AMBIENTE"/>
    <x v="36"/>
    <m/>
    <n v="0"/>
    <x v="0"/>
  </r>
  <r>
    <s v="ABGSA20250703154011SAN ANDRESSEKOYA POPMODULO 1TURNO 7NORMAL"/>
    <x v="5"/>
    <d v="2025-07-07T00:00:00"/>
    <d v="1899-12-30T19:00:00"/>
    <x v="24"/>
    <d v="1899-12-30T21:00:00"/>
    <x v="77"/>
    <x v="6"/>
    <s v="TAB937"/>
    <n v="17.721738779999999"/>
    <x v="427"/>
    <x v="0"/>
    <x v="0"/>
    <x v="0"/>
    <x v="0"/>
    <n v="24.52"/>
    <n v="18.239999999999998"/>
    <s v="MODULO 1"/>
    <s v="TURNO 7"/>
    <n v="13"/>
    <n v="2"/>
    <n v="11"/>
    <s v="EXPORTABLE"/>
    <x v="424"/>
    <s v="ABGSA20250703154011"/>
    <m/>
    <s v="RECEPCION"/>
    <n v="1.658181818181818"/>
    <x v="0"/>
    <n v="20.100000000000001"/>
    <n v="9.1199999999999992"/>
    <n v="0.51826121999999941"/>
    <n v="2.0000000000000009"/>
    <x v="0"/>
    <s v="AMBIENTE"/>
    <x v="36"/>
    <m/>
    <n v="0"/>
    <x v="0"/>
  </r>
  <r>
    <s v="ABGSA20250708025447SAN ANDRESSEKOYA POPMODULO 1TURNO 6&gt;22"/>
    <x v="5"/>
    <d v="2025-07-07T00:00:00"/>
    <d v="1899-12-30T19:00:00"/>
    <x v="24"/>
    <d v="1899-12-30T21:00:00"/>
    <x v="77"/>
    <x v="6"/>
    <s v="TAB937"/>
    <n v="111.6"/>
    <x v="428"/>
    <x v="0"/>
    <x v="0"/>
    <x v="0"/>
    <x v="0"/>
    <n v="167"/>
    <n v="121.16"/>
    <s v="MODULO 1"/>
    <s v="TURNO 6"/>
    <n v="9"/>
    <n v="14"/>
    <n v="93"/>
    <s v="EXPORTABLE"/>
    <x v="425"/>
    <s v="ABGSA20250708025447"/>
    <m/>
    <s v="RECEPCION"/>
    <n v="1.3027956989247311"/>
    <x v="0"/>
    <n v="20.100000000000001"/>
    <n v="8.6542857142857148"/>
    <n v="9.5600000000000023"/>
    <n v="2.0000000000000009"/>
    <x v="1"/>
    <s v="AMBIENTE"/>
    <x v="36"/>
    <m/>
    <n v="0"/>
    <x v="0"/>
  </r>
  <r>
    <s v="ABGCV20250707105139CERRO VERDESEKOYA POP MODULO 4TURNO 7&gt;22"/>
    <x v="5"/>
    <d v="2025-07-07T00:00:00"/>
    <d v="1899-12-30T19:00:00"/>
    <x v="24"/>
    <d v="1899-12-30T21:25:00"/>
    <x v="80"/>
    <x v="7"/>
    <s v="T8Q868"/>
    <n v="265"/>
    <x v="429"/>
    <x v="0"/>
    <x v="4"/>
    <x v="1"/>
    <x v="0"/>
    <n v="323"/>
    <n v="259.11"/>
    <s v="MODULO 4"/>
    <s v="TURNO 7"/>
    <n v="12"/>
    <n v="17"/>
    <n v="204"/>
    <s v="EXPORTABLE"/>
    <x v="426"/>
    <s v="ABGCV20250707105139"/>
    <m/>
    <s v="RECEPCION"/>
    <n v="1.2701470588235295"/>
    <x v="1"/>
    <n v="22.5"/>
    <n v="15.241764705882353"/>
    <n v="-5.8899999999999864"/>
    <n v="2.4166666666666687"/>
    <x v="1"/>
    <s v="AMBIENTE"/>
    <x v="36"/>
    <m/>
    <n v="0"/>
    <x v="0"/>
  </r>
  <r>
    <s v="ABGCV20250707105140CERRO VERDESEKOYA POP MODULO 4TURNO 8NORMAL"/>
    <x v="5"/>
    <d v="2025-07-07T00:00:00"/>
    <d v="1899-12-30T19:00:00"/>
    <x v="24"/>
    <d v="1899-12-30T21:25:00"/>
    <x v="80"/>
    <x v="7"/>
    <s v="T8Q868"/>
    <n v="124.17391413"/>
    <x v="430"/>
    <x v="0"/>
    <x v="4"/>
    <x v="1"/>
    <x v="0"/>
    <n v="150.26"/>
    <n v="122.08"/>
    <s v="MODULO 4"/>
    <s v="TURNO 8"/>
    <n v="12"/>
    <n v="8"/>
    <n v="96"/>
    <s v="EXPORTABLE"/>
    <x v="427"/>
    <s v="ABGCV20250707105140"/>
    <m/>
    <s v="RECEPCION"/>
    <n v="1.2716666666666667"/>
    <x v="1"/>
    <n v="22.5"/>
    <n v="15.26"/>
    <n v="-2.0939141300000017"/>
    <n v="2.4166666666666687"/>
    <x v="0"/>
    <s v="AMBIENTE"/>
    <x v="36"/>
    <m/>
    <n v="0"/>
    <x v="0"/>
  </r>
  <r>
    <s v="ABGCV20250707105140CERRO VERDESEKOYA POP MODULO 4TURNO 7NORMAL"/>
    <x v="5"/>
    <d v="2025-07-07T00:00:00"/>
    <d v="1899-12-30T19:00:00"/>
    <x v="24"/>
    <d v="1899-12-30T21:25:00"/>
    <x v="80"/>
    <x v="7"/>
    <s v="T8Q868"/>
    <n v="155.21739177000001"/>
    <x v="430"/>
    <x v="0"/>
    <x v="4"/>
    <x v="1"/>
    <x v="0"/>
    <n v="187.83"/>
    <n v="152.6"/>
    <s v="MODULO 4"/>
    <s v="TURNO 7"/>
    <n v="12"/>
    <n v="10"/>
    <n v="120"/>
    <s v="EXPORTABLE"/>
    <x v="427"/>
    <s v="ABGCV20250707105140"/>
    <m/>
    <s v="RECEPCION"/>
    <n v="1.2716666666666667"/>
    <x v="1"/>
    <n v="22.5"/>
    <n v="15.26"/>
    <n v="-2.6173917700000118"/>
    <n v="2.4166666666666687"/>
    <x v="0"/>
    <s v="AMBIENTE"/>
    <x v="36"/>
    <m/>
    <n v="0"/>
    <x v="0"/>
  </r>
  <r>
    <s v="ABGCV20250707105140CERRO VERDESEKOYA POP MODULO 4TURNO 10NORMAL"/>
    <x v="5"/>
    <d v="2025-07-07T00:00:00"/>
    <d v="1899-12-30T19:00:00"/>
    <x v="24"/>
    <d v="1899-12-30T21:25:00"/>
    <x v="80"/>
    <x v="7"/>
    <s v="T8Q868"/>
    <n v="77.608694099999994"/>
    <x v="430"/>
    <x v="0"/>
    <x v="4"/>
    <x v="1"/>
    <x v="0"/>
    <n v="93.91"/>
    <n v="76.3"/>
    <s v="MODULO 4"/>
    <s v="TURNO 10"/>
    <n v="12"/>
    <n v="5"/>
    <n v="59"/>
    <s v="EXPORTABLE"/>
    <x v="427"/>
    <s v="ABGCV20250707105140"/>
    <m/>
    <s v="RECEPCION"/>
    <n v="1.2932203389830508"/>
    <x v="1"/>
    <n v="22.5"/>
    <n v="15.26"/>
    <n v="-1.3086940999999968"/>
    <n v="2.4166666666666687"/>
    <x v="0"/>
    <s v="AMBIENTE"/>
    <x v="36"/>
    <m/>
    <n v="0"/>
    <x v="0"/>
  </r>
  <r>
    <s v="ABGCV20250707105135CERRO VERDESEKOYA POP MODULO 4TURNO 8&gt;22"/>
    <x v="5"/>
    <d v="2025-07-07T00:00:00"/>
    <d v="1899-12-30T19:00:00"/>
    <x v="24"/>
    <d v="1899-12-30T21:25:00"/>
    <x v="80"/>
    <x v="7"/>
    <s v="T8Q868"/>
    <n v="549"/>
    <x v="431"/>
    <x v="0"/>
    <x v="4"/>
    <x v="1"/>
    <x v="0"/>
    <n v="657"/>
    <n v="541.34"/>
    <s v="MODULO 4"/>
    <s v="TURNO 8"/>
    <n v="12"/>
    <n v="35"/>
    <n v="420"/>
    <s v="EXPORTABLE"/>
    <x v="428"/>
    <s v="ABGCV20250707105135"/>
    <m/>
    <s v="RECEPCION"/>
    <n v="1.288904761904762"/>
    <x v="1"/>
    <n v="22.5"/>
    <n v="15.466857142857144"/>
    <n v="-7.6599999999999682"/>
    <n v="2.4166666666666687"/>
    <x v="1"/>
    <s v="AMBIENTE"/>
    <x v="36"/>
    <m/>
    <n v="0"/>
    <x v="0"/>
  </r>
  <r>
    <s v="ABGCV20250707105137CERRO VERDESEKOYA POP MODULO 4TURNO 8&gt;24"/>
    <x v="5"/>
    <d v="2025-07-07T00:00:00"/>
    <d v="1899-12-30T19:00:00"/>
    <x v="24"/>
    <d v="1899-12-30T21:25:00"/>
    <x v="80"/>
    <x v="7"/>
    <s v="T8Q868"/>
    <n v="339.02563856"/>
    <x v="432"/>
    <x v="0"/>
    <x v="4"/>
    <x v="1"/>
    <x v="0"/>
    <n v="406.15"/>
    <n v="335.12"/>
    <s v="MODULO 4"/>
    <s v="TURNO 8"/>
    <n v="12"/>
    <n v="22"/>
    <n v="264"/>
    <s v="EXPORTABLE"/>
    <x v="429"/>
    <s v="ABGCV20250707105137"/>
    <m/>
    <s v="RECEPCION"/>
    <n v="1.2693939393939395"/>
    <x v="1"/>
    <n v="22.5"/>
    <n v="15.232727272727272"/>
    <n v="-3.9056385599999999"/>
    <n v="2.4166666666666687"/>
    <x v="2"/>
    <s v="AMBIENTE"/>
    <x v="36"/>
    <m/>
    <n v="0"/>
    <x v="0"/>
  </r>
  <r>
    <s v="ABGCV20250707105137CERRO VERDESEKOYA POP MODULO 4TURNO 7&gt;24"/>
    <x v="5"/>
    <d v="2025-07-07T00:00:00"/>
    <d v="1899-12-30T19:00:00"/>
    <x v="24"/>
    <d v="1899-12-30T21:25:00"/>
    <x v="80"/>
    <x v="7"/>
    <s v="T8Q868"/>
    <n v="200.33333132999999"/>
    <x v="432"/>
    <x v="0"/>
    <x v="4"/>
    <x v="1"/>
    <x v="0"/>
    <n v="240"/>
    <n v="198.02"/>
    <s v="MODULO 4"/>
    <s v="TURNO 7"/>
    <n v="12"/>
    <n v="13"/>
    <n v="156"/>
    <s v="EXPORTABLE"/>
    <x v="429"/>
    <s v="ABGCV20250707105137"/>
    <m/>
    <s v="RECEPCION"/>
    <n v="1.2693589743589744"/>
    <x v="1"/>
    <n v="22.5"/>
    <n v="15.232307692307693"/>
    <n v="-2.3133313299999827"/>
    <n v="2.4166666666666687"/>
    <x v="2"/>
    <s v="AMBIENTE"/>
    <x v="36"/>
    <m/>
    <n v="0"/>
    <x v="0"/>
  </r>
  <r>
    <s v="ABGCV20250707105137CERRO VERDESEKOYA POP MODULO 4TURNO 9&gt;24"/>
    <x v="5"/>
    <d v="2025-07-07T00:00:00"/>
    <d v="1899-12-30T19:00:00"/>
    <x v="24"/>
    <d v="1899-12-30T21:25:00"/>
    <x v="80"/>
    <x v="7"/>
    <s v="T8Q868"/>
    <n v="61.641024100000003"/>
    <x v="432"/>
    <x v="0"/>
    <x v="4"/>
    <x v="1"/>
    <x v="0"/>
    <n v="73.849999999999994"/>
    <n v="60.93"/>
    <s v="MODULO 4"/>
    <s v="TURNO 9"/>
    <n v="12"/>
    <n v="4"/>
    <n v="38"/>
    <s v="EXPORTABLE"/>
    <x v="429"/>
    <s v="ABGCV20250707105137"/>
    <m/>
    <s v="RECEPCION"/>
    <n v="1.6034210526315789"/>
    <x v="1"/>
    <n v="22.5"/>
    <n v="15.2325"/>
    <n v="-0.71102410000000305"/>
    <n v="2.4166666666666687"/>
    <x v="2"/>
    <s v="AMBIENTE"/>
    <x v="36"/>
    <m/>
    <n v="0"/>
    <x v="0"/>
  </r>
  <r>
    <s v="ABGCV20250707105229CERRO VERDESEKOYA POP MODULO 4TURNO 10&gt;24"/>
    <x v="5"/>
    <d v="2025-07-07T00:00:00"/>
    <d v="1899-12-30T19:00:00"/>
    <x v="24"/>
    <d v="1899-12-30T21:25:00"/>
    <x v="80"/>
    <x v="7"/>
    <s v="T8Q868"/>
    <n v="282.85714050000001"/>
    <x v="433"/>
    <x v="0"/>
    <x v="4"/>
    <x v="1"/>
    <x v="0"/>
    <n v="338.91"/>
    <n v="279.43"/>
    <s v="MODULO 4"/>
    <s v="TURNO 10"/>
    <n v="12"/>
    <n v="18"/>
    <n v="216"/>
    <s v="EXPORTABLE"/>
    <x v="430"/>
    <s v="ABGCV20250707105229"/>
    <m/>
    <s v="RECEPCION"/>
    <n v="1.2936574074074074"/>
    <x v="1"/>
    <n v="22.5"/>
    <n v="15.523888888888889"/>
    <n v="-3.4271405000000073"/>
    <n v="2.4166666666666687"/>
    <x v="2"/>
    <s v="AMBIENTE"/>
    <x v="36"/>
    <m/>
    <n v="0"/>
    <x v="0"/>
  </r>
  <r>
    <s v="ABGCV20250707105229CERRO VERDESEKOYA POP MODULO 4TURNO 8&gt;24"/>
    <x v="5"/>
    <d v="2025-07-07T00:00:00"/>
    <d v="1899-12-30T19:00:00"/>
    <x v="24"/>
    <d v="1899-12-30T21:25:00"/>
    <x v="80"/>
    <x v="7"/>
    <s v="T8Q868"/>
    <n v="235.71428649999999"/>
    <x v="433"/>
    <x v="0"/>
    <x v="4"/>
    <x v="1"/>
    <x v="0"/>
    <n v="282.43"/>
    <n v="232.86"/>
    <s v="MODULO 4"/>
    <s v="TURNO 8"/>
    <n v="12"/>
    <n v="15"/>
    <n v="180"/>
    <s v="EXPORTABLE"/>
    <x v="430"/>
    <s v="ABGCV20250707105229"/>
    <m/>
    <s v="RECEPCION"/>
    <n v="1.2936666666666667"/>
    <x v="1"/>
    <n v="22.5"/>
    <n v="15.524000000000001"/>
    <n v="-2.8542864999999722"/>
    <n v="2.4166666666666687"/>
    <x v="2"/>
    <s v="AMBIENTE"/>
    <x v="36"/>
    <m/>
    <n v="0"/>
    <x v="0"/>
  </r>
  <r>
    <s v="ABGCV20250707105229CERRO VERDESEKOYA POP MODULO 4TURNO 9&gt;24"/>
    <x v="5"/>
    <d v="2025-07-07T00:00:00"/>
    <d v="1899-12-30T19:00:00"/>
    <x v="24"/>
    <d v="1899-12-30T21:25:00"/>
    <x v="80"/>
    <x v="7"/>
    <s v="T8Q868"/>
    <n v="31.428573"/>
    <x v="433"/>
    <x v="0"/>
    <x v="4"/>
    <x v="1"/>
    <x v="0"/>
    <n v="37.659999999999997"/>
    <n v="31.05"/>
    <s v="MODULO 4"/>
    <s v="TURNO 9"/>
    <n v="12"/>
    <n v="2"/>
    <n v="24"/>
    <s v="EXPORTABLE"/>
    <x v="430"/>
    <s v="ABGCV20250707105229"/>
    <m/>
    <s v="RECEPCION"/>
    <n v="1.29375"/>
    <x v="1"/>
    <n v="22.5"/>
    <n v="15.525"/>
    <n v="-0.37857299999999938"/>
    <n v="2.4166666666666687"/>
    <x v="2"/>
    <s v="AMBIENTE"/>
    <x v="36"/>
    <m/>
    <n v="0"/>
    <x v="0"/>
  </r>
  <r>
    <s v="ABGCV20250707105253CERRO VERDESEKOYA POP MODULO 4TURNO 10&gt;22"/>
    <x v="5"/>
    <d v="2025-07-07T00:00:00"/>
    <d v="1899-12-30T19:00:00"/>
    <x v="24"/>
    <d v="1899-12-30T21:25:00"/>
    <x v="80"/>
    <x v="7"/>
    <s v="T8Q868"/>
    <n v="264.22857376000002"/>
    <x v="434"/>
    <x v="0"/>
    <x v="4"/>
    <x v="1"/>
    <x v="0"/>
    <n v="317.66000000000003"/>
    <n v="261.48"/>
    <s v="MODULO 4"/>
    <s v="TURNO 10"/>
    <n v="12"/>
    <n v="17"/>
    <n v="204"/>
    <s v="EXPORTABLE"/>
    <x v="431"/>
    <s v="ABGCV20250707105253"/>
    <m/>
    <s v="RECEPCION"/>
    <n v="1.2817647058823531"/>
    <x v="1"/>
    <n v="22.5"/>
    <n v="15.381176470588237"/>
    <n v="-2.7485737599999993"/>
    <n v="2.4166666666666687"/>
    <x v="1"/>
    <s v="AMBIENTE"/>
    <x v="36"/>
    <m/>
    <n v="0"/>
    <x v="0"/>
  </r>
  <r>
    <s v="ABGCV20250707105253CERRO VERDESEKOYA POP MODULO 4TURNO 9&gt;22"/>
    <x v="5"/>
    <d v="2025-07-07T00:00:00"/>
    <d v="1899-12-30T19:00:00"/>
    <x v="24"/>
    <d v="1899-12-30T21:25:00"/>
    <x v="80"/>
    <x v="7"/>
    <s v="T8Q868"/>
    <n v="108.8"/>
    <x v="434"/>
    <x v="0"/>
    <x v="4"/>
    <x v="1"/>
    <x v="0"/>
    <n v="130.80000000000001"/>
    <n v="107.67"/>
    <s v="MODULO 4"/>
    <s v="TURNO 9"/>
    <n v="12"/>
    <n v="7"/>
    <n v="84"/>
    <s v="EXPORTABLE"/>
    <x v="431"/>
    <s v="ABGCV20250707105253"/>
    <m/>
    <s v="RECEPCION"/>
    <n v="1.2817857142857143"/>
    <x v="1"/>
    <n v="22.5"/>
    <n v="15.381428571428572"/>
    <n v="-1.1299999999999955"/>
    <n v="2.4166666666666687"/>
    <x v="1"/>
    <s v="AMBIENTE"/>
    <x v="36"/>
    <m/>
    <n v="0"/>
    <x v="0"/>
  </r>
  <r>
    <s v="ABGCV20250707105253CERRO VERDESEKOYA POP MODULO 4TURNO 8&gt;22"/>
    <x v="5"/>
    <d v="2025-07-07T00:00:00"/>
    <d v="1899-12-30T19:00:00"/>
    <x v="24"/>
    <d v="1899-12-30T21:25:00"/>
    <x v="80"/>
    <x v="7"/>
    <s v="T8Q868"/>
    <n v="170.97142624"/>
    <x v="434"/>
    <x v="0"/>
    <x v="4"/>
    <x v="1"/>
    <x v="0"/>
    <n v="205.54"/>
    <n v="169.19"/>
    <s v="MODULO 4"/>
    <s v="TURNO 8"/>
    <n v="12"/>
    <n v="11"/>
    <n v="132"/>
    <s v="EXPORTABLE"/>
    <x v="431"/>
    <s v="ABGCV20250707105253"/>
    <m/>
    <s v="RECEPCION"/>
    <n v="1.2817424242424242"/>
    <x v="1"/>
    <n v="22.5"/>
    <n v="15.380909090909091"/>
    <n v="-1.7814262400000018"/>
    <n v="2.4166666666666687"/>
    <x v="1"/>
    <s v="AMBIENTE"/>
    <x v="36"/>
    <m/>
    <n v="0"/>
    <x v="0"/>
  </r>
  <r>
    <s v="ABGSA20250703154027SAN ANDRESSEKOYA POPMODULO 1TURNO 4&gt;20"/>
    <x v="5"/>
    <d v="2025-07-08T00:00:00"/>
    <d v="1899-12-30T13:10:00"/>
    <x v="25"/>
    <d v="1899-12-30T15:00:00"/>
    <x v="81"/>
    <x v="3"/>
    <s v="TAB937"/>
    <n v="136.85714394999999"/>
    <x v="435"/>
    <x v="0"/>
    <x v="0"/>
    <x v="0"/>
    <x v="0"/>
    <n v="183.93"/>
    <n v="141.66"/>
    <s v="MODULO 1"/>
    <s v="TURNO 4"/>
    <n v="12"/>
    <n v="15"/>
    <n v="105"/>
    <s v="EXPORTABLE"/>
    <x v="432"/>
    <s v="ABGSA20250703154027"/>
    <m/>
    <s v="RECEPCION"/>
    <n v="1.3491428571428572"/>
    <x v="0"/>
    <n v="20.100000000000001"/>
    <n v="9.4439999999999991"/>
    <n v="4.8028560500000026"/>
    <n v="1.8333333333333321"/>
    <x v="3"/>
    <s v="AMBIENTE"/>
    <x v="36"/>
    <m/>
    <n v="0"/>
    <x v="0"/>
  </r>
  <r>
    <s v="ABGSA20250703154027SAN ANDRESSEKOYA POPMODULO 1TURNO 6&gt;20"/>
    <x v="5"/>
    <d v="2025-07-08T00:00:00"/>
    <d v="1899-12-30T13:10:00"/>
    <x v="25"/>
    <d v="1899-12-30T15:00:00"/>
    <x v="81"/>
    <x v="3"/>
    <s v="TAB937"/>
    <n v="72.990476009999995"/>
    <x v="435"/>
    <x v="0"/>
    <x v="0"/>
    <x v="0"/>
    <x v="0"/>
    <n v="98.1"/>
    <n v="75.55"/>
    <s v="MODULO 1"/>
    <s v="TURNO 6"/>
    <n v="12"/>
    <n v="8"/>
    <n v="56"/>
    <s v="EXPORTABLE"/>
    <x v="432"/>
    <s v="ABGSA20250703154027"/>
    <m/>
    <s v="RECEPCION"/>
    <n v="1.3491071428571428"/>
    <x v="0"/>
    <n v="20.100000000000001"/>
    <n v="9.4437499999999996"/>
    <n v="2.5595239900000024"/>
    <n v="1.8333333333333321"/>
    <x v="3"/>
    <s v="AMBIENTE"/>
    <x v="36"/>
    <m/>
    <n v="0"/>
    <x v="0"/>
  </r>
  <r>
    <s v="ABGSA20250703154027SAN ANDRESSEKOYA POPMODULO 1TURNO 2&gt;20"/>
    <x v="5"/>
    <d v="2025-07-08T00:00:00"/>
    <d v="1899-12-30T13:10:00"/>
    <x v="25"/>
    <d v="1899-12-30T15:00:00"/>
    <x v="81"/>
    <x v="3"/>
    <s v="TAB937"/>
    <n v="118.60952399"/>
    <x v="435"/>
    <x v="0"/>
    <x v="0"/>
    <x v="0"/>
    <x v="0"/>
    <n v="159.4"/>
    <n v="122.77"/>
    <s v="MODULO 1"/>
    <s v="TURNO 2"/>
    <n v="12"/>
    <n v="13"/>
    <n v="91"/>
    <s v="EXPORTABLE"/>
    <x v="432"/>
    <s v="ABGSA20250703154027"/>
    <m/>
    <s v="RECEPCION"/>
    <n v="1.3491208791208791"/>
    <x v="0"/>
    <n v="20.100000000000001"/>
    <n v="9.4438461538461542"/>
    <n v="4.1604760099999964"/>
    <n v="1.8333333333333321"/>
    <x v="3"/>
    <s v="AMBIENTE"/>
    <x v="36"/>
    <m/>
    <n v="0"/>
    <x v="0"/>
  </r>
  <r>
    <s v="ABGSA20250703154027SAN ANDRESSEKOYA POPMODULO 1TURNO 5&gt;20"/>
    <x v="5"/>
    <d v="2025-07-08T00:00:00"/>
    <d v="1899-12-30T13:10:00"/>
    <x v="25"/>
    <d v="1899-12-30T15:00:00"/>
    <x v="81"/>
    <x v="3"/>
    <s v="TAB937"/>
    <n v="54.74285605"/>
    <x v="435"/>
    <x v="0"/>
    <x v="0"/>
    <x v="0"/>
    <x v="0"/>
    <n v="73.569999999999993"/>
    <n v="56.66"/>
    <s v="MODULO 1"/>
    <s v="TURNO 5"/>
    <n v="12"/>
    <n v="6"/>
    <n v="42"/>
    <s v="EXPORTABLE"/>
    <x v="432"/>
    <s v="ABGSA20250703154027"/>
    <m/>
    <s v="RECEPCION"/>
    <n v="1.3490476190476191"/>
    <x v="0"/>
    <n v="20.100000000000001"/>
    <n v="9.4433333333333334"/>
    <n v="1.9171439499999963"/>
    <n v="1.8333333333333321"/>
    <x v="3"/>
    <s v="AMBIENTE"/>
    <x v="36"/>
    <m/>
    <n v="0"/>
    <x v="0"/>
  </r>
  <r>
    <s v="ABGSA20250703154023SAN ANDRESSEKOYA POPMODULO 1TURNO 5NORMAL"/>
    <x v="5"/>
    <d v="2025-07-08T00:00:00"/>
    <d v="1899-12-30T13:10:00"/>
    <x v="25"/>
    <d v="1899-12-30T15:00:00"/>
    <x v="81"/>
    <x v="3"/>
    <s v="TAB937"/>
    <n v="163.37142911999999"/>
    <x v="436"/>
    <x v="0"/>
    <x v="0"/>
    <x v="0"/>
    <x v="0"/>
    <n v="220.29"/>
    <n v="169.13"/>
    <s v="MODULO 1"/>
    <s v="TURNO 5"/>
    <n v="13"/>
    <n v="18"/>
    <n v="126"/>
    <s v="EXPORTABLE"/>
    <x v="433"/>
    <s v="ABGSA20250703154023"/>
    <m/>
    <s v="RECEPCION"/>
    <n v="1.3423015873015873"/>
    <x v="0"/>
    <n v="20.100000000000001"/>
    <n v="9.3961111111111109"/>
    <n v="5.7585708800000077"/>
    <n v="1.8333333333333321"/>
    <x v="0"/>
    <s v="AMBIENTE"/>
    <x v="36"/>
    <m/>
    <n v="0"/>
    <x v="0"/>
  </r>
  <r>
    <s v="EXCSJ20250709020908SAN JOSESEKOYA POPMODULO 1TURNO 6NORMAL"/>
    <x v="5"/>
    <d v="2025-07-08T00:00:00"/>
    <d v="1899-12-30T18:20:00"/>
    <x v="25"/>
    <d v="1899-12-30T20:15:00"/>
    <x v="82"/>
    <x v="4"/>
    <s v="TDM939"/>
    <n v="299.39999999999998"/>
    <x v="437"/>
    <x v="1"/>
    <x v="2"/>
    <x v="0"/>
    <x v="0"/>
    <n v="400"/>
    <n v="319.47000000000003"/>
    <s v="MODULO 1"/>
    <s v="TURNO 6"/>
    <n v="15"/>
    <n v="22"/>
    <n v="258"/>
    <s v="EXPORTABLE"/>
    <x v="434"/>
    <s v="EXCSJ20250709020908"/>
    <m/>
    <s v="RECEPCION"/>
    <n v="1.2382558139534885"/>
    <x v="1"/>
    <n v="19.600000000000001"/>
    <n v="14.521363636363638"/>
    <n v="20.07000000000005"/>
    <n v="1.9166666666666679"/>
    <x v="0"/>
    <s v="AMBIENTE"/>
    <x v="36"/>
    <m/>
    <n v="0"/>
    <x v="0"/>
  </r>
  <r>
    <s v="EXCSJ20250709020933SAN JOSESEKOYA POPMODULO 1TURNO 1NORMAL"/>
    <x v="5"/>
    <d v="2025-07-08T00:00:00"/>
    <d v="1899-12-30T18:20:00"/>
    <x v="25"/>
    <d v="1899-12-30T20:15:00"/>
    <x v="82"/>
    <x v="4"/>
    <s v="TDM939"/>
    <n v="331.5"/>
    <x v="438"/>
    <x v="1"/>
    <x v="2"/>
    <x v="0"/>
    <x v="0"/>
    <n v="445"/>
    <n v="355.1"/>
    <s v="MODULO 1"/>
    <s v="TURNO 1"/>
    <n v="15"/>
    <n v="25"/>
    <n v="300"/>
    <s v="EXPORTABLE"/>
    <x v="435"/>
    <s v="EXCSJ20250709020933"/>
    <m/>
    <s v="RECEPCION"/>
    <n v="1.1836666666666666"/>
    <x v="1"/>
    <n v="19.600000000000001"/>
    <n v="14.204000000000001"/>
    <n v="23.600000000000023"/>
    <n v="1.9166666666666679"/>
    <x v="0"/>
    <s v="AMBIENTE"/>
    <x v="36"/>
    <m/>
    <n v="0"/>
    <x v="0"/>
  </r>
  <r>
    <s v="EXCSJ20250709020948SAN JOSESEKOYA POPMODULO 1TURNO 1NORMAL"/>
    <x v="5"/>
    <d v="2025-07-08T00:00:00"/>
    <d v="1899-12-30T18:20:00"/>
    <x v="25"/>
    <d v="1899-12-30T20:15:00"/>
    <x v="82"/>
    <x v="4"/>
    <s v="TDM939"/>
    <n v="450.5"/>
    <x v="439"/>
    <x v="1"/>
    <x v="2"/>
    <x v="0"/>
    <x v="0"/>
    <n v="607"/>
    <n v="488.34"/>
    <s v="MODULO 1"/>
    <s v="TURNO 1"/>
    <n v="15"/>
    <n v="35"/>
    <n v="420"/>
    <s v="EXPORTABLE"/>
    <x v="436"/>
    <s v="EXCSJ20250709020948"/>
    <m/>
    <s v="RECEPCION"/>
    <n v="1.1627142857142856"/>
    <x v="1"/>
    <n v="19.600000000000001"/>
    <n v="13.952571428571428"/>
    <n v="37.839999999999975"/>
    <n v="1.9166666666666679"/>
    <x v="0"/>
    <s v="AMBIENTE"/>
    <x v="36"/>
    <m/>
    <n v="0"/>
    <x v="0"/>
  </r>
  <r>
    <s v="EXCSJ20250709021030SAN JOSESEKOYA POPMODULO 1TURNO 2NORMAL"/>
    <x v="5"/>
    <d v="2025-07-08T00:00:00"/>
    <d v="1899-12-30T18:20:00"/>
    <x v="25"/>
    <d v="1899-12-30T20:15:00"/>
    <x v="82"/>
    <x v="4"/>
    <s v="TDM939"/>
    <n v="445.5"/>
    <x v="440"/>
    <x v="1"/>
    <x v="2"/>
    <x v="0"/>
    <x v="0"/>
    <n v="601"/>
    <n v="482.34"/>
    <s v="MODULO 1"/>
    <s v="TURNO 2"/>
    <n v="15"/>
    <n v="35"/>
    <n v="420"/>
    <s v="EXPORTABLE"/>
    <x v="437"/>
    <s v="EXCSJ20250709021030"/>
    <m/>
    <s v="RECEPCION"/>
    <n v="1.1484285714285714"/>
    <x v="1"/>
    <n v="19.600000000000001"/>
    <n v="13.781142857142857"/>
    <n v="36.839999999999975"/>
    <n v="1.9166666666666679"/>
    <x v="0"/>
    <s v="AMBIENTE"/>
    <x v="36"/>
    <m/>
    <n v="0"/>
    <x v="0"/>
  </r>
  <r>
    <s v="EXCSJ20250709021044SAN JOSESEKOYA POPMODULO 1TURNO 1NORMAL"/>
    <x v="5"/>
    <d v="2025-07-08T00:00:00"/>
    <d v="1899-12-30T18:20:00"/>
    <x v="25"/>
    <d v="1899-12-30T20:15:00"/>
    <x v="82"/>
    <x v="4"/>
    <s v="TDM939"/>
    <n v="453.5"/>
    <x v="441"/>
    <x v="1"/>
    <x v="2"/>
    <x v="0"/>
    <x v="0"/>
    <n v="610"/>
    <n v="491.34"/>
    <s v="MODULO 1"/>
    <s v="TURNO 1"/>
    <n v="15"/>
    <n v="35"/>
    <n v="420"/>
    <s v="EXPORTABLE"/>
    <x v="438"/>
    <s v="EXCSJ20250709021044"/>
    <m/>
    <s v="RECEPCION"/>
    <n v="1.1698571428571427"/>
    <x v="1"/>
    <n v="19.600000000000001"/>
    <n v="14.038285714285713"/>
    <n v="37.839999999999975"/>
    <n v="1.9166666666666679"/>
    <x v="0"/>
    <s v="AMBIENTE"/>
    <x v="36"/>
    <m/>
    <n v="0"/>
    <x v="0"/>
  </r>
  <r>
    <s v="ABGSA20250703154023SAN ANDRESSEKOYA POPMODULO 1TURNO 2NORMAL"/>
    <x v="5"/>
    <d v="2025-07-08T00:00:00"/>
    <d v="1899-12-30T13:10:00"/>
    <x v="25"/>
    <d v="1899-12-30T15:00:00"/>
    <x v="81"/>
    <x v="3"/>
    <s v="TAB937"/>
    <n v="127.06666540000001"/>
    <x v="436"/>
    <x v="0"/>
    <x v="0"/>
    <x v="0"/>
    <x v="0"/>
    <n v="171.33"/>
    <n v="131.55000000000001"/>
    <s v="MODULO 1"/>
    <s v="TURNO 2"/>
    <n v="13"/>
    <n v="14"/>
    <n v="98"/>
    <s v="EXPORTABLE"/>
    <x v="433"/>
    <s v="ABGSA20250703154023"/>
    <m/>
    <s v="RECEPCION"/>
    <n v="1.3423469387755103"/>
    <x v="0"/>
    <n v="20.100000000000001"/>
    <n v="9.3964285714285722"/>
    <n v="4.4833346000000063"/>
    <n v="1.8333333333333321"/>
    <x v="0"/>
    <s v="AMBIENTE"/>
    <x v="36"/>
    <m/>
    <n v="0"/>
    <x v="0"/>
  </r>
  <r>
    <s v="ABGSA20250703154023SAN ANDRESSEKOYA POPMODULO 1TURNO 4NORMAL"/>
    <x v="5"/>
    <d v="2025-07-08T00:00:00"/>
    <d v="1899-12-30T13:10:00"/>
    <x v="25"/>
    <d v="1899-12-30T15:00:00"/>
    <x v="81"/>
    <x v="3"/>
    <s v="TAB937"/>
    <n v="90.761905490000004"/>
    <x v="436"/>
    <x v="0"/>
    <x v="0"/>
    <x v="0"/>
    <x v="0"/>
    <n v="122.38"/>
    <n v="93.96"/>
    <s v="MODULO 1"/>
    <s v="TURNO 4"/>
    <n v="13"/>
    <n v="10"/>
    <n v="70"/>
    <s v="EXPORTABLE"/>
    <x v="433"/>
    <s v="ABGSA20250703154023"/>
    <m/>
    <s v="RECEPCION"/>
    <n v="1.3422857142857143"/>
    <x v="0"/>
    <n v="20.100000000000001"/>
    <n v="9.395999999999999"/>
    <n v="3.19809450999999"/>
    <n v="1.8333333333333321"/>
    <x v="0"/>
    <s v="AMBIENTE"/>
    <x v="36"/>
    <m/>
    <n v="0"/>
    <x v="0"/>
  </r>
  <r>
    <s v="ABGSA20250703154028SAN ANDRESSEKOYA POPMODULO 1TURNO 4&gt;22"/>
    <x v="5"/>
    <d v="2025-07-08T00:00:00"/>
    <d v="1899-12-30T13:10:00"/>
    <x v="25"/>
    <d v="1899-12-30T15:00:00"/>
    <x v="81"/>
    <x v="3"/>
    <s v="TAB937"/>
    <n v="209.57381043000001"/>
    <x v="442"/>
    <x v="0"/>
    <x v="0"/>
    <x v="0"/>
    <x v="0"/>
    <n v="283.12"/>
    <n v="217.76"/>
    <s v="MODULO 1"/>
    <s v="TURNO 4"/>
    <n v="13"/>
    <n v="23"/>
    <n v="161"/>
    <s v="EXPORTABLE"/>
    <x v="439"/>
    <s v="ABGSA20250703154028"/>
    <m/>
    <s v="RECEPCION"/>
    <n v="1.3525465838509316"/>
    <x v="0"/>
    <n v="20.100000000000001"/>
    <n v="9.4678260869565207"/>
    <n v="8.186189569999982"/>
    <n v="1.8333333333333321"/>
    <x v="1"/>
    <s v="AMBIENTE"/>
    <x v="36"/>
    <m/>
    <n v="0"/>
    <x v="0"/>
  </r>
  <r>
    <s v="ABGSA20250703154028SAN ANDRESSEKOYA POPMODULO 1TURNO 5&gt;22"/>
    <x v="5"/>
    <d v="2025-07-08T00:00:00"/>
    <d v="1899-12-30T13:10:00"/>
    <x v="25"/>
    <d v="1899-12-30T15:00:00"/>
    <x v="81"/>
    <x v="3"/>
    <s v="TAB937"/>
    <n v="173.12618957000001"/>
    <x v="442"/>
    <x v="0"/>
    <x v="0"/>
    <x v="0"/>
    <x v="0"/>
    <n v="233.88"/>
    <n v="179.88"/>
    <s v="MODULO 1"/>
    <s v="TURNO 5"/>
    <n v="13"/>
    <n v="19"/>
    <n v="133"/>
    <s v="EXPORTABLE"/>
    <x v="439"/>
    <s v="ABGSA20250703154028"/>
    <m/>
    <s v="RECEPCION"/>
    <n v="1.3524812030075188"/>
    <x v="0"/>
    <n v="20.100000000000001"/>
    <n v="9.4673684210526314"/>
    <n v="6.7538104299999873"/>
    <n v="1.8333333333333321"/>
    <x v="1"/>
    <s v="AMBIENTE"/>
    <x v="36"/>
    <m/>
    <n v="0"/>
    <x v="0"/>
  </r>
  <r>
    <s v="ABGSA20250703154039SAN ANDRESSEKOYA POPMODULO 1TURNO 5&gt;20"/>
    <x v="5"/>
    <d v="2025-07-08T00:00:00"/>
    <d v="1899-12-30T13:10:00"/>
    <x v="25"/>
    <d v="1899-12-30T15:00:00"/>
    <x v="81"/>
    <x v="3"/>
    <s v="TAB937"/>
    <n v="209.30000090999999"/>
    <x v="443"/>
    <x v="0"/>
    <x v="0"/>
    <x v="0"/>
    <x v="0"/>
    <n v="281.48"/>
    <n v="216.66"/>
    <s v="MODULO 1"/>
    <s v="TURNO 5"/>
    <n v="12"/>
    <n v="23"/>
    <n v="161"/>
    <s v="EXPORTABLE"/>
    <x v="440"/>
    <s v="ABGSA20250703154039"/>
    <m/>
    <s v="RECEPCION"/>
    <n v="1.3457142857142856"/>
    <x v="0"/>
    <n v="20.100000000000001"/>
    <n v="9.42"/>
    <n v="7.3599990900000023"/>
    <n v="1.8333333333333321"/>
    <x v="3"/>
    <s v="AMBIENTE"/>
    <x v="36"/>
    <m/>
    <n v="0"/>
    <x v="0"/>
  </r>
  <r>
    <s v="ABGSA20250703154039SAN ANDRESSEKOYA POPMODULO 1TURNO 2&gt;20"/>
    <x v="5"/>
    <d v="2025-07-08T00:00:00"/>
    <d v="1899-12-30T13:10:00"/>
    <x v="25"/>
    <d v="1899-12-30T15:00:00"/>
    <x v="81"/>
    <x v="3"/>
    <s v="TAB937"/>
    <n v="145.59999963999999"/>
    <x v="443"/>
    <x v="0"/>
    <x v="0"/>
    <x v="0"/>
    <x v="0"/>
    <n v="195.81"/>
    <n v="150.72"/>
    <s v="MODULO 1"/>
    <s v="TURNO 2"/>
    <n v="12"/>
    <n v="16"/>
    <n v="112"/>
    <s v="EXPORTABLE"/>
    <x v="440"/>
    <s v="ABGSA20250703154039"/>
    <m/>
    <s v="RECEPCION"/>
    <n v="1.3457142857142856"/>
    <x v="0"/>
    <n v="20.100000000000001"/>
    <n v="9.42"/>
    <n v="5.1200003600000059"/>
    <n v="1.8333333333333321"/>
    <x v="3"/>
    <s v="AMBIENTE"/>
    <x v="36"/>
    <m/>
    <n v="0"/>
    <x v="0"/>
  </r>
  <r>
    <s v="ABGSA20250703154039SAN ANDRESSEKOYA POPMODULO 1TURNO 4&gt;20"/>
    <x v="5"/>
    <d v="2025-07-08T00:00:00"/>
    <d v="1899-12-30T13:10:00"/>
    <x v="25"/>
    <d v="1899-12-30T15:00:00"/>
    <x v="81"/>
    <x v="3"/>
    <s v="TAB937"/>
    <n v="27.299999450000001"/>
    <x v="443"/>
    <x v="0"/>
    <x v="0"/>
    <x v="0"/>
    <x v="0"/>
    <n v="36.71"/>
    <n v="28.26"/>
    <s v="MODULO 1"/>
    <s v="TURNO 4"/>
    <n v="12"/>
    <n v="3"/>
    <n v="21"/>
    <s v="EXPORTABLE"/>
    <x v="440"/>
    <s v="ABGSA20250703154039"/>
    <m/>
    <s v="RECEPCION"/>
    <n v="1.3457142857142859"/>
    <x v="0"/>
    <n v="20.100000000000001"/>
    <n v="9.42"/>
    <n v="0.96000055000000017"/>
    <n v="1.8333333333333321"/>
    <x v="3"/>
    <s v="AMBIENTE"/>
    <x v="36"/>
    <m/>
    <n v="0"/>
    <x v="0"/>
  </r>
  <r>
    <s v="ABGCV20250707105143CERRO VERDESEKOYA POP MODULO 4TURNO 7&gt;22"/>
    <x v="5"/>
    <d v="2025-07-08T00:00:00"/>
    <d v="1899-12-30T18:10:00"/>
    <x v="25"/>
    <d v="1899-12-30T20:45:00"/>
    <x v="83"/>
    <x v="5"/>
    <s v="T8Q868"/>
    <n v="156.11111235999999"/>
    <x v="444"/>
    <x v="0"/>
    <x v="4"/>
    <x v="1"/>
    <x v="0"/>
    <n v="190.56"/>
    <n v="155.13"/>
    <s v="MODULO 4"/>
    <s v="TURNO 7"/>
    <n v="9"/>
    <n v="10"/>
    <n v="120"/>
    <s v="EXPORTABLE"/>
    <x v="441"/>
    <s v="ABGCV20250707105143"/>
    <m/>
    <s v="RECEPCION"/>
    <n v="1.2927500000000001"/>
    <x v="1"/>
    <n v="24.1"/>
    <n v="15.513"/>
    <n v="-0.98111235999999735"/>
    <n v="2.5833333333333348"/>
    <x v="1"/>
    <s v="AMBIENTE"/>
    <x v="36"/>
    <m/>
    <n v="0"/>
    <x v="0"/>
  </r>
  <r>
    <s v="ABGCV20250707105143CERRO VERDESEKOYA POP MODULO 4TURNO 1&gt;22"/>
    <x v="5"/>
    <d v="2025-07-08T00:00:00"/>
    <d v="1899-12-30T18:10:00"/>
    <x v="25"/>
    <d v="1899-12-30T20:45:00"/>
    <x v="83"/>
    <x v="5"/>
    <s v="T8Q868"/>
    <n v="93.666665730000005"/>
    <x v="444"/>
    <x v="0"/>
    <x v="4"/>
    <x v="1"/>
    <x v="0"/>
    <n v="114.33"/>
    <n v="93.08"/>
    <s v="MODULO 4"/>
    <s v="TURNO 1"/>
    <n v="9"/>
    <n v="6"/>
    <n v="72"/>
    <s v="EXPORTABLE"/>
    <x v="441"/>
    <s v="ABGCV20250707105143"/>
    <m/>
    <s v="RECEPCION"/>
    <n v="1.2927777777777778"/>
    <x v="1"/>
    <n v="24.1"/>
    <n v="15.513333333333334"/>
    <n v="-0.5866657300000071"/>
    <n v="2.5833333333333348"/>
    <x v="1"/>
    <s v="AMBIENTE"/>
    <x v="36"/>
    <m/>
    <n v="0"/>
    <x v="0"/>
  </r>
  <r>
    <s v="ABGCV20250707105143CERRO VERDESEKOYA POP MODULO 3TURNO 2&gt;22"/>
    <x v="5"/>
    <d v="2025-07-08T00:00:00"/>
    <d v="1899-12-30T18:10:00"/>
    <x v="25"/>
    <d v="1899-12-30T20:45:00"/>
    <x v="83"/>
    <x v="5"/>
    <s v="T8Q868"/>
    <n v="31.222221909999998"/>
    <x v="444"/>
    <x v="0"/>
    <x v="4"/>
    <x v="1"/>
    <x v="0"/>
    <n v="38.11"/>
    <n v="31.03"/>
    <s v="MODULO 3"/>
    <s v="TURNO 2"/>
    <n v="9"/>
    <n v="2"/>
    <n v="24"/>
    <s v="EXPORTABLE"/>
    <x v="441"/>
    <s v="ABGCV20250707105143"/>
    <m/>
    <s v="RECEPCION"/>
    <n v="1.2929166666666667"/>
    <x v="1"/>
    <n v="24.1"/>
    <n v="15.515000000000001"/>
    <n v="-0.19222190999999711"/>
    <n v="2.5833333333333348"/>
    <x v="1"/>
    <s v="AMBIENTE"/>
    <x v="36"/>
    <m/>
    <n v="0"/>
    <x v="0"/>
  </r>
  <r>
    <s v="ABGCV20250707105150CERRO VERDESEKOYA POP MODULO 4TURNO 2&gt;24"/>
    <x v="5"/>
    <d v="2025-07-08T00:00:00"/>
    <d v="1899-12-30T18:10:00"/>
    <x v="25"/>
    <d v="1899-12-30T20:45:00"/>
    <x v="83"/>
    <x v="5"/>
    <s v="T8Q868"/>
    <n v="93.176471520000007"/>
    <x v="445"/>
    <x v="0"/>
    <x v="4"/>
    <x v="1"/>
    <x v="0"/>
    <n v="113.65"/>
    <n v="92.24"/>
    <s v="MODULO 4"/>
    <s v="TURNO 2"/>
    <n v="9"/>
    <n v="6"/>
    <n v="72"/>
    <s v="EXPORTABLE"/>
    <x v="442"/>
    <s v="ABGCV20250707105150"/>
    <m/>
    <s v="RECEPCION"/>
    <n v="1.2811111111111111"/>
    <x v="1"/>
    <n v="24.1"/>
    <n v="15.373333333333333"/>
    <n v="-0.93647152000001199"/>
    <n v="2.5833333333333348"/>
    <x v="2"/>
    <s v="AMBIENTE"/>
    <x v="36"/>
    <m/>
    <n v="0"/>
    <x v="0"/>
  </r>
  <r>
    <s v="ABGCV20250707105150CERRO VERDESEKOYA POP MODULO 3TURNO 2&gt;24"/>
    <x v="5"/>
    <d v="2025-07-08T00:00:00"/>
    <d v="1899-12-30T18:10:00"/>
    <x v="25"/>
    <d v="1899-12-30T20:45:00"/>
    <x v="83"/>
    <x v="5"/>
    <s v="T8Q868"/>
    <n v="93.176471520000007"/>
    <x v="445"/>
    <x v="0"/>
    <x v="4"/>
    <x v="1"/>
    <x v="0"/>
    <n v="113.65"/>
    <n v="92.24"/>
    <s v="MODULO 3"/>
    <s v="TURNO 2"/>
    <n v="9"/>
    <n v="6"/>
    <n v="72"/>
    <s v="EXPORTABLE"/>
    <x v="442"/>
    <s v="ABGCV20250707105150"/>
    <m/>
    <s v="RECEPCION"/>
    <n v="1.2811111111111111"/>
    <x v="1"/>
    <n v="24.1"/>
    <n v="15.373333333333333"/>
    <n v="-0.93647152000001199"/>
    <n v="2.5833333333333348"/>
    <x v="2"/>
    <s v="AMBIENTE"/>
    <x v="36"/>
    <m/>
    <n v="0"/>
    <x v="0"/>
  </r>
  <r>
    <s v="ABGCV20250707105150CERRO VERDESEKOYA POP MODULO 3TURNO 1&gt;24"/>
    <x v="5"/>
    <d v="2025-07-08T00:00:00"/>
    <d v="1899-12-30T18:10:00"/>
    <x v="25"/>
    <d v="1899-12-30T20:45:00"/>
    <x v="83"/>
    <x v="5"/>
    <s v="T8Q868"/>
    <n v="62.117647679999997"/>
    <x v="445"/>
    <x v="0"/>
    <x v="4"/>
    <x v="1"/>
    <x v="0"/>
    <n v="75.760000000000005"/>
    <n v="61.49"/>
    <s v="MODULO 3"/>
    <s v="TURNO 1"/>
    <n v="9"/>
    <n v="4"/>
    <n v="48"/>
    <s v="EXPORTABLE"/>
    <x v="442"/>
    <s v="ABGCV20250707105150"/>
    <m/>
    <s v="RECEPCION"/>
    <n v="1.2810416666666666"/>
    <x v="1"/>
    <n v="24.1"/>
    <n v="15.3725"/>
    <n v="-0.62764767999999549"/>
    <n v="2.5833333333333348"/>
    <x v="2"/>
    <s v="AMBIENTE"/>
    <x v="36"/>
    <m/>
    <n v="0"/>
    <x v="0"/>
  </r>
  <r>
    <s v="ABGCV20250707105150CERRO VERDESEKOYA POP MODULO 4TURNO 7&gt;24"/>
    <x v="5"/>
    <d v="2025-07-08T00:00:00"/>
    <d v="1899-12-30T18:10:00"/>
    <x v="25"/>
    <d v="1899-12-30T20:45:00"/>
    <x v="83"/>
    <x v="5"/>
    <s v="T8Q868"/>
    <n v="15.529411919999999"/>
    <x v="445"/>
    <x v="0"/>
    <x v="4"/>
    <x v="1"/>
    <x v="0"/>
    <n v="18.940000000000001"/>
    <n v="15.37"/>
    <s v="MODULO 4"/>
    <s v="TURNO 7"/>
    <n v="9"/>
    <n v="1"/>
    <n v="10"/>
    <s v="EXPORTABLE"/>
    <x v="442"/>
    <s v="ABGCV20250707105150"/>
    <m/>
    <s v="RECEPCION"/>
    <n v="1.5369999999999999"/>
    <x v="1"/>
    <n v="24.1"/>
    <n v="15.37"/>
    <n v="-0.15941192000000015"/>
    <n v="2.5833333333333348"/>
    <x v="2"/>
    <s v="AMBIENTE"/>
    <x v="36"/>
    <m/>
    <n v="0"/>
    <x v="0"/>
  </r>
  <r>
    <s v="ABGCV20250707105148CERRO VERDESEKOYA POP MODULO 4TURNO 2NORMAL"/>
    <x v="5"/>
    <d v="2025-07-08T00:00:00"/>
    <d v="1899-12-30T18:10:00"/>
    <x v="25"/>
    <d v="1899-12-30T20:45:00"/>
    <x v="83"/>
    <x v="5"/>
    <s v="T8Q868"/>
    <n v="308.82352724999998"/>
    <x v="446"/>
    <x v="0"/>
    <x v="4"/>
    <x v="1"/>
    <x v="0"/>
    <n v="372.35"/>
    <n v="306.01"/>
    <s v="MODULO 4"/>
    <s v="TURNO 2"/>
    <n v="12"/>
    <n v="20"/>
    <n v="240"/>
    <s v="EXPORTABLE"/>
    <x v="443"/>
    <s v="ABGCV20250707105148"/>
    <m/>
    <s v="RECEPCION"/>
    <n v="1.2750416666666666"/>
    <x v="1"/>
    <n v="24.1"/>
    <n v="15.3005"/>
    <n v="-2.8135272499999928"/>
    <n v="2.5833333333333348"/>
    <x v="0"/>
    <s v="AMBIENTE"/>
    <x v="36"/>
    <m/>
    <n v="0"/>
    <x v="0"/>
  </r>
  <r>
    <s v="ABGCV20250707105148CERRO VERDESEKOYA POP MODULO 4TURNO 6NORMAL"/>
    <x v="5"/>
    <d v="2025-07-08T00:00:00"/>
    <d v="1899-12-30T18:10:00"/>
    <x v="25"/>
    <d v="1899-12-30T20:45:00"/>
    <x v="83"/>
    <x v="5"/>
    <s v="T8Q868"/>
    <n v="200.73529350000001"/>
    <x v="446"/>
    <x v="0"/>
    <x v="4"/>
    <x v="1"/>
    <x v="0"/>
    <n v="242.03"/>
    <n v="198.91"/>
    <s v="MODULO 4"/>
    <s v="TURNO 6"/>
    <n v="12"/>
    <n v="13"/>
    <n v="156"/>
    <s v="EXPORTABLE"/>
    <x v="443"/>
    <s v="ABGCV20250707105148"/>
    <m/>
    <s v="RECEPCION"/>
    <n v="1.2750641025641025"/>
    <x v="1"/>
    <n v="24.1"/>
    <n v="15.30076923076923"/>
    <n v="-1.825293500000015"/>
    <n v="2.5833333333333348"/>
    <x v="0"/>
    <s v="AMBIENTE"/>
    <x v="36"/>
    <m/>
    <n v="0"/>
    <x v="0"/>
  </r>
  <r>
    <s v="ABGCV20250707105148CERRO VERDESEKOYA POP MODULO 3TURNO 2NORMAL"/>
    <x v="5"/>
    <d v="2025-07-08T00:00:00"/>
    <d v="1899-12-30T18:10:00"/>
    <x v="25"/>
    <d v="1899-12-30T20:45:00"/>
    <x v="83"/>
    <x v="5"/>
    <s v="T8Q868"/>
    <n v="15.441174"/>
    <x v="446"/>
    <x v="0"/>
    <x v="4"/>
    <x v="1"/>
    <x v="0"/>
    <n v="18.62"/>
    <n v="15.3"/>
    <s v="MODULO 3"/>
    <s v="TURNO 2"/>
    <n v="12"/>
    <n v="1"/>
    <n v="12"/>
    <s v="EXPORTABLE"/>
    <x v="443"/>
    <s v="ABGCV20250707105148"/>
    <m/>
    <s v="RECEPCION"/>
    <n v="1.2750000000000001"/>
    <x v="1"/>
    <n v="24.1"/>
    <n v="15.3"/>
    <n v="-0.14117399999999947"/>
    <n v="2.5833333333333348"/>
    <x v="0"/>
    <s v="AMBIENTE"/>
    <x v="36"/>
    <m/>
    <n v="0"/>
    <x v="0"/>
  </r>
  <r>
    <s v="ABGCV20250707105145CERRO VERDESEKOYA POP MODULO 4TURNO 2&gt;24"/>
    <x v="5"/>
    <d v="2025-07-08T00:00:00"/>
    <d v="1899-12-30T18:10:00"/>
    <x v="25"/>
    <d v="1899-12-30T20:45:00"/>
    <x v="83"/>
    <x v="5"/>
    <s v="T8Q868"/>
    <n v="139.37143012000001"/>
    <x v="447"/>
    <x v="0"/>
    <x v="4"/>
    <x v="1"/>
    <x v="0"/>
    <n v="167.91"/>
    <n v="138.16999999999999"/>
    <s v="MODULO 4"/>
    <s v="TURNO 2"/>
    <n v="12"/>
    <n v="9"/>
    <n v="108"/>
    <s v="EXPORTABLE"/>
    <x v="444"/>
    <s v="ABGCV20250707105145"/>
    <m/>
    <s v="RECEPCION"/>
    <n v="1.2793518518518516"/>
    <x v="1"/>
    <n v="24.1"/>
    <n v="15.35222222222222"/>
    <n v="-1.2014301200000261"/>
    <n v="2.5833333333333348"/>
    <x v="2"/>
    <s v="AMBIENTE"/>
    <x v="36"/>
    <m/>
    <n v="0"/>
    <x v="0"/>
  </r>
  <r>
    <s v="ABGCV20250707105145CERRO VERDESEKOYA POP MODULO 4TURNO 6&gt;24"/>
    <x v="5"/>
    <d v="2025-07-08T00:00:00"/>
    <d v="1899-12-30T18:10:00"/>
    <x v="25"/>
    <d v="1899-12-30T20:45:00"/>
    <x v="83"/>
    <x v="5"/>
    <s v="T8Q868"/>
    <n v="294.22856988000001"/>
    <x v="447"/>
    <x v="0"/>
    <x v="4"/>
    <x v="1"/>
    <x v="0"/>
    <n v="354.49"/>
    <n v="291.7"/>
    <s v="MODULO 4"/>
    <s v="TURNO 6"/>
    <n v="12"/>
    <n v="19"/>
    <n v="228"/>
    <s v="EXPORTABLE"/>
    <x v="444"/>
    <s v="ABGCV20250707105145"/>
    <m/>
    <s v="RECEPCION"/>
    <n v="1.2793859649122807"/>
    <x v="1"/>
    <n v="24.1"/>
    <n v="15.352631578947367"/>
    <n v="-2.5285698800000205"/>
    <n v="2.5833333333333348"/>
    <x v="2"/>
    <s v="AMBIENTE"/>
    <x v="36"/>
    <m/>
    <n v="0"/>
    <x v="0"/>
  </r>
  <r>
    <s v="ABGCV20250707105145CERRO VERDESEKOYA POP MODULO 3TURNO 1&gt;24"/>
    <x v="5"/>
    <d v="2025-07-08T00:00:00"/>
    <d v="1899-12-30T18:10:00"/>
    <x v="25"/>
    <d v="1899-12-30T20:45:00"/>
    <x v="83"/>
    <x v="5"/>
    <s v="T8Q868"/>
    <n v="30.971430120000001"/>
    <x v="447"/>
    <x v="0"/>
    <x v="4"/>
    <x v="1"/>
    <x v="0"/>
    <n v="37.31"/>
    <n v="30.71"/>
    <s v="MODULO 3"/>
    <s v="TURNO 1"/>
    <n v="12"/>
    <n v="2"/>
    <n v="24"/>
    <s v="EXPORTABLE"/>
    <x v="444"/>
    <s v="ABGCV20250707105145"/>
    <m/>
    <s v="RECEPCION"/>
    <n v="1.2795833333333333"/>
    <x v="1"/>
    <n v="24.1"/>
    <n v="15.355"/>
    <n v="-0.26143011999999999"/>
    <n v="2.5833333333333348"/>
    <x v="2"/>
    <s v="AMBIENTE"/>
    <x v="36"/>
    <m/>
    <n v="0"/>
    <x v="0"/>
  </r>
  <r>
    <s v="ABGCV20250707105145CERRO VERDESEKOYA POP MODULO 4TURNO 7&gt;24"/>
    <x v="5"/>
    <d v="2025-07-08T00:00:00"/>
    <d v="1899-12-30T18:10:00"/>
    <x v="25"/>
    <d v="1899-12-30T20:45:00"/>
    <x v="83"/>
    <x v="5"/>
    <s v="T8Q868"/>
    <n v="77.428569879999998"/>
    <x v="447"/>
    <x v="0"/>
    <x v="4"/>
    <x v="1"/>
    <x v="0"/>
    <n v="93.29"/>
    <n v="76.760000000000005"/>
    <s v="MODULO 4"/>
    <s v="TURNO 7"/>
    <n v="12"/>
    <n v="5"/>
    <n v="60"/>
    <s v="EXPORTABLE"/>
    <x v="444"/>
    <s v="ABGCV20250707105145"/>
    <m/>
    <s v="RECEPCION"/>
    <n v="1.2793333333333334"/>
    <x v="1"/>
    <n v="24.1"/>
    <n v="15.352"/>
    <n v="-0.66856987999999262"/>
    <n v="2.5833333333333348"/>
    <x v="2"/>
    <s v="AMBIENTE"/>
    <x v="36"/>
    <m/>
    <n v="0"/>
    <x v="0"/>
  </r>
  <r>
    <s v="ABGCV20250707105146CERRO VERDESEKOYA POP MODULO 4TURNO 2&gt;22"/>
    <x v="5"/>
    <d v="2025-07-08T00:00:00"/>
    <d v="1899-12-30T18:10:00"/>
    <x v="25"/>
    <d v="1899-12-30T20:45:00"/>
    <x v="83"/>
    <x v="5"/>
    <s v="T8Q868"/>
    <n v="369.60000230999998"/>
    <x v="448"/>
    <x v="0"/>
    <x v="4"/>
    <x v="1"/>
    <x v="0"/>
    <n v="443.66"/>
    <n v="364.35"/>
    <s v="MODULO 4"/>
    <s v="TURNO 2"/>
    <n v="12"/>
    <n v="24"/>
    <n v="288"/>
    <s v="EXPORTABLE"/>
    <x v="445"/>
    <s v="ABGCV20250707105146"/>
    <m/>
    <s v="RECEPCION"/>
    <n v="1.2651041666666667"/>
    <x v="1"/>
    <n v="24.1"/>
    <n v="15.18125"/>
    <n v="-5.2500023099999567"/>
    <n v="2.5833333333333348"/>
    <x v="1"/>
    <s v="AMBIENTE"/>
    <x v="36"/>
    <m/>
    <n v="0"/>
    <x v="0"/>
  </r>
  <r>
    <s v="ABGCV20250707105146CERRO VERDESEKOYA POP MODULO 3TURNO 1&gt;22"/>
    <x v="5"/>
    <d v="2025-07-08T00:00:00"/>
    <d v="1899-12-30T18:10:00"/>
    <x v="25"/>
    <d v="1899-12-30T20:45:00"/>
    <x v="83"/>
    <x v="5"/>
    <s v="T8Q868"/>
    <n v="169.39999768999999"/>
    <x v="448"/>
    <x v="0"/>
    <x v="4"/>
    <x v="1"/>
    <x v="0"/>
    <n v="203.34"/>
    <n v="166.99"/>
    <s v="MODULO 3"/>
    <s v="TURNO 1"/>
    <n v="12"/>
    <n v="11"/>
    <n v="132"/>
    <s v="EXPORTABLE"/>
    <x v="445"/>
    <s v="ABGCV20250707105146"/>
    <m/>
    <s v="RECEPCION"/>
    <n v="1.2650757575757576"/>
    <x v="1"/>
    <n v="24.1"/>
    <n v="15.180909090909092"/>
    <n v="-2.4099976899999831"/>
    <n v="2.5833333333333348"/>
    <x v="1"/>
    <s v="AMBIENTE"/>
    <x v="36"/>
    <m/>
    <n v="0"/>
    <x v="0"/>
  </r>
  <r>
    <s v="ABGCV20250707105142CERRO VERDESEKOYA POP MODULO 4TURNO 6&gt;22"/>
    <x v="5"/>
    <d v="2025-07-08T00:00:00"/>
    <d v="1899-12-30T18:10:00"/>
    <x v="25"/>
    <d v="1899-12-30T20:45:00"/>
    <x v="83"/>
    <x v="5"/>
    <s v="T8Q868"/>
    <n v="462.85714439999998"/>
    <x v="449"/>
    <x v="0"/>
    <x v="4"/>
    <x v="1"/>
    <x v="0"/>
    <n v="556.29"/>
    <n v="457.15"/>
    <s v="MODULO 4"/>
    <s v="TURNO 6"/>
    <n v="12"/>
    <n v="30"/>
    <n v="360"/>
    <s v="EXPORTABLE"/>
    <x v="446"/>
    <s v="ABGCV20250707105142"/>
    <m/>
    <s v="RECEPCION"/>
    <n v="1.2698611111111111"/>
    <x v="1"/>
    <n v="24.1"/>
    <n v="15.238333333333333"/>
    <n v="-5.7071444000000042"/>
    <n v="2.5833333333333348"/>
    <x v="1"/>
    <s v="AMBIENTE"/>
    <x v="36"/>
    <m/>
    <n v="0"/>
    <x v="0"/>
  </r>
  <r>
    <s v="ABGCV20250707105142CERRO VERDESEKOYA POP MODULO 4TURNO 2&gt;22"/>
    <x v="5"/>
    <d v="2025-07-08T00:00:00"/>
    <d v="1899-12-30T18:10:00"/>
    <x v="25"/>
    <d v="1899-12-30T20:45:00"/>
    <x v="83"/>
    <x v="5"/>
    <s v="T8Q868"/>
    <n v="77.142855600000004"/>
    <x v="449"/>
    <x v="0"/>
    <x v="4"/>
    <x v="1"/>
    <x v="0"/>
    <n v="92.71"/>
    <n v="76.19"/>
    <s v="MODULO 4"/>
    <s v="TURNO 2"/>
    <n v="12"/>
    <n v="5"/>
    <n v="60"/>
    <s v="EXPORTABLE"/>
    <x v="446"/>
    <s v="ABGCV20250707105142"/>
    <m/>
    <s v="RECEPCION"/>
    <n v="1.2698333333333334"/>
    <x v="1"/>
    <n v="24.1"/>
    <n v="15.238"/>
    <n v="-0.95285560000000658"/>
    <n v="2.5833333333333348"/>
    <x v="1"/>
    <s v="AMBIENTE"/>
    <x v="36"/>
    <m/>
    <n v="0"/>
    <x v="0"/>
  </r>
  <r>
    <s v="ABGSA20250703154034SAN ANDRESSEKOYA POPMODULO 1TURNO 2NORMAL"/>
    <x v="5"/>
    <d v="2025-07-08T00:00:00"/>
    <d v="1899-12-30T13:10:00"/>
    <x v="25"/>
    <d v="1899-12-30T15:00:00"/>
    <x v="81"/>
    <x v="3"/>
    <s v="TAB937"/>
    <n v="193.35"/>
    <x v="450"/>
    <x v="0"/>
    <x v="0"/>
    <x v="0"/>
    <x v="0"/>
    <n v="260.5"/>
    <n v="200.82"/>
    <s v="MODULO 1"/>
    <s v="TURNO 2"/>
    <n v="13"/>
    <n v="21"/>
    <n v="147"/>
    <s v="EXPORTABLE"/>
    <x v="447"/>
    <s v="ABGSA20250703154034"/>
    <m/>
    <s v="RECEPCION"/>
    <n v="1.3661224489795918"/>
    <x v="0"/>
    <n v="20.100000000000001"/>
    <n v="9.5628571428571423"/>
    <n v="7.4699999999999989"/>
    <n v="1.8333333333333321"/>
    <x v="0"/>
    <s v="AMBIENTE"/>
    <x v="36"/>
    <m/>
    <n v="0"/>
    <x v="0"/>
  </r>
  <r>
    <s v="ABGSA20250703154034SAN ANDRESSEKOYA POPMODULO 1TURNO 6NORMAL"/>
    <x v="5"/>
    <d v="2025-07-08T00:00:00"/>
    <d v="1899-12-30T13:10:00"/>
    <x v="25"/>
    <d v="1899-12-30T15:00:00"/>
    <x v="81"/>
    <x v="3"/>
    <s v="TAB937"/>
    <n v="92.071429309999999"/>
    <x v="450"/>
    <x v="0"/>
    <x v="0"/>
    <x v="0"/>
    <x v="0"/>
    <n v="124.05"/>
    <n v="95.63"/>
    <s v="MODULO 1"/>
    <s v="TURNO 6"/>
    <n v="13"/>
    <n v="10"/>
    <n v="70"/>
    <s v="EXPORTABLE"/>
    <x v="447"/>
    <s v="ABGSA20250703154034"/>
    <m/>
    <s v="RECEPCION"/>
    <n v="1.3661428571428571"/>
    <x v="0"/>
    <n v="20.100000000000001"/>
    <n v="9.5629999999999988"/>
    <n v="3.5585706899999963"/>
    <n v="1.8333333333333321"/>
    <x v="0"/>
    <s v="AMBIENTE"/>
    <x v="36"/>
    <m/>
    <n v="0"/>
    <x v="0"/>
  </r>
  <r>
    <s v="ABGSA20250703154034SAN ANDRESSEKOYA POPMODULO 1TURNO 4NORMAL"/>
    <x v="5"/>
    <d v="2025-07-08T00:00:00"/>
    <d v="1899-12-30T13:10:00"/>
    <x v="25"/>
    <d v="1899-12-30T15:00:00"/>
    <x v="81"/>
    <x v="3"/>
    <s v="TAB937"/>
    <n v="82.864284060000003"/>
    <x v="450"/>
    <x v="0"/>
    <x v="0"/>
    <x v="0"/>
    <x v="0"/>
    <n v="111.64"/>
    <n v="86.07"/>
    <s v="MODULO 1"/>
    <s v="TURNO 4"/>
    <n v="13"/>
    <n v="9"/>
    <n v="63"/>
    <s v="EXPORTABLE"/>
    <x v="447"/>
    <s v="ABGSA20250703154034"/>
    <m/>
    <s v="RECEPCION"/>
    <n v="1.3661904761904762"/>
    <x v="0"/>
    <n v="20.100000000000001"/>
    <n v="9.5633333333333326"/>
    <n v="3.2057159399999904"/>
    <n v="1.8333333333333321"/>
    <x v="0"/>
    <s v="AMBIENTE"/>
    <x v="36"/>
    <m/>
    <n v="0"/>
    <x v="0"/>
  </r>
  <r>
    <s v="ABGSA20250703154034SAN ANDRESSEKOYA POPMODULO 1TURNO 5NORMAL"/>
    <x v="5"/>
    <d v="2025-07-08T00:00:00"/>
    <d v="1899-12-30T13:10:00"/>
    <x v="25"/>
    <d v="1899-12-30T15:00:00"/>
    <x v="81"/>
    <x v="3"/>
    <s v="TAB937"/>
    <n v="18.414286629999999"/>
    <x v="450"/>
    <x v="0"/>
    <x v="0"/>
    <x v="0"/>
    <x v="0"/>
    <n v="24.81"/>
    <n v="19.13"/>
    <s v="MODULO 1"/>
    <s v="TURNO 5"/>
    <n v="13"/>
    <n v="2"/>
    <n v="14"/>
    <s v="EXPORTABLE"/>
    <x v="447"/>
    <s v="ABGSA20250703154034"/>
    <m/>
    <s v="RECEPCION"/>
    <n v="1.3664285714285713"/>
    <x v="0"/>
    <n v="20.100000000000001"/>
    <n v="9.5649999999999995"/>
    <n v="0.71571336999999957"/>
    <n v="1.8333333333333321"/>
    <x v="0"/>
    <s v="AMBIENTE"/>
    <x v="36"/>
    <m/>
    <n v="0"/>
    <x v="0"/>
  </r>
  <r>
    <s v="ABGSA20250703154013SAN ANDRESSEKOYA POPMODULO 1TURNO 5&gt;22"/>
    <x v="5"/>
    <d v="2025-07-08T00:00:00"/>
    <d v="1899-12-30T13:10:00"/>
    <x v="25"/>
    <d v="1899-12-30T15:00:00"/>
    <x v="81"/>
    <x v="3"/>
    <s v="TAB937"/>
    <n v="381.7"/>
    <x v="451"/>
    <x v="0"/>
    <x v="0"/>
    <x v="0"/>
    <x v="0"/>
    <n v="515"/>
    <n v="396.64"/>
    <s v="MODULO 1"/>
    <s v="TURNO 5"/>
    <n v="12"/>
    <n v="42"/>
    <n v="294"/>
    <s v="EXPORTABLE"/>
    <x v="448"/>
    <s v="ABGSA20250703154013"/>
    <m/>
    <s v="RECEPCION"/>
    <n v="1.3491156462585034"/>
    <x v="0"/>
    <n v="20.100000000000001"/>
    <n v="9.4438095238095237"/>
    <n v="14.939999999999998"/>
    <n v="1.8333333333333321"/>
    <x v="1"/>
    <s v="AMBIENTE"/>
    <x v="36"/>
    <m/>
    <n v="0"/>
    <x v="0"/>
  </r>
  <r>
    <s v="ABGSA20250703154008SAN ANDRESSEKOYA POPMODULO 1TURNO 2&gt;22"/>
    <x v="5"/>
    <d v="2025-07-08T00:00:00"/>
    <d v="1899-12-30T13:10:00"/>
    <x v="25"/>
    <d v="1899-12-30T15:00:00"/>
    <x v="81"/>
    <x v="3"/>
    <s v="TAB937"/>
    <n v="227.14285577999999"/>
    <x v="452"/>
    <x v="0"/>
    <x v="0"/>
    <x v="0"/>
    <x v="0"/>
    <n v="307.86"/>
    <n v="234.91"/>
    <s v="MODULO 1"/>
    <s v="TURNO 2"/>
    <n v="13"/>
    <n v="25"/>
    <n v="175"/>
    <s v="EXPORTABLE"/>
    <x v="449"/>
    <s v="ABGSA20250703154008"/>
    <m/>
    <s v="RECEPCION"/>
    <n v="1.3423428571428571"/>
    <x v="0"/>
    <n v="20.100000000000001"/>
    <n v="9.3963999999999999"/>
    <n v="7.7671442200000058"/>
    <n v="1.8333333333333321"/>
    <x v="1"/>
    <s v="AMBIENTE"/>
    <x v="36"/>
    <m/>
    <n v="0"/>
    <x v="0"/>
  </r>
  <r>
    <s v="ABGSA20250703154008SAN ANDRESSEKOYA POPMODULO 1TURNO 6&gt;22"/>
    <x v="5"/>
    <d v="2025-07-08T00:00:00"/>
    <d v="1899-12-30T13:10:00"/>
    <x v="25"/>
    <d v="1899-12-30T15:00:00"/>
    <x v="81"/>
    <x v="3"/>
    <s v="TAB937"/>
    <n v="90.857144219999995"/>
    <x v="452"/>
    <x v="0"/>
    <x v="0"/>
    <x v="0"/>
    <x v="0"/>
    <n v="123.14"/>
    <n v="93.96"/>
    <s v="MODULO 1"/>
    <s v="TURNO 6"/>
    <n v="13"/>
    <n v="10"/>
    <n v="70"/>
    <s v="EXPORTABLE"/>
    <x v="449"/>
    <s v="ABGSA20250703154008"/>
    <m/>
    <s v="RECEPCION"/>
    <n v="1.3422857142857143"/>
    <x v="0"/>
    <n v="20.100000000000001"/>
    <n v="9.395999999999999"/>
    <n v="3.1028557799999987"/>
    <n v="1.8333333333333321"/>
    <x v="1"/>
    <s v="AMBIENTE"/>
    <x v="36"/>
    <m/>
    <n v="0"/>
    <x v="0"/>
  </r>
  <r>
    <s v="ABGSA20250703154014SAN ANDRESSEKOYA POPMODULO 1TURNO 5NORMAL"/>
    <x v="5"/>
    <d v="2025-07-08T00:00:00"/>
    <d v="1899-12-30T13:10:00"/>
    <x v="25"/>
    <d v="1899-12-30T15:00:00"/>
    <x v="81"/>
    <x v="3"/>
    <s v="TAB937"/>
    <n v="318.5"/>
    <x v="453"/>
    <x v="0"/>
    <x v="0"/>
    <x v="0"/>
    <x v="0"/>
    <n v="432"/>
    <n v="329.87"/>
    <s v="MODULO 1"/>
    <s v="TURNO 5"/>
    <n v="13"/>
    <n v="35"/>
    <n v="245"/>
    <s v="EXPORTABLE"/>
    <x v="450"/>
    <s v="ABGSA20250703154014"/>
    <m/>
    <s v="RECEPCION"/>
    <n v="1.3464081632653062"/>
    <x v="0"/>
    <n v="20.100000000000001"/>
    <n v="9.4248571428571424"/>
    <n v="11.370000000000005"/>
    <n v="1.8333333333333321"/>
    <x v="0"/>
    <s v="AMBIENTE"/>
    <x v="36"/>
    <m/>
    <n v="0"/>
    <x v="0"/>
  </r>
  <r>
    <s v="ABGSA20250708125055SAN ANDRESSEKOYA POPMODULO 1TURNO 1&gt;22"/>
    <x v="5"/>
    <d v="2025-07-08T00:00:00"/>
    <d v="1899-12-30T17:35:00"/>
    <x v="25"/>
    <d v="1899-12-30T19:30:00"/>
    <x v="84"/>
    <x v="2"/>
    <s v="F5R933"/>
    <n v="213.13333426"/>
    <x v="454"/>
    <x v="0"/>
    <x v="0"/>
    <x v="0"/>
    <x v="0"/>
    <n v="285.86"/>
    <n v="220.49"/>
    <s v="MODULO 1"/>
    <s v="TURNO 1"/>
    <n v="13"/>
    <n v="23"/>
    <n v="161"/>
    <s v="EXPORTABLE"/>
    <x v="451"/>
    <s v="ABGSA20250708125055"/>
    <m/>
    <s v="RECEPCION"/>
    <n v="1.3695031055900622"/>
    <x v="0"/>
    <n v="18.100000000000001"/>
    <n v="9.5865217391304345"/>
    <n v="7.3566657400000111"/>
    <n v="1.9166666666666679"/>
    <x v="1"/>
    <s v="AMBIENTE"/>
    <x v="36"/>
    <m/>
    <n v="0"/>
    <x v="0"/>
  </r>
  <r>
    <s v="ABGSA20250708125055SAN ANDRESSEKOYA POPMODULO 1TURNO 3&gt;22"/>
    <x v="5"/>
    <d v="2025-07-08T00:00:00"/>
    <d v="1899-12-30T17:35:00"/>
    <x v="25"/>
    <d v="1899-12-30T19:30:00"/>
    <x v="84"/>
    <x v="2"/>
    <s v="F5R933"/>
    <n v="176.06666573999999"/>
    <x v="454"/>
    <x v="0"/>
    <x v="0"/>
    <x v="0"/>
    <x v="0"/>
    <n v="236.14"/>
    <n v="182.15"/>
    <s v="MODULO 1"/>
    <s v="TURNO 3"/>
    <n v="13"/>
    <n v="19"/>
    <n v="133"/>
    <s v="EXPORTABLE"/>
    <x v="451"/>
    <s v="ABGSA20250708125055"/>
    <m/>
    <s v="RECEPCION"/>
    <n v="1.3695488721804512"/>
    <x v="0"/>
    <n v="18.100000000000001"/>
    <n v="9.5868421052631589"/>
    <n v="6.0833342600000151"/>
    <n v="1.9166666666666679"/>
    <x v="1"/>
    <s v="AMBIENTE"/>
    <x v="36"/>
    <m/>
    <n v="0"/>
    <x v="0"/>
  </r>
  <r>
    <s v="ABGSA20250708125052SAN ANDRESSEKOYA POPMODULO 1TURNO 1NORMAL"/>
    <x v="5"/>
    <d v="2025-07-08T00:00:00"/>
    <d v="1899-12-30T17:35:00"/>
    <x v="25"/>
    <d v="1899-12-30T19:30:00"/>
    <x v="84"/>
    <x v="2"/>
    <s v="F5R933"/>
    <n v="231.07143042000001"/>
    <x v="455"/>
    <x v="0"/>
    <x v="0"/>
    <x v="0"/>
    <x v="0"/>
    <n v="310.12"/>
    <n v="239.07"/>
    <s v="MODULO 1"/>
    <s v="TURNO 1"/>
    <n v="13"/>
    <n v="25"/>
    <n v="175"/>
    <s v="EXPORTABLE"/>
    <x v="452"/>
    <s v="ABGSA20250708125052"/>
    <m/>
    <s v="RECEPCION"/>
    <n v="1.3661142857142856"/>
    <x v="0"/>
    <n v="18.100000000000001"/>
    <n v="9.5627999999999993"/>
    <n v="7.9985695799999803"/>
    <n v="1.9166666666666679"/>
    <x v="0"/>
    <s v="AMBIENTE"/>
    <x v="36"/>
    <m/>
    <n v="0"/>
    <x v="0"/>
  </r>
  <r>
    <s v="ABGSA20250708125052SAN ANDRESSEKOYA POPMODULO 1TURNO 2NORMAL"/>
    <x v="5"/>
    <d v="2025-07-08T00:00:00"/>
    <d v="1899-12-30T17:35:00"/>
    <x v="25"/>
    <d v="1899-12-30T19:30:00"/>
    <x v="84"/>
    <x v="2"/>
    <s v="F5R933"/>
    <n v="157.12856958"/>
    <x v="455"/>
    <x v="0"/>
    <x v="0"/>
    <x v="0"/>
    <x v="0"/>
    <n v="210.88"/>
    <n v="162.57"/>
    <s v="MODULO 1"/>
    <s v="TURNO 2"/>
    <n v="13"/>
    <n v="17"/>
    <n v="119"/>
    <s v="EXPORTABLE"/>
    <x v="452"/>
    <s v="ABGSA20250708125052"/>
    <m/>
    <s v="RECEPCION"/>
    <n v="1.3661344537815125"/>
    <x v="0"/>
    <n v="18.100000000000001"/>
    <n v="9.5629411764705878"/>
    <n v="5.441430419999989"/>
    <n v="1.9166666666666679"/>
    <x v="0"/>
    <s v="AMBIENTE"/>
    <x v="36"/>
    <m/>
    <n v="0"/>
    <x v="0"/>
  </r>
  <r>
    <s v="ABGSA20250708125126SAN ANDRESSEKOYA POPMODULO 1TURNO 3NORMAL"/>
    <x v="5"/>
    <d v="2025-07-08T00:00:00"/>
    <d v="1899-12-30T17:35:00"/>
    <x v="25"/>
    <d v="1899-12-30T19:30:00"/>
    <x v="84"/>
    <x v="2"/>
    <s v="F5R933"/>
    <n v="384.7"/>
    <x v="456"/>
    <x v="0"/>
    <x v="0"/>
    <x v="0"/>
    <x v="0"/>
    <n v="519"/>
    <n v="399.64"/>
    <s v="MODULO 1"/>
    <s v="TURNO 3"/>
    <n v="13"/>
    <n v="42"/>
    <n v="294"/>
    <s v="EXPORTABLE"/>
    <x v="453"/>
    <s v="ABGSA20250708125126"/>
    <m/>
    <s v="RECEPCION"/>
    <n v="1.3593197278911564"/>
    <x v="0"/>
    <n v="18.100000000000001"/>
    <n v="9.5152380952380948"/>
    <n v="14.939999999999998"/>
    <n v="1.9166666666666679"/>
    <x v="0"/>
    <s v="AMBIENTE"/>
    <x v="36"/>
    <m/>
    <n v="0"/>
    <x v="0"/>
  </r>
  <r>
    <s v="ABGSA20250708125136SAN ANDRESSEKOYA POPMODULO 1TURNO 3&gt;20"/>
    <x v="5"/>
    <d v="2025-07-08T00:00:00"/>
    <d v="1899-12-30T17:35:00"/>
    <x v="25"/>
    <d v="1899-12-30T19:30:00"/>
    <x v="84"/>
    <x v="2"/>
    <s v="F5R933"/>
    <n v="384.7"/>
    <x v="457"/>
    <x v="0"/>
    <x v="0"/>
    <x v="0"/>
    <x v="0"/>
    <n v="517"/>
    <n v="398.64"/>
    <s v="MODULO 1"/>
    <s v="TURNO 3"/>
    <n v="12"/>
    <n v="42"/>
    <n v="294"/>
    <s v="EXPORTABLE"/>
    <x v="454"/>
    <s v="ABGSA20250708125136"/>
    <m/>
    <s v="RECEPCION"/>
    <n v="1.3559183673469388"/>
    <x v="0"/>
    <n v="18.100000000000001"/>
    <n v="9.4914285714285711"/>
    <n v="13.939999999999998"/>
    <n v="1.9166666666666679"/>
    <x v="3"/>
    <s v="AMBIENTE"/>
    <x v="36"/>
    <m/>
    <n v="0"/>
    <x v="0"/>
  </r>
  <r>
    <s v="ABGSA20250708125130SAN ANDRESSEKOYA POPMODULO 1TURNO 3NORMAL"/>
    <x v="5"/>
    <d v="2025-07-08T00:00:00"/>
    <d v="1899-12-30T17:35:00"/>
    <x v="25"/>
    <d v="1899-12-30T19:30:00"/>
    <x v="84"/>
    <x v="2"/>
    <s v="F5R933"/>
    <n v="386.2"/>
    <x v="458"/>
    <x v="0"/>
    <x v="0"/>
    <x v="0"/>
    <x v="0"/>
    <n v="520"/>
    <n v="401.64"/>
    <s v="MODULO 1"/>
    <s v="TURNO 3"/>
    <n v="12"/>
    <n v="42"/>
    <n v="294"/>
    <s v="EXPORTABLE"/>
    <x v="455"/>
    <s v="ABGSA20250708125130"/>
    <m/>
    <s v="RECEPCION"/>
    <n v="1.3661224489795918"/>
    <x v="0"/>
    <n v="18.100000000000001"/>
    <n v="9.5628571428571423"/>
    <n v="15.439999999999998"/>
    <n v="1.9166666666666679"/>
    <x v="0"/>
    <s v="AMBIENTE"/>
    <x v="36"/>
    <m/>
    <n v="0"/>
    <x v="0"/>
  </r>
  <r>
    <s v="ABGSA20250703154010SAN ANDRESSEKOYA POPMODULO 1TURNO 3NORMAL"/>
    <x v="5"/>
    <d v="2025-07-08T00:00:00"/>
    <d v="1899-12-30T17:35:00"/>
    <x v="25"/>
    <d v="1899-12-30T19:30:00"/>
    <x v="84"/>
    <x v="2"/>
    <s v="F5R933"/>
    <n v="210.39523901000001"/>
    <x v="459"/>
    <x v="0"/>
    <x v="0"/>
    <x v="0"/>
    <x v="0"/>
    <n v="283.12"/>
    <n v="217.76"/>
    <s v="MODULO 1"/>
    <s v="TURNO 3"/>
    <n v="13"/>
    <n v="23"/>
    <n v="161"/>
    <s v="EXPORTABLE"/>
    <x v="456"/>
    <s v="ABGSA20250703154010"/>
    <m/>
    <s v="RECEPCION"/>
    <n v="1.3525465838509316"/>
    <x v="0"/>
    <n v="18.100000000000001"/>
    <n v="9.4678260869565207"/>
    <n v="7.3647609899999793"/>
    <n v="1.9166666666666679"/>
    <x v="0"/>
    <s v="AMBIENTE"/>
    <x v="36"/>
    <m/>
    <n v="0"/>
    <x v="0"/>
  </r>
  <r>
    <s v="ABGSA20250708125122SAN ANDRESSEKOYA POPMODULO 1TURNO 1&gt;22"/>
    <x v="5"/>
    <d v="2025-07-08T00:00:00"/>
    <d v="1899-12-30T18:40:00"/>
    <x v="25"/>
    <d v="1899-12-30T21:00:00"/>
    <x v="85"/>
    <x v="6"/>
    <s v="TAB937"/>
    <n v="212.03809616000001"/>
    <x v="460"/>
    <x v="0"/>
    <x v="0"/>
    <x v="0"/>
    <x v="0"/>
    <n v="284.20999999999998"/>
    <n v="219.4"/>
    <s v="MODULO 1"/>
    <s v="TURNO 1"/>
    <n v="12"/>
    <n v="23"/>
    <n v="161"/>
    <s v="EXPORTABLE"/>
    <x v="457"/>
    <s v="ABGSA20250708125122"/>
    <m/>
    <s v="RECEPCION"/>
    <n v="1.3627329192546584"/>
    <x v="0"/>
    <n v="20.5"/>
    <n v="9.5391304347826082"/>
    <n v="7.3619038399999965"/>
    <n v="2.333333333333333"/>
    <x v="1"/>
    <s v="AMBIENTE"/>
    <x v="36"/>
    <m/>
    <n v="0"/>
    <x v="0"/>
  </r>
  <r>
    <s v="ABGSA20250708125122SAN ANDRESSEKOYA POPMODULO 1TURNO 3&gt;22"/>
    <x v="5"/>
    <d v="2025-07-08T00:00:00"/>
    <d v="1899-12-30T18:40:00"/>
    <x v="25"/>
    <d v="1899-12-30T21:00:00"/>
    <x v="85"/>
    <x v="6"/>
    <s v="TAB937"/>
    <n v="110.62857309"/>
    <x v="460"/>
    <x v="0"/>
    <x v="0"/>
    <x v="0"/>
    <x v="0"/>
    <n v="148.29"/>
    <n v="114.47"/>
    <s v="MODULO 1"/>
    <s v="TURNO 3"/>
    <n v="12"/>
    <n v="12"/>
    <n v="84"/>
    <s v="EXPORTABLE"/>
    <x v="457"/>
    <s v="ABGSA20250708125122"/>
    <m/>
    <s v="RECEPCION"/>
    <n v="1.3627380952380952"/>
    <x v="0"/>
    <n v="20.5"/>
    <n v="9.5391666666666666"/>
    <n v="3.8414269099999956"/>
    <n v="2.333333333333333"/>
    <x v="1"/>
    <s v="AMBIENTE"/>
    <x v="36"/>
    <m/>
    <n v="0"/>
    <x v="0"/>
  </r>
  <r>
    <s v="ABGSA20250708125122SAN ANDRESSEKOYA POPMODULO 1TURNO 2&gt;22"/>
    <x v="5"/>
    <d v="2025-07-08T00:00:00"/>
    <d v="1899-12-30T18:40:00"/>
    <x v="25"/>
    <d v="1899-12-30T21:00:00"/>
    <x v="85"/>
    <x v="6"/>
    <s v="TAB937"/>
    <n v="64.533334620000005"/>
    <x v="460"/>
    <x v="0"/>
    <x v="0"/>
    <x v="0"/>
    <x v="0"/>
    <n v="86.5"/>
    <n v="66.77"/>
    <s v="MODULO 1"/>
    <s v="TURNO 2"/>
    <n v="12"/>
    <n v="7"/>
    <n v="49"/>
    <s v="EXPORTABLE"/>
    <x v="457"/>
    <s v="ABGSA20250708125122"/>
    <m/>
    <s v="RECEPCION"/>
    <n v="1.3626530612244898"/>
    <x v="0"/>
    <n v="20.5"/>
    <n v="9.5385714285714283"/>
    <n v="2.2366653799999909"/>
    <n v="2.333333333333333"/>
    <x v="1"/>
    <s v="AMBIENTE"/>
    <x v="36"/>
    <m/>
    <n v="0"/>
    <x v="0"/>
  </r>
  <r>
    <s v="ABGSA20250708125124SAN ANDRESSEKOYA POPMODULO 1TURNO 2NORMAL"/>
    <x v="5"/>
    <d v="2025-07-08T00:00:00"/>
    <d v="1899-12-30T18:40:00"/>
    <x v="25"/>
    <d v="1899-12-30T21:00:00"/>
    <x v="85"/>
    <x v="6"/>
    <s v="TAB937"/>
    <n v="184.28571382999999"/>
    <x v="461"/>
    <x v="0"/>
    <x v="0"/>
    <x v="0"/>
    <x v="0"/>
    <n v="249.14"/>
    <n v="190.78"/>
    <s v="MODULO 1"/>
    <s v="TURNO 2"/>
    <n v="13"/>
    <n v="20"/>
    <n v="140"/>
    <s v="EXPORTABLE"/>
    <x v="458"/>
    <s v="ABGSA20250708125124"/>
    <m/>
    <s v="RECEPCION"/>
    <n v="1.3627142857142858"/>
    <x v="0"/>
    <n v="20.5"/>
    <n v="9.5389999999999997"/>
    <n v="6.4942861700000094"/>
    <n v="2.333333333333333"/>
    <x v="0"/>
    <s v="AMBIENTE"/>
    <x v="36"/>
    <m/>
    <n v="0"/>
    <x v="0"/>
  </r>
  <r>
    <s v="ABGSA20250708125124SAN ANDRESSEKOYA POPMODULO 1TURNO 1NORMAL"/>
    <x v="5"/>
    <d v="2025-07-08T00:00:00"/>
    <d v="1899-12-30T18:40:00"/>
    <x v="25"/>
    <d v="1899-12-30T21:00:00"/>
    <x v="85"/>
    <x v="6"/>
    <s v="TAB937"/>
    <n v="138.21428617000001"/>
    <x v="461"/>
    <x v="0"/>
    <x v="0"/>
    <x v="0"/>
    <x v="0"/>
    <n v="186.86"/>
    <n v="143.09"/>
    <s v="MODULO 1"/>
    <s v="TURNO 1"/>
    <n v="13"/>
    <n v="15"/>
    <n v="105"/>
    <s v="EXPORTABLE"/>
    <x v="458"/>
    <s v="ABGSA20250708125124"/>
    <m/>
    <s v="RECEPCION"/>
    <n v="1.3627619047619048"/>
    <x v="0"/>
    <n v="20.5"/>
    <n v="9.5393333333333334"/>
    <n v="4.8757138299999951"/>
    <n v="2.333333333333333"/>
    <x v="0"/>
    <s v="AMBIENTE"/>
    <x v="36"/>
    <m/>
    <n v="0"/>
    <x v="0"/>
  </r>
  <r>
    <s v="ABGSA20250708125047SAN ANDRESSEKOYA POPMODULO 1TURNO 1&gt;20"/>
    <x v="5"/>
    <d v="2025-07-08T00:00:00"/>
    <d v="1899-12-30T18:40:00"/>
    <x v="25"/>
    <d v="1899-12-30T21:00:00"/>
    <x v="85"/>
    <x v="6"/>
    <s v="TAB937"/>
    <n v="183.42857097000001"/>
    <x v="462"/>
    <x v="0"/>
    <x v="0"/>
    <x v="0"/>
    <x v="0"/>
    <n v="248"/>
    <n v="190.21"/>
    <s v="MODULO 1"/>
    <s v="TURNO 1"/>
    <n v="12"/>
    <n v="20"/>
    <n v="140"/>
    <s v="EXPORTABLE"/>
    <x v="459"/>
    <s v="ABGSA20250708125047"/>
    <m/>
    <s v="RECEPCION"/>
    <n v="1.3586428571428573"/>
    <x v="0"/>
    <n v="20.5"/>
    <n v="9.5105000000000004"/>
    <n v="6.7814290299999982"/>
    <n v="2.333333333333333"/>
    <x v="3"/>
    <s v="AMBIENTE"/>
    <x v="36"/>
    <m/>
    <n v="0"/>
    <x v="0"/>
  </r>
  <r>
    <s v="ABGSA20250708125047SAN ANDRESSEKOYA POPMODULO 1TURNO 2&gt;20"/>
    <x v="5"/>
    <d v="2025-07-08T00:00:00"/>
    <d v="1899-12-30T18:40:00"/>
    <x v="25"/>
    <d v="1899-12-30T21:00:00"/>
    <x v="85"/>
    <x v="6"/>
    <s v="TAB937"/>
    <n v="137.57142902999999"/>
    <x v="462"/>
    <x v="0"/>
    <x v="0"/>
    <x v="0"/>
    <x v="0"/>
    <n v="186"/>
    <n v="142.66"/>
    <s v="MODULO 1"/>
    <s v="TURNO 2"/>
    <n v="12"/>
    <n v="15"/>
    <n v="105"/>
    <s v="EXPORTABLE"/>
    <x v="459"/>
    <s v="ABGSA20250708125047"/>
    <m/>
    <s v="RECEPCION"/>
    <n v="1.3586666666666667"/>
    <x v="0"/>
    <n v="20.5"/>
    <n v="9.5106666666666673"/>
    <n v="5.0885709700000064"/>
    <n v="2.333333333333333"/>
    <x v="3"/>
    <s v="AMBIENTE"/>
    <x v="36"/>
    <m/>
    <n v="0"/>
    <x v="0"/>
  </r>
  <r>
    <s v="ABGSA20250708125133SAN ANDRESSEKOYA POPMODULO 1TURNO 1&gt;22"/>
    <x v="5"/>
    <d v="2025-07-08T00:00:00"/>
    <d v="1899-12-30T18:40:00"/>
    <x v="25"/>
    <d v="1899-12-30T21:00:00"/>
    <x v="85"/>
    <x v="6"/>
    <s v="TAB937"/>
    <n v="160.6"/>
    <x v="463"/>
    <x v="0"/>
    <x v="0"/>
    <x v="0"/>
    <x v="0"/>
    <n v="226"/>
    <n v="170.07"/>
    <s v="MODULO 1"/>
    <s v="TURNO 1"/>
    <n v="9"/>
    <n v="18"/>
    <n v="123"/>
    <s v="EXPORTABLE"/>
    <x v="460"/>
    <s v="ABGSA20250708125133"/>
    <m/>
    <s v="RECEPCION"/>
    <n v="1.3826829268292682"/>
    <x v="0"/>
    <n v="20.5"/>
    <n v="9.4483333333333324"/>
    <n v="9.4699999999999989"/>
    <n v="2.333333333333333"/>
    <x v="1"/>
    <s v="AMBIENTE"/>
    <x v="36"/>
    <m/>
    <n v="0"/>
    <x v="0"/>
  </r>
  <r>
    <s v="ABGSA20250709025442SAN ANDRESSEKOYA POPMODULO 1TURNO 2&gt;20"/>
    <x v="5"/>
    <d v="2025-07-08T00:00:00"/>
    <d v="1899-12-30T18:40:00"/>
    <x v="25"/>
    <d v="1899-12-30T21:00:00"/>
    <x v="85"/>
    <x v="6"/>
    <s v="TAB937"/>
    <n v="107.9"/>
    <x v="464"/>
    <x v="0"/>
    <x v="0"/>
    <x v="0"/>
    <x v="0"/>
    <n v="155"/>
    <n v="113.59"/>
    <s v="MODULO 1"/>
    <s v="TURNO 2"/>
    <n v="9"/>
    <n v="12"/>
    <n v="83"/>
    <s v="EXPORTABLE"/>
    <x v="461"/>
    <s v="ABGSA20250709025442"/>
    <m/>
    <s v="RECEPCION"/>
    <n v="1.36855421686747"/>
    <x v="0"/>
    <n v="20.5"/>
    <n v="9.4658333333333342"/>
    <n v="5.6899999999999977"/>
    <n v="2.333333333333333"/>
    <x v="3"/>
    <s v="AMBIENTE"/>
    <x v="36"/>
    <m/>
    <n v="0"/>
    <x v="0"/>
  </r>
  <r>
    <s v="ABGSA20250703154010SAN ANDRESSEKOYA POPMODULO 1TURNO 4NORMAL"/>
    <x v="5"/>
    <d v="2025-07-08T00:00:00"/>
    <d v="1899-12-30T17:35:00"/>
    <x v="25"/>
    <d v="1899-12-30T19:30:00"/>
    <x v="84"/>
    <x v="2"/>
    <s v="F5R933"/>
    <n v="155.50952197999999"/>
    <x v="459"/>
    <x v="0"/>
    <x v="0"/>
    <x v="0"/>
    <x v="0"/>
    <n v="209.26"/>
    <n v="160.94999999999999"/>
    <s v="MODULO 1"/>
    <s v="TURNO 4"/>
    <n v="13"/>
    <n v="17"/>
    <n v="119"/>
    <s v="EXPORTABLE"/>
    <x v="456"/>
    <s v="ABGSA20250703154010"/>
    <m/>
    <s v="RECEPCION"/>
    <n v="1.3525210084033612"/>
    <x v="0"/>
    <n v="18.100000000000001"/>
    <n v="9.4676470588235286"/>
    <n v="5.4404780200000005"/>
    <n v="1.9166666666666679"/>
    <x v="0"/>
    <s v="AMBIENTE"/>
    <x v="36"/>
    <m/>
    <n v="0"/>
    <x v="0"/>
  </r>
  <r>
    <s v="ABGSA20250703154010SAN ANDRESSEKOYA POPMODULO 1TURNO 2NORMAL"/>
    <x v="5"/>
    <d v="2025-07-08T00:00:00"/>
    <d v="1899-12-30T17:35:00"/>
    <x v="25"/>
    <d v="1899-12-30T19:30:00"/>
    <x v="84"/>
    <x v="2"/>
    <s v="F5R933"/>
    <n v="18.29523901"/>
    <x v="459"/>
    <x v="0"/>
    <x v="0"/>
    <x v="0"/>
    <x v="0"/>
    <n v="24.62"/>
    <n v="18.940000000000001"/>
    <s v="MODULO 1"/>
    <s v="TURNO 2"/>
    <n v="13"/>
    <n v="2"/>
    <n v="14"/>
    <s v="EXPORTABLE"/>
    <x v="456"/>
    <s v="ABGSA20250703154010"/>
    <m/>
    <s v="RECEPCION"/>
    <n v="1.352857142857143"/>
    <x v="0"/>
    <n v="18.100000000000001"/>
    <n v="9.4700000000000006"/>
    <n v="0.64476099000000175"/>
    <n v="1.9166666666666679"/>
    <x v="0"/>
    <s v="AMBIENTE"/>
    <x v="36"/>
    <m/>
    <n v="0"/>
    <x v="0"/>
  </r>
  <r>
    <s v="ABGSA20250708125131SAN ANDRESSEKOYA POPMODULO 1TURNO 3&gt;22"/>
    <x v="5"/>
    <d v="2025-07-08T00:00:00"/>
    <d v="1899-12-30T17:35:00"/>
    <x v="25"/>
    <d v="1899-12-30T19:30:00"/>
    <x v="84"/>
    <x v="2"/>
    <s v="F5R933"/>
    <n v="382.7"/>
    <x v="465"/>
    <x v="0"/>
    <x v="0"/>
    <x v="0"/>
    <x v="0"/>
    <n v="517"/>
    <n v="397.64"/>
    <s v="MODULO 1"/>
    <s v="TURNO 3"/>
    <n v="13"/>
    <n v="42"/>
    <n v="294"/>
    <s v="EXPORTABLE"/>
    <x v="462"/>
    <s v="ABGSA20250708125131"/>
    <m/>
    <s v="RECEPCION"/>
    <n v="1.352517006802721"/>
    <x v="0"/>
    <n v="18.100000000000001"/>
    <n v="9.4676190476190474"/>
    <n v="14.939999999999998"/>
    <n v="1.9166666666666679"/>
    <x v="1"/>
    <s v="AMBIENTE"/>
    <x v="36"/>
    <m/>
    <n v="0"/>
    <x v="0"/>
  </r>
  <r>
    <s v="ABGSA20250701083700SAN ANDRESSEKOYA POPMODULO 1TURNO 4&gt;22"/>
    <x v="5"/>
    <d v="2025-07-08T00:00:00"/>
    <d v="1899-12-30T17:35:00"/>
    <x v="25"/>
    <d v="1899-12-30T19:30:00"/>
    <x v="84"/>
    <x v="2"/>
    <s v="F5R933"/>
    <n v="241.42857050000001"/>
    <x v="466"/>
    <x v="0"/>
    <x v="0"/>
    <x v="0"/>
    <x v="0"/>
    <n v="326.11"/>
    <n v="250.25"/>
    <s v="MODULO 1"/>
    <s v="TURNO 4"/>
    <n v="13"/>
    <n v="26"/>
    <n v="182"/>
    <s v="EXPORTABLE"/>
    <x v="463"/>
    <s v="ABGSA20250701083700"/>
    <m/>
    <s v="RECEPCION"/>
    <n v="1.375"/>
    <x v="0"/>
    <n v="18.100000000000001"/>
    <n v="9.625"/>
    <n v="8.8214294999999936"/>
    <n v="1.9166666666666679"/>
    <x v="1"/>
    <s v="AMBIENTE"/>
    <x v="36"/>
    <m/>
    <n v="0"/>
    <x v="0"/>
  </r>
  <r>
    <s v="ABGSA20250708125134SAN ANDRESSEKOYA POPMODULO 1TURNO 1NORMAL"/>
    <x v="5"/>
    <d v="2025-07-08T00:00:00"/>
    <d v="1899-12-30T18:40:00"/>
    <x v="25"/>
    <d v="1899-12-30T21:00:00"/>
    <x v="85"/>
    <x v="6"/>
    <s v="TAB937"/>
    <n v="145.6"/>
    <x v="467"/>
    <x v="0"/>
    <x v="0"/>
    <x v="0"/>
    <x v="0"/>
    <n v="203"/>
    <n v="148.62"/>
    <s v="MODULO 1"/>
    <s v="TURNO 1"/>
    <n v="12"/>
    <n v="16"/>
    <n v="112"/>
    <s v="EXPORTABLE"/>
    <x v="464"/>
    <s v="ABGSA20250708125134"/>
    <m/>
    <s v="RECEPCION"/>
    <n v="1.3269642857142858"/>
    <x v="0"/>
    <n v="20.5"/>
    <n v="9.2887500000000003"/>
    <n v="3.0200000000000102"/>
    <n v="2.333333333333333"/>
    <x v="0"/>
    <s v="AMBIENTE"/>
    <x v="36"/>
    <m/>
    <n v="0"/>
    <x v="0"/>
  </r>
  <r>
    <s v="ABGSA20250701083700SAN ANDRESSEKOYA POPMODULO 1TURNO 6&gt;22"/>
    <x v="5"/>
    <d v="2025-07-08T00:00:00"/>
    <d v="1899-12-30T17:35:00"/>
    <x v="25"/>
    <d v="1899-12-30T19:30:00"/>
    <x v="84"/>
    <x v="2"/>
    <s v="F5R933"/>
    <n v="83.571429499999994"/>
    <x v="466"/>
    <x v="0"/>
    <x v="0"/>
    <x v="0"/>
    <x v="0"/>
    <n v="112.89"/>
    <n v="86.62"/>
    <s v="MODULO 1"/>
    <s v="TURNO 6"/>
    <n v="13"/>
    <n v="9"/>
    <n v="63"/>
    <s v="EXPORTABLE"/>
    <x v="463"/>
    <s v="ABGSA20250701083700"/>
    <m/>
    <s v="RECEPCION"/>
    <n v="1.3749206349206351"/>
    <x v="0"/>
    <n v="18.100000000000001"/>
    <n v="9.6244444444444444"/>
    <n v="3.048570500000011"/>
    <n v="1.9166666666666679"/>
    <x v="1"/>
    <s v="AMBIENTE"/>
    <x v="36"/>
    <m/>
    <n v="0"/>
    <x v="0"/>
  </r>
  <r>
    <s v="ABGSA20250703154025SAN ANDRESSEKOYA POPMODULO 1TURNO 2&gt;22"/>
    <x v="5"/>
    <d v="2025-07-08T00:00:00"/>
    <d v="1899-12-30T17:35:00"/>
    <x v="25"/>
    <d v="1899-12-30T19:30:00"/>
    <x v="84"/>
    <x v="2"/>
    <s v="F5R933"/>
    <n v="321.5"/>
    <x v="468"/>
    <x v="0"/>
    <x v="0"/>
    <x v="0"/>
    <x v="0"/>
    <n v="435"/>
    <n v="332.87"/>
    <s v="MODULO 1"/>
    <s v="TURNO 2"/>
    <n v="13"/>
    <n v="35"/>
    <n v="245"/>
    <s v="EXPORTABLE"/>
    <x v="465"/>
    <s v="ABGSA20250703154025"/>
    <m/>
    <s v="RECEPCION"/>
    <n v="1.3586530612244898"/>
    <x v="0"/>
    <n v="18.100000000000001"/>
    <n v="9.5105714285714296"/>
    <n v="11.370000000000005"/>
    <n v="1.9166666666666679"/>
    <x v="1"/>
    <s v="AMBIENTE"/>
    <x v="36"/>
    <m/>
    <n v="0"/>
    <x v="0"/>
  </r>
  <r>
    <s v="ABGSA20250708125128SAN ANDRESSEKOYA POPMODULO 1TURNO 3&gt;22"/>
    <x v="5"/>
    <d v="2025-07-08T00:00:00"/>
    <d v="1899-12-30T17:35:00"/>
    <x v="25"/>
    <d v="1899-12-30T19:30:00"/>
    <x v="84"/>
    <x v="2"/>
    <s v="F5R933"/>
    <n v="385.2"/>
    <x v="469"/>
    <x v="0"/>
    <x v="0"/>
    <x v="0"/>
    <x v="0"/>
    <n v="519"/>
    <n v="398.64"/>
    <s v="MODULO 1"/>
    <s v="TURNO 3"/>
    <n v="14"/>
    <n v="42"/>
    <n v="294"/>
    <s v="EXPORTABLE"/>
    <x v="466"/>
    <s v="ABGSA20250708125128"/>
    <m/>
    <s v="RECEPCION"/>
    <n v="1.3559183673469388"/>
    <x v="0"/>
    <n v="18.100000000000001"/>
    <n v="9.4914285714285711"/>
    <n v="13.439999999999998"/>
    <n v="1.9166666666666679"/>
    <x v="1"/>
    <s v="AMBIENTE"/>
    <x v="36"/>
    <m/>
    <n v="0"/>
    <x v="0"/>
  </r>
  <r>
    <s v="ABGVH20250707113013VISTA HERMOSA SEKOYA POP MODULO 1TURNO 1NORMAL"/>
    <x v="5"/>
    <d v="2025-07-08T00:00:00"/>
    <d v="1899-12-30T18:55:00"/>
    <x v="25"/>
    <d v="1899-12-30T21:00:00"/>
    <x v="86"/>
    <x v="6"/>
    <s v="TAB937"/>
    <n v="383.2"/>
    <x v="470"/>
    <x v="0"/>
    <x v="3"/>
    <x v="1"/>
    <x v="0"/>
    <n v="520"/>
    <n v="400.64"/>
    <s v="MODULO 1"/>
    <s v="TURNO 1"/>
    <n v="13"/>
    <n v="42"/>
    <n v="294"/>
    <s v="EXPORTABLE"/>
    <x v="467"/>
    <s v="ABGVH20250707113013"/>
    <m/>
    <s v="RECEPCION"/>
    <n v="1.3627210884353742"/>
    <x v="0"/>
    <n v="20.100000000000001"/>
    <n v="9.5390476190476186"/>
    <n v="17.439999999999998"/>
    <n v="2.0833333333333339"/>
    <x v="0"/>
    <s v="AMBIENTE"/>
    <x v="36"/>
    <m/>
    <n v="0"/>
    <x v="0"/>
  </r>
  <r>
    <s v="ABGVH20250707113016VISTA HERMOSA SEKOYA POP MODULO 1TURNO 1NORMAL"/>
    <x v="5"/>
    <d v="2025-07-08T00:00:00"/>
    <d v="1899-12-30T18:55:00"/>
    <x v="25"/>
    <d v="1899-12-30T21:00:00"/>
    <x v="86"/>
    <x v="6"/>
    <s v="TAB937"/>
    <n v="189.1"/>
    <x v="471"/>
    <x v="0"/>
    <x v="3"/>
    <x v="1"/>
    <x v="0"/>
    <n v="260"/>
    <n v="196.57"/>
    <s v="MODULO 1"/>
    <s v="TURNO 1"/>
    <n v="9"/>
    <n v="21"/>
    <n v="145"/>
    <s v="EXPORTABLE"/>
    <x v="468"/>
    <s v="ABGVH20250707113016"/>
    <m/>
    <s v="RECEPCION"/>
    <n v="1.3556551724137931"/>
    <x v="0"/>
    <n v="20.100000000000001"/>
    <n v="9.3604761904761897"/>
    <n v="7.4699999999999989"/>
    <n v="2.0833333333333339"/>
    <x v="0"/>
    <s v="AMBIENTE"/>
    <x v="36"/>
    <m/>
    <n v="0"/>
    <x v="0"/>
  </r>
  <r>
    <s v="ABGVH20250707113006VISTA HERMOSA SEKOYA POP MODULO 1TURNO 2NORMAL"/>
    <x v="5"/>
    <d v="2025-07-08T00:00:00"/>
    <d v="1899-12-30T18:55:00"/>
    <x v="25"/>
    <d v="1899-12-30T21:00:00"/>
    <x v="86"/>
    <x v="6"/>
    <s v="TAB937"/>
    <n v="227.50000181999999"/>
    <x v="472"/>
    <x v="0"/>
    <x v="3"/>
    <x v="1"/>
    <x v="0"/>
    <n v="308.93"/>
    <n v="238.48"/>
    <s v="MODULO 1"/>
    <s v="TURNO 2"/>
    <n v="12"/>
    <n v="25"/>
    <n v="175"/>
    <s v="EXPORTABLE"/>
    <x v="469"/>
    <s v="ABGVH20250707113006"/>
    <m/>
    <s v="RECEPCION"/>
    <n v="1.362742857142857"/>
    <x v="0"/>
    <n v="20.100000000000001"/>
    <n v="9.5391999999999992"/>
    <n v="10.979998179999996"/>
    <n v="2.0833333333333339"/>
    <x v="0"/>
    <s v="AMBIENTE"/>
    <x v="36"/>
    <m/>
    <n v="0"/>
    <x v="0"/>
  </r>
  <r>
    <s v="EXCSP20250709030916SAN PEDRO SEKOYA POPMODULO 1TURNO 5NORMAL"/>
    <x v="5"/>
    <d v="2025-07-08T00:00:00"/>
    <d v="1899-12-30T19:30:00"/>
    <x v="25"/>
    <d v="1899-12-30T21:40:00"/>
    <x v="87"/>
    <x v="7"/>
    <s v="TBU873"/>
    <n v="543"/>
    <x v="473"/>
    <x v="1"/>
    <x v="5"/>
    <x v="0"/>
    <x v="0"/>
    <n v="683"/>
    <n v="550.96"/>
    <s v="MODULO 1"/>
    <s v="TURNO 5"/>
    <n v="14"/>
    <n v="40"/>
    <n v="480"/>
    <s v="EXPORTABLE"/>
    <x v="470"/>
    <s v="EXCSP20250709030916"/>
    <m/>
    <s v="RECEPCION"/>
    <n v="1.1478333333333335"/>
    <x v="1"/>
    <n v="20.2"/>
    <n v="13.774000000000001"/>
    <n v="7.9600000000000364"/>
    <n v="2.166666666666667"/>
    <x v="0"/>
    <s v="AMBIENTE"/>
    <x v="36"/>
    <m/>
    <n v="0"/>
    <x v="0"/>
  </r>
  <r>
    <s v="EXCSP20250709030947SAN PEDRO SEKOYA POPMODULO 1TURNO 5NORMAL"/>
    <x v="5"/>
    <d v="2025-07-08T00:00:00"/>
    <d v="1899-12-30T19:30:00"/>
    <x v="25"/>
    <d v="1899-12-30T21:40:00"/>
    <x v="87"/>
    <x v="7"/>
    <s v="TBU873"/>
    <n v="465"/>
    <x v="474"/>
    <x v="1"/>
    <x v="5"/>
    <x v="0"/>
    <x v="0"/>
    <n v="584"/>
    <n v="470.71"/>
    <s v="MODULO 1"/>
    <s v="TURNO 5"/>
    <n v="13"/>
    <n v="34"/>
    <n v="404"/>
    <s v="EXPORTABLE"/>
    <x v="471"/>
    <s v="EXCSP20250709030947"/>
    <m/>
    <s v="RECEPCION"/>
    <n v="1.1651237623762376"/>
    <x v="1"/>
    <n v="20.2"/>
    <n v="13.844411764705882"/>
    <n v="5.7099999999999795"/>
    <n v="2.166666666666667"/>
    <x v="0"/>
    <s v="AMBIENTE"/>
    <x v="36"/>
    <m/>
    <n v="0"/>
    <x v="0"/>
  </r>
  <r>
    <s v="EXCSP20250709031009SAN PEDRO SEKOYA POPMODULO 1TURNO 5NORMAL"/>
    <x v="5"/>
    <d v="2025-07-08T00:00:00"/>
    <d v="1899-12-30T19:30:00"/>
    <x v="25"/>
    <d v="1899-12-30T21:40:00"/>
    <x v="87"/>
    <x v="7"/>
    <s v="TBU873"/>
    <n v="552"/>
    <x v="475"/>
    <x v="1"/>
    <x v="5"/>
    <x v="0"/>
    <x v="0"/>
    <n v="691"/>
    <n v="560.96"/>
    <s v="MODULO 1"/>
    <s v="TURNO 5"/>
    <n v="12"/>
    <n v="40"/>
    <n v="480"/>
    <s v="EXPORTABLE"/>
    <x v="472"/>
    <s v="EXCSP20250709031009"/>
    <m/>
    <s v="RECEPCION"/>
    <n v="1.1686666666666667"/>
    <x v="1"/>
    <n v="20.2"/>
    <n v="14.024000000000001"/>
    <n v="8.9600000000000364"/>
    <n v="2.166666666666667"/>
    <x v="0"/>
    <s v="AMBIENTE"/>
    <x v="36"/>
    <m/>
    <n v="0"/>
    <x v="0"/>
  </r>
  <r>
    <s v="ABGVH20250707113006VISTA HERMOSA SEKOYA POP MODULO 1TURNO 9NORMAL"/>
    <x v="5"/>
    <d v="2025-07-08T00:00:00"/>
    <d v="1899-12-30T18:55:00"/>
    <x v="25"/>
    <d v="1899-12-30T21:00:00"/>
    <x v="86"/>
    <x v="6"/>
    <s v="TAB937"/>
    <n v="154.69999817999999"/>
    <x v="472"/>
    <x v="0"/>
    <x v="3"/>
    <x v="1"/>
    <x v="0"/>
    <n v="210.07"/>
    <n v="162.16"/>
    <s v="MODULO 1"/>
    <s v="TURNO 9"/>
    <n v="12"/>
    <n v="17"/>
    <n v="119"/>
    <s v="EXPORTABLE"/>
    <x v="469"/>
    <s v="ABGVH20250707113006"/>
    <m/>
    <s v="RECEPCION"/>
    <n v="1.3626890756302521"/>
    <x v="0"/>
    <n v="20.100000000000001"/>
    <n v="9.5388235294117649"/>
    <n v="7.4600018200000022"/>
    <n v="2.0833333333333339"/>
    <x v="0"/>
    <s v="AMBIENTE"/>
    <x v="36"/>
    <m/>
    <n v="0"/>
    <x v="0"/>
  </r>
  <r>
    <s v="EXCSJ20250710014613SAN JOSESEKOYA POPMODULO 1TURNO 10NORMAL"/>
    <x v="5"/>
    <d v="2025-07-09T00:00:00"/>
    <d v="1899-12-30T16:13:00"/>
    <x v="26"/>
    <d v="1899-12-30T20:52:00"/>
    <x v="88"/>
    <x v="4"/>
    <s v="TDM939"/>
    <n v="296.2"/>
    <x v="476"/>
    <x v="1"/>
    <x v="2"/>
    <x v="0"/>
    <x v="0"/>
    <n v="398"/>
    <n v="317.33999999999997"/>
    <s v="MODULO 1"/>
    <s v="TURNO 10"/>
    <n v="15"/>
    <n v="22"/>
    <n v="259"/>
    <s v="EXPORTABLE"/>
    <x v="473"/>
    <s v="EXCSJ20250710014613"/>
    <m/>
    <s v="RECEPCION"/>
    <n v="1.2252509652509651"/>
    <x v="1"/>
    <n v="18.100000000000001"/>
    <n v="14.424545454545454"/>
    <n v="21.139999999999986"/>
    <n v="4.6499999999999995"/>
    <x v="0"/>
    <s v="AMBIENTE"/>
    <x v="36"/>
    <m/>
    <n v="0"/>
    <x v="0"/>
  </r>
  <r>
    <s v="EXCSJ20250710014717SAN JOSESEKOYA POPMODULO 1TURNO 6NORMAL"/>
    <x v="5"/>
    <d v="2025-07-09T00:00:00"/>
    <d v="1899-12-30T16:13:00"/>
    <x v="26"/>
    <d v="1899-12-30T20:52:00"/>
    <x v="88"/>
    <x v="4"/>
    <s v="TDM939"/>
    <n v="493.5"/>
    <x v="477"/>
    <x v="1"/>
    <x v="2"/>
    <x v="0"/>
    <x v="0"/>
    <n v="647"/>
    <n v="528.34"/>
    <s v="MODULO 1"/>
    <s v="TURNO 6"/>
    <n v="15"/>
    <n v="35"/>
    <n v="420"/>
    <s v="EXPORTABLE"/>
    <x v="474"/>
    <s v="EXCSJ20250710014717"/>
    <m/>
    <s v="RECEPCION"/>
    <n v="1.2579523809523809"/>
    <x v="1"/>
    <n v="18.100000000000001"/>
    <n v="15.095428571428572"/>
    <n v="34.840000000000032"/>
    <n v="4.6499999999999995"/>
    <x v="0"/>
    <s v="AMBIENTE"/>
    <x v="36"/>
    <m/>
    <n v="0"/>
    <x v="0"/>
  </r>
  <r>
    <s v="EXCSJ20250710014822SAN JOSESEKOYA POPMODULO 1TURNO 6NORMAL"/>
    <x v="5"/>
    <d v="2025-07-09T00:00:00"/>
    <d v="1899-12-30T16:13:00"/>
    <x v="26"/>
    <d v="1899-12-30T20:52:00"/>
    <x v="88"/>
    <x v="4"/>
    <s v="TDM939"/>
    <n v="462.5"/>
    <x v="478"/>
    <x v="1"/>
    <x v="2"/>
    <x v="0"/>
    <x v="0"/>
    <n v="616"/>
    <n v="497.34"/>
    <s v="MODULO 1"/>
    <s v="TURNO 6"/>
    <n v="15"/>
    <n v="35"/>
    <n v="420"/>
    <s v="EXPORTABLE"/>
    <x v="475"/>
    <s v="EXCSJ20250710014822"/>
    <m/>
    <s v="RECEPCION"/>
    <n v="1.1841428571428572"/>
    <x v="1"/>
    <n v="18.100000000000001"/>
    <n v="14.209714285714284"/>
    <n v="34.839999999999975"/>
    <n v="4.6499999999999995"/>
    <x v="0"/>
    <s v="AMBIENTE"/>
    <x v="36"/>
    <m/>
    <n v="0"/>
    <x v="0"/>
  </r>
  <r>
    <s v="EXCSJ20250710014918SAN JOSESEKOYA POPMODULO 1TURNO 5NORMAL"/>
    <x v="5"/>
    <d v="2025-07-09T00:00:00"/>
    <d v="1899-12-30T16:13:00"/>
    <x v="26"/>
    <d v="1899-12-30T20:52:00"/>
    <x v="88"/>
    <x v="4"/>
    <s v="TDM939"/>
    <n v="456.5"/>
    <x v="479"/>
    <x v="1"/>
    <x v="2"/>
    <x v="0"/>
    <x v="0"/>
    <n v="611"/>
    <n v="492.34"/>
    <s v="MODULO 1"/>
    <s v="TURNO 5"/>
    <n v="15"/>
    <n v="35"/>
    <n v="420"/>
    <s v="EXPORTABLE"/>
    <x v="476"/>
    <s v="EXCSJ20250710014918"/>
    <m/>
    <s v="RECEPCION"/>
    <n v="1.1722380952380951"/>
    <x v="1"/>
    <n v="18.100000000000001"/>
    <n v="14.066857142857142"/>
    <n v="35.839999999999975"/>
    <n v="4.6499999999999995"/>
    <x v="0"/>
    <s v="AMBIENTE"/>
    <x v="36"/>
    <m/>
    <n v="0"/>
    <x v="0"/>
  </r>
  <r>
    <s v="EXCSJ20250710014940SAN JOSESEKOYA POPMODULO 1TURNO 6NORMAL"/>
    <x v="5"/>
    <d v="2025-07-09T00:00:00"/>
    <d v="1899-12-30T16:13:00"/>
    <x v="26"/>
    <d v="1899-12-30T20:52:00"/>
    <x v="88"/>
    <x v="4"/>
    <s v="TDM939"/>
    <n v="460.5"/>
    <x v="480"/>
    <x v="1"/>
    <x v="2"/>
    <x v="0"/>
    <x v="0"/>
    <n v="615"/>
    <n v="496.34"/>
    <s v="MODULO 1"/>
    <s v="TURNO 6"/>
    <n v="15"/>
    <n v="35"/>
    <n v="420"/>
    <s v="EXPORTABLE"/>
    <x v="477"/>
    <s v="EXCSJ20250710014940"/>
    <m/>
    <s v="RECEPCION"/>
    <n v="1.1817619047619048"/>
    <x v="1"/>
    <n v="18.100000000000001"/>
    <n v="14.181142857142856"/>
    <n v="35.839999999999975"/>
    <n v="4.6499999999999995"/>
    <x v="0"/>
    <s v="AMBIENTE"/>
    <x v="36"/>
    <m/>
    <n v="0"/>
    <x v="0"/>
  </r>
  <r>
    <s v="EXCSJ20250710015024SAN JOSESEKOYA POPMODULO 1TURNO 6NORMAL"/>
    <x v="5"/>
    <d v="2025-07-09T00:00:00"/>
    <d v="1899-12-30T16:13:00"/>
    <x v="26"/>
    <d v="1899-12-30T20:52:00"/>
    <x v="88"/>
    <x v="4"/>
    <s v="TDM939"/>
    <n v="491.5"/>
    <x v="481"/>
    <x v="1"/>
    <x v="2"/>
    <x v="0"/>
    <x v="0"/>
    <n v="644"/>
    <n v="525.34"/>
    <s v="MODULO 1"/>
    <s v="TURNO 6"/>
    <n v="15"/>
    <n v="35"/>
    <n v="420"/>
    <s v="EXPORTABLE"/>
    <x v="478"/>
    <s v="EXCSJ20250710015024"/>
    <m/>
    <s v="RECEPCION"/>
    <n v="1.2508095238095238"/>
    <x v="1"/>
    <n v="18.100000000000001"/>
    <n v="15.009714285714287"/>
    <n v="33.840000000000032"/>
    <n v="4.6499999999999995"/>
    <x v="0"/>
    <s v="AMBIENTE"/>
    <x v="36"/>
    <m/>
    <n v="0"/>
    <x v="0"/>
  </r>
  <r>
    <s v="EXCSJ20250710014733SAN JOSESEKOYA POPMODULO 1TURNO 6NORMAL"/>
    <x v="5"/>
    <d v="2025-07-09T00:00:00"/>
    <d v="1899-12-30T16:13:00"/>
    <x v="26"/>
    <d v="1899-12-30T20:52:00"/>
    <x v="88"/>
    <x v="4"/>
    <s v="TDM939"/>
    <n v="345"/>
    <x v="482"/>
    <x v="1"/>
    <x v="2"/>
    <x v="0"/>
    <x v="0"/>
    <n v="462"/>
    <n v="372.1"/>
    <s v="MODULO 1"/>
    <s v="TURNO 6"/>
    <n v="15"/>
    <n v="25"/>
    <n v="300"/>
    <s v="EXPORTABLE"/>
    <x v="479"/>
    <s v="EXCSJ20250710014733"/>
    <m/>
    <s v="RECEPCION"/>
    <n v="1.2403333333333335"/>
    <x v="1"/>
    <n v="18.100000000000001"/>
    <n v="14.884"/>
    <n v="27.100000000000023"/>
    <n v="4.6499999999999995"/>
    <x v="0"/>
    <s v="AMBIENTE"/>
    <x v="36"/>
    <m/>
    <n v="0"/>
    <x v="0"/>
  </r>
  <r>
    <s v="ABGSA20250708125327SAN ANDRESSEKOYA POPMODULO 1TURNO 4&gt;20"/>
    <x v="5"/>
    <d v="2025-07-09T00:00:00"/>
    <d v="1899-12-30T18:45:00"/>
    <x v="26"/>
    <d v="1899-12-30T20:55:00"/>
    <x v="89"/>
    <x v="5"/>
    <s v="TAB937"/>
    <n v="199.89444408"/>
    <x v="483"/>
    <x v="0"/>
    <x v="0"/>
    <x v="0"/>
    <x v="0"/>
    <n v="270.11"/>
    <n v="206.41"/>
    <s v="MODULO 1"/>
    <s v="TURNO 4"/>
    <n v="13"/>
    <n v="22"/>
    <n v="154"/>
    <s v="EXPORTABLE"/>
    <x v="480"/>
    <s v="ABGSA20250708125327"/>
    <m/>
    <s v="RECEPCION"/>
    <n v="1.3403246753246754"/>
    <x v="0"/>
    <n v="20.100000000000001"/>
    <n v="9.3822727272727278"/>
    <n v="6.5155559199999971"/>
    <n v="2.166666666666667"/>
    <x v="3"/>
    <s v="AMBIENTE"/>
    <x v="36"/>
    <m/>
    <n v="0"/>
    <x v="0"/>
  </r>
  <r>
    <s v="ABGSA20250708125327SAN ANDRESSEKOYA POPMODULO 1TURNO 10&gt;20"/>
    <x v="5"/>
    <d v="2025-07-09T00:00:00"/>
    <d v="1899-12-30T18:45:00"/>
    <x v="26"/>
    <d v="1899-12-30T20:55:00"/>
    <x v="89"/>
    <x v="5"/>
    <s v="TAB937"/>
    <n v="127.20555591999999"/>
    <x v="483"/>
    <x v="0"/>
    <x v="0"/>
    <x v="0"/>
    <x v="0"/>
    <n v="171.89"/>
    <n v="131.36000000000001"/>
    <s v="MODULO 1"/>
    <s v="TURNO 10"/>
    <n v="13"/>
    <n v="14"/>
    <n v="95"/>
    <s v="EXPORTABLE"/>
    <x v="480"/>
    <s v="ABGSA20250708125327"/>
    <m/>
    <s v="RECEPCION"/>
    <n v="1.3827368421052633"/>
    <x v="0"/>
    <n v="20.100000000000001"/>
    <n v="9.3828571428571443"/>
    <n v="4.1544440800000189"/>
    <n v="2.166666666666667"/>
    <x v="3"/>
    <s v="AMBIENTE"/>
    <x v="36"/>
    <m/>
    <n v="0"/>
    <x v="0"/>
  </r>
  <r>
    <s v="ABGSA20250708125319SAN ANDRESSEKOYA POPMODULO 2TURNO 4NORMAL"/>
    <x v="5"/>
    <d v="2025-07-09T00:00:00"/>
    <d v="1899-12-30T18:45:00"/>
    <x v="26"/>
    <d v="1899-12-30T20:55:00"/>
    <x v="89"/>
    <x v="5"/>
    <s v="TAB937"/>
    <n v="132.75"/>
    <x v="484"/>
    <x v="0"/>
    <x v="0"/>
    <x v="0"/>
    <x v="0"/>
    <n v="181.41"/>
    <n v="137.34"/>
    <s v="MODULO 2"/>
    <s v="TURNO 4"/>
    <n v="13"/>
    <n v="15"/>
    <n v="105"/>
    <s v="EXPORTABLE"/>
    <x v="481"/>
    <s v="ABGSA20250708125319"/>
    <m/>
    <s v="RECEPCION"/>
    <n v="1.3080000000000001"/>
    <x v="0"/>
    <n v="20.100000000000001"/>
    <n v="9.1560000000000006"/>
    <n v="4.5900000000000034"/>
    <n v="2.166666666666667"/>
    <x v="0"/>
    <s v="AMBIENTE"/>
    <x v="36"/>
    <m/>
    <n v="0"/>
    <x v="0"/>
  </r>
  <r>
    <s v="ABGSA20250708125319SAN ANDRESSEKOYA POPMODULO 2TURNO 10NORMAL"/>
    <x v="5"/>
    <d v="2025-07-09T00:00:00"/>
    <d v="1899-12-30T18:45:00"/>
    <x v="26"/>
    <d v="1899-12-30T20:55:00"/>
    <x v="89"/>
    <x v="5"/>
    <s v="TAB937"/>
    <n v="150.44999999999999"/>
    <x v="484"/>
    <x v="0"/>
    <x v="0"/>
    <x v="0"/>
    <x v="0"/>
    <n v="205.59"/>
    <n v="155.65"/>
    <s v="MODULO 2"/>
    <s v="TURNO 10"/>
    <n v="13"/>
    <n v="17"/>
    <n v="113"/>
    <s v="EXPORTABLE"/>
    <x v="481"/>
    <s v="ABGSA20250708125319"/>
    <m/>
    <s v="RECEPCION"/>
    <n v="1.3774336283185842"/>
    <x v="0"/>
    <n v="20.100000000000001"/>
    <n v="9.1558823529411768"/>
    <n v="5.2000000000000171"/>
    <n v="2.166666666666667"/>
    <x v="0"/>
    <s v="AMBIENTE"/>
    <x v="36"/>
    <m/>
    <n v="0"/>
    <x v="0"/>
  </r>
  <r>
    <s v="ABGSA20250708125326SAN ANDRESSEKOYA POPMODULO 1TURNO 4&gt;22"/>
    <x v="5"/>
    <d v="2025-07-09T00:00:00"/>
    <d v="1899-12-30T18:45:00"/>
    <x v="26"/>
    <d v="1899-12-30T20:55:00"/>
    <x v="89"/>
    <x v="5"/>
    <s v="TAB937"/>
    <n v="301.89999999999998"/>
    <x v="485"/>
    <x v="0"/>
    <x v="0"/>
    <x v="0"/>
    <x v="0"/>
    <n v="411"/>
    <n v="312.06"/>
    <s v="MODULO 1"/>
    <s v="TURNO 4"/>
    <n v="13"/>
    <n v="34"/>
    <n v="232"/>
    <s v="EXPORTABLE"/>
    <x v="482"/>
    <s v="ABGSA20250708125326"/>
    <m/>
    <s v="RECEPCION"/>
    <n v="1.3450862068965517"/>
    <x v="0"/>
    <n v="20.100000000000001"/>
    <n v="9.1782352941176466"/>
    <n v="10.160000000000025"/>
    <n v="2.166666666666667"/>
    <x v="1"/>
    <s v="AMBIENTE"/>
    <x v="36"/>
    <m/>
    <n v="0"/>
    <x v="0"/>
  </r>
  <r>
    <s v="EXCSP20250710022445SAN PEDRO SEKOYA POPMODULO 1TURNO 4NORMAL"/>
    <x v="5"/>
    <d v="2025-07-09T00:00:00"/>
    <d v="1899-12-30T18:45:00"/>
    <x v="26"/>
    <d v="1899-12-30T21:05:00"/>
    <x v="90"/>
    <x v="6"/>
    <s v="TBU873"/>
    <n v="72"/>
    <x v="486"/>
    <x v="1"/>
    <x v="5"/>
    <x v="0"/>
    <x v="0"/>
    <n v="101"/>
    <n v="71.87"/>
    <s v="MODULO 1"/>
    <s v="TURNO 4"/>
    <n v="12"/>
    <n v="5"/>
    <n v="58"/>
    <s v="EXPORTABLE"/>
    <x v="483"/>
    <s v="EXCSP20250710022445"/>
    <m/>
    <s v="RECEPCION"/>
    <n v="1.2391379310344828"/>
    <x v="1"/>
    <n v="19.899999999999999"/>
    <n v="14.374000000000001"/>
    <n v="-0.12999999999999545"/>
    <n v="2.333333333333333"/>
    <x v="0"/>
    <s v="AMBIENTE"/>
    <x v="36"/>
    <m/>
    <n v="0"/>
    <x v="0"/>
  </r>
  <r>
    <s v="EXCSP20250710022531SAN PEDRO SEKOYA POPMODULO 1TURNO 4NORMAL"/>
    <x v="5"/>
    <d v="2025-07-09T00:00:00"/>
    <d v="1899-12-30T18:45:00"/>
    <x v="26"/>
    <d v="1899-12-30T21:05:00"/>
    <x v="90"/>
    <x v="6"/>
    <s v="TBU873"/>
    <n v="242.25"/>
    <x v="487"/>
    <x v="1"/>
    <x v="5"/>
    <x v="0"/>
    <x v="0"/>
    <n v="297.5"/>
    <n v="241.38"/>
    <s v="MODULO 1"/>
    <s v="TURNO 4"/>
    <n v="14"/>
    <n v="17"/>
    <n v="224"/>
    <s v="EXPORTABLE"/>
    <x v="484"/>
    <s v="EXCSP20250710022531"/>
    <m/>
    <s v="RECEPCION"/>
    <n v="1.0775892857142857"/>
    <x v="1"/>
    <n v="19.899999999999999"/>
    <n v="14.198823529411765"/>
    <n v="-0.87000000000000455"/>
    <n v="2.333333333333333"/>
    <x v="0"/>
    <s v="AMBIENTE"/>
    <x v="36"/>
    <m/>
    <n v="0"/>
    <x v="0"/>
  </r>
  <r>
    <s v="EXCSP20250710022531SAN PEDRO SEKOYA POPMODULO 1TURNO 6NORMAL"/>
    <x v="5"/>
    <d v="2025-07-09T00:00:00"/>
    <d v="1899-12-30T18:45:00"/>
    <x v="26"/>
    <d v="1899-12-30T21:05:00"/>
    <x v="90"/>
    <x v="6"/>
    <s v="TBU873"/>
    <n v="327.75"/>
    <x v="487"/>
    <x v="1"/>
    <x v="5"/>
    <x v="0"/>
    <x v="0"/>
    <n v="402.5"/>
    <n v="326.58"/>
    <s v="MODULO 1"/>
    <s v="TURNO 6"/>
    <n v="14"/>
    <n v="23"/>
    <n v="256"/>
    <s v="EXPORTABLE"/>
    <x v="484"/>
    <s v="EXCSP20250710022531"/>
    <m/>
    <s v="RECEPCION"/>
    <n v="1.2757031249999999"/>
    <x v="1"/>
    <n v="19.899999999999999"/>
    <n v="14.199130434782608"/>
    <n v="-1.1700000000000159"/>
    <n v="2.333333333333333"/>
    <x v="0"/>
    <s v="AMBIENTE"/>
    <x v="36"/>
    <m/>
    <n v="0"/>
    <x v="0"/>
  </r>
  <r>
    <s v="EXCSP20250710022547SAN PEDRO SEKOYA POPMODULO 1TURNO 4NORMAL"/>
    <x v="5"/>
    <d v="2025-07-09T00:00:00"/>
    <d v="1899-12-30T18:45:00"/>
    <x v="26"/>
    <d v="1899-12-30T21:05:00"/>
    <x v="90"/>
    <x v="6"/>
    <s v="TBU873"/>
    <n v="576"/>
    <x v="488"/>
    <x v="1"/>
    <x v="5"/>
    <x v="0"/>
    <x v="0"/>
    <n v="705"/>
    <n v="571.96"/>
    <s v="MODULO 1"/>
    <s v="TURNO 4"/>
    <n v="15"/>
    <n v="40"/>
    <n v="480"/>
    <s v="EXPORTABLE"/>
    <x v="485"/>
    <s v="EXCSP20250710022547"/>
    <m/>
    <s v="RECEPCION"/>
    <n v="1.1915833333333334"/>
    <x v="1"/>
    <n v="19.899999999999999"/>
    <n v="14.299000000000001"/>
    <n v="-4.0399999999999636"/>
    <n v="2.333333333333333"/>
    <x v="0"/>
    <s v="AMBIENTE"/>
    <x v="36"/>
    <m/>
    <n v="0"/>
    <x v="0"/>
  </r>
  <r>
    <s v="EXCSP20250710022627SAN PEDRO SEKOYA POPMODULO 1TURNO 6NORMAL"/>
    <x v="5"/>
    <d v="2025-07-09T00:00:00"/>
    <d v="1899-12-30T18:45:00"/>
    <x v="26"/>
    <d v="1899-12-30T21:05:00"/>
    <x v="90"/>
    <x v="6"/>
    <s v="TBU873"/>
    <n v="70.625"/>
    <x v="489"/>
    <x v="1"/>
    <x v="5"/>
    <x v="0"/>
    <x v="0"/>
    <n v="86.88"/>
    <n v="70.25"/>
    <s v="MODULO 1"/>
    <s v="TURNO 6"/>
    <n v="15"/>
    <n v="5"/>
    <n v="60"/>
    <s v="EXPORTABLE"/>
    <x v="486"/>
    <s v="EXCSP20250710022627"/>
    <m/>
    <s v="RECEPCION"/>
    <n v="1.1708333333333334"/>
    <x v="1"/>
    <n v="19.899999999999999"/>
    <n v="14.05"/>
    <n v="-0.375"/>
    <n v="2.333333333333333"/>
    <x v="0"/>
    <s v="AMBIENTE"/>
    <x v="36"/>
    <m/>
    <n v="0"/>
    <x v="0"/>
  </r>
  <r>
    <s v="EXCSP20250710022627SAN PEDRO SEKOYA POPMODULO 1TURNO 4NORMAL"/>
    <x v="5"/>
    <d v="2025-07-09T00:00:00"/>
    <d v="1899-12-30T18:45:00"/>
    <x v="26"/>
    <d v="1899-12-30T21:05:00"/>
    <x v="90"/>
    <x v="6"/>
    <s v="TBU873"/>
    <n v="494.375"/>
    <x v="489"/>
    <x v="1"/>
    <x v="5"/>
    <x v="0"/>
    <x v="0"/>
    <n v="608.13"/>
    <n v="491.72"/>
    <s v="MODULO 1"/>
    <s v="TURNO 4"/>
    <n v="15"/>
    <n v="35"/>
    <n v="420"/>
    <s v="EXPORTABLE"/>
    <x v="486"/>
    <s v="EXCSP20250710022627"/>
    <m/>
    <s v="RECEPCION"/>
    <n v="1.1707619047619049"/>
    <x v="1"/>
    <n v="19.899999999999999"/>
    <n v="14.049142857142858"/>
    <n v="-2.6549999999999727"/>
    <n v="2.333333333333333"/>
    <x v="0"/>
    <s v="AMBIENTE"/>
    <x v="36"/>
    <m/>
    <n v="0"/>
    <x v="0"/>
  </r>
  <r>
    <s v="EXCSP20250710022642SAN PEDRO SEKOYA POPMODULO 1TURNO 6NORMAL"/>
    <x v="5"/>
    <d v="2025-07-09T00:00:00"/>
    <d v="1899-12-30T18:45:00"/>
    <x v="26"/>
    <d v="1899-12-30T21:05:00"/>
    <x v="90"/>
    <x v="6"/>
    <s v="TBU873"/>
    <n v="552"/>
    <x v="490"/>
    <x v="1"/>
    <x v="5"/>
    <x v="0"/>
    <x v="0"/>
    <n v="683"/>
    <n v="549.96"/>
    <s v="MODULO 1"/>
    <s v="TURNO 6"/>
    <n v="15"/>
    <n v="40"/>
    <n v="480"/>
    <s v="EXPORTABLE"/>
    <x v="487"/>
    <s v="EXCSP20250710022642"/>
    <m/>
    <s v="RECEPCION"/>
    <n v="1.14575"/>
    <x v="1"/>
    <n v="19.899999999999999"/>
    <n v="13.749000000000001"/>
    <n v="-2.0399999999999636"/>
    <n v="2.333333333333333"/>
    <x v="0"/>
    <s v="AMBIENTE"/>
    <x v="36"/>
    <m/>
    <n v="0"/>
    <x v="0"/>
  </r>
  <r>
    <s v="ABGSA20250708125233SAN ANDRESSEKOYA POPMODULO 1TURNO 5&gt;22"/>
    <x v="5"/>
    <d v="2025-07-09T00:00:00"/>
    <d v="1899-12-30T12:53:00"/>
    <x v="26"/>
    <d v="1899-12-30T15:15:00"/>
    <x v="91"/>
    <x v="3"/>
    <s v="TAB937"/>
    <n v="386.7"/>
    <x v="491"/>
    <x v="0"/>
    <x v="0"/>
    <x v="0"/>
    <x v="0"/>
    <n v="519"/>
    <n v="399.64"/>
    <s v="MODULO 1"/>
    <s v="TURNO 5"/>
    <n v="13"/>
    <n v="42"/>
    <n v="294"/>
    <s v="EXPORTABLE"/>
    <x v="488"/>
    <s v="ABGSA20250708125233"/>
    <m/>
    <s v="RECEPCION"/>
    <n v="1.3593197278911564"/>
    <x v="0"/>
    <n v="22.1"/>
    <n v="9.5152380952380948"/>
    <n v="12.939999999999998"/>
    <n v="2.3666666666666663"/>
    <x v="1"/>
    <s v="AMBIENTE"/>
    <x v="36"/>
    <m/>
    <n v="0"/>
    <x v="0"/>
  </r>
  <r>
    <s v="ABGSA20250708125259SAN ANDRESSEKOYA POPMODULO 1TURNO 5NORMAL"/>
    <x v="5"/>
    <d v="2025-07-09T00:00:00"/>
    <d v="1899-12-30T12:53:00"/>
    <x v="26"/>
    <d v="1899-12-30T15:15:00"/>
    <x v="91"/>
    <x v="3"/>
    <s v="TAB937"/>
    <n v="285.05238169"/>
    <x v="492"/>
    <x v="0"/>
    <x v="0"/>
    <x v="0"/>
    <x v="0"/>
    <n v="382.33"/>
    <n v="294.23"/>
    <s v="MODULO 1"/>
    <s v="TURNO 5"/>
    <n v="13"/>
    <n v="31"/>
    <n v="217"/>
    <s v="EXPORTABLE"/>
    <x v="489"/>
    <s v="ABGSA20250708125259"/>
    <m/>
    <s v="RECEPCION"/>
    <n v="1.3558986175115209"/>
    <x v="0"/>
    <n v="22.1"/>
    <n v="9.491290322580646"/>
    <n v="9.1776183100000139"/>
    <n v="2.3666666666666663"/>
    <x v="0"/>
    <s v="AMBIENTE"/>
    <x v="36"/>
    <m/>
    <n v="0"/>
    <x v="0"/>
  </r>
  <r>
    <s v="ABGSA20250708125259SAN ANDRESSEKOYA POPMODULO 1TURNO 6NORMAL"/>
    <x v="5"/>
    <d v="2025-07-09T00:00:00"/>
    <d v="1899-12-30T12:53:00"/>
    <x v="26"/>
    <d v="1899-12-30T15:15:00"/>
    <x v="91"/>
    <x v="3"/>
    <s v="TAB937"/>
    <n v="101.14761831"/>
    <x v="492"/>
    <x v="0"/>
    <x v="0"/>
    <x v="0"/>
    <x v="0"/>
    <n v="135.66999999999999"/>
    <n v="104.41"/>
    <s v="MODULO 1"/>
    <s v="TURNO 6"/>
    <n v="13"/>
    <n v="11"/>
    <n v="77"/>
    <s v="EXPORTABLE"/>
    <x v="489"/>
    <s v="ABGSA20250708125259"/>
    <m/>
    <s v="RECEPCION"/>
    <n v="1.3559740259740258"/>
    <x v="0"/>
    <n v="22.1"/>
    <n v="9.4918181818181822"/>
    <n v="3.262381689999998"/>
    <n v="2.3666666666666663"/>
    <x v="0"/>
    <s v="AMBIENTE"/>
    <x v="36"/>
    <m/>
    <n v="0"/>
    <x v="0"/>
  </r>
  <r>
    <s v="ABGSA20250708125258SAN ANDRESSEKOYA POPMODULO 1TURNO 1&gt;22"/>
    <x v="5"/>
    <d v="2025-07-09T00:00:00"/>
    <d v="1899-12-30T12:53:00"/>
    <x v="26"/>
    <d v="1899-12-30T15:15:00"/>
    <x v="91"/>
    <x v="3"/>
    <s v="TAB937"/>
    <n v="181.52381098000001"/>
    <x v="493"/>
    <x v="0"/>
    <x v="0"/>
    <x v="0"/>
    <x v="0"/>
    <n v="244.76"/>
    <n v="187.92"/>
    <s v="MODULO 1"/>
    <s v="TURNO 1"/>
    <n v="13"/>
    <n v="20"/>
    <n v="140"/>
    <s v="EXPORTABLE"/>
    <x v="490"/>
    <s v="ABGSA20250708125258"/>
    <m/>
    <s v="RECEPCION"/>
    <n v="1.3422857142857143"/>
    <x v="0"/>
    <n v="22.1"/>
    <n v="9.395999999999999"/>
    <n v="6.39618901999998"/>
    <n v="2.3666666666666663"/>
    <x v="1"/>
    <s v="AMBIENTE"/>
    <x v="36"/>
    <m/>
    <n v="0"/>
    <x v="0"/>
  </r>
  <r>
    <s v="ABGSA20250708125258SAN ANDRESSEKOYA POPMODULO 1TURNO 5&gt;22"/>
    <x v="5"/>
    <d v="2025-07-09T00:00:00"/>
    <d v="1899-12-30T12:53:00"/>
    <x v="26"/>
    <d v="1899-12-30T15:15:00"/>
    <x v="91"/>
    <x v="3"/>
    <s v="TAB937"/>
    <n v="154.29523628000001"/>
    <x v="493"/>
    <x v="0"/>
    <x v="0"/>
    <x v="0"/>
    <x v="0"/>
    <n v="208.05"/>
    <n v="159.74"/>
    <s v="MODULO 1"/>
    <s v="TURNO 5"/>
    <n v="13"/>
    <n v="17"/>
    <n v="119"/>
    <s v="EXPORTABLE"/>
    <x v="490"/>
    <s v="ABGSA20250708125258"/>
    <m/>
    <s v="RECEPCION"/>
    <n v="1.3423529411764707"/>
    <x v="0"/>
    <n v="22.1"/>
    <n v="9.3964705882352941"/>
    <n v="5.4447637199999974"/>
    <n v="2.3666666666666663"/>
    <x v="1"/>
    <s v="AMBIENTE"/>
    <x v="36"/>
    <m/>
    <n v="0"/>
    <x v="0"/>
  </r>
  <r>
    <s v="ABGSA20250708125258SAN ANDRESSEKOYA POPMODULO 1TURNO 6&gt;22"/>
    <x v="5"/>
    <d v="2025-07-09T00:00:00"/>
    <d v="1899-12-30T12:53:00"/>
    <x v="26"/>
    <d v="1899-12-30T15:15:00"/>
    <x v="91"/>
    <x v="3"/>
    <s v="TAB937"/>
    <n v="45.380952739999998"/>
    <x v="493"/>
    <x v="0"/>
    <x v="0"/>
    <x v="0"/>
    <x v="0"/>
    <n v="61.19"/>
    <n v="46.98"/>
    <s v="MODULO 1"/>
    <s v="TURNO 6"/>
    <n v="13"/>
    <n v="5"/>
    <n v="35"/>
    <s v="EXPORTABLE"/>
    <x v="490"/>
    <s v="ABGSA20250708125258"/>
    <m/>
    <s v="RECEPCION"/>
    <n v="1.3422857142857143"/>
    <x v="0"/>
    <n v="22.1"/>
    <n v="9.395999999999999"/>
    <n v="1.599047259999999"/>
    <n v="2.3666666666666663"/>
    <x v="1"/>
    <s v="AMBIENTE"/>
    <x v="36"/>
    <m/>
    <n v="0"/>
    <x v="0"/>
  </r>
  <r>
    <s v="ABGSA20250708125230SAN ANDRESSEKOYA POPMODULO 1TURNO 6NORMAL"/>
    <x v="5"/>
    <d v="2025-07-09T00:00:00"/>
    <d v="1899-12-30T12:53:00"/>
    <x v="26"/>
    <d v="1899-12-30T15:15:00"/>
    <x v="91"/>
    <x v="3"/>
    <s v="TAB937"/>
    <n v="338.02142821000001"/>
    <x v="494"/>
    <x v="0"/>
    <x v="0"/>
    <x v="0"/>
    <x v="0"/>
    <n v="455.45"/>
    <n v="350.3"/>
    <s v="MODULO 1"/>
    <s v="TURNO 6"/>
    <n v="13"/>
    <n v="37"/>
    <n v="259"/>
    <s v="EXPORTABLE"/>
    <x v="491"/>
    <s v="ABGSA20250708125230"/>
    <m/>
    <s v="RECEPCION"/>
    <n v="1.3525096525096525"/>
    <x v="0"/>
    <n v="22.1"/>
    <n v="9.467567567567567"/>
    <n v="12.278571790000001"/>
    <n v="2.3666666666666663"/>
    <x v="0"/>
    <s v="AMBIENTE"/>
    <x v="36"/>
    <m/>
    <n v="0"/>
    <x v="0"/>
  </r>
  <r>
    <s v="ABGSA20250708125230SAN ANDRESSEKOYA POPMODULO 1TURNO 1NORMAL"/>
    <x v="5"/>
    <d v="2025-07-09T00:00:00"/>
    <d v="1899-12-30T12:53:00"/>
    <x v="26"/>
    <d v="1899-12-30T15:15:00"/>
    <x v="91"/>
    <x v="3"/>
    <s v="TAB937"/>
    <n v="45.678571789999999"/>
    <x v="494"/>
    <x v="0"/>
    <x v="0"/>
    <x v="0"/>
    <x v="0"/>
    <n v="61.55"/>
    <n v="47.34"/>
    <s v="MODULO 1"/>
    <s v="TURNO 1"/>
    <n v="13"/>
    <n v="5"/>
    <n v="35"/>
    <s v="EXPORTABLE"/>
    <x v="491"/>
    <s v="ABGSA20250708125230"/>
    <m/>
    <s v="RECEPCION"/>
    <n v="1.3525714285714288"/>
    <x v="0"/>
    <n v="22.1"/>
    <n v="9.468"/>
    <n v="1.661428210000004"/>
    <n v="2.3666666666666663"/>
    <x v="0"/>
    <s v="AMBIENTE"/>
    <x v="36"/>
    <m/>
    <n v="0"/>
    <x v="0"/>
  </r>
  <r>
    <s v="ABGSA20250708125227SAN ANDRESSEKOYA POPMODULO 1TURNO 1&gt;22"/>
    <x v="5"/>
    <d v="2025-07-09T00:00:00"/>
    <d v="1899-12-30T12:53:00"/>
    <x v="26"/>
    <d v="1899-12-30T15:15:00"/>
    <x v="91"/>
    <x v="3"/>
    <s v="TAB937"/>
    <n v="216.11428516999999"/>
    <x v="495"/>
    <x v="0"/>
    <x v="0"/>
    <x v="0"/>
    <x v="0"/>
    <n v="293.14"/>
    <n v="224.94"/>
    <s v="MODULO 1"/>
    <s v="TURNO 1"/>
    <n v="13"/>
    <n v="24"/>
    <n v="168"/>
    <s v="EXPORTABLE"/>
    <x v="492"/>
    <s v="ABGSA20250708125227"/>
    <m/>
    <s v="RECEPCION"/>
    <n v="1.3389285714285715"/>
    <x v="0"/>
    <n v="22.1"/>
    <n v="9.3725000000000005"/>
    <n v="8.8257148300000097"/>
    <n v="2.3666666666666663"/>
    <x v="1"/>
    <s v="AMBIENTE"/>
    <x v="36"/>
    <m/>
    <n v="0"/>
    <x v="0"/>
  </r>
  <r>
    <s v="ABGSA20250708125227SAN ANDRESSEKOYA POPMODULO 1TURNO 6&gt;22"/>
    <x v="5"/>
    <d v="2025-07-09T00:00:00"/>
    <d v="1899-12-30T12:53:00"/>
    <x v="26"/>
    <d v="1899-12-30T15:15:00"/>
    <x v="91"/>
    <x v="3"/>
    <s v="TAB937"/>
    <n v="162.08571483"/>
    <x v="495"/>
    <x v="0"/>
    <x v="0"/>
    <x v="0"/>
    <x v="0"/>
    <n v="219.86"/>
    <n v="168.7"/>
    <s v="MODULO 1"/>
    <s v="TURNO 6"/>
    <n v="13"/>
    <n v="18"/>
    <n v="126"/>
    <s v="EXPORTABLE"/>
    <x v="492"/>
    <s v="ABGSA20250708125227"/>
    <m/>
    <s v="RECEPCION"/>
    <n v="1.3388888888888888"/>
    <x v="0"/>
    <n v="22.1"/>
    <n v="9.3722222222222218"/>
    <n v="6.6142851699999881"/>
    <n v="2.3666666666666663"/>
    <x v="1"/>
    <s v="AMBIENTE"/>
    <x v="36"/>
    <m/>
    <n v="0"/>
    <x v="0"/>
  </r>
  <r>
    <s v="ABGSA20250708125228SAN ANDRESSEKOYA POPMODULO 1TURNO 6&gt;20"/>
    <x v="5"/>
    <d v="2025-07-09T00:00:00"/>
    <d v="1899-12-30T12:53:00"/>
    <x v="26"/>
    <d v="1899-12-30T15:15:00"/>
    <x v="91"/>
    <x v="3"/>
    <s v="TAB937"/>
    <n v="236.60000036"/>
    <x v="496"/>
    <x v="0"/>
    <x v="0"/>
    <x v="0"/>
    <x v="0"/>
    <n v="317.57"/>
    <n v="243.68"/>
    <s v="MODULO 1"/>
    <s v="TURNO 6"/>
    <n v="13"/>
    <n v="26"/>
    <n v="182"/>
    <s v="EXPORTABLE"/>
    <x v="493"/>
    <s v="ABGSA20250708125228"/>
    <m/>
    <s v="RECEPCION"/>
    <n v="1.338901098901099"/>
    <x v="0"/>
    <n v="22.1"/>
    <n v="9.3723076923076931"/>
    <n v="7.0799996400000111"/>
    <n v="2.3666666666666663"/>
    <x v="3"/>
    <s v="AMBIENTE"/>
    <x v="36"/>
    <m/>
    <n v="0"/>
    <x v="0"/>
  </r>
  <r>
    <s v="ABGSA20250708125228SAN ANDRESSEKOYA POPMODULO 1TURNO 1&gt;20"/>
    <x v="5"/>
    <d v="2025-07-09T00:00:00"/>
    <d v="1899-12-30T12:53:00"/>
    <x v="26"/>
    <d v="1899-12-30T15:15:00"/>
    <x v="91"/>
    <x v="3"/>
    <s v="TAB937"/>
    <n v="145.59999963999999"/>
    <x v="496"/>
    <x v="0"/>
    <x v="0"/>
    <x v="0"/>
    <x v="0"/>
    <n v="195.43"/>
    <n v="149.96"/>
    <s v="MODULO 1"/>
    <s v="TURNO 1"/>
    <n v="13"/>
    <n v="16"/>
    <n v="112"/>
    <s v="EXPORTABLE"/>
    <x v="493"/>
    <s v="ABGSA20250708125228"/>
    <m/>
    <s v="RECEPCION"/>
    <n v="1.3389285714285715"/>
    <x v="0"/>
    <n v="22.1"/>
    <n v="9.3725000000000005"/>
    <n v="4.360000360000015"/>
    <n v="2.3666666666666663"/>
    <x v="3"/>
    <s v="AMBIENTE"/>
    <x v="36"/>
    <m/>
    <n v="0"/>
    <x v="0"/>
  </r>
  <r>
    <s v="ABGSA20250708125150SAN ANDRESSEKOYA POPMODULO 1TURNO 6NORMAL"/>
    <x v="5"/>
    <d v="2025-07-09T00:00:00"/>
    <d v="1899-12-30T12:53:00"/>
    <x v="26"/>
    <d v="1899-12-30T15:15:00"/>
    <x v="91"/>
    <x v="3"/>
    <s v="TAB937"/>
    <n v="266.38571474000003"/>
    <x v="497"/>
    <x v="0"/>
    <x v="0"/>
    <x v="0"/>
    <x v="0"/>
    <n v="360.43"/>
    <n v="275.81"/>
    <s v="MODULO 1"/>
    <s v="TURNO 6"/>
    <n v="13"/>
    <n v="29"/>
    <n v="203"/>
    <s v="EXPORTABLE"/>
    <x v="494"/>
    <s v="ABGSA20250708125150"/>
    <m/>
    <s v="RECEPCION"/>
    <n v="1.3586699507389162"/>
    <x v="0"/>
    <n v="22.1"/>
    <n v="9.5106896551724134"/>
    <n v="9.4242852599999765"/>
    <n v="2.3666666666666663"/>
    <x v="0"/>
    <s v="AMBIENTE"/>
    <x v="36"/>
    <m/>
    <n v="0"/>
    <x v="0"/>
  </r>
  <r>
    <s v="ABGSA20250708125150SAN ANDRESSEKOYA POPMODULO 1TURNO 1NORMAL"/>
    <x v="5"/>
    <d v="2025-07-09T00:00:00"/>
    <d v="1899-12-30T12:53:00"/>
    <x v="26"/>
    <d v="1899-12-30T15:15:00"/>
    <x v="91"/>
    <x v="3"/>
    <s v="TAB937"/>
    <n v="55.114285250000002"/>
    <x v="497"/>
    <x v="0"/>
    <x v="0"/>
    <x v="0"/>
    <x v="0"/>
    <n v="74.569999999999993"/>
    <n v="57.06"/>
    <s v="MODULO 1"/>
    <s v="TURNO 1"/>
    <n v="13"/>
    <n v="6"/>
    <n v="42"/>
    <s v="EXPORTABLE"/>
    <x v="494"/>
    <s v="ABGSA20250708125150"/>
    <m/>
    <s v="RECEPCION"/>
    <n v="1.3585714285714285"/>
    <x v="0"/>
    <n v="22.1"/>
    <n v="9.51"/>
    <n v="1.9457147500000005"/>
    <n v="2.3666666666666663"/>
    <x v="0"/>
    <s v="AMBIENTE"/>
    <x v="36"/>
    <m/>
    <n v="0"/>
    <x v="0"/>
  </r>
  <r>
    <s v="ABGSA20250708125148SAN ANDRESSEKOYA POPMODULO 1TURNO 6&gt;22"/>
    <x v="5"/>
    <d v="2025-07-09T00:00:00"/>
    <d v="1899-12-30T12:53:00"/>
    <x v="26"/>
    <d v="1899-12-30T15:15:00"/>
    <x v="91"/>
    <x v="3"/>
    <s v="TAB937"/>
    <n v="319.5"/>
    <x v="498"/>
    <x v="0"/>
    <x v="0"/>
    <x v="0"/>
    <x v="0"/>
    <n v="434"/>
    <n v="331.87"/>
    <s v="MODULO 1"/>
    <s v="TURNO 6"/>
    <n v="13"/>
    <n v="35"/>
    <n v="245"/>
    <s v="EXPORTABLE"/>
    <x v="495"/>
    <s v="ABGSA20250708125148"/>
    <m/>
    <s v="RECEPCION"/>
    <n v="1.3545714285714285"/>
    <x v="0"/>
    <n v="22.1"/>
    <n v="9.4819999999999993"/>
    <n v="12.370000000000005"/>
    <n v="2.3666666666666663"/>
    <x v="1"/>
    <s v="AMBIENTE"/>
    <x v="36"/>
    <m/>
    <n v="0"/>
    <x v="0"/>
  </r>
  <r>
    <s v="ABGSA20250708125317SAN ANDRESSEKOYA POPMODULO 1TURNO 4NORMAL"/>
    <x v="5"/>
    <d v="2025-07-09T00:00:00"/>
    <d v="1899-12-30T18:00:00"/>
    <x v="26"/>
    <d v="1899-12-30T19:50:00"/>
    <x v="92"/>
    <x v="2"/>
    <s v="F5R933"/>
    <n v="383.7"/>
    <x v="499"/>
    <x v="0"/>
    <x v="0"/>
    <x v="0"/>
    <x v="0"/>
    <n v="516"/>
    <n v="396.64"/>
    <s v="MODULO 1"/>
    <s v="TURNO 4"/>
    <n v="13"/>
    <n v="42"/>
    <n v="294"/>
    <s v="EXPORTABLE"/>
    <x v="496"/>
    <s v="ABGSA20250708125317"/>
    <m/>
    <s v="RECEPCION"/>
    <n v="1.3491156462585034"/>
    <x v="0"/>
    <n v="18.7"/>
    <n v="9.4438095238095237"/>
    <n v="12.939999999999998"/>
    <n v="1.8333333333333321"/>
    <x v="0"/>
    <s v="AMBIENTE"/>
    <x v="36"/>
    <m/>
    <n v="0"/>
    <x v="0"/>
  </r>
  <r>
    <s v="ABGSA20250708125314SAN ANDRESSEKOYA POPMODULO 1TURNO 4&gt;22"/>
    <x v="5"/>
    <d v="2025-07-09T00:00:00"/>
    <d v="1899-12-30T18:00:00"/>
    <x v="26"/>
    <d v="1899-12-30T19:50:00"/>
    <x v="92"/>
    <x v="2"/>
    <s v="F5R933"/>
    <n v="283.20714358999999"/>
    <x v="500"/>
    <x v="0"/>
    <x v="0"/>
    <x v="0"/>
    <x v="0"/>
    <n v="383.07"/>
    <n v="294.97000000000003"/>
    <s v="MODULO 1"/>
    <s v="TURNO 4"/>
    <n v="13"/>
    <n v="31"/>
    <n v="217"/>
    <s v="EXPORTABLE"/>
    <x v="497"/>
    <s v="ABGSA20250708125314"/>
    <m/>
    <s v="RECEPCION"/>
    <n v="1.3593087557603687"/>
    <x v="0"/>
    <n v="18.7"/>
    <n v="9.5151612903225811"/>
    <n v="11.76285641000004"/>
    <n v="1.8333333333333321"/>
    <x v="1"/>
    <s v="AMBIENTE"/>
    <x v="36"/>
    <m/>
    <n v="0"/>
    <x v="0"/>
  </r>
  <r>
    <s v="ABGSA20250708125314SAN ANDRESSEKOYA POPMODULO 1TURNO 10&gt;22"/>
    <x v="5"/>
    <d v="2025-07-09T00:00:00"/>
    <d v="1899-12-30T18:00:00"/>
    <x v="26"/>
    <d v="1899-12-30T19:50:00"/>
    <x v="92"/>
    <x v="2"/>
    <s v="F5R933"/>
    <n v="100.49285641"/>
    <x v="500"/>
    <x v="0"/>
    <x v="0"/>
    <x v="0"/>
    <x v="0"/>
    <n v="135.93"/>
    <n v="104.67"/>
    <s v="MODULO 1"/>
    <s v="TURNO 10"/>
    <n v="13"/>
    <n v="11"/>
    <n v="77"/>
    <s v="EXPORTABLE"/>
    <x v="497"/>
    <s v="ABGSA20250708125314"/>
    <m/>
    <s v="RECEPCION"/>
    <n v="1.3593506493506493"/>
    <x v="0"/>
    <n v="18.7"/>
    <n v="9.5154545454545456"/>
    <n v="4.17714359"/>
    <n v="1.8333333333333321"/>
    <x v="1"/>
    <s v="AMBIENTE"/>
    <x v="36"/>
    <m/>
    <n v="0"/>
    <x v="0"/>
  </r>
  <r>
    <s v="ABGSA20250708125313SAN ANDRESSEKOYA POPMODULO 1TURNO 4NORMAL"/>
    <x v="5"/>
    <d v="2025-07-09T00:00:00"/>
    <d v="1899-12-30T18:00:00"/>
    <x v="26"/>
    <d v="1899-12-30T19:50:00"/>
    <x v="92"/>
    <x v="2"/>
    <s v="F5R933"/>
    <n v="389.7"/>
    <x v="501"/>
    <x v="0"/>
    <x v="0"/>
    <x v="0"/>
    <x v="0"/>
    <n v="520"/>
    <n v="400.64"/>
    <s v="MODULO 1"/>
    <s v="TURNO 4"/>
    <n v="13"/>
    <n v="42"/>
    <n v="294"/>
    <s v="EXPORTABLE"/>
    <x v="498"/>
    <s v="ABGSA20250708125313"/>
    <m/>
    <s v="RECEPCION"/>
    <n v="1.3627210884353742"/>
    <x v="0"/>
    <n v="18.7"/>
    <n v="9.5390476190476186"/>
    <n v="10.939999999999998"/>
    <n v="1.8333333333333321"/>
    <x v="0"/>
    <s v="AMBIENTE"/>
    <x v="36"/>
    <m/>
    <n v="0"/>
    <x v="0"/>
  </r>
  <r>
    <s v="ABGSA20250708125348SAN ANDRESSEKOYA POPMODULO 1TURNO 4&gt;22"/>
    <x v="5"/>
    <d v="2025-07-09T00:00:00"/>
    <d v="1899-12-30T18:00:00"/>
    <x v="26"/>
    <d v="1899-12-30T19:50:00"/>
    <x v="92"/>
    <x v="2"/>
    <s v="F5R933"/>
    <n v="387.7"/>
    <x v="502"/>
    <x v="0"/>
    <x v="0"/>
    <x v="0"/>
    <x v="0"/>
    <n v="520"/>
    <n v="400.64"/>
    <s v="MODULO 1"/>
    <s v="TURNO 4"/>
    <n v="13"/>
    <n v="42"/>
    <n v="294"/>
    <s v="EXPORTABLE"/>
    <x v="499"/>
    <s v="ABGSA20250708125348"/>
    <m/>
    <s v="RECEPCION"/>
    <n v="1.3627210884353742"/>
    <x v="0"/>
    <n v="18.7"/>
    <n v="9.5390476190476186"/>
    <n v="12.939999999999998"/>
    <n v="1.8333333333333321"/>
    <x v="1"/>
    <s v="AMBIENTE"/>
    <x v="36"/>
    <m/>
    <n v="0"/>
    <x v="0"/>
  </r>
  <r>
    <s v="ABGSA20250708125345SAN ANDRESSEKOYA POPMODULO 1TURNO 5NORMAL"/>
    <x v="5"/>
    <d v="2025-07-09T00:00:00"/>
    <d v="1899-12-30T18:00:00"/>
    <x v="26"/>
    <d v="1899-12-30T19:50:00"/>
    <x v="92"/>
    <x v="2"/>
    <s v="F5R933"/>
    <n v="310.61428590000003"/>
    <x v="503"/>
    <x v="0"/>
    <x v="0"/>
    <x v="0"/>
    <x v="0"/>
    <n v="418.52"/>
    <n v="321.89999999999998"/>
    <s v="MODULO 1"/>
    <s v="TURNO 5"/>
    <n v="13"/>
    <n v="34"/>
    <n v="238"/>
    <s v="EXPORTABLE"/>
    <x v="500"/>
    <s v="ABGSA20250708125345"/>
    <m/>
    <s v="RECEPCION"/>
    <n v="1.3525210084033612"/>
    <x v="0"/>
    <n v="18.7"/>
    <n v="9.4676470588235286"/>
    <n v="11.28571409999995"/>
    <n v="1.8333333333333321"/>
    <x v="0"/>
    <s v="AMBIENTE"/>
    <x v="36"/>
    <m/>
    <n v="0"/>
    <x v="0"/>
  </r>
  <r>
    <s v="ABGSA20250708125345SAN ANDRESSEKOYA POPMODULO 1TURNO 6NORMAL"/>
    <x v="5"/>
    <d v="2025-07-09T00:00:00"/>
    <d v="1899-12-30T18:00:00"/>
    <x v="26"/>
    <d v="1899-12-30T19:50:00"/>
    <x v="92"/>
    <x v="2"/>
    <s v="F5R933"/>
    <n v="73.085714100000004"/>
    <x v="503"/>
    <x v="0"/>
    <x v="0"/>
    <x v="0"/>
    <x v="0"/>
    <n v="98.48"/>
    <n v="75.739999999999995"/>
    <s v="MODULO 1"/>
    <s v="TURNO 6"/>
    <n v="13"/>
    <n v="8"/>
    <n v="56"/>
    <s v="EXPORTABLE"/>
    <x v="500"/>
    <s v="ABGSA20250708125345"/>
    <m/>
    <s v="RECEPCION"/>
    <n v="1.3524999999999998"/>
    <x v="0"/>
    <n v="18.7"/>
    <n v="9.4674999999999994"/>
    <n v="2.6542858999999908"/>
    <n v="1.8333333333333321"/>
    <x v="0"/>
    <s v="AMBIENTE"/>
    <x v="36"/>
    <m/>
    <n v="0"/>
    <x v="0"/>
  </r>
  <r>
    <s v="ABGSA20250708125347SAN ANDRESSEKOYA POPMODULO 1TURNO 4&gt;20"/>
    <x v="5"/>
    <d v="2025-07-09T00:00:00"/>
    <d v="1899-12-30T18:00:00"/>
    <x v="26"/>
    <d v="1899-12-30T19:50:00"/>
    <x v="92"/>
    <x v="2"/>
    <s v="F5R933"/>
    <n v="350.32380768000002"/>
    <x v="504"/>
    <x v="0"/>
    <x v="0"/>
    <x v="0"/>
    <x v="0"/>
    <n v="469.57"/>
    <n v="361.58"/>
    <s v="MODULO 1"/>
    <s v="TURNO 4"/>
    <n v="13"/>
    <n v="38"/>
    <n v="266"/>
    <s v="EXPORTABLE"/>
    <x v="501"/>
    <s v="ABGSA20250708125347"/>
    <m/>
    <s v="RECEPCION"/>
    <n v="1.3593233082706766"/>
    <x v="0"/>
    <n v="18.7"/>
    <n v="9.5152631578947364"/>
    <n v="11.256192319999968"/>
    <n v="1.8333333333333321"/>
    <x v="3"/>
    <s v="AMBIENTE"/>
    <x v="36"/>
    <m/>
    <n v="0"/>
    <x v="0"/>
  </r>
  <r>
    <s v="ABGSA20250708125347SAN ANDRESSEKOYA POPMODULO 1TURNO 6&gt;20"/>
    <x v="5"/>
    <d v="2025-07-09T00:00:00"/>
    <d v="1899-12-30T18:00:00"/>
    <x v="26"/>
    <d v="1899-12-30T19:50:00"/>
    <x v="92"/>
    <x v="2"/>
    <s v="F5R933"/>
    <n v="36.876192320000001"/>
    <x v="504"/>
    <x v="0"/>
    <x v="0"/>
    <x v="0"/>
    <x v="0"/>
    <n v="49.43"/>
    <n v="38.06"/>
    <s v="MODULO 1"/>
    <s v="TURNO 6"/>
    <n v="13"/>
    <n v="4"/>
    <n v="28"/>
    <s v="EXPORTABLE"/>
    <x v="501"/>
    <s v="ABGSA20250708125347"/>
    <m/>
    <s v="RECEPCION"/>
    <n v="1.3592857142857144"/>
    <x v="0"/>
    <n v="18.7"/>
    <n v="9.5150000000000006"/>
    <n v="1.183807680000001"/>
    <n v="1.8333333333333321"/>
    <x v="3"/>
    <s v="AMBIENTE"/>
    <x v="36"/>
    <m/>
    <n v="0"/>
    <x v="0"/>
  </r>
  <r>
    <s v="ABGSA20250708125308SAN ANDRESSEKOYA POPMODULO 1TURNO 5&gt;20"/>
    <x v="5"/>
    <d v="2025-07-09T00:00:00"/>
    <d v="1899-12-30T18:00:00"/>
    <x v="26"/>
    <d v="1899-12-30T19:50:00"/>
    <x v="92"/>
    <x v="2"/>
    <s v="F5R933"/>
    <n v="273.35714122000002"/>
    <x v="505"/>
    <x v="0"/>
    <x v="0"/>
    <x v="0"/>
    <x v="0"/>
    <n v="369.29"/>
    <n v="284.02999999999997"/>
    <s v="MODULO 1"/>
    <s v="TURNO 5"/>
    <n v="13"/>
    <n v="30"/>
    <n v="210"/>
    <s v="EXPORTABLE"/>
    <x v="502"/>
    <s v="ABGSA20250708125308"/>
    <m/>
    <s v="RECEPCION"/>
    <n v="1.3525238095238095"/>
    <x v="0"/>
    <n v="18.7"/>
    <n v="9.4676666666666662"/>
    <n v="10.672858779999956"/>
    <n v="1.8333333333333321"/>
    <x v="3"/>
    <s v="AMBIENTE"/>
    <x v="36"/>
    <m/>
    <n v="0"/>
    <x v="0"/>
  </r>
  <r>
    <s v="ABGSA20250708125308SAN ANDRESSEKOYA POPMODULO 1TURNO 6&gt;20"/>
    <x v="5"/>
    <d v="2025-07-09T00:00:00"/>
    <d v="1899-12-30T18:00:00"/>
    <x v="26"/>
    <d v="1899-12-30T19:50:00"/>
    <x v="92"/>
    <x v="2"/>
    <s v="F5R933"/>
    <n v="109.34285878"/>
    <x v="505"/>
    <x v="0"/>
    <x v="0"/>
    <x v="0"/>
    <x v="0"/>
    <n v="147.71"/>
    <n v="113.61"/>
    <s v="MODULO 1"/>
    <s v="TURNO 6"/>
    <n v="13"/>
    <n v="12"/>
    <n v="84"/>
    <s v="EXPORTABLE"/>
    <x v="502"/>
    <s v="ABGSA20250708125308"/>
    <m/>
    <s v="RECEPCION"/>
    <n v="1.3525"/>
    <x v="0"/>
    <n v="18.7"/>
    <n v="9.4674999999999994"/>
    <n v="4.2671412199999992"/>
    <n v="1.8333333333333321"/>
    <x v="3"/>
    <s v="AMBIENTE"/>
    <x v="36"/>
    <m/>
    <n v="0"/>
    <x v="0"/>
  </r>
  <r>
    <s v="ABGSA20250708125255SAN ANDRESSEKOYA POPMODULO 1TURNO 1NORMAL"/>
    <x v="5"/>
    <d v="2025-07-09T00:00:00"/>
    <d v="1899-12-30T18:00:00"/>
    <x v="26"/>
    <d v="1899-12-30T19:50:00"/>
    <x v="92"/>
    <x v="2"/>
    <s v="F5R933"/>
    <n v="295.77142717999999"/>
    <x v="506"/>
    <x v="0"/>
    <x v="0"/>
    <x v="0"/>
    <x v="0"/>
    <n v="400.46"/>
    <n v="307.08"/>
    <s v="MODULO 1"/>
    <s v="TURNO 1"/>
    <n v="13"/>
    <n v="32"/>
    <n v="224"/>
    <s v="EXPORTABLE"/>
    <x v="503"/>
    <s v="ABGSA20250708125255"/>
    <m/>
    <s v="RECEPCION"/>
    <n v="1.3708928571428571"/>
    <x v="0"/>
    <n v="18.7"/>
    <n v="9.5962499999999995"/>
    <n v="11.308572819999995"/>
    <n v="1.8333333333333321"/>
    <x v="0"/>
    <s v="AMBIENTE"/>
    <x v="36"/>
    <m/>
    <n v="0"/>
    <x v="0"/>
  </r>
  <r>
    <s v="ABGSA20250708125255SAN ANDRESSEKOYA POPMODULO 1TURNO 5NORMAL"/>
    <x v="5"/>
    <d v="2025-07-09T00:00:00"/>
    <d v="1899-12-30T18:00:00"/>
    <x v="26"/>
    <d v="1899-12-30T19:50:00"/>
    <x v="92"/>
    <x v="2"/>
    <s v="F5R933"/>
    <n v="27.728572809999999"/>
    <x v="506"/>
    <x v="0"/>
    <x v="0"/>
    <x v="0"/>
    <x v="0"/>
    <n v="37.54"/>
    <n v="28.79"/>
    <s v="MODULO 1"/>
    <s v="TURNO 5"/>
    <n v="13"/>
    <n v="3"/>
    <n v="21"/>
    <s v="EXPORTABLE"/>
    <x v="503"/>
    <s v="ABGSA20250708125255"/>
    <m/>
    <s v="RECEPCION"/>
    <n v="1.3709523809523809"/>
    <x v="0"/>
    <n v="18.7"/>
    <n v="9.5966666666666658"/>
    <n v="1.0614271899999999"/>
    <n v="1.8333333333333321"/>
    <x v="0"/>
    <s v="AMBIENTE"/>
    <x v="36"/>
    <m/>
    <n v="0"/>
    <x v="0"/>
  </r>
  <r>
    <s v="ABGSA20250708125310SAN ANDRESSEKOYA POPMODULO 1TURNO 4&gt;22"/>
    <x v="5"/>
    <d v="2025-07-09T00:00:00"/>
    <d v="1899-12-30T18:00:00"/>
    <x v="26"/>
    <d v="1899-12-30T19:50:00"/>
    <x v="92"/>
    <x v="2"/>
    <s v="F5R933"/>
    <n v="320.5"/>
    <x v="507"/>
    <x v="0"/>
    <x v="0"/>
    <x v="0"/>
    <x v="0"/>
    <n v="433"/>
    <n v="330.87"/>
    <s v="MODULO 1"/>
    <s v="TURNO 4"/>
    <n v="13"/>
    <n v="35"/>
    <n v="245"/>
    <s v="EXPORTABLE"/>
    <x v="504"/>
    <s v="ABGSA20250708125310"/>
    <m/>
    <s v="RECEPCION"/>
    <n v="1.3504897959183673"/>
    <x v="0"/>
    <n v="18.7"/>
    <n v="9.4534285714285708"/>
    <n v="10.370000000000005"/>
    <n v="1.8333333333333321"/>
    <x v="1"/>
    <s v="AMBIENTE"/>
    <x v="36"/>
    <m/>
    <n v="0"/>
    <x v="0"/>
  </r>
  <r>
    <s v="ABGSA20250708125303SAN ANDRESSEKOYA POPMODULO 1TURNO 6&gt;22"/>
    <x v="5"/>
    <d v="2025-07-09T00:00:00"/>
    <d v="1899-12-30T18:00:00"/>
    <x v="26"/>
    <d v="1899-12-30T19:50:00"/>
    <x v="92"/>
    <x v="2"/>
    <s v="F5R933"/>
    <n v="367.80952288999998"/>
    <x v="508"/>
    <x v="0"/>
    <x v="0"/>
    <x v="0"/>
    <x v="0"/>
    <n v="495.24"/>
    <n v="381.56"/>
    <s v="MODULO 1"/>
    <s v="TURNO 6"/>
    <n v="13"/>
    <n v="40"/>
    <n v="280"/>
    <s v="EXPORTABLE"/>
    <x v="505"/>
    <s v="ABGSA20250708125303"/>
    <m/>
    <s v="RECEPCION"/>
    <n v="1.3627142857142858"/>
    <x v="0"/>
    <n v="18.7"/>
    <n v="9.5389999999999997"/>
    <n v="13.75047711000002"/>
    <n v="1.8333333333333321"/>
    <x v="1"/>
    <s v="AMBIENTE"/>
    <x v="36"/>
    <m/>
    <n v="0"/>
    <x v="0"/>
  </r>
  <r>
    <s v="ABGSA20250708125303SAN ANDRESSEKOYA POPMODULO 1TURNO 4&gt;22"/>
    <x v="5"/>
    <d v="2025-07-09T00:00:00"/>
    <d v="1899-12-30T18:00:00"/>
    <x v="26"/>
    <d v="1899-12-30T19:50:00"/>
    <x v="92"/>
    <x v="2"/>
    <s v="F5R933"/>
    <n v="18.390477109999999"/>
    <x v="508"/>
    <x v="0"/>
    <x v="0"/>
    <x v="0"/>
    <x v="0"/>
    <n v="24.76"/>
    <n v="19.079999999999998"/>
    <s v="MODULO 1"/>
    <s v="TURNO 4"/>
    <n v="13"/>
    <n v="2"/>
    <n v="14"/>
    <s v="EXPORTABLE"/>
    <x v="505"/>
    <s v="ABGSA20250708125303"/>
    <m/>
    <s v="RECEPCION"/>
    <n v="1.3628571428571428"/>
    <x v="0"/>
    <n v="18.7"/>
    <n v="9.5399999999999991"/>
    <n v="0.68952288999999922"/>
    <n v="1.8333333333333321"/>
    <x v="1"/>
    <s v="AMBIENTE"/>
    <x v="36"/>
    <m/>
    <n v="0"/>
    <x v="0"/>
  </r>
  <r>
    <s v="ABGVH20250707113020VISTA HERMOSA SEKOYA POP MODULO 1TURNO 1NORMAL"/>
    <x v="5"/>
    <d v="2025-07-09T00:00:00"/>
    <d v="1899-12-30T19:05:00"/>
    <x v="26"/>
    <d v="1899-12-30T20:55:00"/>
    <x v="93"/>
    <x v="5"/>
    <s v="TAB937"/>
    <n v="63.283334600000003"/>
    <x v="509"/>
    <x v="0"/>
    <x v="3"/>
    <x v="1"/>
    <x v="0"/>
    <n v="85.83"/>
    <n v="65.94"/>
    <s v="MODULO 1"/>
    <s v="TURNO 1"/>
    <n v="13"/>
    <n v="7"/>
    <n v="49"/>
    <s v="EXPORTABLE"/>
    <x v="506"/>
    <s v="ABGVH20250707113020"/>
    <m/>
    <s v="RECEPCION"/>
    <n v="1.3457142857142856"/>
    <x v="0"/>
    <n v="21"/>
    <n v="9.42"/>
    <n v="2.6566653999999943"/>
    <n v="1.8333333333333348"/>
    <x v="0"/>
    <s v="AMBIENTE"/>
    <x v="36"/>
    <m/>
    <n v="0"/>
    <x v="0"/>
  </r>
  <r>
    <s v="ABGVH20250707113020VISTA HERMOSA SEKOYA POP MODULO 1TURNO 2NORMAL"/>
    <x v="5"/>
    <d v="2025-07-09T00:00:00"/>
    <d v="1899-12-30T19:05:00"/>
    <x v="26"/>
    <d v="1899-12-30T20:55:00"/>
    <x v="93"/>
    <x v="5"/>
    <s v="TAB937"/>
    <n v="90.404762629999993"/>
    <x v="509"/>
    <x v="0"/>
    <x v="3"/>
    <x v="1"/>
    <x v="0"/>
    <n v="122.62"/>
    <n v="94.2"/>
    <s v="MODULO 1"/>
    <s v="TURNO 2"/>
    <n v="13"/>
    <n v="10"/>
    <n v="70"/>
    <s v="EXPORTABLE"/>
    <x v="506"/>
    <s v="ABGVH20250707113020"/>
    <m/>
    <s v="RECEPCION"/>
    <n v="1.3457142857142859"/>
    <x v="0"/>
    <n v="21"/>
    <n v="9.42"/>
    <n v="3.7952373700000095"/>
    <n v="1.8333333333333348"/>
    <x v="0"/>
    <s v="AMBIENTE"/>
    <x v="36"/>
    <m/>
    <n v="0"/>
    <x v="0"/>
  </r>
  <r>
    <s v="ABGVH20250707113020VISTA HERMOSA SEKOYA POP MODULO 1TURNO 3NORMAL"/>
    <x v="5"/>
    <d v="2025-07-09T00:00:00"/>
    <d v="1899-12-30T19:05:00"/>
    <x v="26"/>
    <d v="1899-12-30T20:55:00"/>
    <x v="93"/>
    <x v="5"/>
    <s v="TAB937"/>
    <n v="135.60714393999999"/>
    <x v="509"/>
    <x v="0"/>
    <x v="3"/>
    <x v="1"/>
    <x v="0"/>
    <n v="183.93"/>
    <n v="141.30000000000001"/>
    <s v="MODULO 1"/>
    <s v="TURNO 3"/>
    <n v="13"/>
    <n v="15"/>
    <n v="105"/>
    <s v="EXPORTABLE"/>
    <x v="506"/>
    <s v="ABGVH20250707113020"/>
    <m/>
    <s v="RECEPCION"/>
    <n v="1.3457142857142859"/>
    <x v="0"/>
    <n v="21"/>
    <n v="9.42"/>
    <n v="5.6928560600000253"/>
    <n v="1.8333333333333348"/>
    <x v="0"/>
    <s v="AMBIENTE"/>
    <x v="36"/>
    <m/>
    <n v="0"/>
    <x v="0"/>
  </r>
  <r>
    <s v="ABGVH20250707113020VISTA HERMOSA SEKOYA POP MODULO 1TURNO 4NORMAL"/>
    <x v="5"/>
    <d v="2025-07-09T00:00:00"/>
    <d v="1899-12-30T19:05:00"/>
    <x v="26"/>
    <d v="1899-12-30T20:55:00"/>
    <x v="93"/>
    <x v="5"/>
    <s v="TAB937"/>
    <n v="90.404762629999993"/>
    <x v="509"/>
    <x v="0"/>
    <x v="3"/>
    <x v="1"/>
    <x v="0"/>
    <n v="122.62"/>
    <n v="94.2"/>
    <s v="MODULO 1"/>
    <s v="TURNO 4"/>
    <n v="13"/>
    <n v="10"/>
    <n v="70"/>
    <s v="EXPORTABLE"/>
    <x v="506"/>
    <s v="ABGVH20250707113020"/>
    <m/>
    <s v="RECEPCION"/>
    <n v="1.3457142857142859"/>
    <x v="0"/>
    <n v="21"/>
    <n v="9.42"/>
    <n v="3.7952373700000095"/>
    <n v="1.8333333333333348"/>
    <x v="0"/>
    <s v="AMBIENTE"/>
    <x v="36"/>
    <m/>
    <n v="0"/>
    <x v="0"/>
  </r>
  <r>
    <s v="ABGVH20250707113024VISTA HERMOSA SEKOYA POP MODULO 1TURNO 4NORMAL"/>
    <x v="5"/>
    <d v="2025-07-09T00:00:00"/>
    <d v="1899-12-30T19:05:00"/>
    <x v="26"/>
    <d v="1899-12-30T20:55:00"/>
    <x v="93"/>
    <x v="5"/>
    <s v="TAB937"/>
    <n v="216.34285849"/>
    <x v="510"/>
    <x v="0"/>
    <x v="3"/>
    <x v="1"/>
    <x v="0"/>
    <n v="294.17"/>
    <n v="224.22"/>
    <s v="MODULO 1"/>
    <s v="TURNO 4"/>
    <n v="13"/>
    <n v="24"/>
    <n v="168"/>
    <s v="EXPORTABLE"/>
    <x v="507"/>
    <s v="ABGVH20250707113024"/>
    <m/>
    <s v="RECEPCION"/>
    <n v="1.3346428571428572"/>
    <x v="0"/>
    <n v="21"/>
    <n v="9.3424999999999994"/>
    <n v="7.8771415100000013"/>
    <n v="1.8333333333333348"/>
    <x v="0"/>
    <s v="AMBIENTE"/>
    <x v="36"/>
    <m/>
    <n v="0"/>
    <x v="0"/>
  </r>
  <r>
    <s v="ABGVH20250707113024VISTA HERMOSA SEKOYA POP MODULO 2TURNO 16NORMAL"/>
    <x v="5"/>
    <d v="2025-07-09T00:00:00"/>
    <d v="1899-12-30T19:05:00"/>
    <x v="26"/>
    <d v="1899-12-30T20:55:00"/>
    <x v="93"/>
    <x v="5"/>
    <s v="TAB937"/>
    <n v="99.157141499999994"/>
    <x v="510"/>
    <x v="0"/>
    <x v="3"/>
    <x v="1"/>
    <x v="0"/>
    <n v="134.83000000000001"/>
    <n v="102.77"/>
    <s v="MODULO 2"/>
    <s v="TURNO 16"/>
    <n v="13"/>
    <n v="11"/>
    <n v="76"/>
    <s v="EXPORTABLE"/>
    <x v="507"/>
    <s v="ABGVH20250707113024"/>
    <m/>
    <s v="RECEPCION"/>
    <n v="1.3522368421052631"/>
    <x v="0"/>
    <n v="21"/>
    <n v="9.3427272727272719"/>
    <n v="3.6128585000000015"/>
    <n v="1.8333333333333348"/>
    <x v="0"/>
    <s v="AMBIENTE"/>
    <x v="36"/>
    <m/>
    <n v="0"/>
    <x v="0"/>
  </r>
  <r>
    <s v="ABGVH20250707113022VISTA HERMOSA SEKOYA POP MODULO 2TURNO 16NORMAL"/>
    <x v="5"/>
    <d v="2025-07-09T00:00:00"/>
    <d v="1899-12-30T19:05:00"/>
    <x v="26"/>
    <d v="1899-12-30T20:55:00"/>
    <x v="93"/>
    <x v="5"/>
    <s v="TAB937"/>
    <n v="116.3"/>
    <x v="511"/>
    <x v="0"/>
    <x v="3"/>
    <x v="1"/>
    <x v="0"/>
    <n v="168"/>
    <n v="120.13"/>
    <s v="MODULO 2"/>
    <s v="TURNO 16"/>
    <n v="13"/>
    <n v="13"/>
    <n v="90"/>
    <s v="EXPORTABLE"/>
    <x v="508"/>
    <s v="ABGVH20250707113022"/>
    <m/>
    <s v="RECEPCION"/>
    <n v="1.3347777777777776"/>
    <x v="0"/>
    <n v="21"/>
    <n v="9.2407692307692297"/>
    <n v="3.8299999999999983"/>
    <n v="1.8333333333333348"/>
    <x v="0"/>
    <s v="AMBIENTE"/>
    <x v="36"/>
    <m/>
    <n v="0"/>
    <x v="0"/>
  </r>
  <r>
    <s v="EXCSJ20250711022025SAN JOSESEKOYA POPMODULO 1TURNO 9NORMAL"/>
    <x v="5"/>
    <d v="2025-07-10T00:00:00"/>
    <d v="1899-12-30T18:30:00"/>
    <x v="27"/>
    <d v="1899-12-30T20:10:00"/>
    <x v="94"/>
    <x v="4"/>
    <s v="TDM939"/>
    <n v="350"/>
    <x v="512"/>
    <x v="1"/>
    <x v="2"/>
    <x v="0"/>
    <x v="0"/>
    <n v="462"/>
    <n v="371.1"/>
    <s v="MODULO 1"/>
    <s v="TURNO 9"/>
    <n v="16"/>
    <n v="25"/>
    <n v="300"/>
    <s v="EXPORTABLE"/>
    <x v="509"/>
    <s v="EXCSJ20250711022025"/>
    <m/>
    <s v="RECEPCION"/>
    <n v="1.2370000000000001"/>
    <x v="1"/>
    <n v="18.600000000000001"/>
    <n v="14.844000000000001"/>
    <n v="21.100000000000023"/>
    <n v="1.6666666666666661"/>
    <x v="0"/>
    <s v="AMBIENTE"/>
    <x v="36"/>
    <m/>
    <n v="0"/>
    <x v="0"/>
  </r>
  <r>
    <s v="EXCSJ20250711022031SAN JOSESEKOYA POPMODULO 1TURNO 9NORMAL"/>
    <x v="5"/>
    <d v="2025-07-10T00:00:00"/>
    <d v="1899-12-30T18:30:00"/>
    <x v="27"/>
    <d v="1899-12-30T20:10:00"/>
    <x v="94"/>
    <x v="4"/>
    <s v="TDM939"/>
    <n v="411.7"/>
    <x v="513"/>
    <x v="1"/>
    <x v="2"/>
    <x v="0"/>
    <x v="0"/>
    <n v="545"/>
    <n v="440.95"/>
    <s v="MODULO 1"/>
    <s v="TURNO 9"/>
    <n v="16"/>
    <n v="30"/>
    <n v="350"/>
    <s v="EXPORTABLE"/>
    <x v="510"/>
    <s v="EXCSJ20250711022031"/>
    <m/>
    <s v="RECEPCION"/>
    <n v="1.2598571428571428"/>
    <x v="1"/>
    <n v="18.600000000000001"/>
    <n v="14.698333333333332"/>
    <n v="29.25"/>
    <n v="1.6666666666666661"/>
    <x v="0"/>
    <s v="AMBIENTE"/>
    <x v="36"/>
    <m/>
    <n v="0"/>
    <x v="0"/>
  </r>
  <r>
    <s v="EXCSJ20250711022037SAN JOSESEKOYA POPMODULO 1TURNO 9NORMAL"/>
    <x v="5"/>
    <d v="2025-07-10T00:00:00"/>
    <d v="1899-12-30T18:30:00"/>
    <x v="27"/>
    <d v="1899-12-30T20:10:00"/>
    <x v="94"/>
    <x v="4"/>
    <s v="TDM939"/>
    <n v="278.5"/>
    <x v="514"/>
    <x v="1"/>
    <x v="2"/>
    <x v="0"/>
    <x v="0"/>
    <n v="375"/>
    <n v="298.48"/>
    <s v="MODULO 1"/>
    <s v="TURNO 9"/>
    <n v="16"/>
    <n v="20"/>
    <n v="240"/>
    <s v="EXPORTABLE"/>
    <x v="511"/>
    <s v="EXCSJ20250711022037"/>
    <m/>
    <s v="RECEPCION"/>
    <n v="1.2436666666666667"/>
    <x v="1"/>
    <n v="18.600000000000001"/>
    <n v="14.924000000000001"/>
    <n v="19.980000000000018"/>
    <n v="1.6666666666666661"/>
    <x v="0"/>
    <s v="AMBIENTE"/>
    <x v="36"/>
    <m/>
    <n v="0"/>
    <x v="0"/>
  </r>
  <r>
    <s v="EXCSJ20250711022043SAN JOSESEKOYA POPMODULO 1TURNO 9NORMAL"/>
    <x v="5"/>
    <d v="2025-07-10T00:00:00"/>
    <d v="1899-12-30T18:30:00"/>
    <x v="27"/>
    <d v="1899-12-30T20:10:00"/>
    <x v="94"/>
    <x v="4"/>
    <s v="TDM939"/>
    <n v="492.5"/>
    <x v="515"/>
    <x v="1"/>
    <x v="2"/>
    <x v="0"/>
    <x v="0"/>
    <n v="648"/>
    <n v="527.34"/>
    <s v="MODULO 1"/>
    <s v="TURNO 9"/>
    <n v="17"/>
    <n v="35"/>
    <n v="420"/>
    <s v="EXPORTABLE"/>
    <x v="512"/>
    <s v="EXCSJ20250711022043"/>
    <m/>
    <s v="RECEPCION"/>
    <n v="1.2555714285714286"/>
    <x v="1"/>
    <n v="18.600000000000001"/>
    <n v="15.066857142857144"/>
    <n v="34.840000000000032"/>
    <n v="1.6666666666666661"/>
    <x v="0"/>
    <s v="AMBIENTE"/>
    <x v="36"/>
    <m/>
    <n v="0"/>
    <x v="0"/>
  </r>
  <r>
    <s v="EXCSJ20250711022048SAN JOSESEKOYA POPMODULO 1TURNO 9NORMAL"/>
    <x v="5"/>
    <d v="2025-07-10T00:00:00"/>
    <d v="1899-12-30T18:30:00"/>
    <x v="27"/>
    <d v="1899-12-30T20:10:00"/>
    <x v="94"/>
    <x v="4"/>
    <s v="TDM939"/>
    <n v="486.5"/>
    <x v="516"/>
    <x v="1"/>
    <x v="2"/>
    <x v="0"/>
    <x v="0"/>
    <n v="642"/>
    <n v="521.34"/>
    <s v="MODULO 1"/>
    <s v="TURNO 9"/>
    <n v="17"/>
    <n v="35"/>
    <n v="420"/>
    <s v="EXPORTABLE"/>
    <x v="513"/>
    <s v="EXCSJ20250711022048"/>
    <m/>
    <s v="RECEPCION"/>
    <n v="1.2412857142857143"/>
    <x v="1"/>
    <n v="18.600000000000001"/>
    <n v="14.895428571428573"/>
    <n v="34.840000000000032"/>
    <n v="1.6666666666666661"/>
    <x v="0"/>
    <s v="AMBIENTE"/>
    <x v="36"/>
    <m/>
    <n v="0"/>
    <x v="0"/>
  </r>
  <r>
    <s v="ABGSA20250710065816SAN ANDRESSEKOYA POPMODULO 1TURNO 9NORMAL"/>
    <x v="5"/>
    <d v="2025-07-10T00:00:00"/>
    <d v="1899-12-30T18:40:00"/>
    <x v="27"/>
    <d v="1899-12-30T20:25:00"/>
    <x v="95"/>
    <x v="5"/>
    <s v="F5R933"/>
    <n v="103.5"/>
    <x v="517"/>
    <x v="0"/>
    <x v="0"/>
    <x v="0"/>
    <x v="0"/>
    <n v="149"/>
    <n v="107.96"/>
    <s v="MODULO 1"/>
    <s v="TURNO 9"/>
    <n v="9"/>
    <n v="12"/>
    <n v="80"/>
    <s v="EXPORTABLE"/>
    <x v="514"/>
    <s v="ABGSA20250710065816"/>
    <m/>
    <s v="RECEPCION"/>
    <n v="1.3494999999999999"/>
    <x v="0"/>
    <n v="19.399999999999999"/>
    <n v="8.9966666666666661"/>
    <n v="4.4599999999999937"/>
    <n v="1.7499999999999991"/>
    <x v="0"/>
    <s v="AMBIENTE"/>
    <x v="36"/>
    <m/>
    <n v="0"/>
    <x v="0"/>
  </r>
  <r>
    <s v="ABGSA20250710065851SAN ANDRESSEKOYA POPMODULO 1TURNO 8&gt;22"/>
    <x v="5"/>
    <d v="2025-07-10T00:00:00"/>
    <d v="1899-12-30T18:40:00"/>
    <x v="27"/>
    <d v="1899-12-30T20:25:00"/>
    <x v="95"/>
    <x v="5"/>
    <s v="F5R933"/>
    <n v="336.7"/>
    <x v="518"/>
    <x v="0"/>
    <x v="0"/>
    <x v="0"/>
    <x v="0"/>
    <n v="455"/>
    <n v="348.94"/>
    <s v="MODULO 1"/>
    <s v="TURNO 8"/>
    <n v="12"/>
    <n v="37"/>
    <n v="259"/>
    <s v="EXPORTABLE"/>
    <x v="515"/>
    <s v="ABGSA20250710065851"/>
    <m/>
    <s v="RECEPCION"/>
    <n v="1.3472586872586874"/>
    <x v="0"/>
    <n v="19.399999999999999"/>
    <n v="9.4308108108108115"/>
    <n v="12.240000000000009"/>
    <n v="1.7499999999999991"/>
    <x v="1"/>
    <s v="AMBIENTE"/>
    <x v="36"/>
    <m/>
    <n v="0"/>
    <x v="0"/>
  </r>
  <r>
    <s v="ABGSA20250710065845SAN ANDRESSEKOYA POPMODULO 1TURNO 8NORMAL"/>
    <x v="5"/>
    <d v="2025-07-10T00:00:00"/>
    <d v="1899-12-30T18:40:00"/>
    <x v="27"/>
    <d v="1899-12-30T20:25:00"/>
    <x v="95"/>
    <x v="5"/>
    <s v="F5R933"/>
    <n v="338.90238059000001"/>
    <x v="519"/>
    <x v="0"/>
    <x v="0"/>
    <x v="0"/>
    <x v="0"/>
    <n v="458.1"/>
    <n v="352.94"/>
    <s v="MODULO 1"/>
    <s v="TURNO 8"/>
    <n v="13"/>
    <n v="37"/>
    <n v="259"/>
    <s v="EXPORTABLE"/>
    <x v="516"/>
    <s v="ABGSA20250710065845"/>
    <m/>
    <s v="RECEPCION"/>
    <n v="1.3627027027027028"/>
    <x v="0"/>
    <n v="19.399999999999999"/>
    <n v="9.5389189189189185"/>
    <n v="14.037619409999991"/>
    <n v="1.7499999999999991"/>
    <x v="0"/>
    <s v="AMBIENTE"/>
    <x v="36"/>
    <m/>
    <n v="0"/>
    <x v="0"/>
  </r>
  <r>
    <s v="ABGSA20250710065845SAN ANDRESSEKOYA POPMODULO 1TURNO 9NORMAL"/>
    <x v="5"/>
    <d v="2025-07-10T00:00:00"/>
    <d v="1899-12-30T18:40:00"/>
    <x v="27"/>
    <d v="1899-12-30T20:25:00"/>
    <x v="95"/>
    <x v="5"/>
    <s v="F5R933"/>
    <n v="45.797619410000003"/>
    <x v="519"/>
    <x v="0"/>
    <x v="0"/>
    <x v="0"/>
    <x v="0"/>
    <n v="61.9"/>
    <n v="47.7"/>
    <s v="MODULO 1"/>
    <s v="TURNO 9"/>
    <n v="13"/>
    <n v="5"/>
    <n v="35"/>
    <s v="EXPORTABLE"/>
    <x v="516"/>
    <s v="ABGSA20250710065845"/>
    <m/>
    <s v="RECEPCION"/>
    <n v="1.362857142857143"/>
    <x v="0"/>
    <n v="19.399999999999999"/>
    <n v="9.5400000000000009"/>
    <n v="1.9023805899999999"/>
    <n v="1.7499999999999991"/>
    <x v="0"/>
    <s v="AMBIENTE"/>
    <x v="36"/>
    <m/>
    <n v="0"/>
    <x v="0"/>
  </r>
  <r>
    <s v="ABGSA20250710065837SAN ANDRESSEKOYA POPMODULO 1TURNO 8&gt;20"/>
    <x v="5"/>
    <d v="2025-07-10T00:00:00"/>
    <d v="1899-12-30T18:40:00"/>
    <x v="27"/>
    <d v="1899-12-30T20:25:00"/>
    <x v="95"/>
    <x v="5"/>
    <s v="F5R933"/>
    <n v="385.7"/>
    <x v="520"/>
    <x v="0"/>
    <x v="0"/>
    <x v="0"/>
    <x v="0"/>
    <n v="518"/>
    <n v="398.64"/>
    <s v="MODULO 1"/>
    <s v="TURNO 8"/>
    <n v="13"/>
    <n v="42"/>
    <n v="294"/>
    <s v="EXPORTABLE"/>
    <x v="517"/>
    <s v="ABGSA20250710065837"/>
    <m/>
    <s v="RECEPCION"/>
    <n v="1.3559183673469388"/>
    <x v="0"/>
    <n v="19.399999999999999"/>
    <n v="9.4914285714285711"/>
    <n v="12.939999999999998"/>
    <n v="1.7499999999999991"/>
    <x v="3"/>
    <s v="AMBIENTE"/>
    <x v="36"/>
    <m/>
    <n v="0"/>
    <x v="0"/>
  </r>
  <r>
    <s v="ABGSA20250710065900SAN ANDRESSEKOYA POPMODULO 1TURNO 8&gt;22"/>
    <x v="5"/>
    <d v="2025-07-10T00:00:00"/>
    <d v="1899-12-30T18:40:00"/>
    <x v="27"/>
    <d v="1899-12-30T20:25:00"/>
    <x v="95"/>
    <x v="5"/>
    <s v="F5R933"/>
    <n v="327.60000108999998"/>
    <x v="521"/>
    <x v="0"/>
    <x v="0"/>
    <x v="0"/>
    <x v="0"/>
    <n v="441.43"/>
    <n v="339.12"/>
    <s v="MODULO 1"/>
    <s v="TURNO 8"/>
    <n v="13"/>
    <n v="36"/>
    <n v="252"/>
    <s v="EXPORTABLE"/>
    <x v="518"/>
    <s v="ABGSA20250710065900"/>
    <m/>
    <s v="RECEPCION"/>
    <n v="1.3457142857142856"/>
    <x v="0"/>
    <n v="19.399999999999999"/>
    <n v="9.42"/>
    <n v="11.519998910000027"/>
    <n v="1.7499999999999991"/>
    <x v="1"/>
    <s v="AMBIENTE"/>
    <x v="36"/>
    <m/>
    <n v="0"/>
    <x v="0"/>
  </r>
  <r>
    <s v="ABGSA20250710065900SAN ANDRESSEKOYA POPMODULO 1TURNO 9&gt;22"/>
    <x v="5"/>
    <d v="2025-07-10T00:00:00"/>
    <d v="1899-12-30T18:40:00"/>
    <x v="27"/>
    <d v="1899-12-30T20:25:00"/>
    <x v="95"/>
    <x v="5"/>
    <s v="F5R933"/>
    <n v="54.599998909999996"/>
    <x v="521"/>
    <x v="0"/>
    <x v="0"/>
    <x v="0"/>
    <x v="0"/>
    <n v="73.569999999999993"/>
    <n v="56.52"/>
    <s v="MODULO 1"/>
    <s v="TURNO 9"/>
    <n v="13"/>
    <n v="6"/>
    <n v="42"/>
    <s v="EXPORTABLE"/>
    <x v="518"/>
    <s v="ABGSA20250710065900"/>
    <m/>
    <s v="RECEPCION"/>
    <n v="1.3457142857142859"/>
    <x v="0"/>
    <n v="19.399999999999999"/>
    <n v="9.42"/>
    <n v="1.9200010900000066"/>
    <n v="1.7499999999999991"/>
    <x v="1"/>
    <s v="AMBIENTE"/>
    <x v="36"/>
    <m/>
    <n v="0"/>
    <x v="0"/>
  </r>
  <r>
    <s v="ABGSA20250710065831SAN ANDRESSEKOYA POPMODULO 1TURNO 8NORMAL"/>
    <x v="5"/>
    <d v="2025-07-10T00:00:00"/>
    <d v="1899-12-30T18:40:00"/>
    <x v="27"/>
    <d v="1899-12-30T20:25:00"/>
    <x v="95"/>
    <x v="5"/>
    <s v="F5R933"/>
    <n v="387.2"/>
    <x v="522"/>
    <x v="0"/>
    <x v="0"/>
    <x v="0"/>
    <x v="0"/>
    <n v="521"/>
    <n v="401.64"/>
    <s v="MODULO 1"/>
    <s v="TURNO 8"/>
    <n v="13"/>
    <n v="42"/>
    <n v="294"/>
    <s v="EXPORTABLE"/>
    <x v="519"/>
    <s v="ABGSA20250710065831"/>
    <m/>
    <s v="RECEPCION"/>
    <n v="1.3661224489795918"/>
    <x v="0"/>
    <n v="19.399999999999999"/>
    <n v="9.5628571428571423"/>
    <n v="14.439999999999998"/>
    <n v="1.7499999999999991"/>
    <x v="0"/>
    <s v="AMBIENTE"/>
    <x v="36"/>
    <m/>
    <n v="0"/>
    <x v="0"/>
  </r>
  <r>
    <s v="ABGSA20250710065825SAN ANDRESSEKOYA POPMODULO 1TURNO 10NORMAL"/>
    <x v="5"/>
    <d v="2025-07-10T00:00:00"/>
    <d v="1899-12-30T18:40:00"/>
    <x v="27"/>
    <d v="1899-12-30T20:25:00"/>
    <x v="95"/>
    <x v="5"/>
    <s v="F5R933"/>
    <n v="291.96190403000003"/>
    <x v="523"/>
    <x v="0"/>
    <x v="0"/>
    <x v="0"/>
    <x v="0"/>
    <n v="393.9"/>
    <n v="302.95999999999998"/>
    <s v="MODULO 1"/>
    <s v="TURNO 10"/>
    <n v="13"/>
    <n v="32"/>
    <n v="224"/>
    <s v="EXPORTABLE"/>
    <x v="520"/>
    <s v="ABGSA20250710065825"/>
    <m/>
    <s v="RECEPCION"/>
    <n v="1.3524999999999998"/>
    <x v="0"/>
    <n v="19.399999999999999"/>
    <n v="9.4674999999999994"/>
    <n v="10.998095969999952"/>
    <n v="1.7499999999999991"/>
    <x v="0"/>
    <s v="AMBIENTE"/>
    <x v="36"/>
    <m/>
    <n v="0"/>
    <x v="0"/>
  </r>
  <r>
    <s v="ABGSA20250710065825SAN ANDRESSEKOYA POPMODULO 1TURNO 9NORMAL"/>
    <x v="5"/>
    <d v="2025-07-10T00:00:00"/>
    <d v="1899-12-30T18:40:00"/>
    <x v="27"/>
    <d v="1899-12-30T20:25:00"/>
    <x v="95"/>
    <x v="5"/>
    <s v="F5R933"/>
    <n v="91.238095970000003"/>
    <x v="523"/>
    <x v="0"/>
    <x v="0"/>
    <x v="0"/>
    <x v="0"/>
    <n v="123.1"/>
    <n v="94.68"/>
    <s v="MODULO 1"/>
    <s v="TURNO 9"/>
    <n v="13"/>
    <n v="10"/>
    <n v="70"/>
    <s v="EXPORTABLE"/>
    <x v="520"/>
    <s v="ABGSA20250710065825"/>
    <m/>
    <s v="RECEPCION"/>
    <n v="1.3525714285714288"/>
    <x v="0"/>
    <n v="19.399999999999999"/>
    <n v="9.468"/>
    <n v="3.4419040300000034"/>
    <n v="1.7499999999999991"/>
    <x v="0"/>
    <s v="AMBIENTE"/>
    <x v="36"/>
    <m/>
    <n v="0"/>
    <x v="0"/>
  </r>
  <r>
    <s v="ABGSA20250710065849SAN ANDRESSEKOYA POPMODULO 1TURNO 8&gt;20"/>
    <x v="5"/>
    <d v="2025-07-10T00:00:00"/>
    <d v="1899-12-30T18:40:00"/>
    <x v="27"/>
    <d v="1899-12-30T20:25:00"/>
    <x v="95"/>
    <x v="5"/>
    <s v="F5R933"/>
    <n v="265.97142903000002"/>
    <x v="524"/>
    <x v="0"/>
    <x v="0"/>
    <x v="0"/>
    <x v="0"/>
    <n v="360.43"/>
    <n v="275.81"/>
    <s v="MODULO 1"/>
    <s v="TURNO 8"/>
    <n v="13"/>
    <n v="29"/>
    <n v="203"/>
    <s v="EXPORTABLE"/>
    <x v="521"/>
    <s v="ABGSA20250710065849"/>
    <m/>
    <s v="RECEPCION"/>
    <n v="1.3586699507389162"/>
    <x v="0"/>
    <n v="19.399999999999999"/>
    <n v="9.5106896551724134"/>
    <n v="9.8385709699999779"/>
    <n v="1.7499999999999991"/>
    <x v="3"/>
    <s v="AMBIENTE"/>
    <x v="36"/>
    <m/>
    <n v="0"/>
    <x v="0"/>
  </r>
  <r>
    <s v="ABGSA20250710065849SAN ANDRESSEKOYA POPMODULO 1TURNO 9&gt;20"/>
    <x v="5"/>
    <d v="2025-07-10T00:00:00"/>
    <d v="1899-12-30T18:40:00"/>
    <x v="27"/>
    <d v="1899-12-30T20:25:00"/>
    <x v="95"/>
    <x v="5"/>
    <s v="F5R933"/>
    <n v="55.028570969999997"/>
    <x v="524"/>
    <x v="0"/>
    <x v="0"/>
    <x v="0"/>
    <x v="0"/>
    <n v="74.569999999999993"/>
    <n v="57.06"/>
    <s v="MODULO 1"/>
    <s v="TURNO 9"/>
    <n v="13"/>
    <n v="6"/>
    <n v="42"/>
    <s v="EXPORTABLE"/>
    <x v="521"/>
    <s v="ABGSA20250710065849"/>
    <m/>
    <s v="RECEPCION"/>
    <n v="1.3585714285714285"/>
    <x v="0"/>
    <n v="19.399999999999999"/>
    <n v="9.51"/>
    <n v="2.0314290300000053"/>
    <n v="1.7499999999999991"/>
    <x v="3"/>
    <s v="AMBIENTE"/>
    <x v="36"/>
    <m/>
    <n v="0"/>
    <x v="0"/>
  </r>
  <r>
    <s v="ABGSA20250710065814SAN ANDRESSEKOYA POPMODULO 1TURNO 8&gt;22"/>
    <x v="5"/>
    <d v="2025-07-10T00:00:00"/>
    <d v="1899-12-30T18:40:00"/>
    <x v="27"/>
    <d v="1899-12-30T20:25:00"/>
    <x v="95"/>
    <x v="5"/>
    <s v="F5R933"/>
    <n v="319"/>
    <x v="525"/>
    <x v="0"/>
    <x v="0"/>
    <x v="0"/>
    <x v="0"/>
    <n v="433"/>
    <n v="330.87"/>
    <s v="MODULO 1"/>
    <s v="TURNO 8"/>
    <n v="13"/>
    <n v="35"/>
    <n v="245"/>
    <s v="EXPORTABLE"/>
    <x v="522"/>
    <s v="ABGSA20250710065814"/>
    <m/>
    <s v="RECEPCION"/>
    <n v="1.3504897959183673"/>
    <x v="0"/>
    <n v="19.399999999999999"/>
    <n v="9.4534285714285708"/>
    <n v="11.870000000000005"/>
    <n v="1.7499999999999991"/>
    <x v="1"/>
    <s v="AMBIENTE"/>
    <x v="36"/>
    <m/>
    <n v="0"/>
    <x v="0"/>
  </r>
  <r>
    <s v="ABGSA20250710065854SAN ANDRESSEKOYA POPMODULO 1TURNO 8&gt;22"/>
    <x v="5"/>
    <d v="2025-07-10T00:00:00"/>
    <d v="1899-12-30T18:40:00"/>
    <x v="27"/>
    <d v="1899-12-30T20:25:00"/>
    <x v="95"/>
    <x v="5"/>
    <s v="F5R933"/>
    <n v="387.2"/>
    <x v="526"/>
    <x v="0"/>
    <x v="0"/>
    <x v="0"/>
    <x v="0"/>
    <n v="521"/>
    <n v="401.64"/>
    <s v="MODULO 1"/>
    <s v="TURNO 8"/>
    <n v="13"/>
    <n v="42"/>
    <n v="294"/>
    <s v="EXPORTABLE"/>
    <x v="523"/>
    <s v="ABGSA20250710065854"/>
    <m/>
    <s v="RECEPCION"/>
    <n v="1.3661224489795918"/>
    <x v="0"/>
    <n v="19.399999999999999"/>
    <n v="9.5628571428571423"/>
    <n v="14.439999999999998"/>
    <n v="1.7499999999999991"/>
    <x v="1"/>
    <s v="AMBIENTE"/>
    <x v="36"/>
    <m/>
    <n v="0"/>
    <x v="0"/>
  </r>
  <r>
    <s v="EXCSP20250711022104SAN PEDRO SEKOYA POPMODULO 1TURNO 9NORMAL"/>
    <x v="5"/>
    <d v="2025-07-10T00:00:00"/>
    <d v="1899-12-30T18:00:00"/>
    <x v="27"/>
    <d v="1899-12-30T20:55:00"/>
    <x v="96"/>
    <x v="6"/>
    <s v="TBU873"/>
    <n v="567"/>
    <x v="527"/>
    <x v="1"/>
    <x v="5"/>
    <x v="0"/>
    <x v="0"/>
    <n v="695"/>
    <n v="563.96"/>
    <s v="MODULO 1"/>
    <s v="TURNO 9"/>
    <n v="13"/>
    <n v="40"/>
    <n v="480"/>
    <s v="EXPORTABLE"/>
    <x v="524"/>
    <s v="EXCSP20250711022104"/>
    <m/>
    <s v="RECEPCION"/>
    <n v="1.1749166666666668"/>
    <x v="1"/>
    <n v="21"/>
    <n v="14.099"/>
    <n v="-3.0399999999999636"/>
    <n v="2.916666666666667"/>
    <x v="0"/>
    <s v="AMBIENTE"/>
    <x v="36"/>
    <m/>
    <n v="0"/>
    <x v="0"/>
  </r>
  <r>
    <s v="EXCSP20250711022109SAN PEDRO SEKOYA POPMODULO 1TURNO 7NORMAL"/>
    <x v="5"/>
    <d v="2025-07-10T00:00:00"/>
    <d v="1899-12-30T18:00:00"/>
    <x v="27"/>
    <d v="1899-12-30T20:55:00"/>
    <x v="96"/>
    <x v="6"/>
    <s v="TBU873"/>
    <n v="546"/>
    <x v="528"/>
    <x v="1"/>
    <x v="5"/>
    <x v="0"/>
    <x v="0"/>
    <n v="671.78"/>
    <n v="542.05999999999995"/>
    <s v="MODULO 1"/>
    <s v="TURNO 7"/>
    <n v="15"/>
    <n v="39"/>
    <n v="475"/>
    <s v="EXPORTABLE"/>
    <x v="525"/>
    <s v="EXCSP20250711022109"/>
    <m/>
    <s v="RECEPCION"/>
    <n v="1.1411789473684208"/>
    <x v="1"/>
    <n v="21"/>
    <n v="13.898974358974357"/>
    <n v="-3.9400000000000546"/>
    <n v="2.916666666666667"/>
    <x v="0"/>
    <s v="AMBIENTE"/>
    <x v="36"/>
    <m/>
    <n v="0"/>
    <x v="0"/>
  </r>
  <r>
    <s v="EXCSP20250711022109SAN PEDRO SEKOYA POPMODULO 1TURNO 9NORMAL"/>
    <x v="5"/>
    <d v="2025-07-10T00:00:00"/>
    <d v="1899-12-30T18:00:00"/>
    <x v="27"/>
    <d v="1899-12-30T20:55:00"/>
    <x v="96"/>
    <x v="6"/>
    <s v="TBU873"/>
    <n v="14"/>
    <x v="528"/>
    <x v="1"/>
    <x v="5"/>
    <x v="0"/>
    <x v="0"/>
    <n v="17.23"/>
    <n v="13.9"/>
    <s v="MODULO 1"/>
    <s v="TURNO 9"/>
    <n v="15"/>
    <n v="1"/>
    <n v="5"/>
    <s v="EXPORTABLE"/>
    <x v="525"/>
    <s v="EXCSP20250711022109"/>
    <m/>
    <s v="RECEPCION"/>
    <n v="2.7800000000000002"/>
    <x v="1"/>
    <n v="21"/>
    <n v="13.9"/>
    <n v="-9.9999999999999645E-2"/>
    <n v="2.916666666666667"/>
    <x v="0"/>
    <s v="AMBIENTE"/>
    <x v="36"/>
    <m/>
    <n v="0"/>
    <x v="0"/>
  </r>
  <r>
    <s v="EXCSP20250711022114SAN PEDRO SEKOYA POPMODULO 1TURNO 7NORMAL"/>
    <x v="5"/>
    <d v="2025-07-10T00:00:00"/>
    <d v="1899-12-30T18:00:00"/>
    <x v="27"/>
    <d v="1899-12-30T20:55:00"/>
    <x v="96"/>
    <x v="6"/>
    <s v="TBU873"/>
    <n v="563"/>
    <x v="529"/>
    <x v="1"/>
    <x v="5"/>
    <x v="0"/>
    <x v="0"/>
    <n v="693"/>
    <n v="559.96"/>
    <s v="MODULO 1"/>
    <s v="TURNO 7"/>
    <n v="15"/>
    <n v="40"/>
    <n v="480"/>
    <s v="EXPORTABLE"/>
    <x v="526"/>
    <s v="EXCSP20250711022114"/>
    <m/>
    <s v="RECEPCION"/>
    <n v="1.1665833333333333"/>
    <x v="1"/>
    <n v="21"/>
    <n v="13.999000000000001"/>
    <n v="-3.0399999999999636"/>
    <n v="2.916666666666667"/>
    <x v="0"/>
    <s v="AMBIENTE"/>
    <x v="36"/>
    <m/>
    <n v="0"/>
    <x v="0"/>
  </r>
  <r>
    <s v="EXCSP20250711022120SAN PEDRO SEKOYA POPMODULO 1TURNO 6NORMAL"/>
    <x v="5"/>
    <d v="2025-07-10T00:00:00"/>
    <d v="1899-12-30T18:00:00"/>
    <x v="27"/>
    <d v="1899-12-30T20:55:00"/>
    <x v="96"/>
    <x v="6"/>
    <s v="TBU873"/>
    <n v="558"/>
    <x v="530"/>
    <x v="1"/>
    <x v="5"/>
    <x v="0"/>
    <x v="0"/>
    <n v="689"/>
    <n v="554.96"/>
    <s v="MODULO 1"/>
    <s v="TURNO 6"/>
    <n v="16"/>
    <n v="40"/>
    <n v="480"/>
    <s v="EXPORTABLE"/>
    <x v="527"/>
    <s v="EXCSP20250711022120"/>
    <m/>
    <s v="RECEPCION"/>
    <n v="1.1561666666666668"/>
    <x v="1"/>
    <n v="21"/>
    <n v="13.874000000000001"/>
    <n v="-3.0399999999999636"/>
    <n v="2.916666666666667"/>
    <x v="0"/>
    <s v="AMBIENTE"/>
    <x v="36"/>
    <m/>
    <n v="0"/>
    <x v="0"/>
  </r>
  <r>
    <s v="EXCSP20250711022057SAN PEDRO SEKOYA POPMODULO 1TURNO 9NORMAL"/>
    <x v="5"/>
    <d v="2025-07-10T00:00:00"/>
    <d v="1899-12-30T18:00:00"/>
    <x v="27"/>
    <d v="1899-12-30T20:55:00"/>
    <x v="96"/>
    <x v="6"/>
    <s v="TBU873"/>
    <n v="238"/>
    <x v="531"/>
    <x v="1"/>
    <x v="5"/>
    <x v="0"/>
    <x v="0"/>
    <n v="300"/>
    <n v="238.35"/>
    <s v="MODULO 1"/>
    <s v="TURNO 9"/>
    <n v="10"/>
    <n v="17"/>
    <n v="202"/>
    <s v="EXPORTABLE"/>
    <x v="528"/>
    <s v="EXCSP20250711022057"/>
    <m/>
    <s v="RECEPCION"/>
    <n v="1.179950495049505"/>
    <x v="1"/>
    <n v="21"/>
    <n v="14.020588235294117"/>
    <n v="0.34999999999999432"/>
    <n v="2.916666666666667"/>
    <x v="0"/>
    <s v="AMBIENTE"/>
    <x v="36"/>
    <m/>
    <n v="0"/>
    <x v="0"/>
  </r>
  <r>
    <s v="ABGCV20250707105155CERRO VERDESEKOYA POP MODULO 3TURNO 3&gt;22"/>
    <x v="5"/>
    <d v="2025-07-10T00:00:00"/>
    <d v="1899-12-30T19:10:00"/>
    <x v="27"/>
    <d v="1899-12-30T21:55:00"/>
    <x v="97"/>
    <x v="8"/>
    <s v="T8Q868"/>
    <n v="92.5"/>
    <x v="532"/>
    <x v="0"/>
    <x v="4"/>
    <x v="1"/>
    <x v="0"/>
    <n v="112.25"/>
    <n v="91.5"/>
    <s v="MODULO 3"/>
    <s v="TURNO 3"/>
    <n v="11"/>
    <n v="6"/>
    <n v="72"/>
    <s v="EXPORTABLE"/>
    <x v="529"/>
    <s v="ABGCV20250707105155"/>
    <m/>
    <s v="RECEPCION"/>
    <n v="1.2708333333333333"/>
    <x v="1"/>
    <n v="18.100000000000001"/>
    <n v="15.25"/>
    <n v="-1"/>
    <n v="2.7499999999999982"/>
    <x v="1"/>
    <s v="AMBIENTE"/>
    <x v="36"/>
    <m/>
    <n v="0"/>
    <x v="0"/>
  </r>
  <r>
    <s v="ABGCV20250707105155CERRO VERDESEKOYA POP MODULO 3TURNO 6&gt;22"/>
    <x v="5"/>
    <d v="2025-07-10T00:00:00"/>
    <d v="1899-12-30T19:10:00"/>
    <x v="27"/>
    <d v="1899-12-30T21:55:00"/>
    <x v="97"/>
    <x v="8"/>
    <s v="T8Q868"/>
    <n v="107.91666789999999"/>
    <x v="532"/>
    <x v="0"/>
    <x v="4"/>
    <x v="1"/>
    <x v="0"/>
    <n v="130.96"/>
    <n v="106.74"/>
    <s v="MODULO 3"/>
    <s v="TURNO 6"/>
    <n v="11"/>
    <n v="7"/>
    <n v="84"/>
    <s v="EXPORTABLE"/>
    <x v="529"/>
    <s v="ABGCV20250707105155"/>
    <m/>
    <s v="RECEPCION"/>
    <n v="1.2707142857142857"/>
    <x v="1"/>
    <n v="18.100000000000001"/>
    <n v="15.248571428571427"/>
    <n v="-1.1766678999999982"/>
    <n v="2.7499999999999982"/>
    <x v="1"/>
    <s v="AMBIENTE"/>
    <x v="36"/>
    <m/>
    <n v="0"/>
    <x v="0"/>
  </r>
  <r>
    <s v="ABGCV20250707105155CERRO VERDESEKOYA POP MODULO 4TURNO 1&gt;22"/>
    <x v="5"/>
    <d v="2025-07-10T00:00:00"/>
    <d v="1899-12-30T19:10:00"/>
    <x v="27"/>
    <d v="1899-12-30T21:55:00"/>
    <x v="97"/>
    <x v="8"/>
    <s v="T8Q868"/>
    <n v="46.25"/>
    <x v="532"/>
    <x v="0"/>
    <x v="4"/>
    <x v="1"/>
    <x v="0"/>
    <n v="56.13"/>
    <n v="45.75"/>
    <s v="MODULO 4"/>
    <s v="TURNO 1"/>
    <n v="11"/>
    <n v="3"/>
    <n v="36"/>
    <s v="EXPORTABLE"/>
    <x v="529"/>
    <s v="ABGCV20250707105155"/>
    <m/>
    <s v="RECEPCION"/>
    <n v="1.2708333333333333"/>
    <x v="1"/>
    <n v="18.100000000000001"/>
    <n v="15.25"/>
    <n v="-0.5"/>
    <n v="2.7499999999999982"/>
    <x v="1"/>
    <s v="AMBIENTE"/>
    <x v="36"/>
    <m/>
    <n v="0"/>
    <x v="0"/>
  </r>
  <r>
    <s v="ABGCV20250707105155CERRO VERDESEKOYA POP MODULO 4TURNO 3&gt;22"/>
    <x v="5"/>
    <d v="2025-07-11T00:00:00"/>
    <d v="1899-12-30T19:10:00"/>
    <x v="27"/>
    <d v="1899-12-30T21:55:00"/>
    <x v="97"/>
    <x v="8"/>
    <s v="T8Q868"/>
    <n v="123.33333210000001"/>
    <x v="532"/>
    <x v="0"/>
    <x v="4"/>
    <x v="1"/>
    <x v="0"/>
    <n v="149.66999999999999"/>
    <n v="121.99"/>
    <s v="MODULO 4"/>
    <s v="TURNO 3"/>
    <n v="11"/>
    <n v="8"/>
    <n v="96"/>
    <s v="EXPORTABLE"/>
    <x v="529"/>
    <s v="ABGCV20250707105155"/>
    <m/>
    <s v="RECEPCION"/>
    <n v="1.2707291666666667"/>
    <x v="1"/>
    <n v="18.100000000000001"/>
    <n v="15.248749999999999"/>
    <n v="-1.343332100000012"/>
    <n v="2.7499999999999982"/>
    <x v="1"/>
    <s v="AMBIENTE"/>
    <x v="36"/>
    <m/>
    <n v="0"/>
    <x v="0"/>
  </r>
  <r>
    <s v="ABGCV20250707105153CERRO VERDESEKOYA POP MODULO 3TURNO 3NORMAL"/>
    <x v="5"/>
    <d v="2025-07-10T00:00:00"/>
    <d v="1899-12-30T19:10:00"/>
    <x v="27"/>
    <d v="1899-12-30T21:55:00"/>
    <x v="97"/>
    <x v="8"/>
    <s v="T8Q868"/>
    <n v="234.00000077999999"/>
    <x v="533"/>
    <x v="0"/>
    <x v="4"/>
    <x v="1"/>
    <x v="0"/>
    <n v="280.29000000000002"/>
    <n v="230.72"/>
    <s v="MODULO 3"/>
    <s v="TURNO 3"/>
    <n v="12"/>
    <n v="15"/>
    <n v="180"/>
    <s v="EXPORTABLE"/>
    <x v="530"/>
    <s v="ABGCV20250707105153"/>
    <m/>
    <s v="RECEPCION"/>
    <n v="1.2817777777777777"/>
    <x v="1"/>
    <n v="18.100000000000001"/>
    <n v="15.381333333333334"/>
    <n v="-3.2800007799999946"/>
    <n v="2.7499999999999982"/>
    <x v="0"/>
    <s v="AMBIENTE"/>
    <x v="36"/>
    <m/>
    <n v="0"/>
    <x v="0"/>
  </r>
  <r>
    <s v="ABGCV20250707105153CERRO VERDESEKOYA POP MODULO 3TURNO 6NORMAL"/>
    <x v="5"/>
    <d v="2025-07-10T00:00:00"/>
    <d v="1899-12-30T19:10:00"/>
    <x v="27"/>
    <d v="1899-12-30T21:55:00"/>
    <x v="97"/>
    <x v="8"/>
    <s v="T8Q868"/>
    <n v="171.59999766000001"/>
    <x v="533"/>
    <x v="0"/>
    <x v="4"/>
    <x v="1"/>
    <x v="0"/>
    <n v="205.54"/>
    <n v="169.19"/>
    <s v="MODULO 3"/>
    <s v="TURNO 6"/>
    <n v="12"/>
    <n v="11"/>
    <n v="132"/>
    <s v="EXPORTABLE"/>
    <x v="530"/>
    <s v="ABGCV20250707105153"/>
    <m/>
    <s v="RECEPCION"/>
    <n v="1.2817424242424242"/>
    <x v="1"/>
    <n v="18.100000000000001"/>
    <n v="15.380909090909091"/>
    <n v="-2.4099976600000161"/>
    <n v="2.7499999999999982"/>
    <x v="0"/>
    <s v="AMBIENTE"/>
    <x v="36"/>
    <m/>
    <n v="0"/>
    <x v="0"/>
  </r>
  <r>
    <s v="ABGCV20250707105153CERRO VERDESEKOYA POP MODULO 3TURNO 2NORMAL"/>
    <x v="5"/>
    <d v="2025-07-10T00:00:00"/>
    <d v="1899-12-30T19:10:00"/>
    <x v="27"/>
    <d v="1899-12-30T21:55:00"/>
    <x v="97"/>
    <x v="8"/>
    <s v="T8Q868"/>
    <n v="140.40000155999999"/>
    <x v="533"/>
    <x v="0"/>
    <x v="4"/>
    <x v="1"/>
    <x v="0"/>
    <n v="168.17"/>
    <n v="138.43"/>
    <s v="MODULO 3"/>
    <s v="TURNO 2"/>
    <n v="12"/>
    <n v="9"/>
    <n v="108"/>
    <s v="EXPORTABLE"/>
    <x v="530"/>
    <s v="ABGCV20250707105153"/>
    <m/>
    <s v="RECEPCION"/>
    <n v="1.2817592592592593"/>
    <x v="1"/>
    <n v="18.100000000000001"/>
    <n v="15.381111111111112"/>
    <n v="-1.9700015599999858"/>
    <n v="2.7499999999999982"/>
    <x v="0"/>
    <s v="AMBIENTE"/>
    <x v="36"/>
    <m/>
    <n v="0"/>
    <x v="0"/>
  </r>
  <r>
    <s v="ABGCV20250707105157CERRO VERDESEKOYA POP MODULO 4TURNO 2NORMAL"/>
    <x v="5"/>
    <d v="2025-07-10T00:00:00"/>
    <d v="1899-12-30T19:10:00"/>
    <x v="27"/>
    <d v="1899-12-30T21:55:00"/>
    <x v="97"/>
    <x v="8"/>
    <s v="T8Q868"/>
    <n v="325.78378518"/>
    <x v="534"/>
    <x v="0"/>
    <x v="4"/>
    <x v="1"/>
    <x v="0"/>
    <n v="395.03"/>
    <n v="326.12"/>
    <s v="MODULO 4"/>
    <s v="TURNO 2"/>
    <n v="12"/>
    <n v="21"/>
    <n v="252"/>
    <s v="EXPORTABLE"/>
    <x v="531"/>
    <s v="ABGCV20250707105157"/>
    <m/>
    <s v="RECEPCION"/>
    <n v="1.2941269841269842"/>
    <x v="1"/>
    <n v="18.100000000000001"/>
    <n v="15.529523809523809"/>
    <n v="0.33621482000000924"/>
    <n v="2.7499999999999982"/>
    <x v="0"/>
    <s v="AMBIENTE"/>
    <x v="36"/>
    <m/>
    <n v="0"/>
    <x v="0"/>
  </r>
  <r>
    <s v="ABGCV20250707105157CERRO VERDESEKOYA POP MODULO 4TURNO 1NORMAL"/>
    <x v="5"/>
    <d v="2025-07-10T00:00:00"/>
    <d v="1899-12-30T19:10:00"/>
    <x v="27"/>
    <d v="1899-12-30T21:55:00"/>
    <x v="97"/>
    <x v="8"/>
    <s v="T8Q868"/>
    <n v="248.21621482"/>
    <x v="534"/>
    <x v="0"/>
    <x v="4"/>
    <x v="1"/>
    <x v="0"/>
    <n v="300.97000000000003"/>
    <n v="248.47"/>
    <s v="MODULO 4"/>
    <s v="TURNO 1"/>
    <n v="12"/>
    <n v="16"/>
    <n v="192"/>
    <s v="EXPORTABLE"/>
    <x v="531"/>
    <s v="ABGCV20250707105157"/>
    <m/>
    <s v="RECEPCION"/>
    <n v="1.2941145833333334"/>
    <x v="1"/>
    <n v="18.100000000000001"/>
    <n v="15.529375"/>
    <n v="0.25378517999999417"/>
    <n v="2.7499999999999982"/>
    <x v="0"/>
    <s v="AMBIENTE"/>
    <x v="36"/>
    <m/>
    <n v="0"/>
    <x v="0"/>
  </r>
  <r>
    <s v="EXCSJ20250710204036SAN JOSESEKOYA POPMODULO 1TURNO 10NORMAL"/>
    <x v="5"/>
    <d v="2025-07-10T00:00:00"/>
    <d v="1899-12-30T12:55:00"/>
    <x v="27"/>
    <d v="1899-12-30T14:40:00"/>
    <x v="98"/>
    <x v="3"/>
    <s v="TDM939"/>
    <n v="281.5"/>
    <x v="535"/>
    <x v="1"/>
    <x v="2"/>
    <x v="0"/>
    <x v="0"/>
    <n v="373"/>
    <n v="296.48"/>
    <s v="MODULO 1"/>
    <s v="TURNO 10"/>
    <n v="16"/>
    <n v="20"/>
    <n v="240"/>
    <s v="EXPORTABLE"/>
    <x v="532"/>
    <s v="EXCSJ20250710204036"/>
    <m/>
    <s v="RECEPCION"/>
    <n v="1.2353333333333334"/>
    <x v="1"/>
    <n v="20.8"/>
    <n v="14.824000000000002"/>
    <n v="14.980000000000018"/>
    <n v="1.7500000000000018"/>
    <x v="0"/>
    <s v="AMBIENTE"/>
    <x v="36"/>
    <m/>
    <n v="0"/>
    <x v="0"/>
  </r>
  <r>
    <s v="EXCSJ20250710204045SAN JOSESEKOYA POPMODULO 1TURNO 10NORMAL"/>
    <x v="5"/>
    <d v="2025-07-10T00:00:00"/>
    <d v="1899-12-30T12:55:00"/>
    <x v="27"/>
    <d v="1899-12-30T14:40:00"/>
    <x v="98"/>
    <x v="3"/>
    <s v="TDM939"/>
    <n v="490.5"/>
    <x v="536"/>
    <x v="1"/>
    <x v="2"/>
    <x v="0"/>
    <x v="0"/>
    <n v="644"/>
    <n v="524.34"/>
    <s v="MODULO 1"/>
    <s v="TURNO 10"/>
    <n v="16"/>
    <n v="35"/>
    <n v="420"/>
    <s v="EXPORTABLE"/>
    <x v="533"/>
    <s v="EXCSJ20250710204045"/>
    <m/>
    <s v="RECEPCION"/>
    <n v="1.2484285714285714"/>
    <x v="1"/>
    <n v="20.8"/>
    <n v="14.981142857142858"/>
    <n v="33.840000000000032"/>
    <n v="1.7500000000000018"/>
    <x v="0"/>
    <s v="AMBIENTE"/>
    <x v="36"/>
    <m/>
    <n v="0"/>
    <x v="0"/>
  </r>
  <r>
    <s v="EXCSJ20250710204053SAN JOSESEKOYA POPMODULO 1TURNO 10NORMAL"/>
    <x v="5"/>
    <d v="2025-07-10T00:00:00"/>
    <d v="1899-12-30T12:55:00"/>
    <x v="27"/>
    <d v="1899-12-30T14:40:00"/>
    <x v="98"/>
    <x v="3"/>
    <s v="TDM939"/>
    <n v="490.5"/>
    <x v="537"/>
    <x v="1"/>
    <x v="2"/>
    <x v="0"/>
    <x v="0"/>
    <n v="642"/>
    <n v="522.34"/>
    <s v="MODULO 1"/>
    <s v="TURNO 10"/>
    <n v="16"/>
    <n v="35"/>
    <n v="420"/>
    <s v="EXPORTABLE"/>
    <x v="534"/>
    <s v="EXCSJ20250710204053"/>
    <m/>
    <s v="RECEPCION"/>
    <n v="1.2436666666666667"/>
    <x v="1"/>
    <n v="20.8"/>
    <n v="14.924000000000001"/>
    <n v="31.840000000000032"/>
    <n v="1.7500000000000018"/>
    <x v="0"/>
    <s v="AMBIENTE"/>
    <x v="36"/>
    <m/>
    <n v="0"/>
    <x v="0"/>
  </r>
  <r>
    <s v="EXCSJ20250710204059SAN JOSESEKOYA POPMODULO 1TURNO 10NORMAL"/>
    <x v="5"/>
    <d v="2025-07-10T00:00:00"/>
    <d v="1899-12-30T12:55:00"/>
    <x v="27"/>
    <d v="1899-12-30T14:40:00"/>
    <x v="98"/>
    <x v="3"/>
    <s v="TDM939"/>
    <n v="482.5"/>
    <x v="538"/>
    <x v="1"/>
    <x v="2"/>
    <x v="0"/>
    <x v="0"/>
    <n v="638"/>
    <n v="518.34"/>
    <s v="MODULO 1"/>
    <s v="TURNO 10"/>
    <n v="16"/>
    <n v="35"/>
    <n v="420"/>
    <s v="EXPORTABLE"/>
    <x v="535"/>
    <s v="EXCSJ20250710204059"/>
    <m/>
    <s v="RECEPCION"/>
    <n v="1.2341428571428572"/>
    <x v="1"/>
    <n v="20.8"/>
    <n v="14.809714285714287"/>
    <n v="35.840000000000032"/>
    <n v="1.7500000000000018"/>
    <x v="0"/>
    <s v="AMBIENTE"/>
    <x v="36"/>
    <m/>
    <n v="0"/>
    <x v="0"/>
  </r>
  <r>
    <s v="EXCSJ20250710204104SAN JOSESEKOYA POPMODULO 1TURNO 10NORMAL"/>
    <x v="5"/>
    <d v="2025-07-10T00:00:00"/>
    <d v="1899-12-30T12:55:00"/>
    <x v="27"/>
    <d v="1899-12-30T14:40:00"/>
    <x v="98"/>
    <x v="3"/>
    <s v="TDM939"/>
    <n v="485"/>
    <x v="539"/>
    <x v="1"/>
    <x v="2"/>
    <x v="0"/>
    <x v="0"/>
    <n v="640"/>
    <n v="520.34"/>
    <s v="MODULO 1"/>
    <s v="TURNO 10"/>
    <n v="16"/>
    <n v="35"/>
    <n v="420"/>
    <s v="EXPORTABLE"/>
    <x v="536"/>
    <s v="EXCSJ20250710204104"/>
    <m/>
    <s v="RECEPCION"/>
    <n v="1.238904761904762"/>
    <x v="1"/>
    <n v="20.8"/>
    <n v="14.866857142857144"/>
    <n v="35.340000000000032"/>
    <n v="1.7500000000000018"/>
    <x v="0"/>
    <s v="AMBIENTE"/>
    <x v="36"/>
    <m/>
    <n v="0"/>
    <x v="0"/>
  </r>
  <r>
    <s v="ABGSA20250710065829SAN ANDRESSEKOYA POPMODULO 1TURNO 4&gt;22"/>
    <x v="5"/>
    <d v="2025-07-10T00:00:00"/>
    <d v="1899-12-30T13:00:00"/>
    <x v="27"/>
    <d v="1899-12-30T15:00:00"/>
    <x v="99"/>
    <x v="2"/>
    <s v="TAB937"/>
    <n v="382.7"/>
    <x v="540"/>
    <x v="0"/>
    <x v="0"/>
    <x v="0"/>
    <x v="0"/>
    <n v="516"/>
    <n v="396.64"/>
    <s v="MODULO 1"/>
    <s v="TURNO 4"/>
    <n v="13"/>
    <n v="42"/>
    <n v="294"/>
    <s v="EXPORTABLE"/>
    <x v="537"/>
    <s v="ABGSA20250710065829"/>
    <m/>
    <s v="RECEPCION"/>
    <n v="1.3491156462585034"/>
    <x v="0"/>
    <n v="18.8"/>
    <n v="9.4438095238095237"/>
    <n v="13.939999999999998"/>
    <n v="2.0000000000000009"/>
    <x v="1"/>
    <s v="AMBIENTE"/>
    <x v="36"/>
    <m/>
    <n v="0"/>
    <x v="0"/>
  </r>
  <r>
    <s v="ABGSA20250710065858SAN ANDRESSEKOYA POPMODULO 1TURNO 10&gt;20"/>
    <x v="5"/>
    <d v="2025-07-10T00:00:00"/>
    <d v="1899-12-30T13:00:00"/>
    <x v="27"/>
    <d v="1899-12-30T15:00:00"/>
    <x v="99"/>
    <x v="2"/>
    <s v="TAB937"/>
    <n v="309.40000018000001"/>
    <x v="541"/>
    <x v="0"/>
    <x v="0"/>
    <x v="0"/>
    <x v="0"/>
    <n v="416.9"/>
    <n v="320.27999999999997"/>
    <s v="MODULO 1"/>
    <s v="TURNO 10"/>
    <n v="13"/>
    <n v="34"/>
    <n v="238"/>
    <s v="EXPORTABLE"/>
    <x v="538"/>
    <s v="ABGSA20250710065858"/>
    <m/>
    <s v="RECEPCION"/>
    <n v="1.3457142857142856"/>
    <x v="0"/>
    <n v="18.8"/>
    <n v="9.42"/>
    <n v="10.879999819999966"/>
    <n v="2.0000000000000009"/>
    <x v="3"/>
    <s v="AMBIENTE"/>
    <x v="36"/>
    <m/>
    <n v="0"/>
    <x v="0"/>
  </r>
  <r>
    <s v="ABGSA20250710065858SAN ANDRESSEKOYA POPMODULO 1TURNO 9&gt;20"/>
    <x v="5"/>
    <d v="2025-07-10T00:00:00"/>
    <d v="1899-12-30T13:00:00"/>
    <x v="27"/>
    <d v="1899-12-30T15:00:00"/>
    <x v="99"/>
    <x v="2"/>
    <s v="TAB937"/>
    <n v="72.799999819999996"/>
    <x v="541"/>
    <x v="0"/>
    <x v="0"/>
    <x v="0"/>
    <x v="0"/>
    <n v="98.1"/>
    <n v="75.36"/>
    <s v="MODULO 1"/>
    <s v="TURNO 9"/>
    <n v="13"/>
    <n v="8"/>
    <n v="56"/>
    <s v="EXPORTABLE"/>
    <x v="538"/>
    <s v="ABGSA20250710065858"/>
    <m/>
    <s v="RECEPCION"/>
    <n v="1.3457142857142856"/>
    <x v="0"/>
    <n v="18.8"/>
    <n v="9.42"/>
    <n v="2.560000180000003"/>
    <n v="2.0000000000000009"/>
    <x v="3"/>
    <s v="AMBIENTE"/>
    <x v="36"/>
    <m/>
    <n v="0"/>
    <x v="0"/>
  </r>
  <r>
    <s v="ABGSA20250710065853SAN ANDRESSEKOYA POPMODULO 1TURNO 9NORMAL"/>
    <x v="5"/>
    <d v="2025-07-10T00:00:00"/>
    <d v="1899-12-30T13:00:00"/>
    <x v="27"/>
    <d v="1899-12-30T15:00:00"/>
    <x v="99"/>
    <x v="2"/>
    <s v="TAB937"/>
    <n v="192.35"/>
    <x v="542"/>
    <x v="0"/>
    <x v="0"/>
    <x v="0"/>
    <x v="0"/>
    <n v="259"/>
    <n v="199.32"/>
    <s v="MODULO 1"/>
    <s v="TURNO 9"/>
    <n v="13"/>
    <n v="21"/>
    <n v="147"/>
    <s v="EXPORTABLE"/>
    <x v="539"/>
    <s v="ABGSA20250710065853"/>
    <m/>
    <s v="RECEPCION"/>
    <n v="1.3559183673469388"/>
    <x v="0"/>
    <n v="18.8"/>
    <n v="9.4914285714285711"/>
    <n v="6.9699999999999989"/>
    <n v="2.0000000000000009"/>
    <x v="0"/>
    <s v="AMBIENTE"/>
    <x v="36"/>
    <m/>
    <n v="0"/>
    <x v="0"/>
  </r>
  <r>
    <s v="ABGSA20250710065853SAN ANDRESSEKOYA POPMODULO 1TURNO 10NORMAL"/>
    <x v="5"/>
    <d v="2025-07-10T00:00:00"/>
    <d v="1899-12-30T13:00:00"/>
    <x v="27"/>
    <d v="1899-12-30T15:00:00"/>
    <x v="99"/>
    <x v="2"/>
    <s v="TAB937"/>
    <n v="192.35"/>
    <x v="542"/>
    <x v="0"/>
    <x v="0"/>
    <x v="0"/>
    <x v="0"/>
    <n v="259"/>
    <n v="199.32"/>
    <s v="MODULO 1"/>
    <s v="TURNO 10"/>
    <n v="13"/>
    <n v="21"/>
    <n v="147"/>
    <s v="EXPORTABLE"/>
    <x v="539"/>
    <s v="ABGSA20250710065853"/>
    <m/>
    <s v="RECEPCION"/>
    <n v="1.3559183673469388"/>
    <x v="0"/>
    <n v="18.8"/>
    <n v="9.4914285714285711"/>
    <n v="6.9699999999999989"/>
    <n v="2.0000000000000009"/>
    <x v="0"/>
    <s v="AMBIENTE"/>
    <x v="36"/>
    <m/>
    <n v="0"/>
    <x v="0"/>
  </r>
  <r>
    <s v="ABGSA20250710065822SAN ANDRESSEKOYA POPMODULO 1TURNO 9&gt;22"/>
    <x v="5"/>
    <d v="2025-07-10T00:00:00"/>
    <d v="1899-12-30T13:00:00"/>
    <x v="27"/>
    <d v="1899-12-30T15:00:00"/>
    <x v="99"/>
    <x v="2"/>
    <s v="TAB937"/>
    <n v="378.7"/>
    <x v="543"/>
    <x v="0"/>
    <x v="0"/>
    <x v="0"/>
    <x v="0"/>
    <n v="512"/>
    <n v="392.64"/>
    <s v="MODULO 1"/>
    <s v="TURNO 9"/>
    <n v="13"/>
    <n v="42"/>
    <n v="294"/>
    <s v="EXPORTABLE"/>
    <x v="540"/>
    <s v="ABGSA20250710065822"/>
    <m/>
    <s v="RECEPCION"/>
    <n v="1.3355102040816327"/>
    <x v="0"/>
    <n v="18.8"/>
    <n v="9.3485714285714288"/>
    <n v="13.939999999999998"/>
    <n v="2.0000000000000009"/>
    <x v="1"/>
    <s v="AMBIENTE"/>
    <x v="36"/>
    <m/>
    <n v="0"/>
    <x v="0"/>
  </r>
  <r>
    <s v="ABGSA20250710065847SAN ANDRESSEKOYA POPMODULO 1TURNO 9&gt;20"/>
    <x v="5"/>
    <d v="2025-07-10T00:00:00"/>
    <d v="1899-12-30T13:00:00"/>
    <x v="27"/>
    <d v="1899-12-30T15:00:00"/>
    <x v="99"/>
    <x v="2"/>
    <s v="TAB937"/>
    <n v="353.50714340000002"/>
    <x v="544"/>
    <x v="0"/>
    <x v="0"/>
    <x v="0"/>
    <x v="0"/>
    <n v="479.14"/>
    <n v="368.31"/>
    <s v="MODULO 1"/>
    <s v="TURNO 9"/>
    <n v="13"/>
    <n v="39"/>
    <n v="273"/>
    <s v="EXPORTABLE"/>
    <x v="541"/>
    <s v="ABGSA20250710065847"/>
    <m/>
    <s v="RECEPCION"/>
    <n v="1.3491208791208791"/>
    <x v="0"/>
    <n v="18.8"/>
    <n v="9.4438461538461542"/>
    <n v="14.802856599999984"/>
    <n v="2.0000000000000009"/>
    <x v="3"/>
    <s v="AMBIENTE"/>
    <x v="36"/>
    <m/>
    <n v="0"/>
    <x v="0"/>
  </r>
  <r>
    <s v="ABGSA20250710065847SAN ANDRESSEKOYA POPMODULO 1TURNO 10&gt;20"/>
    <x v="5"/>
    <d v="2025-07-10T00:00:00"/>
    <d v="1899-12-30T13:00:00"/>
    <x v="27"/>
    <d v="1899-12-30T15:00:00"/>
    <x v="99"/>
    <x v="2"/>
    <s v="TAB937"/>
    <n v="27.192856599999999"/>
    <x v="544"/>
    <x v="0"/>
    <x v="0"/>
    <x v="0"/>
    <x v="0"/>
    <n v="36.86"/>
    <n v="28.33"/>
    <s v="MODULO 1"/>
    <s v="TURNO 10"/>
    <n v="13"/>
    <n v="3"/>
    <n v="21"/>
    <s v="EXPORTABLE"/>
    <x v="541"/>
    <s v="ABGSA20250710065847"/>
    <m/>
    <s v="RECEPCION"/>
    <n v="1.3490476190476191"/>
    <x v="0"/>
    <n v="18.8"/>
    <n v="9.4433333333333334"/>
    <n v="1.1371433999999994"/>
    <n v="2.0000000000000009"/>
    <x v="3"/>
    <s v="AMBIENTE"/>
    <x v="36"/>
    <m/>
    <n v="0"/>
    <x v="0"/>
  </r>
  <r>
    <s v="ABGSA20250710065810SAN ANDRESSEKOYA POPMODULO 1TURNO 10&gt;22"/>
    <x v="5"/>
    <d v="2025-07-10T00:00:00"/>
    <d v="1899-12-30T13:00:00"/>
    <x v="27"/>
    <d v="1899-12-30T15:00:00"/>
    <x v="99"/>
    <x v="2"/>
    <s v="TAB937"/>
    <n v="252.46666793"/>
    <x v="545"/>
    <x v="0"/>
    <x v="0"/>
    <x v="0"/>
    <x v="0"/>
    <n v="340.67"/>
    <n v="261.08999999999997"/>
    <s v="MODULO 1"/>
    <s v="TURNO 10"/>
    <n v="13"/>
    <n v="28"/>
    <n v="196"/>
    <s v="EXPORTABLE"/>
    <x v="542"/>
    <s v="ABGSA20250710065810"/>
    <m/>
    <s v="RECEPCION"/>
    <n v="1.3320918367346937"/>
    <x v="0"/>
    <n v="18.8"/>
    <n v="9.324642857142857"/>
    <n v="8.6233320699999751"/>
    <n v="2.0000000000000009"/>
    <x v="1"/>
    <s v="AMBIENTE"/>
    <x v="36"/>
    <m/>
    <n v="0"/>
    <x v="0"/>
  </r>
  <r>
    <s v="ABGSA20250710065810SAN ANDRESSEKOYA POPMODULO 1TURNO 9&gt;22"/>
    <x v="5"/>
    <d v="2025-07-10T00:00:00"/>
    <d v="1899-12-30T13:00:00"/>
    <x v="27"/>
    <d v="1899-12-30T15:00:00"/>
    <x v="99"/>
    <x v="2"/>
    <s v="TAB937"/>
    <n v="126.23333207"/>
    <x v="545"/>
    <x v="0"/>
    <x v="0"/>
    <x v="0"/>
    <x v="0"/>
    <n v="170.33"/>
    <n v="130.55000000000001"/>
    <s v="MODULO 1"/>
    <s v="TURNO 9"/>
    <n v="13"/>
    <n v="14"/>
    <n v="98"/>
    <s v="EXPORTABLE"/>
    <x v="542"/>
    <s v="ABGSA20250710065810"/>
    <m/>
    <s v="RECEPCION"/>
    <n v="1.3321428571428573"/>
    <x v="0"/>
    <n v="18.8"/>
    <n v="9.3250000000000011"/>
    <n v="4.3166679300000084"/>
    <n v="2.0000000000000009"/>
    <x v="1"/>
    <s v="AMBIENTE"/>
    <x v="36"/>
    <m/>
    <n v="0"/>
    <x v="0"/>
  </r>
  <r>
    <s v="ABGSA20250710065840SAN ANDRESSEKOYA POPMODULO 1TURNO 9&gt;22"/>
    <x v="5"/>
    <d v="2025-07-10T00:00:00"/>
    <d v="1899-12-30T13:00:00"/>
    <x v="27"/>
    <d v="1899-12-30T15:00:00"/>
    <x v="99"/>
    <x v="2"/>
    <s v="TAB937"/>
    <n v="198.62857188000001"/>
    <x v="546"/>
    <x v="0"/>
    <x v="0"/>
    <x v="0"/>
    <x v="0"/>
    <n v="269.02999999999997"/>
    <n v="204.83"/>
    <s v="MODULO 1"/>
    <s v="TURNO 9"/>
    <n v="13"/>
    <n v="22"/>
    <n v="154"/>
    <s v="EXPORTABLE"/>
    <x v="543"/>
    <s v="ABGSA20250710065840"/>
    <m/>
    <s v="RECEPCION"/>
    <n v="1.3300649350649352"/>
    <x v="0"/>
    <n v="18.8"/>
    <n v="9.3104545454545455"/>
    <n v="6.2014281200000028"/>
    <n v="2.0000000000000009"/>
    <x v="1"/>
    <s v="AMBIENTE"/>
    <x v="36"/>
    <m/>
    <n v="0"/>
    <x v="0"/>
  </r>
  <r>
    <s v="ABGSA20250710065840SAN ANDRESSEKOYA POPMODULO 1TURNO 10&gt;22"/>
    <x v="5"/>
    <d v="2025-07-10T00:00:00"/>
    <d v="1899-12-30T13:00:00"/>
    <x v="27"/>
    <d v="1899-12-30T15:00:00"/>
    <x v="99"/>
    <x v="2"/>
    <s v="TAB937"/>
    <n v="117.37142812"/>
    <x v="546"/>
    <x v="0"/>
    <x v="0"/>
    <x v="0"/>
    <x v="0"/>
    <n v="158.97"/>
    <n v="121.04"/>
    <s v="MODULO 1"/>
    <s v="TURNO 10"/>
    <n v="13"/>
    <n v="13"/>
    <n v="91"/>
    <s v="EXPORTABLE"/>
    <x v="543"/>
    <s v="ABGSA20250710065840"/>
    <m/>
    <s v="RECEPCION"/>
    <n v="1.3301098901098902"/>
    <x v="0"/>
    <n v="18.8"/>
    <n v="9.3107692307692318"/>
    <n v="3.6685718800000018"/>
    <n v="2.0000000000000009"/>
    <x v="1"/>
    <s v="AMBIENTE"/>
    <x v="36"/>
    <m/>
    <n v="0"/>
    <x v="0"/>
  </r>
  <r>
    <s v="ABGSA20250708125334SAN ANDRESSEKOYA POPMODULO 1TURNO 9NORMAL"/>
    <x v="5"/>
    <d v="2025-07-10T00:00:00"/>
    <d v="1899-12-30T13:00:00"/>
    <x v="27"/>
    <d v="1899-12-30T15:00:00"/>
    <x v="99"/>
    <x v="2"/>
    <s v="TAB937"/>
    <n v="272.14285804999997"/>
    <x v="547"/>
    <x v="0"/>
    <x v="0"/>
    <x v="0"/>
    <x v="0"/>
    <n v="369.43"/>
    <n v="281.89"/>
    <s v="MODULO 1"/>
    <s v="TURNO 9"/>
    <n v="13"/>
    <n v="30"/>
    <n v="210"/>
    <s v="EXPORTABLE"/>
    <x v="544"/>
    <s v="ABGSA20250708125334"/>
    <m/>
    <s v="RECEPCION"/>
    <n v="1.3423333333333334"/>
    <x v="0"/>
    <n v="18.8"/>
    <n v="9.3963333333333328"/>
    <n v="9.7471419500000138"/>
    <n v="2.0000000000000009"/>
    <x v="0"/>
    <s v="AMBIENTE"/>
    <x v="36"/>
    <m/>
    <n v="0"/>
    <x v="0"/>
  </r>
  <r>
    <s v="ABGSA20250708125334SAN ANDRESSEKOYA POPMODULO 1TURNO 10NORMAL"/>
    <x v="5"/>
    <d v="2025-07-10T00:00:00"/>
    <d v="1899-12-30T13:00:00"/>
    <x v="27"/>
    <d v="1899-12-30T15:00:00"/>
    <x v="99"/>
    <x v="2"/>
    <s v="TAB937"/>
    <n v="45.357141949999999"/>
    <x v="547"/>
    <x v="0"/>
    <x v="0"/>
    <x v="0"/>
    <x v="0"/>
    <n v="61.57"/>
    <n v="46.98"/>
    <s v="MODULO 1"/>
    <s v="TURNO 10"/>
    <n v="13"/>
    <n v="5"/>
    <n v="35"/>
    <s v="EXPORTABLE"/>
    <x v="544"/>
    <s v="ABGSA20250708125334"/>
    <m/>
    <s v="RECEPCION"/>
    <n v="1.3422857142857143"/>
    <x v="0"/>
    <n v="18.8"/>
    <n v="9.395999999999999"/>
    <n v="1.6228580499999978"/>
    <n v="2.0000000000000009"/>
    <x v="0"/>
    <s v="AMBIENTE"/>
    <x v="36"/>
    <m/>
    <n v="0"/>
    <x v="0"/>
  </r>
  <r>
    <s v="ABGVH20250707113226VISTA HERMOSA SEKOYA POP MODULO 2TURNO 15&gt;20"/>
    <x v="5"/>
    <d v="2025-07-10T00:00:00"/>
    <d v="1899-12-30T19:15:00"/>
    <x v="27"/>
    <d v="1899-12-30T21:20:00"/>
    <x v="100"/>
    <x v="7"/>
    <s v="TAB937"/>
    <n v="249.6"/>
    <x v="548"/>
    <x v="0"/>
    <x v="3"/>
    <x v="1"/>
    <x v="0"/>
    <n v="342.4"/>
    <n v="261.5"/>
    <s v="MODULO 2"/>
    <s v="TURNO 15"/>
    <n v="12"/>
    <n v="28"/>
    <n v="196"/>
    <s v="EXPORTABLE"/>
    <x v="545"/>
    <s v="ABGVH20250707113226"/>
    <m/>
    <s v="RECEPCION"/>
    <n v="1.3341836734693877"/>
    <x v="0"/>
    <n v="19.899999999999999"/>
    <n v="9.3392857142857135"/>
    <n v="11.900000000000006"/>
    <n v="2.0833333333333313"/>
    <x v="3"/>
    <s v="AMBIENTE"/>
    <x v="36"/>
    <m/>
    <n v="0"/>
    <x v="0"/>
  </r>
  <r>
    <s v="ABGVH20250707113226VISTA HERMOSA SEKOYA POP MODULO 2TURNO 16&gt;20"/>
    <x v="5"/>
    <d v="2025-07-10T00:00:00"/>
    <d v="1899-12-30T19:15:00"/>
    <x v="27"/>
    <d v="1899-12-30T21:20:00"/>
    <x v="100"/>
    <x v="7"/>
    <s v="TAB937"/>
    <n v="62.4"/>
    <x v="548"/>
    <x v="0"/>
    <x v="3"/>
    <x v="1"/>
    <x v="0"/>
    <n v="85.6"/>
    <n v="65.37"/>
    <s v="MODULO 2"/>
    <s v="TURNO 16"/>
    <n v="12"/>
    <n v="7"/>
    <n v="49"/>
    <s v="EXPORTABLE"/>
    <x v="545"/>
    <s v="ABGVH20250707113226"/>
    <m/>
    <s v="RECEPCION"/>
    <n v="1.3340816326530613"/>
    <x v="0"/>
    <n v="19.899999999999999"/>
    <n v="9.338571428571429"/>
    <n v="2.970000000000006"/>
    <n v="2.0833333333333313"/>
    <x v="3"/>
    <s v="AMBIENTE"/>
    <x v="36"/>
    <m/>
    <n v="0"/>
    <x v="0"/>
  </r>
  <r>
    <s v="ABGVH20250707113216VISTA HERMOSA SEKOYA POP MODULO 2TURNO 15NORMAL"/>
    <x v="5"/>
    <d v="2025-07-10T00:00:00"/>
    <d v="1899-12-30T19:15:00"/>
    <x v="27"/>
    <d v="1899-12-30T21:20:00"/>
    <x v="100"/>
    <x v="7"/>
    <s v="TAB937"/>
    <n v="313.5"/>
    <x v="549"/>
    <x v="0"/>
    <x v="3"/>
    <x v="1"/>
    <x v="0"/>
    <n v="429"/>
    <n v="326.87"/>
    <s v="MODULO 2"/>
    <s v="TURNO 15"/>
    <n v="13"/>
    <n v="35"/>
    <n v="245"/>
    <s v="EXPORTABLE"/>
    <x v="546"/>
    <s v="ABGVH20250707113216"/>
    <m/>
    <s v="RECEPCION"/>
    <n v="1.3341632653061224"/>
    <x v="0"/>
    <n v="19.899999999999999"/>
    <n v="9.339142857142857"/>
    <n v="13.370000000000005"/>
    <n v="2.0833333333333313"/>
    <x v="0"/>
    <s v="AMBIENTE"/>
    <x v="36"/>
    <m/>
    <n v="0"/>
    <x v="0"/>
  </r>
  <r>
    <s v="ABGVH20250707113212VISTA HERMOSA SEKOYA POP MODULO 2TURNO 15&gt;22"/>
    <x v="5"/>
    <d v="2025-07-10T00:00:00"/>
    <d v="1899-12-30T19:15:00"/>
    <x v="27"/>
    <d v="1899-12-30T21:20:00"/>
    <x v="100"/>
    <x v="7"/>
    <s v="TAB937"/>
    <n v="332.73571392999997"/>
    <x v="550"/>
    <x v="0"/>
    <x v="3"/>
    <x v="1"/>
    <x v="0"/>
    <n v="451.93"/>
    <n v="347.66"/>
    <s v="MODULO 2"/>
    <s v="TURNO 15"/>
    <n v="12"/>
    <n v="37"/>
    <n v="259"/>
    <s v="EXPORTABLE"/>
    <x v="547"/>
    <s v="ABGVH20250707113212"/>
    <m/>
    <s v="RECEPCION"/>
    <n v="1.3423166023166024"/>
    <x v="0"/>
    <n v="19.899999999999999"/>
    <n v="9.3962162162162173"/>
    <n v="14.924286070000051"/>
    <n v="2.0833333333333313"/>
    <x v="1"/>
    <s v="AMBIENTE"/>
    <x v="36"/>
    <m/>
    <n v="0"/>
    <x v="0"/>
  </r>
  <r>
    <s v="ABGVH20250707113212VISTA HERMOSA SEKOYA POP MODULO 2TURNO 16&gt;22"/>
    <x v="5"/>
    <d v="2025-07-10T00:00:00"/>
    <d v="1899-12-30T19:15:00"/>
    <x v="27"/>
    <d v="1899-12-30T21:20:00"/>
    <x v="100"/>
    <x v="7"/>
    <s v="TAB937"/>
    <n v="44.96428607"/>
    <x v="550"/>
    <x v="0"/>
    <x v="3"/>
    <x v="1"/>
    <x v="0"/>
    <n v="61.07"/>
    <n v="46.98"/>
    <s v="MODULO 2"/>
    <s v="TURNO 16"/>
    <n v="12"/>
    <n v="5"/>
    <n v="35"/>
    <s v="EXPORTABLE"/>
    <x v="547"/>
    <s v="ABGVH20250707113212"/>
    <m/>
    <s v="RECEPCION"/>
    <n v="1.3422857142857143"/>
    <x v="0"/>
    <n v="19.899999999999999"/>
    <n v="9.395999999999999"/>
    <n v="2.0157139299999969"/>
    <n v="2.0833333333333313"/>
    <x v="1"/>
    <s v="AMBIENTE"/>
    <x v="36"/>
    <m/>
    <n v="0"/>
    <x v="0"/>
  </r>
  <r>
    <s v="ABGVH20250707113204VISTA HERMOSA SEKOYA POP MODULO 2TURNO 15NORMAL"/>
    <x v="5"/>
    <d v="2025-07-10T00:00:00"/>
    <d v="1899-12-30T19:15:00"/>
    <x v="27"/>
    <d v="1899-12-30T21:20:00"/>
    <x v="100"/>
    <x v="7"/>
    <s v="TAB937"/>
    <n v="375.2"/>
    <x v="551"/>
    <x v="0"/>
    <x v="3"/>
    <x v="1"/>
    <x v="0"/>
    <n v="511"/>
    <n v="392.64"/>
    <s v="MODULO 2"/>
    <s v="TURNO 15"/>
    <n v="12"/>
    <n v="42"/>
    <n v="294"/>
    <s v="EXPORTABLE"/>
    <x v="548"/>
    <s v="ABGVH20250707113204"/>
    <m/>
    <s v="RECEPCION"/>
    <n v="1.3355102040816327"/>
    <x v="0"/>
    <n v="19.899999999999999"/>
    <n v="9.3485714285714288"/>
    <n v="17.439999999999998"/>
    <n v="2.0833333333333313"/>
    <x v="0"/>
    <s v="AMBIENTE"/>
    <x v="36"/>
    <m/>
    <n v="0"/>
    <x v="0"/>
  </r>
  <r>
    <s v="ABGVH20250707113026VISTA HERMOSA SEKOYA POP MODULO 2TURNO 16NORMAL"/>
    <x v="5"/>
    <d v="2025-07-10T00:00:00"/>
    <d v="1899-12-30T19:15:00"/>
    <x v="27"/>
    <d v="1899-12-30T21:20:00"/>
    <x v="100"/>
    <x v="7"/>
    <s v="TAB937"/>
    <n v="234.6"/>
    <x v="552"/>
    <x v="0"/>
    <x v="3"/>
    <x v="1"/>
    <x v="0"/>
    <n v="326"/>
    <n v="248.01"/>
    <s v="MODULO 2"/>
    <s v="TURNO 16"/>
    <n v="11"/>
    <n v="26"/>
    <n v="182"/>
    <s v="EXPORTABLE"/>
    <x v="549"/>
    <s v="ABGVH20250707113026"/>
    <m/>
    <s v="RECEPCION"/>
    <n v="1.3626923076923076"/>
    <x v="0"/>
    <n v="19.899999999999999"/>
    <n v="9.5388461538461531"/>
    <n v="13.409999999999997"/>
    <n v="2.0833333333333313"/>
    <x v="0"/>
    <s v="AMBIENTE"/>
    <x v="36"/>
    <m/>
    <n v="0"/>
    <x v="0"/>
  </r>
  <r>
    <s v="ABGVH20250707113214VISTA HERMOSA SEKOYA POP MODULO 2TURNO 15&gt;22"/>
    <x v="5"/>
    <d v="2025-07-10T00:00:00"/>
    <d v="1899-12-30T19:15:00"/>
    <x v="27"/>
    <d v="1899-12-30T21:20:00"/>
    <x v="100"/>
    <x v="7"/>
    <s v="TAB937"/>
    <n v="334.49761869000002"/>
    <x v="553"/>
    <x v="0"/>
    <x v="3"/>
    <x v="1"/>
    <x v="0"/>
    <n v="453.69"/>
    <n v="348.54"/>
    <s v="MODULO 2"/>
    <s v="TURNO 15"/>
    <n v="13"/>
    <n v="37"/>
    <n v="259"/>
    <s v="EXPORTABLE"/>
    <x v="550"/>
    <s v="ABGVH20250707113214"/>
    <m/>
    <s v="RECEPCION"/>
    <n v="1.3457142857142859"/>
    <x v="0"/>
    <n v="19.899999999999999"/>
    <n v="9.42"/>
    <n v="14.042381309999996"/>
    <n v="2.0833333333333313"/>
    <x v="1"/>
    <s v="AMBIENTE"/>
    <x v="36"/>
    <m/>
    <n v="0"/>
    <x v="0"/>
  </r>
  <r>
    <s v="ABGVH20250707113214VISTA HERMOSA SEKOYA POP MODULO 2TURNO 16&gt;22"/>
    <x v="5"/>
    <d v="2025-07-10T00:00:00"/>
    <d v="1899-12-30T19:15:00"/>
    <x v="27"/>
    <d v="1899-12-30T21:20:00"/>
    <x v="100"/>
    <x v="7"/>
    <s v="TAB937"/>
    <n v="45.20238131"/>
    <x v="553"/>
    <x v="0"/>
    <x v="3"/>
    <x v="1"/>
    <x v="0"/>
    <n v="61.31"/>
    <n v="47.1"/>
    <s v="MODULO 2"/>
    <s v="TURNO 16"/>
    <n v="13"/>
    <n v="5"/>
    <n v="35"/>
    <s v="EXPORTABLE"/>
    <x v="550"/>
    <s v="ABGVH20250707113214"/>
    <m/>
    <s v="RECEPCION"/>
    <n v="1.3457142857142859"/>
    <x v="0"/>
    <n v="19.899999999999999"/>
    <n v="9.42"/>
    <n v="1.8976186900000016"/>
    <n v="2.0833333333333313"/>
    <x v="1"/>
    <s v="AMBIENTE"/>
    <x v="36"/>
    <m/>
    <n v="0"/>
    <x v="0"/>
  </r>
  <r>
    <s v="ABGVH20250707113157VISTA HERMOSA SEKOYA POP MODULO 2TURNO 16NORMAL"/>
    <x v="5"/>
    <d v="2025-07-10T00:00:00"/>
    <d v="1899-12-30T19:15:00"/>
    <x v="27"/>
    <d v="1899-12-30T21:20:00"/>
    <x v="100"/>
    <x v="7"/>
    <s v="TAB937"/>
    <n v="164.6"/>
    <x v="554"/>
    <x v="0"/>
    <x v="3"/>
    <x v="1"/>
    <x v="0"/>
    <n v="239"/>
    <n v="178.24"/>
    <s v="MODULO 2"/>
    <s v="TURNO 16"/>
    <n v="11"/>
    <n v="19"/>
    <n v="133"/>
    <s v="EXPORTABLE"/>
    <x v="551"/>
    <s v="ABGVH20250707113157"/>
    <m/>
    <s v="RECEPCION"/>
    <n v="1.3401503759398496"/>
    <x v="0"/>
    <n v="19.899999999999999"/>
    <n v="9.3810526315789478"/>
    <n v="13.640000000000015"/>
    <n v="2.0833333333333313"/>
    <x v="0"/>
    <s v="AMBIENTE"/>
    <x v="36"/>
    <m/>
    <n v="0"/>
    <x v="0"/>
  </r>
  <r>
    <s v="ABGVH20250707113224VISTA HERMOSA SEKOYA POP MODULO 2TURNO 15NORMAL"/>
    <x v="5"/>
    <d v="2025-07-10T00:00:00"/>
    <d v="1899-12-30T19:15:00"/>
    <x v="27"/>
    <d v="1899-12-30T21:20:00"/>
    <x v="100"/>
    <x v="7"/>
    <s v="TAB937"/>
    <n v="189.9"/>
    <x v="555"/>
    <x v="0"/>
    <x v="3"/>
    <x v="1"/>
    <x v="0"/>
    <n v="259"/>
    <n v="192.69"/>
    <s v="MODULO 2"/>
    <s v="TURNO 15"/>
    <n v="12"/>
    <n v="21"/>
    <n v="144"/>
    <s v="EXPORTABLE"/>
    <x v="552"/>
    <s v="ABGVH20250707113224"/>
    <m/>
    <s v="RECEPCION"/>
    <n v="1.338125"/>
    <x v="0"/>
    <n v="19.899999999999999"/>
    <n v="9.1757142857142853"/>
    <n v="2.789999999999992"/>
    <n v="2.0833333333333313"/>
    <x v="0"/>
    <s v="AMBIENTE"/>
    <x v="36"/>
    <m/>
    <n v="0"/>
    <x v="0"/>
  </r>
  <r>
    <s v="EXCSJ20250712014357SAN JOSESEKOYA POPMODULO 1TURNO 8NORMAL"/>
    <x v="5"/>
    <d v="2025-07-11T00:00:00"/>
    <d v="1899-12-30T18:20:00"/>
    <x v="28"/>
    <d v="1899-12-30T20:05:00"/>
    <x v="101"/>
    <x v="4"/>
    <s v="TBP800"/>
    <n v="424.9"/>
    <x v="556"/>
    <x v="1"/>
    <x v="2"/>
    <x v="0"/>
    <x v="0"/>
    <n v="532"/>
    <n v="445.98"/>
    <s v="MODULO 1"/>
    <s v="TURNO 8"/>
    <n v="14"/>
    <n v="24"/>
    <n v="288"/>
    <s v="EXPORTABLE"/>
    <x v="553"/>
    <s v="EXCSJ20250712014357"/>
    <m/>
    <s v="RECEPCION"/>
    <n v="1.5485416666666667"/>
    <x v="1"/>
    <n v="18.3"/>
    <n v="18.5825"/>
    <n v="21.080000000000041"/>
    <n v="1.7500000000000018"/>
    <x v="0"/>
    <s v="AMBIENTE"/>
    <x v="36"/>
    <m/>
    <n v="0"/>
    <x v="0"/>
  </r>
  <r>
    <s v="EXCSJ20250712014408SAN JOSESEKOYA POPMODULO 1TURNO 7NORMAL"/>
    <x v="5"/>
    <d v="2025-07-11T00:00:00"/>
    <d v="1899-12-30T18:20:00"/>
    <x v="28"/>
    <d v="1899-12-30T20:05:00"/>
    <x v="101"/>
    <x v="4"/>
    <s v="TBP800"/>
    <n v="493.5"/>
    <x v="557"/>
    <x v="1"/>
    <x v="2"/>
    <x v="0"/>
    <x v="0"/>
    <n v="650"/>
    <n v="532.34"/>
    <s v="MODULO 1"/>
    <s v="TURNO 7"/>
    <n v="14"/>
    <n v="35"/>
    <n v="420"/>
    <s v="EXPORTABLE"/>
    <x v="554"/>
    <s v="EXCSJ20250712014408"/>
    <m/>
    <s v="RECEPCION"/>
    <n v="1.2674761904761906"/>
    <x v="1"/>
    <n v="18.3"/>
    <n v="15.209714285714286"/>
    <n v="38.840000000000032"/>
    <n v="1.7500000000000018"/>
    <x v="0"/>
    <s v="AMBIENTE"/>
    <x v="36"/>
    <m/>
    <n v="0"/>
    <x v="0"/>
  </r>
  <r>
    <s v="EXCSJ20250712014414SAN JOSESEKOYA POPMODULO 1TURNO 7NORMAL"/>
    <x v="5"/>
    <d v="2025-07-11T00:00:00"/>
    <d v="1899-12-30T18:20:00"/>
    <x v="28"/>
    <d v="1899-12-30T20:05:00"/>
    <x v="101"/>
    <x v="4"/>
    <s v="TBP800"/>
    <n v="494.5"/>
    <x v="558"/>
    <x v="1"/>
    <x v="2"/>
    <x v="0"/>
    <x v="0"/>
    <n v="652"/>
    <n v="532.34"/>
    <s v="MODULO 1"/>
    <s v="TURNO 7"/>
    <n v="16"/>
    <n v="35"/>
    <n v="420"/>
    <s v="EXPORTABLE"/>
    <x v="555"/>
    <s v="EXCSJ20250712014414"/>
    <m/>
    <s v="RECEPCION"/>
    <n v="1.2674761904761906"/>
    <x v="1"/>
    <n v="18.3"/>
    <n v="15.209714285714286"/>
    <n v="37.840000000000032"/>
    <n v="1.7500000000000018"/>
    <x v="0"/>
    <s v="AMBIENTE"/>
    <x v="36"/>
    <m/>
    <n v="0"/>
    <x v="0"/>
  </r>
  <r>
    <s v="EXCSJ20250712014420SAN JOSESEKOYA POPMODULO 1TURNO 7NORMAL"/>
    <x v="5"/>
    <d v="2025-07-11T00:00:00"/>
    <d v="1899-12-30T18:20:00"/>
    <x v="28"/>
    <d v="1899-12-30T20:05:00"/>
    <x v="101"/>
    <x v="4"/>
    <s v="TBP800"/>
    <n v="492.5"/>
    <x v="559"/>
    <x v="1"/>
    <x v="2"/>
    <x v="0"/>
    <x v="0"/>
    <n v="649"/>
    <n v="531.34"/>
    <s v="MODULO 1"/>
    <s v="TURNO 7"/>
    <n v="14"/>
    <n v="35"/>
    <n v="420"/>
    <s v="EXPORTABLE"/>
    <x v="556"/>
    <s v="EXCSJ20250712014420"/>
    <m/>
    <s v="RECEPCION"/>
    <n v="1.2650952380952383"/>
    <x v="1"/>
    <n v="18.3"/>
    <n v="15.181142857142857"/>
    <n v="38.840000000000032"/>
    <n v="1.7500000000000018"/>
    <x v="0"/>
    <s v="AMBIENTE"/>
    <x v="36"/>
    <m/>
    <n v="0"/>
    <x v="0"/>
  </r>
  <r>
    <s v="EXCSJ20250712014425SAN JOSESEKOYA POPMODULO 1TURNO 7NORMAL"/>
    <x v="5"/>
    <d v="2025-07-11T00:00:00"/>
    <d v="1899-12-30T18:20:00"/>
    <x v="28"/>
    <d v="1899-12-30T20:05:00"/>
    <x v="101"/>
    <x v="4"/>
    <s v="TBP800"/>
    <n v="496"/>
    <x v="560"/>
    <x v="1"/>
    <x v="2"/>
    <x v="0"/>
    <x v="0"/>
    <n v="647"/>
    <n v="529.34"/>
    <s v="MODULO 1"/>
    <s v="TURNO 7"/>
    <n v="14"/>
    <n v="35"/>
    <n v="420"/>
    <s v="EXPORTABLE"/>
    <x v="557"/>
    <s v="EXCSJ20250712014425"/>
    <m/>
    <s v="RECEPCION"/>
    <n v="1.2603333333333333"/>
    <x v="1"/>
    <n v="18.3"/>
    <n v="15.124000000000001"/>
    <n v="33.340000000000032"/>
    <n v="1.7500000000000018"/>
    <x v="0"/>
    <s v="AMBIENTE"/>
    <x v="36"/>
    <m/>
    <n v="0"/>
    <x v="0"/>
  </r>
  <r>
    <s v="EXCSJ20250712014357SAN JOSESEKOYA POPMODULO 1TURNO 7NORMAL"/>
    <x v="5"/>
    <d v="2025-07-11T00:00:00"/>
    <d v="1899-12-30T18:20:00"/>
    <x v="28"/>
    <d v="1899-12-30T20:05:00"/>
    <x v="101"/>
    <x v="4"/>
    <s v="TBP800"/>
    <n v="490"/>
    <x v="561"/>
    <x v="1"/>
    <x v="2"/>
    <x v="0"/>
    <x v="0"/>
    <n v="643"/>
    <n v="525.34"/>
    <s v="MODULO 1"/>
    <s v="TURNO 7"/>
    <n v="14"/>
    <n v="35"/>
    <n v="420"/>
    <s v="EXPORTABLE"/>
    <x v="558"/>
    <s v="EXCSJ20250712014357"/>
    <m/>
    <s v="RECEPCION"/>
    <n v="1.2508095238095238"/>
    <x v="1"/>
    <n v="18.3"/>
    <n v="15.009714285714287"/>
    <n v="35.340000000000032"/>
    <n v="1.7500000000000018"/>
    <x v="0"/>
    <s v="AMBIENTE"/>
    <x v="36"/>
    <m/>
    <n v="0"/>
    <x v="0"/>
  </r>
  <r>
    <s v="EXCSP20250712014439SAN PEDRO SEKOYA POPMODULO 1TURNO 2NORMAL"/>
    <x v="5"/>
    <d v="2025-07-11T00:00:00"/>
    <d v="1899-12-30T17:40:00"/>
    <x v="28"/>
    <d v="1899-12-30T20:15:00"/>
    <x v="102"/>
    <x v="5"/>
    <s v="TBU873"/>
    <n v="57.2727267"/>
    <x v="562"/>
    <x v="1"/>
    <x v="5"/>
    <x v="0"/>
    <x v="0"/>
    <n v="71.27"/>
    <n v="56.7"/>
    <s v="MODULO 1"/>
    <s v="TURNO 2"/>
    <n v="14"/>
    <n v="4"/>
    <n v="47"/>
    <s v="EXPORTABLE"/>
    <x v="559"/>
    <s v="EXCSP20250712014439"/>
    <m/>
    <s v="RECEPCION"/>
    <n v="1.2063829787234044"/>
    <x v="1"/>
    <n v="20"/>
    <n v="14.175000000000001"/>
    <n v="-0.57272669999999692"/>
    <n v="2.5833333333333321"/>
    <x v="0"/>
    <s v="AMBIENTE"/>
    <x v="36"/>
    <m/>
    <n v="0"/>
    <x v="0"/>
  </r>
  <r>
    <s v="EXCSP20250712014439SAN PEDRO SEKOYA POPMODULO 1TURNO 3NORMAL"/>
    <x v="5"/>
    <d v="2025-07-11T00:00:00"/>
    <d v="1899-12-30T17:40:00"/>
    <x v="28"/>
    <d v="1899-12-30T20:15:00"/>
    <x v="102"/>
    <x v="5"/>
    <s v="TBU873"/>
    <n v="257.72727329999998"/>
    <x v="562"/>
    <x v="1"/>
    <x v="5"/>
    <x v="0"/>
    <x v="0"/>
    <n v="320.73"/>
    <n v="255.15"/>
    <s v="MODULO 1"/>
    <s v="TURNO 3"/>
    <n v="14"/>
    <n v="18"/>
    <n v="216"/>
    <s v="EXPORTABLE"/>
    <x v="559"/>
    <s v="EXCSP20250712014439"/>
    <m/>
    <s v="RECEPCION"/>
    <n v="1.1812500000000001"/>
    <x v="1"/>
    <n v="20"/>
    <n v="14.175000000000001"/>
    <n v="-2.5772732999999732"/>
    <n v="2.5833333333333321"/>
    <x v="0"/>
    <s v="AMBIENTE"/>
    <x v="36"/>
    <m/>
    <n v="0"/>
    <x v="0"/>
  </r>
  <r>
    <s v="EXCSP20250712014444SAN PEDRO SEKOYA POPMODULO 1TURNO 2NORMAL"/>
    <x v="5"/>
    <d v="2025-07-11T00:00:00"/>
    <d v="1899-12-30T17:40:00"/>
    <x v="28"/>
    <d v="1899-12-30T20:15:00"/>
    <x v="102"/>
    <x v="5"/>
    <s v="TBU873"/>
    <n v="86.2"/>
    <x v="563"/>
    <x v="1"/>
    <x v="5"/>
    <x v="0"/>
    <x v="0"/>
    <n v="105.8"/>
    <n v="85.14"/>
    <s v="MODULO 1"/>
    <s v="TURNO 2"/>
    <n v="14"/>
    <n v="6"/>
    <n v="73"/>
    <s v="EXPORTABLE"/>
    <x v="560"/>
    <s v="EXCSP20250712014444"/>
    <m/>
    <s v="RECEPCION"/>
    <n v="1.1663013698630138"/>
    <x v="1"/>
    <n v="20"/>
    <n v="14.19"/>
    <n v="-1.0600000000000023"/>
    <n v="2.5833333333333321"/>
    <x v="0"/>
    <s v="AMBIENTE"/>
    <x v="36"/>
    <m/>
    <n v="0"/>
    <x v="0"/>
  </r>
  <r>
    <s v="EXCSP20250712014444SAN PEDRO SEKOYA POPMODULO 1TURNO 3NORMAL"/>
    <x v="5"/>
    <d v="2025-07-11T00:00:00"/>
    <d v="1899-12-30T17:40:00"/>
    <x v="28"/>
    <d v="1899-12-30T20:15:00"/>
    <x v="102"/>
    <x v="5"/>
    <s v="TBU873"/>
    <n v="186.76666523"/>
    <x v="563"/>
    <x v="1"/>
    <x v="5"/>
    <x v="0"/>
    <x v="0"/>
    <n v="229.23"/>
    <n v="184.48"/>
    <s v="MODULO 1"/>
    <s v="TURNO 3"/>
    <n v="14"/>
    <n v="13"/>
    <n v="156"/>
    <s v="EXPORTABLE"/>
    <x v="560"/>
    <s v="EXCSP20250712014444"/>
    <m/>
    <s v="RECEPCION"/>
    <n v="1.1825641025641025"/>
    <x v="1"/>
    <n v="20"/>
    <n v="14.190769230769231"/>
    <n v="-2.2866652300000112"/>
    <n v="2.5833333333333321"/>
    <x v="0"/>
    <s v="AMBIENTE"/>
    <x v="36"/>
    <m/>
    <n v="0"/>
    <x v="0"/>
  </r>
  <r>
    <s v="EXCSP20250712014444SAN PEDRO SEKOYA POPMODULO 1TURNO 8NORMAL"/>
    <x v="5"/>
    <d v="2025-07-11T00:00:00"/>
    <d v="1899-12-30T17:40:00"/>
    <x v="28"/>
    <d v="1899-12-30T20:15:00"/>
    <x v="102"/>
    <x v="5"/>
    <s v="TBU873"/>
    <n v="158.03333477000001"/>
    <x v="563"/>
    <x v="1"/>
    <x v="5"/>
    <x v="0"/>
    <x v="0"/>
    <n v="193.97"/>
    <n v="156.1"/>
    <s v="MODULO 1"/>
    <s v="TURNO 8"/>
    <n v="14"/>
    <n v="11"/>
    <n v="131"/>
    <s v="EXPORTABLE"/>
    <x v="560"/>
    <s v="EXCSP20250712014444"/>
    <m/>
    <s v="RECEPCION"/>
    <n v="1.1916030534351145"/>
    <x v="1"/>
    <n v="20"/>
    <n v="14.19090909090909"/>
    <n v="-1.9333347700000161"/>
    <n v="2.5833333333333321"/>
    <x v="0"/>
    <s v="AMBIENTE"/>
    <x v="36"/>
    <m/>
    <n v="0"/>
    <x v="0"/>
  </r>
  <r>
    <s v="EXCSP20250712014449SAN PEDRO SEKOYA POPMODULO 1TURNO 10NORMAL"/>
    <x v="5"/>
    <d v="2025-07-11T00:00:00"/>
    <d v="1899-12-30T17:40:00"/>
    <x v="28"/>
    <d v="1899-12-30T20:15:00"/>
    <x v="102"/>
    <x v="5"/>
    <s v="TBU873"/>
    <n v="129.375"/>
    <x v="564"/>
    <x v="1"/>
    <x v="5"/>
    <x v="0"/>
    <x v="0"/>
    <n v="158.4"/>
    <n v="128.69"/>
    <s v="MODULO 1"/>
    <s v="TURNO 10"/>
    <n v="14"/>
    <n v="9"/>
    <n v="104"/>
    <s v="EXPORTABLE"/>
    <x v="561"/>
    <s v="EXCSP20250712014449"/>
    <m/>
    <s v="RECEPCION"/>
    <n v="1.2374038461538461"/>
    <x v="1"/>
    <n v="20"/>
    <n v="14.298888888888889"/>
    <n v="-0.68500000000000227"/>
    <n v="2.5833333333333321"/>
    <x v="0"/>
    <s v="AMBIENTE"/>
    <x v="36"/>
    <m/>
    <n v="0"/>
    <x v="0"/>
  </r>
  <r>
    <s v="EXCSP20250712014449SAN PEDRO SEKOYA POPMODULO 1TURNO 8NORMAL"/>
    <x v="5"/>
    <d v="2025-07-11T00:00:00"/>
    <d v="1899-12-30T17:40:00"/>
    <x v="28"/>
    <d v="1899-12-30T20:15:00"/>
    <x v="102"/>
    <x v="5"/>
    <s v="TBU873"/>
    <n v="445.625"/>
    <x v="564"/>
    <x v="1"/>
    <x v="5"/>
    <x v="0"/>
    <x v="0"/>
    <n v="545.6"/>
    <n v="443.27"/>
    <s v="MODULO 1"/>
    <s v="TURNO 8"/>
    <n v="14"/>
    <n v="31"/>
    <n v="376"/>
    <s v="EXPORTABLE"/>
    <x v="561"/>
    <s v="EXCSP20250712014449"/>
    <m/>
    <s v="RECEPCION"/>
    <n v="1.1789095744680851"/>
    <x v="1"/>
    <n v="20"/>
    <n v="14.299032258064516"/>
    <n v="-2.3550000000000182"/>
    <n v="2.5833333333333321"/>
    <x v="0"/>
    <s v="AMBIENTE"/>
    <x v="36"/>
    <m/>
    <n v="0"/>
    <x v="0"/>
  </r>
  <r>
    <s v="EXCSP20250712014454SAN PEDRO SEKOYA POPMODULO 1TURNO 9NORMAL"/>
    <x v="5"/>
    <d v="2025-07-11T00:00:00"/>
    <d v="1899-12-30T17:40:00"/>
    <x v="28"/>
    <d v="1899-12-30T20:15:00"/>
    <x v="102"/>
    <x v="5"/>
    <s v="TBU873"/>
    <n v="238.85"/>
    <x v="565"/>
    <x v="1"/>
    <x v="5"/>
    <x v="0"/>
    <x v="0"/>
    <n v="293.68"/>
    <n v="237.56"/>
    <s v="MODULO 1"/>
    <s v="TURNO 9"/>
    <n v="14"/>
    <n v="17"/>
    <n v="204"/>
    <s v="EXPORTABLE"/>
    <x v="562"/>
    <s v="EXCSP20250712014454"/>
    <m/>
    <s v="RECEPCION"/>
    <n v="1.1645098039215687"/>
    <x v="1"/>
    <n v="20"/>
    <n v="13.974117647058824"/>
    <n v="-1.289999999999992"/>
    <n v="2.5833333333333321"/>
    <x v="0"/>
    <s v="AMBIENTE"/>
    <x v="36"/>
    <m/>
    <n v="0"/>
    <x v="0"/>
  </r>
  <r>
    <s v="EXCSP20250712014454SAN PEDRO SEKOYA POPMODULO 1TURNO 10NORMAL"/>
    <x v="5"/>
    <d v="2025-07-11T00:00:00"/>
    <d v="1899-12-30T17:40:00"/>
    <x v="28"/>
    <d v="1899-12-30T20:15:00"/>
    <x v="102"/>
    <x v="5"/>
    <s v="TBU873"/>
    <n v="323.14999999999998"/>
    <x v="565"/>
    <x v="1"/>
    <x v="5"/>
    <x v="0"/>
    <x v="0"/>
    <n v="397.33"/>
    <n v="321.39999999999998"/>
    <s v="MODULO 1"/>
    <s v="TURNO 10"/>
    <n v="14"/>
    <n v="23"/>
    <n v="276"/>
    <s v="EXPORTABLE"/>
    <x v="562"/>
    <s v="EXCSP20250712014454"/>
    <m/>
    <s v="RECEPCION"/>
    <n v="1.1644927536231884"/>
    <x v="1"/>
    <n v="20"/>
    <n v="13.973913043478261"/>
    <n v="-1.75"/>
    <n v="2.5833333333333321"/>
    <x v="0"/>
    <s v="AMBIENTE"/>
    <x v="36"/>
    <m/>
    <n v="0"/>
    <x v="0"/>
  </r>
  <r>
    <s v="ABGSA20250710065947SAN ANDRESSEKOYA POPMODULO 1TURNO 1&gt;22"/>
    <x v="5"/>
    <d v="2025-07-11T00:00:00"/>
    <d v="1899-12-30T18:30:00"/>
    <x v="28"/>
    <d v="1899-12-30T20:50:00"/>
    <x v="103"/>
    <x v="7"/>
    <s v="F5R933"/>
    <n v="182.1"/>
    <x v="566"/>
    <x v="0"/>
    <x v="0"/>
    <x v="0"/>
    <x v="0"/>
    <n v="266"/>
    <n v="202.32"/>
    <s v="MODULO 1"/>
    <s v="TURNO 1"/>
    <n v="9"/>
    <n v="21"/>
    <n v="147"/>
    <s v="EXPORTABLE"/>
    <x v="563"/>
    <s v="ABGSA20250710065947"/>
    <m/>
    <s v="RECEPCION"/>
    <n v="1.3763265306122447"/>
    <x v="0"/>
    <n v="14.9"/>
    <n v="9.6342857142857135"/>
    <n v="20.22"/>
    <n v="2.333333333333333"/>
    <x v="1"/>
    <s v="AMBIENTE"/>
    <x v="36"/>
    <m/>
    <n v="0"/>
    <x v="0"/>
  </r>
  <r>
    <s v="ABGSA20250710065921SAN ANDRESSEKOYA POPMODULO 1TURNO 1NORMAL"/>
    <x v="5"/>
    <d v="2025-07-11T00:00:00"/>
    <d v="1899-12-30T18:30:00"/>
    <x v="28"/>
    <d v="1899-12-30T20:50:00"/>
    <x v="103"/>
    <x v="7"/>
    <s v="F5R933"/>
    <n v="116.9"/>
    <x v="567"/>
    <x v="0"/>
    <x v="0"/>
    <x v="0"/>
    <x v="0"/>
    <n v="179"/>
    <n v="132.79"/>
    <s v="MODULO 1"/>
    <s v="TURNO 1"/>
    <n v="9"/>
    <n v="14"/>
    <n v="96"/>
    <s v="EXPORTABLE"/>
    <x v="564"/>
    <s v="ABGSA20250710065921"/>
    <m/>
    <s v="RECEPCION"/>
    <n v="1.3832291666666665"/>
    <x v="0"/>
    <n v="14.9"/>
    <n v="9.4849999999999994"/>
    <n v="15.889999999999986"/>
    <n v="2.333333333333333"/>
    <x v="0"/>
    <s v="AMBIENTE"/>
    <x v="36"/>
    <m/>
    <n v="0"/>
    <x v="0"/>
  </r>
  <r>
    <s v="ABGSA20250710065905SAN ANDRESSEKOYA POPMODULO 1TURNO 1NORMAL"/>
    <x v="5"/>
    <d v="2025-07-11T00:00:00"/>
    <d v="1899-12-30T18:30:00"/>
    <x v="28"/>
    <d v="1899-12-30T20:50:00"/>
    <x v="103"/>
    <x v="7"/>
    <s v="F5R933"/>
    <n v="376.2"/>
    <x v="568"/>
    <x v="0"/>
    <x v="0"/>
    <x v="0"/>
    <x v="0"/>
    <n v="518"/>
    <n v="398.64"/>
    <s v="MODULO 1"/>
    <s v="TURNO 1"/>
    <n v="13"/>
    <n v="42"/>
    <n v="294"/>
    <s v="EXPORTABLE"/>
    <x v="565"/>
    <s v="ABGSA20250710065905"/>
    <m/>
    <s v="RECEPCION"/>
    <n v="1.3559183673469388"/>
    <x v="0"/>
    <n v="14.9"/>
    <n v="9.4914285714285711"/>
    <n v="22.439999999999998"/>
    <n v="2.333333333333333"/>
    <x v="0"/>
    <s v="AMBIENTE"/>
    <x v="36"/>
    <m/>
    <n v="0"/>
    <x v="0"/>
  </r>
  <r>
    <s v="ABGSA20250710065929SAN ANDRESSEKOYA POPMODULO 1TURNO 1NORMAL"/>
    <x v="5"/>
    <d v="2025-07-11T00:00:00"/>
    <d v="1899-12-30T18:30:00"/>
    <x v="28"/>
    <d v="1899-12-30T20:50:00"/>
    <x v="103"/>
    <x v="7"/>
    <s v="F5R933"/>
    <n v="376.2"/>
    <x v="569"/>
    <x v="0"/>
    <x v="0"/>
    <x v="0"/>
    <x v="0"/>
    <n v="519"/>
    <n v="399.64"/>
    <s v="MODULO 1"/>
    <s v="TURNO 1"/>
    <n v="13"/>
    <n v="42"/>
    <n v="294"/>
    <s v="EXPORTABLE"/>
    <x v="566"/>
    <s v="ABGSA20250710065929"/>
    <m/>
    <s v="RECEPCION"/>
    <n v="1.3593197278911564"/>
    <x v="0"/>
    <n v="14.9"/>
    <n v="9.5152380952380948"/>
    <n v="23.439999999999998"/>
    <n v="2.333333333333333"/>
    <x v="0"/>
    <s v="AMBIENTE"/>
    <x v="36"/>
    <m/>
    <n v="0"/>
    <x v="0"/>
  </r>
  <r>
    <s v="ABGSA20250710065935SAN ANDRESSEKOYA POPMODULO 1TURNO 2&gt;20"/>
    <x v="5"/>
    <d v="2025-07-11T00:00:00"/>
    <d v="1899-12-30T18:30:00"/>
    <x v="28"/>
    <d v="1899-12-30T20:50:00"/>
    <x v="103"/>
    <x v="7"/>
    <s v="F5R933"/>
    <n v="184.85714433999999"/>
    <x v="570"/>
    <x v="0"/>
    <x v="0"/>
    <x v="0"/>
    <x v="0"/>
    <n v="248.1"/>
    <n v="191.26"/>
    <s v="MODULO 1"/>
    <s v="TURNO 2"/>
    <n v="13"/>
    <n v="20"/>
    <n v="140"/>
    <s v="EXPORTABLE"/>
    <x v="567"/>
    <s v="ABGSA20250710065935"/>
    <m/>
    <s v="RECEPCION"/>
    <n v="1.3661428571428571"/>
    <x v="0"/>
    <n v="14.9"/>
    <n v="9.5629999999999988"/>
    <n v="6.4028556600000002"/>
    <n v="2.333333333333333"/>
    <x v="3"/>
    <s v="AMBIENTE"/>
    <x v="36"/>
    <m/>
    <n v="0"/>
    <x v="0"/>
  </r>
  <r>
    <s v="ABGSA20250710065935SAN ANDRESSEKOYA POPMODULO 1TURNO 1&gt;20"/>
    <x v="5"/>
    <d v="2025-07-11T00:00:00"/>
    <d v="1899-12-30T18:30:00"/>
    <x v="28"/>
    <d v="1899-12-30T20:50:00"/>
    <x v="103"/>
    <x v="7"/>
    <s v="F5R933"/>
    <n v="101.67142783"/>
    <x v="570"/>
    <x v="0"/>
    <x v="0"/>
    <x v="0"/>
    <x v="0"/>
    <n v="136.44999999999999"/>
    <n v="105.19"/>
    <s v="MODULO 1"/>
    <s v="TURNO 1"/>
    <n v="13"/>
    <n v="11"/>
    <n v="77"/>
    <s v="EXPORTABLE"/>
    <x v="567"/>
    <s v="ABGSA20250710065935"/>
    <m/>
    <s v="RECEPCION"/>
    <n v="1.366103896103896"/>
    <x v="0"/>
    <n v="14.9"/>
    <n v="9.5627272727272725"/>
    <n v="3.5185721699999988"/>
    <n v="2.333333333333333"/>
    <x v="3"/>
    <s v="AMBIENTE"/>
    <x v="36"/>
    <m/>
    <n v="0"/>
    <x v="0"/>
  </r>
  <r>
    <s v="ABGSA20250710065916SAN ANDRESSEKOYA POPMODULO 1TURNO 2&gt;22"/>
    <x v="5"/>
    <d v="2025-07-11T00:00:00"/>
    <d v="1899-12-30T18:30:00"/>
    <x v="28"/>
    <d v="1899-12-30T20:50:00"/>
    <x v="103"/>
    <x v="7"/>
    <s v="F5R933"/>
    <n v="193.6"/>
    <x v="571"/>
    <x v="0"/>
    <x v="0"/>
    <x v="0"/>
    <x v="0"/>
    <n v="259.5"/>
    <n v="199.82"/>
    <s v="MODULO 1"/>
    <s v="TURNO 2"/>
    <n v="13"/>
    <n v="21"/>
    <n v="147"/>
    <s v="EXPORTABLE"/>
    <x v="568"/>
    <s v="ABGSA20250710065916"/>
    <m/>
    <s v="RECEPCION"/>
    <n v="1.3593197278911564"/>
    <x v="0"/>
    <n v="14.9"/>
    <n v="9.5152380952380948"/>
    <n v="6.2199999999999989"/>
    <n v="2.333333333333333"/>
    <x v="1"/>
    <s v="AMBIENTE"/>
    <x v="36"/>
    <m/>
    <n v="0"/>
    <x v="0"/>
  </r>
  <r>
    <s v="ABGSA20250710065916SAN ANDRESSEKOYA POPMODULO 1TURNO 1&gt;22"/>
    <x v="5"/>
    <d v="2025-07-11T00:00:00"/>
    <d v="1899-12-30T18:30:00"/>
    <x v="28"/>
    <d v="1899-12-30T20:50:00"/>
    <x v="103"/>
    <x v="7"/>
    <s v="F5R933"/>
    <n v="147.50476154"/>
    <x v="571"/>
    <x v="0"/>
    <x v="0"/>
    <x v="0"/>
    <x v="0"/>
    <n v="197.71"/>
    <n v="152.24"/>
    <s v="MODULO 1"/>
    <s v="TURNO 1"/>
    <n v="13"/>
    <n v="16"/>
    <n v="112"/>
    <s v="EXPORTABLE"/>
    <x v="568"/>
    <s v="ABGSA20250710065916"/>
    <m/>
    <s v="RECEPCION"/>
    <n v="1.3592857142857144"/>
    <x v="0"/>
    <n v="14.9"/>
    <n v="9.5150000000000006"/>
    <n v="4.735238460000005"/>
    <n v="2.333333333333333"/>
    <x v="1"/>
    <s v="AMBIENTE"/>
    <x v="36"/>
    <m/>
    <n v="0"/>
    <x v="0"/>
  </r>
  <r>
    <s v="ABGSA20250710065916SAN ANDRESSEKOYA POPMODULO 1TURNO 3&gt;22"/>
    <x v="5"/>
    <d v="2025-07-11T00:00:00"/>
    <d v="1899-12-30T18:30:00"/>
    <x v="28"/>
    <d v="1899-12-30T20:50:00"/>
    <x v="103"/>
    <x v="7"/>
    <s v="F5R933"/>
    <n v="27.6571423"/>
    <x v="571"/>
    <x v="0"/>
    <x v="0"/>
    <x v="0"/>
    <x v="0"/>
    <n v="37.07"/>
    <n v="28.55"/>
    <s v="MODULO 1"/>
    <s v="TURNO 3"/>
    <n v="13"/>
    <n v="3"/>
    <n v="21"/>
    <s v="EXPORTABLE"/>
    <x v="568"/>
    <s v="ABGSA20250710065916"/>
    <m/>
    <s v="RECEPCION"/>
    <n v="1.3595238095238096"/>
    <x v="0"/>
    <n v="14.9"/>
    <n v="9.5166666666666675"/>
    <n v="0.89285770000000042"/>
    <n v="2.333333333333333"/>
    <x v="1"/>
    <s v="AMBIENTE"/>
    <x v="36"/>
    <m/>
    <n v="0"/>
    <x v="0"/>
  </r>
  <r>
    <s v="ABGSA20250710065916SAN ANDRESSEKOYA POPMODULO 1TURNO 7&gt;22"/>
    <x v="5"/>
    <d v="2025-07-11T00:00:00"/>
    <d v="1899-12-30T18:30:00"/>
    <x v="28"/>
    <d v="1899-12-30T20:50:00"/>
    <x v="103"/>
    <x v="7"/>
    <s v="F5R933"/>
    <n v="18.438096160000001"/>
    <x v="571"/>
    <x v="0"/>
    <x v="0"/>
    <x v="0"/>
    <x v="0"/>
    <n v="24.71"/>
    <n v="19.03"/>
    <s v="MODULO 1"/>
    <s v="TURNO 7"/>
    <n v="13"/>
    <n v="2"/>
    <n v="14"/>
    <s v="EXPORTABLE"/>
    <x v="568"/>
    <s v="ABGSA20250710065916"/>
    <m/>
    <s v="RECEPCION"/>
    <n v="1.3592857142857144"/>
    <x v="0"/>
    <n v="14.9"/>
    <n v="9.5150000000000006"/>
    <n v="0.59190384000000051"/>
    <n v="2.333333333333333"/>
    <x v="1"/>
    <s v="AMBIENTE"/>
    <x v="36"/>
    <m/>
    <n v="0"/>
    <x v="0"/>
  </r>
  <r>
    <s v="ABGSA20250710065942SAN ANDRESSEKOYA POPMODULO 1TURNO 2NORMAL"/>
    <x v="5"/>
    <d v="2025-07-11T00:00:00"/>
    <d v="1899-12-30T18:30:00"/>
    <x v="28"/>
    <d v="1899-12-30T20:50:00"/>
    <x v="103"/>
    <x v="7"/>
    <s v="F5R933"/>
    <n v="146.97142948999999"/>
    <x v="572"/>
    <x v="0"/>
    <x v="0"/>
    <x v="0"/>
    <x v="0"/>
    <n v="198.4"/>
    <n v="151.71"/>
    <s v="MODULO 1"/>
    <s v="TURNO 2"/>
    <n v="13"/>
    <n v="16"/>
    <n v="112"/>
    <s v="EXPORTABLE"/>
    <x v="569"/>
    <s v="ABGSA20250710065942"/>
    <m/>
    <s v="RECEPCION"/>
    <n v="1.3545535714285715"/>
    <x v="0"/>
    <n v="14.9"/>
    <n v="9.4818750000000005"/>
    <n v="4.7385705100000166"/>
    <n v="2.333333333333333"/>
    <x v="0"/>
    <s v="AMBIENTE"/>
    <x v="36"/>
    <m/>
    <n v="0"/>
    <x v="0"/>
  </r>
  <r>
    <s v="ABGSA20250710065942SAN ANDRESSEKOYA POPMODULO 1TURNO 7NORMAL"/>
    <x v="5"/>
    <d v="2025-07-11T00:00:00"/>
    <d v="1899-12-30T18:30:00"/>
    <x v="28"/>
    <d v="1899-12-30T20:50:00"/>
    <x v="103"/>
    <x v="7"/>
    <s v="F5R933"/>
    <n v="91.857144230000003"/>
    <x v="572"/>
    <x v="0"/>
    <x v="0"/>
    <x v="0"/>
    <x v="0"/>
    <n v="124"/>
    <n v="94.82"/>
    <s v="MODULO 1"/>
    <s v="TURNO 7"/>
    <n v="13"/>
    <n v="10"/>
    <n v="70"/>
    <s v="EXPORTABLE"/>
    <x v="569"/>
    <s v="ABGSA20250710065942"/>
    <m/>
    <s v="RECEPCION"/>
    <n v="1.3545714285714285"/>
    <x v="0"/>
    <n v="14.9"/>
    <n v="9.4819999999999993"/>
    <n v="2.9628557699999902"/>
    <n v="2.333333333333333"/>
    <x v="0"/>
    <s v="AMBIENTE"/>
    <x v="36"/>
    <m/>
    <n v="0"/>
    <x v="0"/>
  </r>
  <r>
    <s v="ABGSA20250710065942SAN ANDRESSEKOYA POPMODULO 1TURNO 1NORMAL"/>
    <x v="5"/>
    <d v="2025-07-11T00:00:00"/>
    <d v="1899-12-30T18:30:00"/>
    <x v="28"/>
    <d v="1899-12-30T20:50:00"/>
    <x v="103"/>
    <x v="7"/>
    <s v="F5R933"/>
    <n v="45.92857051"/>
    <x v="572"/>
    <x v="0"/>
    <x v="0"/>
    <x v="0"/>
    <x v="0"/>
    <n v="62"/>
    <n v="47.41"/>
    <s v="MODULO 1"/>
    <s v="TURNO 1"/>
    <n v="13"/>
    <n v="5"/>
    <n v="35"/>
    <s v="EXPORTABLE"/>
    <x v="569"/>
    <s v="ABGSA20250710065942"/>
    <m/>
    <s v="RECEPCION"/>
    <n v="1.3545714285714285"/>
    <x v="0"/>
    <n v="14.9"/>
    <n v="9.4819999999999993"/>
    <n v="1.4814294899999965"/>
    <n v="2.333333333333333"/>
    <x v="0"/>
    <s v="AMBIENTE"/>
    <x v="36"/>
    <m/>
    <n v="0"/>
    <x v="0"/>
  </r>
  <r>
    <s v="ABGSA20250710065942SAN ANDRESSEKOYA POPMODULO 1TURNO 8NORMAL"/>
    <x v="5"/>
    <d v="2025-07-11T00:00:00"/>
    <d v="1899-12-30T18:30:00"/>
    <x v="28"/>
    <d v="1899-12-30T20:50:00"/>
    <x v="103"/>
    <x v="7"/>
    <s v="F5R933"/>
    <n v="36.742855769999998"/>
    <x v="572"/>
    <x v="0"/>
    <x v="0"/>
    <x v="0"/>
    <x v="0"/>
    <n v="49.6"/>
    <n v="37.93"/>
    <s v="MODULO 1"/>
    <s v="TURNO 8"/>
    <n v="13"/>
    <n v="4"/>
    <n v="28"/>
    <s v="EXPORTABLE"/>
    <x v="569"/>
    <s v="ABGSA20250710065942"/>
    <m/>
    <s v="RECEPCION"/>
    <n v="1.354642857142857"/>
    <x v="0"/>
    <n v="14.9"/>
    <n v="9.4824999999999999"/>
    <n v="1.1871442300000012"/>
    <n v="2.333333333333333"/>
    <x v="0"/>
    <s v="AMBIENTE"/>
    <x v="36"/>
    <m/>
    <n v="0"/>
    <x v="0"/>
  </r>
  <r>
    <s v="ABGSA20250710065924SAN ANDRESSEKOYA POPMODULO 1TURNO 2&gt;22"/>
    <x v="5"/>
    <d v="2025-07-11T00:00:00"/>
    <d v="1899-12-30T18:30:00"/>
    <x v="28"/>
    <d v="1899-12-30T20:50:00"/>
    <x v="103"/>
    <x v="7"/>
    <s v="F5R933"/>
    <n v="183.42857097000001"/>
    <x v="573"/>
    <x v="0"/>
    <x v="0"/>
    <x v="0"/>
    <x v="0"/>
    <n v="247.43"/>
    <n v="189.07"/>
    <s v="MODULO 1"/>
    <s v="TURNO 2"/>
    <n v="13"/>
    <n v="20"/>
    <n v="140"/>
    <s v="EXPORTABLE"/>
    <x v="570"/>
    <s v="ABGSA20250710065924"/>
    <m/>
    <s v="RECEPCION"/>
    <n v="1.3505"/>
    <x v="0"/>
    <n v="14.9"/>
    <n v="9.4535"/>
    <n v="5.6414290299999834"/>
    <n v="2.333333333333333"/>
    <x v="1"/>
    <s v="AMBIENTE"/>
    <x v="36"/>
    <m/>
    <n v="0"/>
    <x v="0"/>
  </r>
  <r>
    <s v="ABGSA20250710065924SAN ANDRESSEKOYA POPMODULO 1TURNO 7&gt;22"/>
    <x v="5"/>
    <d v="2025-07-11T00:00:00"/>
    <d v="1899-12-30T18:30:00"/>
    <x v="28"/>
    <d v="1899-12-30T20:50:00"/>
    <x v="103"/>
    <x v="7"/>
    <s v="F5R933"/>
    <n v="137.57142902999999"/>
    <x v="573"/>
    <x v="0"/>
    <x v="0"/>
    <x v="0"/>
    <x v="0"/>
    <n v="185.57"/>
    <n v="141.80000000000001"/>
    <s v="MODULO 1"/>
    <s v="TURNO 7"/>
    <n v="13"/>
    <n v="15"/>
    <n v="105"/>
    <s v="EXPORTABLE"/>
    <x v="570"/>
    <s v="ABGSA20250710065924"/>
    <m/>
    <s v="RECEPCION"/>
    <n v="1.3504761904761906"/>
    <x v="0"/>
    <n v="14.9"/>
    <n v="9.4533333333333349"/>
    <n v="4.2285709700000211"/>
    <n v="2.333333333333333"/>
    <x v="1"/>
    <s v="AMBIENTE"/>
    <x v="36"/>
    <m/>
    <n v="0"/>
    <x v="0"/>
  </r>
  <r>
    <s v="ABGSA20250710065949SAN ANDRESSEKOYA POPMODULO 1TURNO 2&gt;20"/>
    <x v="5"/>
    <d v="2025-07-11T00:00:00"/>
    <d v="1899-12-30T18:30:00"/>
    <x v="28"/>
    <d v="1899-12-30T20:50:00"/>
    <x v="103"/>
    <x v="7"/>
    <s v="F5R933"/>
    <n v="256.80000128"/>
    <x v="574"/>
    <x v="0"/>
    <x v="0"/>
    <x v="0"/>
    <x v="0"/>
    <n v="346"/>
    <n v="266.43"/>
    <s v="MODULO 1"/>
    <s v="TURNO 2"/>
    <n v="13"/>
    <n v="28"/>
    <n v="196"/>
    <s v="EXPORTABLE"/>
    <x v="571"/>
    <s v="ABGSA20250710065949"/>
    <m/>
    <s v="RECEPCION"/>
    <n v="1.3593367346938776"/>
    <x v="0"/>
    <n v="14.9"/>
    <n v="9.5153571428571428"/>
    <n v="9.6299987200000032"/>
    <n v="2.333333333333333"/>
    <x v="3"/>
    <s v="AMBIENTE"/>
    <x v="36"/>
    <m/>
    <n v="0"/>
    <x v="0"/>
  </r>
  <r>
    <s v="ABGSA20250710065949SAN ANDRESSEKOYA POPMODULO 1TURNO 7&gt;20"/>
    <x v="5"/>
    <d v="2025-07-11T00:00:00"/>
    <d v="1899-12-30T18:30:00"/>
    <x v="28"/>
    <d v="1899-12-30T20:50:00"/>
    <x v="103"/>
    <x v="7"/>
    <s v="F5R933"/>
    <n v="128.39999872000001"/>
    <x v="574"/>
    <x v="0"/>
    <x v="0"/>
    <x v="0"/>
    <x v="0"/>
    <n v="173"/>
    <n v="133.21"/>
    <s v="MODULO 1"/>
    <s v="TURNO 7"/>
    <n v="13"/>
    <n v="14"/>
    <n v="98"/>
    <s v="EXPORTABLE"/>
    <x v="571"/>
    <s v="ABGSA20250710065949"/>
    <m/>
    <s v="RECEPCION"/>
    <n v="1.3592857142857144"/>
    <x v="0"/>
    <n v="14.9"/>
    <n v="9.5150000000000006"/>
    <n v="4.8100012799999945"/>
    <n v="2.333333333333333"/>
    <x v="3"/>
    <s v="AMBIENTE"/>
    <x v="36"/>
    <m/>
    <n v="0"/>
    <x v="0"/>
  </r>
  <r>
    <s v="ABGSA20250710065910SAN ANDRESSEKOYA POPMODULO 1TURNO 1NORMAL"/>
    <x v="5"/>
    <d v="2025-07-11T00:00:00"/>
    <d v="1899-12-30T18:30:00"/>
    <x v="28"/>
    <d v="1899-12-30T20:50:00"/>
    <x v="103"/>
    <x v="7"/>
    <s v="F5R933"/>
    <n v="384.7"/>
    <x v="575"/>
    <x v="0"/>
    <x v="0"/>
    <x v="0"/>
    <x v="0"/>
    <n v="520"/>
    <n v="400.64"/>
    <s v="MODULO 1"/>
    <s v="TURNO 1"/>
    <n v="13"/>
    <n v="42"/>
    <n v="294"/>
    <s v="EXPORTABLE"/>
    <x v="572"/>
    <s v="ABGSA20250710065910"/>
    <m/>
    <s v="RECEPCION"/>
    <n v="1.3627210884353742"/>
    <x v="0"/>
    <n v="14.9"/>
    <n v="9.5390476190476186"/>
    <n v="15.939999999999998"/>
    <n v="2.333333333333333"/>
    <x v="0"/>
    <s v="AMBIENTE"/>
    <x v="36"/>
    <m/>
    <n v="0"/>
    <x v="0"/>
  </r>
  <r>
    <s v="ABGSA20250710065935SAN ANDRESSEKOYA POPMODULO 1TURNO 7&gt;20"/>
    <x v="5"/>
    <d v="2025-07-11T00:00:00"/>
    <d v="1899-12-30T18:30:00"/>
    <x v="28"/>
    <d v="1899-12-30T08:50:00"/>
    <x v="103"/>
    <x v="7"/>
    <s v="F5R933"/>
    <n v="101.67142783"/>
    <x v="570"/>
    <x v="0"/>
    <x v="0"/>
    <x v="0"/>
    <x v="0"/>
    <n v="136.44999999999999"/>
    <n v="105.19"/>
    <s v="MODULO 1"/>
    <s v="TURNO 7"/>
    <n v="13"/>
    <n v="11"/>
    <n v="77"/>
    <s v="EXPORTABLE"/>
    <x v="567"/>
    <s v="ABGSA20250710065935"/>
    <m/>
    <s v="RECEPCION"/>
    <n v="1.366103896103896"/>
    <x v="0"/>
    <n v="14.9"/>
    <n v="9.5627272727272725"/>
    <n v="3.5185721699999988"/>
    <n v="-9.6666666666666679"/>
    <x v="3"/>
    <s v="AMBIENTE"/>
    <x v="36"/>
    <m/>
    <n v="0"/>
    <x v="0"/>
  </r>
  <r>
    <s v="ABGCV20250707105158CERRO VERDESEKOYA POP MODULO 4TURNO 1NORMAL"/>
    <x v="5"/>
    <d v="2025-07-11T00:00:00"/>
    <d v="1899-12-30T18:40:00"/>
    <x v="28"/>
    <d v="1899-12-30T21:30:00"/>
    <x v="104"/>
    <x v="8"/>
    <s v="T8Q868"/>
    <n v="77.368422600000002"/>
    <x v="576"/>
    <x v="0"/>
    <x v="4"/>
    <x v="1"/>
    <x v="0"/>
    <n v="93.16"/>
    <n v="76.8"/>
    <s v="MODULO 4"/>
    <s v="TURNO 1"/>
    <n v="12"/>
    <n v="5"/>
    <n v="60"/>
    <s v="EXPORTABLE"/>
    <x v="573"/>
    <s v="ABGCV20250707105158"/>
    <m/>
    <s v="RECEPCION"/>
    <n v="1.28"/>
    <x v="1"/>
    <n v="20"/>
    <n v="15.36"/>
    <n v="-0.56842260000000522"/>
    <n v="2.8333333333333339"/>
    <x v="0"/>
    <s v="AMBIENTE"/>
    <x v="36"/>
    <m/>
    <n v="0"/>
    <x v="0"/>
  </r>
  <r>
    <s v="ABGCV20250707105158CERRO VERDESEKOYA POP MODULO 3TURNO 4NORMAL"/>
    <x v="5"/>
    <d v="2025-07-11T00:00:00"/>
    <d v="1899-12-30T18:40:00"/>
    <x v="28"/>
    <d v="1899-12-30T21:30:00"/>
    <x v="104"/>
    <x v="8"/>
    <s v="T8Q868"/>
    <n v="139.26316068"/>
    <x v="576"/>
    <x v="0"/>
    <x v="4"/>
    <x v="1"/>
    <x v="0"/>
    <n v="167.68"/>
    <n v="138.25"/>
    <s v="MODULO 3"/>
    <s v="TURNO 4"/>
    <n v="12"/>
    <n v="9"/>
    <n v="108"/>
    <s v="EXPORTABLE"/>
    <x v="573"/>
    <s v="ABGCV20250707105158"/>
    <m/>
    <s v="RECEPCION"/>
    <n v="1.2800925925925926"/>
    <x v="1"/>
    <n v="20"/>
    <n v="15.361111111111111"/>
    <n v="-1.0131606799999986"/>
    <n v="2.8333333333333339"/>
    <x v="0"/>
    <s v="AMBIENTE"/>
    <x v="36"/>
    <m/>
    <n v="0"/>
    <x v="0"/>
  </r>
  <r>
    <s v="ABGCV20250707105158CERRO VERDESEKOYA POP MODULO 3TURNO 7NORMAL"/>
    <x v="5"/>
    <d v="2025-07-11T00:00:00"/>
    <d v="1899-12-30T18:40:00"/>
    <x v="28"/>
    <d v="1899-12-30T21:30:00"/>
    <x v="104"/>
    <x v="8"/>
    <s v="T8Q868"/>
    <n v="216.6315774"/>
    <x v="576"/>
    <x v="0"/>
    <x v="4"/>
    <x v="1"/>
    <x v="0"/>
    <n v="260.83999999999997"/>
    <n v="215.05"/>
    <s v="MODULO 3"/>
    <s v="TURNO 7"/>
    <n v="12"/>
    <n v="14"/>
    <n v="168"/>
    <s v="EXPORTABLE"/>
    <x v="573"/>
    <s v="ABGCV20250707105158"/>
    <m/>
    <s v="RECEPCION"/>
    <n v="1.2800595238095238"/>
    <x v="1"/>
    <n v="20"/>
    <n v="15.360714285714286"/>
    <n v="-1.5815773999999863"/>
    <n v="2.8333333333333339"/>
    <x v="0"/>
    <s v="AMBIENTE"/>
    <x v="36"/>
    <m/>
    <n v="0"/>
    <x v="0"/>
  </r>
  <r>
    <s v="ABGCV20250707105158CERRO VERDESEKOYA POP MODULO 4TURNO 2NORMAL"/>
    <x v="5"/>
    <d v="2025-07-11T00:00:00"/>
    <d v="1899-12-30T18:40:00"/>
    <x v="28"/>
    <d v="1899-12-30T21:30:00"/>
    <x v="104"/>
    <x v="8"/>
    <s v="T8Q868"/>
    <n v="154.73683932"/>
    <x v="576"/>
    <x v="0"/>
    <x v="4"/>
    <x v="1"/>
    <x v="0"/>
    <n v="186.32"/>
    <n v="153.61000000000001"/>
    <s v="MODULO 4"/>
    <s v="TURNO 2"/>
    <n v="12"/>
    <n v="10"/>
    <n v="120"/>
    <s v="EXPORTABLE"/>
    <x v="573"/>
    <s v="ABGCV20250707105158"/>
    <m/>
    <s v="RECEPCION"/>
    <n v="1.2800833333333335"/>
    <x v="1"/>
    <n v="20"/>
    <n v="15.361000000000001"/>
    <n v="-1.1268393199999878"/>
    <n v="2.8333333333333339"/>
    <x v="0"/>
    <s v="AMBIENTE"/>
    <x v="36"/>
    <m/>
    <n v="0"/>
    <x v="0"/>
  </r>
  <r>
    <s v="ABGCV20250707105206CERRO VERDESEKOYA POP MODULO 3TURNO 8&gt;24"/>
    <x v="5"/>
    <d v="2025-07-11T00:00:00"/>
    <d v="1899-12-30T18:40:00"/>
    <x v="28"/>
    <d v="1899-12-30T21:30:00"/>
    <x v="104"/>
    <x v="8"/>
    <s v="T8Q868"/>
    <n v="71.5"/>
    <x v="577"/>
    <x v="0"/>
    <x v="4"/>
    <x v="1"/>
    <x v="0"/>
    <n v="86.5"/>
    <n v="69.680000000000007"/>
    <s v="MODULO 3"/>
    <s v="TURNO 8"/>
    <n v="3"/>
    <n v="5"/>
    <n v="60"/>
    <s v="EXPORTABLE"/>
    <x v="574"/>
    <s v="ABGCV20250707105206"/>
    <m/>
    <s v="RECEPCION"/>
    <n v="1.1613333333333336"/>
    <x v="1"/>
    <n v="20"/>
    <n v="13.936000000000002"/>
    <n v="-1.8199999999999932"/>
    <n v="2.8333333333333339"/>
    <x v="2"/>
    <s v="AMBIENTE"/>
    <x v="36"/>
    <m/>
    <n v="0"/>
    <x v="0"/>
  </r>
  <r>
    <s v="ABGCV20250707105206CERRO VERDESEKOYA POP MODULO 4TURNO 1&gt;24"/>
    <x v="5"/>
    <d v="2025-07-11T00:00:00"/>
    <d v="1899-12-30T18:40:00"/>
    <x v="28"/>
    <d v="1899-12-30T21:30:00"/>
    <x v="104"/>
    <x v="8"/>
    <s v="T8Q868"/>
    <n v="71.5"/>
    <x v="577"/>
    <x v="0"/>
    <x v="4"/>
    <x v="1"/>
    <x v="0"/>
    <n v="86.5"/>
    <n v="69.680000000000007"/>
    <s v="MODULO 4"/>
    <s v="TURNO 1"/>
    <n v="3"/>
    <n v="5"/>
    <n v="51"/>
    <s v="EXPORTABLE"/>
    <x v="574"/>
    <s v="ABGCV20250707105206"/>
    <m/>
    <s v="RECEPCION"/>
    <n v="1.3662745098039217"/>
    <x v="1"/>
    <n v="20"/>
    <n v="13.936000000000002"/>
    <n v="-1.8199999999999932"/>
    <n v="2.8333333333333339"/>
    <x v="2"/>
    <s v="AMBIENTE"/>
    <x v="36"/>
    <m/>
    <n v="0"/>
    <x v="0"/>
  </r>
  <r>
    <s v="ABGCV20250712030442CERRO VERDESEKOYA POP MODULO 4TURNO 1&gt;22"/>
    <x v="5"/>
    <d v="2025-07-11T00:00:00"/>
    <d v="1899-12-30T18:40:00"/>
    <x v="28"/>
    <d v="1899-12-30T21:30:00"/>
    <x v="104"/>
    <x v="8"/>
    <s v="T8Q868"/>
    <n v="117.14285685"/>
    <x v="578"/>
    <x v="0"/>
    <x v="4"/>
    <x v="1"/>
    <x v="0"/>
    <n v="145.13999999999999"/>
    <n v="119.27"/>
    <s v="MODULO 4"/>
    <s v="TURNO 1"/>
    <n v="3"/>
    <n v="8"/>
    <n v="96"/>
    <s v="EXPORTABLE"/>
    <x v="575"/>
    <s v="ABGCV20250712030442"/>
    <m/>
    <s v="RECEPCION"/>
    <n v="1.2423958333333334"/>
    <x v="1"/>
    <n v="20"/>
    <n v="14.90875"/>
    <n v="2.1271431499999949"/>
    <n v="2.8333333333333339"/>
    <x v="1"/>
    <s v="AMBIENTE"/>
    <x v="36"/>
    <m/>
    <n v="0"/>
    <x v="0"/>
  </r>
  <r>
    <s v="ABGCV20250712030442CERRO VERDESEKOYA POP MODULO 4TURNO 2&gt;22"/>
    <x v="5"/>
    <d v="2025-07-11T00:00:00"/>
    <d v="1899-12-30T18:40:00"/>
    <x v="28"/>
    <d v="1899-12-30T21:30:00"/>
    <x v="104"/>
    <x v="8"/>
    <s v="T8Q868"/>
    <n v="87.857143149999999"/>
    <x v="578"/>
    <x v="0"/>
    <x v="4"/>
    <x v="1"/>
    <x v="0"/>
    <n v="108.86"/>
    <n v="89.45"/>
    <s v="MODULO 4"/>
    <s v="TURNO 2"/>
    <n v="3"/>
    <n v="6"/>
    <n v="64"/>
    <s v="EXPORTABLE"/>
    <x v="575"/>
    <s v="ABGCV20250712030442"/>
    <m/>
    <s v="RECEPCION"/>
    <n v="1.39765625"/>
    <x v="1"/>
    <n v="20"/>
    <n v="14.908333333333333"/>
    <n v="1.592856850000004"/>
    <n v="2.8333333333333339"/>
    <x v="1"/>
    <s v="AMBIENTE"/>
    <x v="36"/>
    <m/>
    <n v="0"/>
    <x v="0"/>
  </r>
  <r>
    <s v="ABGSA20250710065931SAN ANDRESSEKOYA POPMODULO 1TURNO 2&gt;22"/>
    <x v="5"/>
    <d v="2025-07-11T00:00:00"/>
    <d v="1899-12-30T13:00:00"/>
    <x v="28"/>
    <d v="1899-12-30T14:55:00"/>
    <x v="105"/>
    <x v="3"/>
    <s v="TAB937"/>
    <n v="200.72380806000001"/>
    <x v="579"/>
    <x v="0"/>
    <x v="0"/>
    <x v="0"/>
    <x v="0"/>
    <n v="269.76"/>
    <n v="207.24"/>
    <s v="MODULO 1"/>
    <s v="TURNO 2"/>
    <n v="13"/>
    <n v="22"/>
    <n v="154"/>
    <s v="EXPORTABLE"/>
    <x v="576"/>
    <s v="ABGSA20250710065931"/>
    <m/>
    <s v="RECEPCION"/>
    <n v="1.3457142857142859"/>
    <x v="0"/>
    <n v="20.7"/>
    <n v="9.42"/>
    <n v="6.5161919399999988"/>
    <n v="1.9166666666666679"/>
    <x v="1"/>
    <s v="AMBIENTE"/>
    <x v="36"/>
    <m/>
    <n v="0"/>
    <x v="0"/>
  </r>
  <r>
    <s v="ABGSA20250710065931SAN ANDRESSEKOYA POPMODULO 1TURNO 7&gt;22"/>
    <x v="5"/>
    <d v="2025-07-11T00:00:00"/>
    <d v="1899-12-30T13:00:00"/>
    <x v="28"/>
    <d v="1899-12-30T14:55:00"/>
    <x v="105"/>
    <x v="3"/>
    <s v="TAB937"/>
    <n v="182.47619194000001"/>
    <x v="579"/>
    <x v="0"/>
    <x v="0"/>
    <x v="0"/>
    <x v="0"/>
    <n v="245.24"/>
    <n v="188.4"/>
    <s v="MODULO 1"/>
    <s v="TURNO 7"/>
    <n v="13"/>
    <n v="20"/>
    <n v="140"/>
    <s v="EXPORTABLE"/>
    <x v="576"/>
    <s v="ABGSA20250710065931"/>
    <m/>
    <s v="RECEPCION"/>
    <n v="1.3457142857142859"/>
    <x v="0"/>
    <n v="20.7"/>
    <n v="9.42"/>
    <n v="5.9238080599999989"/>
    <n v="1.9166666666666679"/>
    <x v="1"/>
    <s v="AMBIENTE"/>
    <x v="36"/>
    <m/>
    <n v="0"/>
    <x v="0"/>
  </r>
  <r>
    <s v="ABGSA20250710065907SAN ANDRESSEKOYA POPMODULO 1TURNO 7NORMAL"/>
    <x v="5"/>
    <d v="2025-07-11T00:00:00"/>
    <d v="1899-12-30T13:00:00"/>
    <x v="28"/>
    <d v="1899-12-30T14:55:00"/>
    <x v="105"/>
    <x v="3"/>
    <s v="TAB937"/>
    <n v="293.10476117000002"/>
    <x v="580"/>
    <x v="0"/>
    <x v="0"/>
    <x v="0"/>
    <x v="0"/>
    <n v="393.9"/>
    <n v="302.95999999999998"/>
    <s v="MODULO 1"/>
    <s v="TURNO 7"/>
    <n v="13"/>
    <n v="32"/>
    <n v="224"/>
    <s v="EXPORTABLE"/>
    <x v="577"/>
    <s v="ABGSA20250710065907"/>
    <m/>
    <s v="RECEPCION"/>
    <n v="1.3524999999999998"/>
    <x v="0"/>
    <n v="20.7"/>
    <n v="9.4674999999999994"/>
    <n v="9.855238829999962"/>
    <n v="1.9166666666666679"/>
    <x v="0"/>
    <s v="AMBIENTE"/>
    <x v="36"/>
    <m/>
    <n v="0"/>
    <x v="0"/>
  </r>
  <r>
    <s v="ABGSA20250710065907SAN ANDRESSEKOYA POPMODULO 1TURNO 2NORMAL"/>
    <x v="5"/>
    <d v="2025-07-11T00:00:00"/>
    <d v="1899-12-30T13:00:00"/>
    <x v="28"/>
    <d v="1899-12-30T14:55:00"/>
    <x v="105"/>
    <x v="3"/>
    <s v="TAB937"/>
    <n v="91.59523883"/>
    <x v="580"/>
    <x v="0"/>
    <x v="0"/>
    <x v="0"/>
    <x v="0"/>
    <n v="123.1"/>
    <n v="94.68"/>
    <s v="MODULO 1"/>
    <s v="TURNO 2"/>
    <n v="13"/>
    <n v="10"/>
    <n v="70"/>
    <s v="EXPORTABLE"/>
    <x v="577"/>
    <s v="ABGSA20250710065907"/>
    <m/>
    <s v="RECEPCION"/>
    <n v="1.3525714285714288"/>
    <x v="0"/>
    <n v="20.7"/>
    <n v="9.468"/>
    <n v="3.0847611700000073"/>
    <n v="1.9166666666666679"/>
    <x v="0"/>
    <s v="AMBIENTE"/>
    <x v="36"/>
    <m/>
    <n v="0"/>
    <x v="0"/>
  </r>
  <r>
    <s v="ABGSA20250710065937SAN ANDRESSEKOYA POPMODULO 1TURNO 2NORMAL"/>
    <x v="5"/>
    <d v="2025-07-11T00:00:00"/>
    <d v="1899-12-30T13:00:00"/>
    <x v="28"/>
    <d v="1899-12-30T14:55:00"/>
    <x v="105"/>
    <x v="3"/>
    <s v="TAB937"/>
    <n v="285.05238169"/>
    <x v="581"/>
    <x v="0"/>
    <x v="0"/>
    <x v="0"/>
    <x v="0"/>
    <n v="383.07"/>
    <n v="294.97000000000003"/>
    <s v="MODULO 1"/>
    <s v="TURNO 2"/>
    <n v="13"/>
    <n v="31"/>
    <n v="217"/>
    <s v="EXPORTABLE"/>
    <x v="578"/>
    <s v="ABGSA20250710065937"/>
    <m/>
    <s v="RECEPCION"/>
    <n v="1.3593087557603687"/>
    <x v="0"/>
    <n v="20.7"/>
    <n v="9.5151612903225811"/>
    <n v="9.917618310000023"/>
    <n v="1.9166666666666679"/>
    <x v="0"/>
    <s v="AMBIENTE"/>
    <x v="36"/>
    <m/>
    <n v="0"/>
    <x v="0"/>
  </r>
  <r>
    <s v="ABGSA20250710065937SAN ANDRESSEKOYA POPMODULO 1TURNO 8NORMAL"/>
    <x v="5"/>
    <d v="2025-07-11T00:00:00"/>
    <d v="1899-12-30T13:00:00"/>
    <x v="28"/>
    <d v="1899-12-30T14:55:00"/>
    <x v="105"/>
    <x v="3"/>
    <s v="TAB937"/>
    <n v="101.14761831"/>
    <x v="581"/>
    <x v="0"/>
    <x v="0"/>
    <x v="0"/>
    <x v="0"/>
    <n v="135.93"/>
    <n v="104.67"/>
    <s v="MODULO 1"/>
    <s v="TURNO 8"/>
    <n v="13"/>
    <n v="11"/>
    <n v="77"/>
    <s v="EXPORTABLE"/>
    <x v="578"/>
    <s v="ABGSA20250710065937"/>
    <m/>
    <s v="RECEPCION"/>
    <n v="1.3593506493506493"/>
    <x v="0"/>
    <n v="20.7"/>
    <n v="9.5154545454545456"/>
    <n v="3.5223816900000031"/>
    <n v="1.9166666666666679"/>
    <x v="0"/>
    <s v="AMBIENTE"/>
    <x v="36"/>
    <m/>
    <n v="0"/>
    <x v="0"/>
  </r>
  <r>
    <s v="ABGSA20250710065912SAN ANDRESSEKOYA POPMODULO 1TURNO 2&gt;22"/>
    <x v="5"/>
    <d v="2025-07-11T00:00:00"/>
    <d v="1899-12-30T13:00:00"/>
    <x v="28"/>
    <d v="1899-12-30T14:55:00"/>
    <x v="105"/>
    <x v="3"/>
    <s v="TAB937"/>
    <n v="236.60000036"/>
    <x v="582"/>
    <x v="0"/>
    <x v="0"/>
    <x v="0"/>
    <x v="0"/>
    <n v="318.81"/>
    <n v="244.92"/>
    <s v="MODULO 1"/>
    <s v="TURNO 2"/>
    <n v="13"/>
    <n v="26"/>
    <n v="182"/>
    <s v="EXPORTABLE"/>
    <x v="579"/>
    <s v="ABGSA20250710065912"/>
    <m/>
    <s v="RECEPCION"/>
    <n v="1.3457142857142856"/>
    <x v="0"/>
    <n v="20.7"/>
    <n v="9.42"/>
    <n v="8.3199996399999918"/>
    <n v="1.9166666666666679"/>
    <x v="1"/>
    <s v="AMBIENTE"/>
    <x v="36"/>
    <m/>
    <n v="0"/>
    <x v="0"/>
  </r>
  <r>
    <s v="ABGSA20250710065912SAN ANDRESSEKOYA POPMODULO 1TURNO 7&gt;22"/>
    <x v="5"/>
    <d v="2025-07-11T00:00:00"/>
    <d v="1899-12-30T13:00:00"/>
    <x v="28"/>
    <d v="1899-12-30T14:55:00"/>
    <x v="105"/>
    <x v="3"/>
    <s v="TAB937"/>
    <n v="127.39999872999999"/>
    <x v="582"/>
    <x v="0"/>
    <x v="0"/>
    <x v="0"/>
    <x v="0"/>
    <n v="171.67"/>
    <n v="131.88"/>
    <s v="MODULO 1"/>
    <s v="TURNO 7"/>
    <n v="13"/>
    <n v="14"/>
    <n v="98"/>
    <s v="EXPORTABLE"/>
    <x v="579"/>
    <s v="ABGSA20250710065912"/>
    <m/>
    <s v="RECEPCION"/>
    <n v="1.3457142857142856"/>
    <x v="0"/>
    <n v="20.7"/>
    <n v="9.42"/>
    <n v="4.4800012700000025"/>
    <n v="1.9166666666666679"/>
    <x v="1"/>
    <s v="AMBIENTE"/>
    <x v="36"/>
    <m/>
    <n v="0"/>
    <x v="0"/>
  </r>
  <r>
    <s v="ABGSA20250710065912SAN ANDRESSEKOYA POPMODULO 1TURNO 8&gt;22"/>
    <x v="5"/>
    <d v="2025-07-11T00:00:00"/>
    <d v="1899-12-30T13:00:00"/>
    <x v="28"/>
    <d v="1899-12-30T14:55:00"/>
    <x v="105"/>
    <x v="3"/>
    <s v="TAB937"/>
    <n v="18.20000091"/>
    <x v="582"/>
    <x v="0"/>
    <x v="0"/>
    <x v="0"/>
    <x v="0"/>
    <n v="24.52"/>
    <n v="18.84"/>
    <s v="MODULO 1"/>
    <s v="TURNO 8"/>
    <n v="13"/>
    <n v="2"/>
    <n v="14"/>
    <s v="EXPORTABLE"/>
    <x v="579"/>
    <s v="ABGSA20250710065912"/>
    <m/>
    <s v="RECEPCION"/>
    <n v="1.3457142857142856"/>
    <x v="0"/>
    <n v="20.7"/>
    <n v="9.42"/>
    <n v="0.63999908999999988"/>
    <n v="1.9166666666666679"/>
    <x v="1"/>
    <s v="AMBIENTE"/>
    <x v="36"/>
    <m/>
    <n v="0"/>
    <x v="0"/>
  </r>
  <r>
    <s v="ABGSA20250710065918SAN ANDRESSEKOYA POPMODULO 1TURNO 8&gt;20"/>
    <x v="5"/>
    <d v="2025-07-11T00:00:00"/>
    <d v="1899-12-30T13:00:00"/>
    <x v="28"/>
    <d v="1899-12-30T14:55:00"/>
    <x v="105"/>
    <x v="3"/>
    <s v="TAB937"/>
    <n v="162.94285769000001"/>
    <x v="583"/>
    <x v="0"/>
    <x v="0"/>
    <x v="0"/>
    <x v="0"/>
    <n v="219.43"/>
    <n v="168.7"/>
    <s v="MODULO 1"/>
    <s v="TURNO 8"/>
    <n v="12"/>
    <n v="18"/>
    <n v="126"/>
    <s v="EXPORTABLE"/>
    <x v="580"/>
    <s v="ABGSA20250710065918"/>
    <m/>
    <s v="RECEPCION"/>
    <n v="1.3388888888888888"/>
    <x v="0"/>
    <n v="20.7"/>
    <n v="9.3722222222222218"/>
    <n v="5.7571423099999777"/>
    <n v="1.9166666666666679"/>
    <x v="3"/>
    <s v="AMBIENTE"/>
    <x v="36"/>
    <m/>
    <n v="0"/>
    <x v="0"/>
  </r>
  <r>
    <s v="ABGSA20250710065918SAN ANDRESSEKOYA POPMODULO 1TURNO 3&gt;20"/>
    <x v="5"/>
    <d v="2025-07-11T00:00:00"/>
    <d v="1899-12-30T13:00:00"/>
    <x v="28"/>
    <d v="1899-12-30T14:55:00"/>
    <x v="105"/>
    <x v="3"/>
    <s v="TAB937"/>
    <n v="153.89047438"/>
    <x v="583"/>
    <x v="0"/>
    <x v="0"/>
    <x v="0"/>
    <x v="0"/>
    <n v="207.24"/>
    <n v="159.33000000000001"/>
    <s v="MODULO 1"/>
    <s v="TURNO 3"/>
    <n v="12"/>
    <n v="17"/>
    <n v="119"/>
    <s v="EXPORTABLE"/>
    <x v="580"/>
    <s v="ABGSA20250710065918"/>
    <m/>
    <s v="RECEPCION"/>
    <n v="1.3389075630252101"/>
    <x v="0"/>
    <n v="20.7"/>
    <n v="9.3723529411764712"/>
    <n v="5.4395256200000119"/>
    <n v="1.9166666666666679"/>
    <x v="3"/>
    <s v="AMBIENTE"/>
    <x v="36"/>
    <m/>
    <n v="0"/>
    <x v="0"/>
  </r>
  <r>
    <s v="ABGSA20250710065918SAN ANDRESSEKOYA POPMODULO 1TURNO 7&gt;20"/>
    <x v="5"/>
    <d v="2025-07-11T00:00:00"/>
    <d v="1899-12-30T13:00:00"/>
    <x v="28"/>
    <d v="1899-12-30T14:55:00"/>
    <x v="105"/>
    <x v="3"/>
    <s v="TAB937"/>
    <n v="63.366667929999998"/>
    <x v="583"/>
    <x v="0"/>
    <x v="0"/>
    <x v="0"/>
    <x v="0"/>
    <n v="85.33"/>
    <n v="65.61"/>
    <s v="MODULO 1"/>
    <s v="TURNO 7"/>
    <n v="12"/>
    <n v="7"/>
    <n v="49"/>
    <s v="EXPORTABLE"/>
    <x v="580"/>
    <s v="ABGSA20250710065918"/>
    <m/>
    <s v="RECEPCION"/>
    <n v="1.3389795918367347"/>
    <x v="0"/>
    <n v="20.7"/>
    <n v="9.3728571428571428"/>
    <n v="2.243332070000001"/>
    <n v="1.9166666666666679"/>
    <x v="3"/>
    <s v="AMBIENTE"/>
    <x v="36"/>
    <m/>
    <n v="0"/>
    <x v="0"/>
  </r>
  <r>
    <s v="ABGSA20250710065945SAN ANDRESSEKOYA POPMODULO 1TURNO 3&gt;22"/>
    <x v="5"/>
    <d v="2025-07-11T00:00:00"/>
    <d v="1899-12-30T13:00:00"/>
    <x v="28"/>
    <d v="1899-12-30T14:55:00"/>
    <x v="105"/>
    <x v="3"/>
    <s v="TAB937"/>
    <n v="382.2"/>
    <x v="584"/>
    <x v="0"/>
    <x v="0"/>
    <x v="0"/>
    <x v="0"/>
    <n v="516"/>
    <n v="396.64"/>
    <s v="MODULO 1"/>
    <s v="TURNO 3"/>
    <n v="13"/>
    <n v="42"/>
    <n v="294"/>
    <s v="EXPORTABLE"/>
    <x v="581"/>
    <s v="ABGSA20250710065945"/>
    <m/>
    <s v="RECEPCION"/>
    <n v="1.3491156462585034"/>
    <x v="0"/>
    <n v="20.7"/>
    <n v="9.4438095238095237"/>
    <n v="14.439999999999998"/>
    <n v="1.9166666666666679"/>
    <x v="1"/>
    <s v="AMBIENTE"/>
    <x v="36"/>
    <m/>
    <n v="0"/>
    <x v="0"/>
  </r>
  <r>
    <s v="ABGSA20250710065953SAN ANDRESSEKOYA POPMODULO 1TURNO 8&gt;22"/>
    <x v="5"/>
    <d v="2025-07-11T00:00:00"/>
    <d v="1899-12-30T13:00:00"/>
    <x v="28"/>
    <d v="1899-12-30T14:55:00"/>
    <x v="105"/>
    <x v="3"/>
    <s v="TAB937"/>
    <n v="317"/>
    <x v="585"/>
    <x v="0"/>
    <x v="0"/>
    <x v="0"/>
    <x v="0"/>
    <n v="431"/>
    <n v="328.87"/>
    <s v="MODULO 1"/>
    <s v="TURNO 8"/>
    <n v="13"/>
    <n v="35"/>
    <n v="245"/>
    <s v="EXPORTABLE"/>
    <x v="582"/>
    <s v="ABGSA20250710065953"/>
    <m/>
    <s v="RECEPCION"/>
    <n v="1.3423265306122449"/>
    <x v="0"/>
    <n v="20.7"/>
    <n v="9.3962857142857139"/>
    <n v="11.870000000000005"/>
    <n v="1.9166666666666679"/>
    <x v="1"/>
    <s v="AMBIENTE"/>
    <x v="36"/>
    <m/>
    <n v="0"/>
    <x v="0"/>
  </r>
  <r>
    <s v="ABGSA20250710065926SAN ANDRESSEKOYA POPMODULO 1TURNO 3NORMAL"/>
    <x v="5"/>
    <d v="2025-07-11T00:00:00"/>
    <d v="1899-12-30T13:00:00"/>
    <x v="28"/>
    <d v="1899-12-30T14:55:00"/>
    <x v="105"/>
    <x v="3"/>
    <s v="TAB937"/>
    <n v="227.49999862999999"/>
    <x v="586"/>
    <x v="0"/>
    <x v="0"/>
    <x v="0"/>
    <x v="0"/>
    <n v="308.57"/>
    <n v="236.34"/>
    <s v="MODULO 1"/>
    <s v="TURNO 3"/>
    <n v="12"/>
    <n v="25"/>
    <n v="175"/>
    <s v="EXPORTABLE"/>
    <x v="583"/>
    <s v="ABGSA20250710065926"/>
    <m/>
    <s v="RECEPCION"/>
    <n v="1.3505142857142858"/>
    <x v="0"/>
    <n v="20.7"/>
    <n v="9.4535999999999998"/>
    <n v="8.8400013700000102"/>
    <n v="1.9166666666666679"/>
    <x v="0"/>
    <s v="AMBIENTE"/>
    <x v="36"/>
    <m/>
    <n v="0"/>
    <x v="0"/>
  </r>
  <r>
    <s v="ABGSA20250710065926SAN ANDRESSEKOYA POPMODULO 1TURNO 8NORMAL"/>
    <x v="5"/>
    <d v="2025-07-11T00:00:00"/>
    <d v="1899-12-30T13:00:00"/>
    <x v="28"/>
    <d v="1899-12-30T14:55:00"/>
    <x v="105"/>
    <x v="3"/>
    <s v="TAB937"/>
    <n v="91.000001359999999"/>
    <x v="586"/>
    <x v="0"/>
    <x v="0"/>
    <x v="0"/>
    <x v="0"/>
    <n v="123.43"/>
    <n v="94.53"/>
    <s v="MODULO 1"/>
    <s v="TURNO 8"/>
    <n v="12"/>
    <n v="10"/>
    <n v="70"/>
    <s v="EXPORTABLE"/>
    <x v="583"/>
    <s v="ABGSA20250710065926"/>
    <m/>
    <s v="RECEPCION"/>
    <n v="1.3504285714285715"/>
    <x v="0"/>
    <n v="20.7"/>
    <n v="9.4529999999999994"/>
    <n v="3.5299986400000023"/>
    <n v="1.9166666666666679"/>
    <x v="0"/>
    <s v="AMBIENTE"/>
    <x v="36"/>
    <m/>
    <n v="0"/>
    <x v="0"/>
  </r>
  <r>
    <s v="EXCSJ20250711205023SAN JOSESEKOYA POPMODULO 1TURNO 7NORMAL"/>
    <x v="5"/>
    <d v="2025-07-11T00:00:00"/>
    <d v="1899-12-30T13:10:00"/>
    <x v="28"/>
    <d v="1899-12-30T15:15:00"/>
    <x v="106"/>
    <x v="2"/>
    <s v="TBP800"/>
    <n v="492.5"/>
    <x v="587"/>
    <x v="1"/>
    <x v="2"/>
    <x v="0"/>
    <x v="0"/>
    <n v="647"/>
    <n v="528.34"/>
    <s v="MODULO 1"/>
    <s v="TURNO 7"/>
    <n v="15"/>
    <n v="35"/>
    <n v="420"/>
    <s v="EXPORTABLE"/>
    <x v="584"/>
    <s v="EXCSJ20250711205023"/>
    <m/>
    <s v="RECEPCION"/>
    <n v="1.2579523809523809"/>
    <x v="1"/>
    <n v="20.6"/>
    <n v="15.095428571428572"/>
    <n v="35.840000000000032"/>
    <n v="2.0833333333333313"/>
    <x v="0"/>
    <s v="AMBIENTE"/>
    <x v="36"/>
    <m/>
    <n v="0"/>
    <x v="0"/>
  </r>
  <r>
    <s v="EXCSJ20250711205149SAN JOSESEKOYA POPMODULO 1TURNO 9NORMAL"/>
    <x v="5"/>
    <d v="2025-07-11T00:00:00"/>
    <d v="1899-12-30T13:10:00"/>
    <x v="28"/>
    <d v="1899-12-30T15:15:00"/>
    <x v="106"/>
    <x v="2"/>
    <s v="TBP800"/>
    <n v="490"/>
    <x v="588"/>
    <x v="1"/>
    <x v="2"/>
    <x v="0"/>
    <x v="0"/>
    <n v="646"/>
    <n v="526.34"/>
    <s v="MODULO 1"/>
    <s v="TURNO 9"/>
    <n v="16"/>
    <n v="35"/>
    <n v="420"/>
    <s v="EXPORTABLE"/>
    <x v="585"/>
    <s v="EXCSJ20250711205149"/>
    <m/>
    <s v="RECEPCION"/>
    <n v="1.2531904761904762"/>
    <x v="1"/>
    <n v="20.6"/>
    <n v="15.038285714285715"/>
    <n v="36.340000000000032"/>
    <n v="2.0833333333333313"/>
    <x v="0"/>
    <s v="AMBIENTE"/>
    <x v="36"/>
    <m/>
    <n v="0"/>
    <x v="0"/>
  </r>
  <r>
    <s v="EXCSJ20250711205157SAN JOSESEKOYA POPMODULO 1TURNO 9NORMAL"/>
    <x v="5"/>
    <d v="2025-07-11T00:00:00"/>
    <d v="1899-12-30T13:10:00"/>
    <x v="28"/>
    <d v="1899-12-30T15:15:00"/>
    <x v="106"/>
    <x v="2"/>
    <s v="TBP800"/>
    <n v="491"/>
    <x v="589"/>
    <x v="1"/>
    <x v="2"/>
    <x v="0"/>
    <x v="0"/>
    <n v="648"/>
    <n v="528.34"/>
    <s v="MODULO 1"/>
    <s v="TURNO 9"/>
    <n v="16"/>
    <n v="35"/>
    <n v="420"/>
    <s v="EXPORTABLE"/>
    <x v="586"/>
    <s v="EXCSJ20250711205157"/>
    <m/>
    <s v="RECEPCION"/>
    <n v="1.2579523809523809"/>
    <x v="1"/>
    <n v="20.6"/>
    <n v="15.095428571428572"/>
    <n v="37.340000000000032"/>
    <n v="2.0833333333333313"/>
    <x v="0"/>
    <s v="AMBIENTE"/>
    <x v="36"/>
    <m/>
    <n v="0"/>
    <x v="0"/>
  </r>
  <r>
    <s v="EXCSJ20250711205205SAN JOSESEKOYA POPMODULO 1TURNO 9NORMAL"/>
    <x v="5"/>
    <d v="2025-07-11T00:00:00"/>
    <d v="1899-12-30T13:10:00"/>
    <x v="28"/>
    <d v="1899-12-30T15:15:00"/>
    <x v="106"/>
    <x v="2"/>
    <s v="TBP800"/>
    <n v="488.5"/>
    <x v="590"/>
    <x v="1"/>
    <x v="2"/>
    <x v="0"/>
    <x v="0"/>
    <n v="642"/>
    <n v="523.34"/>
    <s v="MODULO 1"/>
    <s v="TURNO 9"/>
    <n v="15"/>
    <n v="35"/>
    <n v="420"/>
    <s v="EXPORTABLE"/>
    <x v="587"/>
    <s v="EXCSJ20250711205205"/>
    <m/>
    <s v="RECEPCION"/>
    <n v="1.2460476190476191"/>
    <x v="1"/>
    <n v="20.6"/>
    <n v="14.95257142857143"/>
    <n v="34.840000000000032"/>
    <n v="2.0833333333333313"/>
    <x v="0"/>
    <s v="AMBIENTE"/>
    <x v="36"/>
    <m/>
    <n v="0"/>
    <x v="0"/>
  </r>
  <r>
    <s v="EXCSJ20250711205211SAN JOSESEKOYA POPMODULO 1TURNO 9NORMAL"/>
    <x v="5"/>
    <d v="2025-07-11T00:00:00"/>
    <d v="1899-12-30T13:10:00"/>
    <x v="28"/>
    <d v="1899-12-30T15:15:00"/>
    <x v="106"/>
    <x v="2"/>
    <s v="TBP800"/>
    <n v="492"/>
    <x v="591"/>
    <x v="1"/>
    <x v="2"/>
    <x v="0"/>
    <x v="0"/>
    <n v="648"/>
    <n v="528.34"/>
    <s v="MODULO 1"/>
    <s v="TURNO 9"/>
    <n v="16"/>
    <n v="35"/>
    <n v="420"/>
    <s v="EXPORTABLE"/>
    <x v="588"/>
    <s v="EXCSJ20250711205211"/>
    <m/>
    <s v="RECEPCION"/>
    <n v="1.2579523809523809"/>
    <x v="1"/>
    <n v="20.6"/>
    <n v="15.095428571428572"/>
    <n v="36.340000000000032"/>
    <n v="2.0833333333333313"/>
    <x v="0"/>
    <s v="AMBIENTE"/>
    <x v="36"/>
    <m/>
    <n v="0"/>
    <x v="0"/>
  </r>
  <r>
    <s v="ABGVH20250707113031VISTA HERMOSA SEKOYA POP MODULO 2TURNO 16&gt;24"/>
    <x v="5"/>
    <d v="2025-07-11T00:00:00"/>
    <d v="1899-12-30T18:40:00"/>
    <x v="28"/>
    <d v="1899-12-30T20:30:00"/>
    <x v="107"/>
    <x v="6"/>
    <s v="TAB937"/>
    <n v="150.30000000000001"/>
    <x v="592"/>
    <x v="0"/>
    <x v="3"/>
    <x v="1"/>
    <x v="0"/>
    <n v="210"/>
    <n v="156.62"/>
    <s v="MODULO 2"/>
    <s v="TURNO 16"/>
    <n v="11"/>
    <n v="16"/>
    <n v="112"/>
    <s v="EXPORTABLE"/>
    <x v="589"/>
    <s v="ABGVH20250707113031"/>
    <m/>
    <s v="RECEPCION"/>
    <n v="1.3983928571428572"/>
    <x v="0"/>
    <n v="18.2"/>
    <n v="9.7887500000000003"/>
    <n v="6.3199999999999932"/>
    <n v="1.8333333333333321"/>
    <x v="2"/>
    <s v="AMBIENTE"/>
    <x v="36"/>
    <m/>
    <n v="0"/>
    <x v="0"/>
  </r>
  <r>
    <s v="ABGVH20250712014553VISTA HERMOSA SEKOYA POP MODULO 2TURNO 16&gt;20"/>
    <x v="5"/>
    <d v="2025-07-11T00:00:00"/>
    <d v="1899-12-30T18:40:00"/>
    <x v="28"/>
    <d v="1899-12-30T20:30:00"/>
    <x v="107"/>
    <x v="6"/>
    <s v="TAB937"/>
    <n v="63.7"/>
    <x v="593"/>
    <x v="0"/>
    <x v="3"/>
    <x v="1"/>
    <x v="0"/>
    <n v="95"/>
    <n v="65.77"/>
    <s v="MODULO 2"/>
    <s v="TURNO 16"/>
    <n v="9"/>
    <n v="7"/>
    <n v="49"/>
    <s v="EXPORTABLE"/>
    <x v="590"/>
    <s v="ABGVH20250712014553"/>
    <m/>
    <s v="RECEPCION"/>
    <n v="1.3422448979591837"/>
    <x v="0"/>
    <n v="18.2"/>
    <n v="9.3957142857142859"/>
    <n v="2.0699999999999932"/>
    <n v="1.8333333333333321"/>
    <x v="3"/>
    <s v="AMBIENTE"/>
    <x v="36"/>
    <m/>
    <n v="0"/>
    <x v="0"/>
  </r>
  <r>
    <s v="ABGVH20250707113029VISTA HERMOSA SEKOYA POP MODULO 2TURNO 16NORMAL"/>
    <x v="5"/>
    <d v="2025-07-11T00:00:00"/>
    <d v="1899-12-30T18:40:00"/>
    <x v="28"/>
    <d v="1899-12-30T20:30:00"/>
    <x v="107"/>
    <x v="6"/>
    <s v="TAB937"/>
    <n v="186.1"/>
    <x v="594"/>
    <x v="0"/>
    <x v="3"/>
    <x v="1"/>
    <x v="0"/>
    <n v="259"/>
    <n v="193.81"/>
    <s v="MODULO 2"/>
    <s v="TURNO 16"/>
    <n v="11"/>
    <n v="21"/>
    <n v="143"/>
    <s v="EXPORTABLE"/>
    <x v="591"/>
    <s v="ABGVH20250707113029"/>
    <m/>
    <s v="RECEPCION"/>
    <n v="1.3553146853146854"/>
    <x v="0"/>
    <n v="18.2"/>
    <n v="9.2290476190476198"/>
    <n v="7.710000000000008"/>
    <n v="1.8333333333333321"/>
    <x v="0"/>
    <s v="AMBIENTE"/>
    <x v="36"/>
    <m/>
    <n v="0"/>
    <x v="0"/>
  </r>
  <r>
    <s v="ABGVH20250707113034VISTA HERMOSA SEKOYA POP MODULO 2TURNO 16&gt;22"/>
    <x v="5"/>
    <d v="2025-07-11T00:00:00"/>
    <d v="1899-12-30T18:40:00"/>
    <x v="28"/>
    <d v="1899-12-30T20:30:00"/>
    <x v="107"/>
    <x v="6"/>
    <s v="TAB937"/>
    <n v="278"/>
    <x v="595"/>
    <x v="0"/>
    <x v="3"/>
    <x v="1"/>
    <x v="0"/>
    <n v="384"/>
    <n v="290.25"/>
    <s v="MODULO 2"/>
    <s v="TURNO 16"/>
    <n v="12"/>
    <n v="32"/>
    <n v="224"/>
    <s v="EXPORTABLE"/>
    <x v="592"/>
    <s v="ABGVH20250707113034"/>
    <m/>
    <s v="RECEPCION"/>
    <n v="1.2957589285714286"/>
    <x v="0"/>
    <n v="18.2"/>
    <n v="9.0703125"/>
    <n v="12.25"/>
    <n v="1.8333333333333321"/>
    <x v="1"/>
    <s v="AMBIENTE"/>
    <x v="36"/>
    <m/>
    <n v="0"/>
    <x v="0"/>
  </r>
  <r>
    <s v="ABGVH20250707113037VISTA HERMOSA SEKOYA POP MODULO 2TURNO 16NORMAL"/>
    <x v="5"/>
    <d v="2025-07-11T00:00:00"/>
    <d v="1899-12-30T18:40:00"/>
    <x v="28"/>
    <d v="1899-12-30T20:30:00"/>
    <x v="107"/>
    <x v="6"/>
    <s v="TAB937"/>
    <n v="313"/>
    <x v="596"/>
    <x v="0"/>
    <x v="3"/>
    <x v="1"/>
    <x v="0"/>
    <n v="430"/>
    <n v="327.87"/>
    <s v="MODULO 2"/>
    <s v="TURNO 16"/>
    <n v="13"/>
    <n v="35"/>
    <n v="245"/>
    <s v="EXPORTABLE"/>
    <x v="593"/>
    <s v="ABGVH20250707113037"/>
    <m/>
    <s v="RECEPCION"/>
    <n v="1.3382448979591837"/>
    <x v="0"/>
    <n v="18.2"/>
    <n v="9.3677142857142854"/>
    <n v="14.870000000000005"/>
    <n v="1.8333333333333321"/>
    <x v="0"/>
    <s v="AMBIENTE"/>
    <x v="36"/>
    <m/>
    <n v="0"/>
    <x v="0"/>
  </r>
  <r>
    <s v="ABGVH20250707113155VISTA HERMOSA SEKOYA POP MODULO 2TURNO 16&gt;22"/>
    <x v="5"/>
    <d v="2025-07-11T00:00:00"/>
    <d v="1899-12-30T18:40:00"/>
    <x v="28"/>
    <d v="1899-12-30T20:30:00"/>
    <x v="107"/>
    <x v="6"/>
    <s v="TAB937"/>
    <n v="316.5"/>
    <x v="597"/>
    <x v="0"/>
    <x v="3"/>
    <x v="1"/>
    <x v="0"/>
    <n v="432"/>
    <n v="329.87"/>
    <s v="MODULO 2"/>
    <s v="TURNO 16"/>
    <n v="13"/>
    <n v="35"/>
    <n v="245"/>
    <s v="EXPORTABLE"/>
    <x v="594"/>
    <s v="ABGVH20250707113155"/>
    <m/>
    <s v="RECEPCION"/>
    <n v="1.3464081632653062"/>
    <x v="0"/>
    <n v="18.2"/>
    <n v="9.4248571428571424"/>
    <n v="13.370000000000005"/>
    <n v="1.8333333333333321"/>
    <x v="1"/>
    <s v="AMBIENTE"/>
    <x v="36"/>
    <m/>
    <n v="0"/>
    <x v="0"/>
  </r>
  <r>
    <s v="ABGVH20250714073003MODULO 2TURNO 14"/>
    <x v="6"/>
    <d v="2025-07-14T00:00:00"/>
    <d v="1899-12-30T13:10:00"/>
    <x v="29"/>
    <d v="1899-12-30T14:40:00"/>
    <x v="108"/>
    <x v="3"/>
    <s v="TAB937"/>
    <n v="279.14999999999998"/>
    <x v="598"/>
    <x v="0"/>
    <x v="1"/>
    <x v="0"/>
    <x v="0"/>
    <n v="374.95"/>
    <n v="291.27999999999997"/>
    <s v="MODULO 2"/>
    <s v="TURNO 14"/>
    <n v="7"/>
    <n v="31"/>
    <n v="217"/>
    <s v="EXPORTABLE"/>
    <x v="595"/>
    <s v="ABGVH20250714073003"/>
    <m/>
    <s v="RECEPCION"/>
    <n v="1.34"/>
    <x v="0"/>
    <n v="20.100000000000001"/>
    <n v="9.4"/>
    <n v="12.13"/>
    <n v="1.5"/>
    <x v="0"/>
    <s v="AMBIENTE"/>
    <x v="36"/>
    <s v="FRUTA MOJADA"/>
    <n v="0"/>
    <x v="0"/>
  </r>
  <r>
    <s v="ABGVH20250714073003MODULO 2TURNO 13"/>
    <x v="6"/>
    <d v="2025-07-14T00:00:00"/>
    <d v="1899-12-30T13:10:00"/>
    <x v="29"/>
    <d v="1899-12-30T14:40:00"/>
    <x v="108"/>
    <x v="3"/>
    <s v="TAB937"/>
    <n v="99.05"/>
    <x v="598"/>
    <x v="0"/>
    <x v="1"/>
    <x v="0"/>
    <x v="0"/>
    <n v="133.05000000000001"/>
    <n v="103.36"/>
    <s v="MODULO 2"/>
    <s v="TURNO 13"/>
    <n v="7"/>
    <n v="11"/>
    <n v="77"/>
    <s v="EXPORTABLE"/>
    <x v="595"/>
    <s v="ABGVH20250714073003"/>
    <m/>
    <s v="RECEPCION"/>
    <n v="1.34"/>
    <x v="0"/>
    <n v="20.100000000000001"/>
    <n v="9.4"/>
    <n v="4.3099999999999996"/>
    <n v="1.5"/>
    <x v="0"/>
    <s v="AMBIENTE"/>
    <x v="36"/>
    <s v="FRUTA MOJADA"/>
    <n v="0"/>
    <x v="0"/>
  </r>
  <r>
    <s v="ABGVH20250714072948MODULO 2TURNO 15"/>
    <x v="6"/>
    <d v="2025-07-14T00:00:00"/>
    <d v="1899-12-30T13:10:00"/>
    <x v="29"/>
    <d v="1899-12-30T14:40:00"/>
    <x v="108"/>
    <x v="3"/>
    <s v="TAB937"/>
    <n v="380.2"/>
    <x v="599"/>
    <x v="0"/>
    <x v="1"/>
    <x v="0"/>
    <x v="0"/>
    <n v="509"/>
    <n v="395.64"/>
    <s v="MODULO 2"/>
    <s v="TURNO 15"/>
    <n v="7"/>
    <n v="42"/>
    <n v="294"/>
    <s v="EXPORTABLE"/>
    <x v="596"/>
    <s v="ABGVH20250714072948"/>
    <m/>
    <s v="RECEPCION"/>
    <n v="1.35"/>
    <x v="0"/>
    <n v="20.100000000000001"/>
    <n v="9.42"/>
    <n v="15.44"/>
    <n v="1.5"/>
    <x v="0"/>
    <s v="AMBIENTE"/>
    <x v="36"/>
    <s v="FRUTA MOJADA"/>
    <n v="0"/>
    <x v="0"/>
  </r>
  <r>
    <s v="ABGVH20250714072953MODULO 2TURNO 14"/>
    <x v="6"/>
    <d v="2025-07-14T00:00:00"/>
    <d v="1899-12-30T13:10:00"/>
    <x v="29"/>
    <d v="1899-12-30T14:40:00"/>
    <x v="108"/>
    <x v="3"/>
    <s v="TAB937"/>
    <n v="257.8"/>
    <x v="600"/>
    <x v="0"/>
    <x v="1"/>
    <x v="0"/>
    <x v="0"/>
    <n v="342.67"/>
    <n v="267.08999999999997"/>
    <s v="MODULO 2"/>
    <s v="TURNO 14"/>
    <n v="7"/>
    <n v="28"/>
    <n v="196"/>
    <s v="EXPORTABLE"/>
    <x v="597"/>
    <s v="ABGVH20250714072953"/>
    <m/>
    <s v="RECEPCION"/>
    <n v="1.36"/>
    <x v="0"/>
    <n v="20.100000000000001"/>
    <n v="9.5399999999999991"/>
    <n v="9.2899999999999991"/>
    <n v="1.5"/>
    <x v="3"/>
    <s v="AMBIENTE"/>
    <x v="36"/>
    <m/>
    <n v="0"/>
    <x v="0"/>
  </r>
  <r>
    <s v="ABGVH20250714072953MODULO 2TURNO 13"/>
    <x v="6"/>
    <d v="2025-07-14T00:00:00"/>
    <d v="1899-12-30T13:10:00"/>
    <x v="29"/>
    <d v="1899-12-30T14:40:00"/>
    <x v="108"/>
    <x v="3"/>
    <s v="TAB937"/>
    <n v="128.9"/>
    <x v="600"/>
    <x v="0"/>
    <x v="1"/>
    <x v="0"/>
    <x v="0"/>
    <n v="171.33"/>
    <n v="133.55000000000001"/>
    <s v="MODULO 2"/>
    <s v="TURNO 13"/>
    <n v="7"/>
    <n v="14"/>
    <n v="98"/>
    <s v="EXPORTABLE"/>
    <x v="597"/>
    <s v="ABGVH20250714072953"/>
    <m/>
    <s v="RECEPCION"/>
    <n v="1.36"/>
    <x v="0"/>
    <n v="20.100000000000001"/>
    <n v="9.5399999999999991"/>
    <n v="4.6500000000000004"/>
    <n v="1.5"/>
    <x v="3"/>
    <s v="AMBIENTE"/>
    <x v="36"/>
    <m/>
    <n v="0"/>
    <x v="0"/>
  </r>
  <r>
    <s v="ABGVH20250714072946MODULO 2TURNO 13"/>
    <x v="6"/>
    <d v="2025-07-14T00:00:00"/>
    <d v="1899-12-30T13:10:00"/>
    <x v="29"/>
    <d v="1899-12-30T14:40:00"/>
    <x v="108"/>
    <x v="3"/>
    <s v="TAB937"/>
    <n v="379.7"/>
    <x v="601"/>
    <x v="0"/>
    <x v="1"/>
    <x v="0"/>
    <x v="0"/>
    <n v="508"/>
    <n v="394.64"/>
    <s v="MODULO 2"/>
    <s v="TURNO 13"/>
    <n v="7"/>
    <n v="42"/>
    <n v="294"/>
    <s v="EXPORTABLE"/>
    <x v="598"/>
    <s v="ABGVH20250714072946"/>
    <m/>
    <s v="RECEPCION"/>
    <n v="1.34"/>
    <x v="0"/>
    <n v="20.100000000000001"/>
    <n v="9.4"/>
    <n v="14.94"/>
    <n v="1.5"/>
    <x v="0"/>
    <s v="AMBIENTE"/>
    <x v="36"/>
    <s v="FRUTA MOJADA"/>
    <n v="0"/>
    <x v="0"/>
  </r>
  <r>
    <s v="ABGVH20250714073007MODULO 2TURNO 15"/>
    <x v="6"/>
    <d v="2025-07-14T00:00:00"/>
    <d v="1899-12-30T13:10:00"/>
    <x v="29"/>
    <d v="1899-12-30T14:40:00"/>
    <x v="108"/>
    <x v="3"/>
    <s v="TAB937"/>
    <n v="377.7"/>
    <x v="602"/>
    <x v="0"/>
    <x v="1"/>
    <x v="0"/>
    <x v="0"/>
    <n v="508"/>
    <n v="394.64"/>
    <s v="MODULO 2"/>
    <s v="TURNO 15"/>
    <n v="7"/>
    <n v="42"/>
    <n v="294"/>
    <s v="EXPORTABLE"/>
    <x v="599"/>
    <s v="ABGVH20250714073007"/>
    <m/>
    <s v="RECEPCION"/>
    <n v="1.34"/>
    <x v="0"/>
    <n v="20.100000000000001"/>
    <n v="9.4"/>
    <n v="16.940000000000001"/>
    <n v="1.5"/>
    <x v="0"/>
    <s v="AMBIENTE"/>
    <x v="36"/>
    <s v="FRUTA MOJADA"/>
    <n v="0"/>
    <x v="0"/>
  </r>
  <r>
    <s v="ABGVH20250714073005MODULO 2TURNO 13"/>
    <x v="6"/>
    <d v="2025-07-14T00:00:00"/>
    <d v="1899-12-30T13:10:00"/>
    <x v="29"/>
    <d v="1899-12-30T14:40:00"/>
    <x v="108"/>
    <x v="3"/>
    <s v="TAB937"/>
    <n v="334.06"/>
    <x v="603"/>
    <x v="0"/>
    <x v="1"/>
    <x v="0"/>
    <x v="0"/>
    <n v="447.52"/>
    <n v="347.66"/>
    <s v="MODULO 2"/>
    <s v="TURNO 13"/>
    <n v="7"/>
    <n v="37"/>
    <n v="259"/>
    <s v="EXPORTABLE"/>
    <x v="600"/>
    <s v="ABGVH20250714073005"/>
    <m/>
    <s v="RECEPCION"/>
    <n v="1.34"/>
    <x v="0"/>
    <n v="20.100000000000001"/>
    <n v="9.4"/>
    <n v="13.6"/>
    <n v="1.5"/>
    <x v="0"/>
    <s v="AMBIENTE"/>
    <x v="36"/>
    <s v="FRUTA MOJADA"/>
    <n v="0"/>
    <x v="0"/>
  </r>
  <r>
    <s v="ABGVH20250714073005MODULO 2TURNO 12"/>
    <x v="6"/>
    <d v="2025-07-14T00:00:00"/>
    <d v="1899-12-30T13:10:00"/>
    <x v="29"/>
    <d v="1899-12-30T14:40:00"/>
    <x v="108"/>
    <x v="3"/>
    <s v="TAB937"/>
    <n v="45.14"/>
    <x v="603"/>
    <x v="0"/>
    <x v="1"/>
    <x v="0"/>
    <x v="0"/>
    <n v="60.48"/>
    <n v="46.98"/>
    <s v="MODULO 2"/>
    <s v="TURNO 12"/>
    <n v="7"/>
    <n v="5"/>
    <n v="35"/>
    <s v="EXPORTABLE"/>
    <x v="600"/>
    <s v="ABGVH20250714073005"/>
    <m/>
    <s v="RECEPCION"/>
    <n v="1.34"/>
    <x v="0"/>
    <n v="20.100000000000001"/>
    <n v="9.4"/>
    <n v="1.84"/>
    <n v="1.5"/>
    <x v="0"/>
    <s v="AMBIENTE"/>
    <x v="36"/>
    <s v="FRUTA MOJADA"/>
    <n v="0"/>
    <x v="0"/>
  </r>
  <r>
    <s v="ABGVH20250714073015MODULO 2TURNO 12"/>
    <x v="6"/>
    <d v="2025-07-14T00:00:00"/>
    <d v="1899-12-30T13:10:00"/>
    <x v="29"/>
    <d v="1899-12-30T14:40:00"/>
    <x v="108"/>
    <x v="3"/>
    <s v="TAB937"/>
    <n v="317"/>
    <x v="604"/>
    <x v="0"/>
    <x v="1"/>
    <x v="0"/>
    <x v="0"/>
    <n v="425"/>
    <n v="328.87"/>
    <s v="MODULO 2"/>
    <s v="TURNO 12"/>
    <n v="7"/>
    <n v="35"/>
    <n v="245"/>
    <s v="EXPORTABLE"/>
    <x v="601"/>
    <s v="ABGVH20250714073015"/>
    <m/>
    <s v="RECEPCION"/>
    <n v="1.34"/>
    <x v="0"/>
    <n v="20.100000000000001"/>
    <n v="9.4"/>
    <n v="11.87"/>
    <n v="1.5"/>
    <x v="0"/>
    <s v="AMBIENTE"/>
    <x v="36"/>
    <s v="FRUTA MOJADA"/>
    <n v="0"/>
    <x v="0"/>
  </r>
  <r>
    <s v="ABGVH20250714072954MODULO 2TURNO 12"/>
    <x v="6"/>
    <d v="2025-07-14T00:00:00"/>
    <d v="1899-12-30T13:10:00"/>
    <x v="29"/>
    <d v="1899-12-30T14:40:00"/>
    <x v="108"/>
    <x v="3"/>
    <s v="TAB937"/>
    <n v="315.5"/>
    <x v="605"/>
    <x v="0"/>
    <x v="1"/>
    <x v="0"/>
    <x v="0"/>
    <n v="424"/>
    <n v="327.87"/>
    <s v="MODULO 2"/>
    <s v="TURNO 12"/>
    <n v="7"/>
    <n v="35"/>
    <n v="245"/>
    <s v="EXPORTABLE"/>
    <x v="602"/>
    <s v="ABGVH20250714072954"/>
    <m/>
    <s v="RECEPCION"/>
    <n v="1.34"/>
    <x v="0"/>
    <n v="20.100000000000001"/>
    <n v="9.3699999999999992"/>
    <n v="12.37"/>
    <n v="1.5"/>
    <x v="0"/>
    <s v="AMBIENTE"/>
    <x v="36"/>
    <s v="FRUTA MOJADA"/>
    <n v="0"/>
    <x v="0"/>
  </r>
  <r>
    <s v="ABGVH20250714073018MODULO 2TURNO 14"/>
    <x v="6"/>
    <d v="2025-07-14T00:00:00"/>
    <d v="1899-12-30T17:45:00"/>
    <x v="29"/>
    <d v="1899-12-30T19:20:00"/>
    <x v="109"/>
    <x v="2"/>
    <s v="F5R933"/>
    <n v="389.2"/>
    <x v="606"/>
    <x v="0"/>
    <x v="1"/>
    <x v="0"/>
    <x v="0"/>
    <n v="515"/>
    <n v="401.64"/>
    <s v="MODULO 2"/>
    <s v="TURNO 14"/>
    <n v="7"/>
    <n v="42"/>
    <n v="294"/>
    <s v="EXPORTABLE"/>
    <x v="603"/>
    <s v="ABGVH20250714073018"/>
    <m/>
    <s v="RECEPCION"/>
    <n v="1.37"/>
    <x v="0"/>
    <n v="18"/>
    <n v="9.56"/>
    <n v="12.44"/>
    <n v="1.58"/>
    <x v="1"/>
    <s v="AMBIENTE"/>
    <x v="36"/>
    <m/>
    <n v="0"/>
    <x v="0"/>
  </r>
  <r>
    <s v="ABGVH20250714072959MODULO 2TURNO 13"/>
    <x v="6"/>
    <d v="2025-07-14T00:00:00"/>
    <d v="1899-12-30T17:45:00"/>
    <x v="29"/>
    <d v="1899-12-30T19:20:00"/>
    <x v="109"/>
    <x v="2"/>
    <s v="F5R933"/>
    <n v="166.05"/>
    <x v="607"/>
    <x v="0"/>
    <x v="1"/>
    <x v="0"/>
    <x v="0"/>
    <n v="220.5"/>
    <n v="171.7"/>
    <s v="MODULO 2"/>
    <s v="TURNO 13"/>
    <n v="7"/>
    <n v="18"/>
    <n v="126"/>
    <s v="EXPORTABLE"/>
    <x v="604"/>
    <s v="ABGVH20250714072959"/>
    <m/>
    <s v="RECEPCION"/>
    <n v="1.36"/>
    <x v="0"/>
    <n v="18"/>
    <n v="9.5399999999999991"/>
    <n v="5.65"/>
    <n v="1.58"/>
    <x v="3"/>
    <s v="AMBIENTE"/>
    <x v="36"/>
    <m/>
    <n v="0"/>
    <x v="0"/>
  </r>
  <r>
    <s v="ABGVH20250714072959MODULO 2TURNO 12"/>
    <x v="6"/>
    <d v="2025-07-14T00:00:00"/>
    <d v="1899-12-30T17:45:00"/>
    <x v="29"/>
    <d v="1899-12-30T19:20:00"/>
    <x v="109"/>
    <x v="2"/>
    <s v="F5R933"/>
    <n v="166.05"/>
    <x v="607"/>
    <x v="0"/>
    <x v="1"/>
    <x v="0"/>
    <x v="0"/>
    <n v="220.5"/>
    <n v="171.7"/>
    <s v="MODULO 2"/>
    <s v="TURNO 12"/>
    <n v="7"/>
    <n v="18"/>
    <n v="126"/>
    <s v="EXPORTABLE"/>
    <x v="604"/>
    <s v="ABGVH20250714072959"/>
    <m/>
    <s v="RECEPCION"/>
    <n v="1.36"/>
    <x v="0"/>
    <n v="18"/>
    <n v="9.5399999999999991"/>
    <n v="5.65"/>
    <n v="1.58"/>
    <x v="3"/>
    <s v="AMBIENTE"/>
    <x v="36"/>
    <m/>
    <n v="0"/>
    <x v="0"/>
  </r>
  <r>
    <s v="ABGVH20250714072959MODULO 2TURNO 14"/>
    <x v="6"/>
    <d v="2025-07-14T00:00:00"/>
    <d v="1899-12-30T17:45:00"/>
    <x v="29"/>
    <d v="1899-12-30T19:20:00"/>
    <x v="109"/>
    <x v="2"/>
    <s v="F5R933"/>
    <n v="36.9"/>
    <x v="607"/>
    <x v="0"/>
    <x v="1"/>
    <x v="0"/>
    <x v="0"/>
    <n v="49"/>
    <n v="38.159999999999997"/>
    <s v="MODULO 2"/>
    <s v="TURNO 14"/>
    <n v="7"/>
    <n v="4"/>
    <n v="28"/>
    <s v="EXPORTABLE"/>
    <x v="604"/>
    <s v="ABGVH20250714072959"/>
    <m/>
    <s v="RECEPCION"/>
    <n v="1.36"/>
    <x v="0"/>
    <n v="18"/>
    <n v="9.5399999999999991"/>
    <n v="1.26"/>
    <n v="1.58"/>
    <x v="3"/>
    <s v="AMBIENTE"/>
    <x v="36"/>
    <m/>
    <n v="0"/>
    <x v="0"/>
  </r>
  <r>
    <s v="ABGVH20250714073011MODULO 2TURNO 14"/>
    <x v="6"/>
    <d v="2025-07-14T00:00:00"/>
    <d v="1899-12-30T17:45:00"/>
    <x v="29"/>
    <d v="1899-12-30T19:20:00"/>
    <x v="109"/>
    <x v="2"/>
    <s v="F5R933"/>
    <n v="323"/>
    <x v="608"/>
    <x v="0"/>
    <x v="1"/>
    <x v="0"/>
    <x v="0"/>
    <n v="431"/>
    <n v="334.87"/>
    <s v="MODULO 2"/>
    <s v="TURNO 14"/>
    <n v="7"/>
    <n v="35"/>
    <n v="245"/>
    <s v="EXPORTABLE"/>
    <x v="605"/>
    <s v="ABGVH20250714073011"/>
    <m/>
    <s v="RECEPCION"/>
    <n v="1.37"/>
    <x v="0"/>
    <n v="18"/>
    <n v="9.57"/>
    <n v="11.87"/>
    <n v="1.58"/>
    <x v="1"/>
    <s v="AMBIENTE"/>
    <x v="36"/>
    <m/>
    <n v="0"/>
    <x v="0"/>
  </r>
  <r>
    <s v="ABGVH20250714072951MODULO 2TURNO 14"/>
    <x v="6"/>
    <d v="2025-07-14T00:00:00"/>
    <d v="1899-12-30T17:45:00"/>
    <x v="29"/>
    <d v="1899-12-30T19:20:00"/>
    <x v="109"/>
    <x v="2"/>
    <s v="F5R933"/>
    <n v="385.7"/>
    <x v="609"/>
    <x v="0"/>
    <x v="1"/>
    <x v="0"/>
    <x v="0"/>
    <n v="514"/>
    <n v="400.64"/>
    <s v="MODULO 2"/>
    <s v="TURNO 14"/>
    <n v="7"/>
    <n v="42"/>
    <n v="294"/>
    <s v="EXPORTABLE"/>
    <x v="606"/>
    <s v="ABGVH20250714072951"/>
    <m/>
    <s v="RECEPCION"/>
    <n v="1.36"/>
    <x v="0"/>
    <n v="18"/>
    <n v="9.5399999999999991"/>
    <n v="14.94"/>
    <n v="1.58"/>
    <x v="1"/>
    <s v="AMBIENTE"/>
    <x v="36"/>
    <m/>
    <n v="0"/>
    <x v="0"/>
  </r>
  <r>
    <s v="ABGVH20250714072944MODULO 2TURNO 14"/>
    <x v="6"/>
    <d v="2025-07-14T00:00:00"/>
    <d v="1899-12-30T17:45:00"/>
    <x v="29"/>
    <d v="1899-12-30T19:20:00"/>
    <x v="109"/>
    <x v="2"/>
    <s v="F5R933"/>
    <n v="320.5"/>
    <x v="610"/>
    <x v="0"/>
    <x v="1"/>
    <x v="0"/>
    <x v="0"/>
    <n v="428"/>
    <n v="331.87"/>
    <s v="MODULO 2"/>
    <s v="TURNO 14"/>
    <n v="7"/>
    <n v="35"/>
    <n v="245"/>
    <s v="EXPORTABLE"/>
    <x v="607"/>
    <s v="ABGVH20250714072944"/>
    <m/>
    <s v="RECEPCION"/>
    <n v="1.35"/>
    <x v="0"/>
    <n v="18"/>
    <n v="9.48"/>
    <n v="11.37"/>
    <n v="1.58"/>
    <x v="0"/>
    <s v="AMBIENTE"/>
    <x v="36"/>
    <m/>
    <n v="0"/>
    <x v="0"/>
  </r>
  <r>
    <s v="ABGVH20250714073019MODULO 2TURNO 12"/>
    <x v="6"/>
    <d v="2025-07-14T00:00:00"/>
    <d v="1899-12-30T17:45:00"/>
    <x v="29"/>
    <d v="1899-12-30T19:20:00"/>
    <x v="109"/>
    <x v="2"/>
    <s v="F5R933"/>
    <n v="294.25"/>
    <x v="611"/>
    <x v="0"/>
    <x v="1"/>
    <x v="0"/>
    <x v="0"/>
    <n v="392.38"/>
    <n v="306.01"/>
    <s v="MODULO 2"/>
    <s v="TURNO 12"/>
    <n v="7"/>
    <n v="32"/>
    <n v="224"/>
    <s v="EXPORTABLE"/>
    <x v="608"/>
    <s v="ABGVH20250714073019"/>
    <m/>
    <s v="RECEPCION"/>
    <n v="1.37"/>
    <x v="0"/>
    <n v="18"/>
    <n v="9.56"/>
    <n v="11.76"/>
    <n v="1.58"/>
    <x v="1"/>
    <s v="AMBIENTE"/>
    <x v="36"/>
    <m/>
    <n v="0"/>
    <x v="0"/>
  </r>
  <r>
    <s v="ABGVH20250714073019MODULO 2TURNO 14"/>
    <x v="6"/>
    <d v="2025-07-14T00:00:00"/>
    <d v="1899-12-30T17:45:00"/>
    <x v="29"/>
    <d v="1899-12-30T19:20:00"/>
    <x v="109"/>
    <x v="2"/>
    <s v="F5R933"/>
    <n v="91.95"/>
    <x v="611"/>
    <x v="0"/>
    <x v="1"/>
    <x v="0"/>
    <x v="0"/>
    <n v="122.62"/>
    <n v="95.63"/>
    <s v="MODULO 2"/>
    <s v="TURNO 14"/>
    <n v="7"/>
    <n v="10"/>
    <n v="70"/>
    <s v="EXPORTABLE"/>
    <x v="608"/>
    <s v="ABGVH20250714073019"/>
    <m/>
    <s v="RECEPCION"/>
    <n v="1.37"/>
    <x v="0"/>
    <n v="18"/>
    <n v="9.56"/>
    <n v="3.68"/>
    <n v="1.58"/>
    <x v="1"/>
    <s v="AMBIENTE"/>
    <x v="36"/>
    <m/>
    <n v="0"/>
    <x v="0"/>
  </r>
  <r>
    <s v="ABGVH20250714073000MODULO 2TURNO 13"/>
    <x v="6"/>
    <d v="2025-07-14T00:00:00"/>
    <d v="1899-12-30T17:45:00"/>
    <x v="29"/>
    <d v="1899-12-30T19:20:00"/>
    <x v="109"/>
    <x v="2"/>
    <s v="F5R933"/>
    <n v="389.7"/>
    <x v="612"/>
    <x v="0"/>
    <x v="1"/>
    <x v="0"/>
    <x v="0"/>
    <n v="517"/>
    <n v="403.64"/>
    <s v="MODULO 2"/>
    <s v="TURNO 13"/>
    <n v="7"/>
    <n v="42"/>
    <n v="294"/>
    <s v="EXPORTABLE"/>
    <x v="609"/>
    <s v="ABGVH20250714073000"/>
    <m/>
    <s v="RECEPCION"/>
    <n v="1.37"/>
    <x v="0"/>
    <n v="18"/>
    <n v="9.61"/>
    <n v="13.94"/>
    <n v="1.58"/>
    <x v="1"/>
    <s v="AMBIENTE"/>
    <x v="36"/>
    <m/>
    <n v="0"/>
    <x v="0"/>
  </r>
  <r>
    <s v="ABGVH20250714072940MODULO 2TURNO 12"/>
    <x v="6"/>
    <d v="2025-07-14T00:00:00"/>
    <d v="1899-12-30T17:45:00"/>
    <x v="29"/>
    <d v="1899-12-30T19:20:00"/>
    <x v="109"/>
    <x v="2"/>
    <s v="F5R933"/>
    <n v="183.19"/>
    <x v="613"/>
    <x v="0"/>
    <x v="1"/>
    <x v="0"/>
    <x v="0"/>
    <n v="243.81"/>
    <n v="189.83"/>
    <s v="MODULO 2"/>
    <s v="TURNO 12"/>
    <n v="7"/>
    <n v="20"/>
    <n v="140"/>
    <s v="EXPORTABLE"/>
    <x v="610"/>
    <s v="ABGVH20250714072940"/>
    <m/>
    <s v="RECEPCION"/>
    <n v="1.36"/>
    <x v="0"/>
    <n v="18"/>
    <n v="9.49"/>
    <n v="6.64"/>
    <n v="1.58"/>
    <x v="0"/>
    <s v="AMBIENTE"/>
    <x v="36"/>
    <m/>
    <n v="0"/>
    <x v="0"/>
  </r>
  <r>
    <s v="ABGVH20250714072940MODULO 2TURNO 13"/>
    <x v="6"/>
    <d v="2025-07-14T00:00:00"/>
    <d v="1899-12-30T17:45:00"/>
    <x v="29"/>
    <d v="1899-12-30T19:20:00"/>
    <x v="109"/>
    <x v="2"/>
    <s v="F5R933"/>
    <n v="109.91"/>
    <x v="613"/>
    <x v="0"/>
    <x v="1"/>
    <x v="0"/>
    <x v="0"/>
    <n v="146.29"/>
    <n v="113.9"/>
    <s v="MODULO 2"/>
    <s v="TURNO 13"/>
    <n v="7"/>
    <n v="12"/>
    <n v="84"/>
    <s v="EXPORTABLE"/>
    <x v="610"/>
    <s v="ABGVH20250714072940"/>
    <m/>
    <s v="RECEPCION"/>
    <n v="1.36"/>
    <x v="0"/>
    <n v="18"/>
    <n v="9.49"/>
    <n v="3.99"/>
    <n v="1.58"/>
    <x v="0"/>
    <s v="AMBIENTE"/>
    <x v="36"/>
    <m/>
    <n v="0"/>
    <x v="0"/>
  </r>
  <r>
    <s v="ABGVH20250714072940MODULO 2TURNO 14"/>
    <x v="6"/>
    <d v="2025-07-14T00:00:00"/>
    <d v="1899-12-30T17:45:00"/>
    <x v="29"/>
    <d v="1899-12-30T19:20:00"/>
    <x v="109"/>
    <x v="2"/>
    <s v="F5R933"/>
    <n v="91.6"/>
    <x v="613"/>
    <x v="0"/>
    <x v="1"/>
    <x v="0"/>
    <x v="0"/>
    <n v="121.9"/>
    <n v="94.91"/>
    <s v="MODULO 2"/>
    <s v="TURNO 14"/>
    <n v="7"/>
    <n v="10"/>
    <n v="70"/>
    <s v="EXPORTABLE"/>
    <x v="610"/>
    <s v="ABGVH20250714072940"/>
    <m/>
    <s v="RECEPCION"/>
    <n v="1.36"/>
    <x v="0"/>
    <n v="18"/>
    <n v="9.49"/>
    <n v="3.31"/>
    <n v="1.58"/>
    <x v="0"/>
    <s v="AMBIENTE"/>
    <x v="36"/>
    <m/>
    <n v="0"/>
    <x v="0"/>
  </r>
  <r>
    <s v="ABGVH20250714072942MODULO 2TURNO 14"/>
    <x v="6"/>
    <d v="2025-07-14T00:00:00"/>
    <d v="1899-12-30T17:45:00"/>
    <x v="29"/>
    <d v="1899-12-30T19:20:00"/>
    <x v="109"/>
    <x v="2"/>
    <s v="F5R933"/>
    <n v="386.7"/>
    <x v="614"/>
    <x v="0"/>
    <x v="1"/>
    <x v="0"/>
    <x v="0"/>
    <n v="515"/>
    <n v="401.64"/>
    <s v="MODULO 2"/>
    <s v="TURNO 14"/>
    <n v="7"/>
    <n v="42"/>
    <n v="294"/>
    <s v="EXPORTABLE"/>
    <x v="611"/>
    <s v="ABGVH20250714072942"/>
    <m/>
    <s v="RECEPCION"/>
    <n v="1.37"/>
    <x v="0"/>
    <n v="18"/>
    <n v="9.56"/>
    <n v="14.94"/>
    <n v="1.58"/>
    <x v="3"/>
    <s v="AMBIENTE"/>
    <x v="36"/>
    <m/>
    <n v="0"/>
    <x v="0"/>
  </r>
  <r>
    <s v="ABGVH20250714073002MODULO 2TURNO 14"/>
    <x v="6"/>
    <d v="2025-07-14T00:00:00"/>
    <d v="1899-12-30T17:45:00"/>
    <x v="29"/>
    <d v="1899-12-30T19:20:00"/>
    <x v="109"/>
    <x v="2"/>
    <s v="F5R933"/>
    <n v="389.2"/>
    <x v="615"/>
    <x v="0"/>
    <x v="1"/>
    <x v="0"/>
    <x v="0"/>
    <n v="516"/>
    <n v="402.64"/>
    <s v="MODULO 2"/>
    <s v="TURNO 14"/>
    <n v="7"/>
    <n v="42"/>
    <n v="294"/>
    <s v="EXPORTABLE"/>
    <x v="612"/>
    <s v="ABGVH20250714073002"/>
    <m/>
    <s v="RECEPCION"/>
    <n v="1.37"/>
    <x v="0"/>
    <n v="18"/>
    <n v="9.59"/>
    <n v="13.44"/>
    <n v="1.58"/>
    <x v="1"/>
    <s v="AMBIENTE"/>
    <x v="36"/>
    <m/>
    <n v="0"/>
    <x v="0"/>
  </r>
  <r>
    <s v="EXCSJ20250715020714MODULO 1TURNO 8"/>
    <x v="6"/>
    <d v="2025-07-14T00:00:00"/>
    <d v="1899-12-30T18:45:00"/>
    <x v="29"/>
    <d v="1899-12-30T20:25:00"/>
    <x v="110"/>
    <x v="4"/>
    <s v="TBP800"/>
    <n v="502.3"/>
    <x v="616"/>
    <x v="1"/>
    <x v="2"/>
    <x v="0"/>
    <x v="0"/>
    <n v="658"/>
    <n v="536.20000000000005"/>
    <s v="MODULO 1"/>
    <s v="TURNO 8"/>
    <n v="16"/>
    <n v="36"/>
    <n v="426"/>
    <s v="EXPORTABLE"/>
    <x v="613"/>
    <s v="EXCSJ20250715020714"/>
    <m/>
    <s v="RECEPCION"/>
    <n v="1.26"/>
    <x v="1"/>
    <n v="19.600000000000001"/>
    <n v="14.89"/>
    <n v="33.9"/>
    <n v="1.67"/>
    <x v="2"/>
    <s v="AMBIENTE"/>
    <x v="36"/>
    <m/>
    <n v="0"/>
    <x v="0"/>
  </r>
  <r>
    <s v="EXCSJ20250715020728MODULO 1TURNO 8"/>
    <x v="6"/>
    <d v="2025-07-14T00:00:00"/>
    <d v="1899-12-30T18:45:00"/>
    <x v="29"/>
    <d v="1899-12-30T20:25:00"/>
    <x v="110"/>
    <x v="4"/>
    <s v="TBP800"/>
    <n v="492.5"/>
    <x v="617"/>
    <x v="1"/>
    <x v="2"/>
    <x v="0"/>
    <x v="0"/>
    <n v="648"/>
    <n v="528.34"/>
    <s v="MODULO 1"/>
    <s v="TURNO 8"/>
    <n v="16"/>
    <n v="35"/>
    <n v="420"/>
    <s v="EXPORTABLE"/>
    <x v="614"/>
    <s v="EXCSJ20250715020728"/>
    <m/>
    <s v="RECEPCION"/>
    <n v="1.26"/>
    <x v="1"/>
    <n v="19.600000000000001"/>
    <n v="15.1"/>
    <n v="35.840000000000003"/>
    <n v="1.67"/>
    <x v="2"/>
    <s v="AMBIENTE"/>
    <x v="36"/>
    <m/>
    <n v="0"/>
    <x v="0"/>
  </r>
  <r>
    <s v="EXCSJ20250715020732MODULO 1TURNO 8"/>
    <x v="6"/>
    <d v="2025-07-14T00:00:00"/>
    <d v="1899-12-30T18:45:00"/>
    <x v="29"/>
    <d v="1899-12-30T20:25:00"/>
    <x v="110"/>
    <x v="4"/>
    <s v="TBP800"/>
    <n v="217.8"/>
    <x v="618"/>
    <x v="1"/>
    <x v="2"/>
    <x v="0"/>
    <x v="0"/>
    <n v="293"/>
    <n v="230.48"/>
    <s v="MODULO 1"/>
    <s v="TURNO 8"/>
    <n v="14"/>
    <n v="16"/>
    <n v="188"/>
    <s v="EXPORTABLE"/>
    <x v="615"/>
    <s v="EXCSJ20250715020732"/>
    <m/>
    <s v="RECEPCION"/>
    <n v="1.23"/>
    <x v="1"/>
    <n v="19.600000000000001"/>
    <n v="14.41"/>
    <n v="12.68"/>
    <n v="1.67"/>
    <x v="0"/>
    <s v="AMBIENTE"/>
    <x v="36"/>
    <m/>
    <n v="0"/>
    <x v="0"/>
  </r>
  <r>
    <s v="EXCSJ20250715020738MODULO 1TURNO 8"/>
    <x v="6"/>
    <d v="2025-07-14T00:00:00"/>
    <d v="1899-12-30T18:45:00"/>
    <x v="29"/>
    <d v="1899-12-30T20:25:00"/>
    <x v="110"/>
    <x v="4"/>
    <s v="TBP800"/>
    <n v="346.5"/>
    <x v="619"/>
    <x v="1"/>
    <x v="2"/>
    <x v="0"/>
    <x v="0"/>
    <n v="464"/>
    <n v="374.1"/>
    <s v="MODULO 1"/>
    <s v="TURNO 8"/>
    <n v="15"/>
    <n v="25"/>
    <n v="300"/>
    <s v="EXPORTABLE"/>
    <x v="616"/>
    <s v="EXCSJ20250715020738"/>
    <m/>
    <s v="RECEPCION"/>
    <n v="1.25"/>
    <x v="1"/>
    <n v="19.600000000000001"/>
    <n v="14.96"/>
    <n v="27.6"/>
    <n v="1.67"/>
    <x v="0"/>
    <s v="AMBIENTE"/>
    <x v="36"/>
    <m/>
    <n v="0"/>
    <x v="0"/>
  </r>
  <r>
    <s v="EXCSJ20250715020743MODULO 1TURNO 8"/>
    <x v="6"/>
    <d v="2025-07-14T00:00:00"/>
    <d v="1899-12-30T18:45:00"/>
    <x v="29"/>
    <d v="1899-12-30T20:25:00"/>
    <x v="110"/>
    <x v="4"/>
    <s v="TBP800"/>
    <n v="489"/>
    <x v="620"/>
    <x v="1"/>
    <x v="2"/>
    <x v="0"/>
    <x v="0"/>
    <n v="642"/>
    <n v="522.34"/>
    <s v="MODULO 1"/>
    <s v="TURNO 8"/>
    <n v="16"/>
    <n v="35"/>
    <n v="420"/>
    <s v="EXPORTABLE"/>
    <x v="617"/>
    <s v="EXCSJ20250715020743"/>
    <m/>
    <s v="RECEPCION"/>
    <n v="1.24"/>
    <x v="1"/>
    <n v="19.600000000000001"/>
    <n v="14.92"/>
    <n v="33.340000000000003"/>
    <n v="1.67"/>
    <x v="0"/>
    <s v="AMBIENTE"/>
    <x v="36"/>
    <m/>
    <n v="0"/>
    <x v="0"/>
  </r>
  <r>
    <s v="EXCSJ20250715020747MODULO 1TURNO 7"/>
    <x v="6"/>
    <d v="2025-07-14T00:00:00"/>
    <d v="1899-12-30T18:45:00"/>
    <x v="29"/>
    <d v="1899-12-30T20:25:00"/>
    <x v="110"/>
    <x v="4"/>
    <s v="TBP800"/>
    <n v="495.5"/>
    <x v="621"/>
    <x v="1"/>
    <x v="2"/>
    <x v="0"/>
    <x v="0"/>
    <n v="651"/>
    <n v="531.34"/>
    <s v="MODULO 1"/>
    <s v="TURNO 7"/>
    <n v="16"/>
    <n v="35"/>
    <n v="420"/>
    <s v="EXPORTABLE"/>
    <x v="618"/>
    <s v="EXCSJ20250715020747"/>
    <m/>
    <s v="RECEPCION"/>
    <n v="1.27"/>
    <x v="1"/>
    <n v="19.600000000000001"/>
    <n v="15.18"/>
    <n v="35.840000000000003"/>
    <n v="1.67"/>
    <x v="2"/>
    <s v="AMBIENTE"/>
    <x v="36"/>
    <m/>
    <n v="0"/>
    <x v="0"/>
  </r>
  <r>
    <s v="EXCSJ20250715020753MODULO 1TURNO 7"/>
    <x v="6"/>
    <d v="2025-07-14T00:00:00"/>
    <d v="1899-12-30T18:45:00"/>
    <x v="29"/>
    <d v="1899-12-30T20:25:00"/>
    <x v="110"/>
    <x v="4"/>
    <s v="TBP800"/>
    <n v="489.5"/>
    <x v="622"/>
    <x v="1"/>
    <x v="2"/>
    <x v="0"/>
    <x v="0"/>
    <n v="646"/>
    <n v="526.34"/>
    <s v="MODULO 1"/>
    <s v="TURNO 7"/>
    <n v="16"/>
    <n v="35"/>
    <n v="420"/>
    <s v="EXPORTABLE"/>
    <x v="619"/>
    <s v="EXCSJ20250715020753"/>
    <m/>
    <s v="RECEPCION"/>
    <n v="1.25"/>
    <x v="1"/>
    <n v="19.600000000000001"/>
    <n v="15.04"/>
    <n v="36.840000000000003"/>
    <n v="1.67"/>
    <x v="0"/>
    <s v="AMBIENTE"/>
    <x v="36"/>
    <m/>
    <n v="0"/>
    <x v="0"/>
  </r>
  <r>
    <s v="ABGVH20250714072901MODULO 2TURNO 13"/>
    <x v="6"/>
    <d v="2025-07-14T00:00:00"/>
    <d v="1899-12-30T19:00:00"/>
    <x v="29"/>
    <d v="1899-12-30T20:50:00"/>
    <x v="111"/>
    <x v="5"/>
    <s v="TAB937"/>
    <n v="105.55"/>
    <x v="623"/>
    <x v="0"/>
    <x v="1"/>
    <x v="0"/>
    <x v="0"/>
    <n v="142.91"/>
    <n v="108.33"/>
    <s v="MODULO 2"/>
    <s v="TURNO 13"/>
    <n v="7"/>
    <n v="12"/>
    <n v="84"/>
    <s v="EXPORTABLE"/>
    <x v="620"/>
    <s v="ABGVH20250714072901"/>
    <m/>
    <s v="RECEPCION"/>
    <n v="1.29"/>
    <x v="0"/>
    <n v="18.899999999999999"/>
    <n v="9.0299999999999994"/>
    <n v="2.78"/>
    <n v="1.83"/>
    <x v="1"/>
    <s v="AMBIENTE"/>
    <x v="36"/>
    <m/>
    <n v="0"/>
    <x v="0"/>
  </r>
  <r>
    <s v="ABGVH20250714072901MODULO 2TURNO 11"/>
    <x v="6"/>
    <d v="2025-07-14T00:00:00"/>
    <d v="1899-12-30T19:00:00"/>
    <x v="29"/>
    <d v="1899-12-30T20:50:00"/>
    <x v="111"/>
    <x v="5"/>
    <s v="TAB937"/>
    <n v="87.95"/>
    <x v="623"/>
    <x v="0"/>
    <x v="1"/>
    <x v="0"/>
    <x v="0"/>
    <n v="119.09"/>
    <n v="90.27"/>
    <s v="MODULO 2"/>
    <s v="TURNO 11"/>
    <n v="7"/>
    <n v="10"/>
    <n v="64"/>
    <s v="EXPORTABLE"/>
    <x v="620"/>
    <s v="ABGVH20250714072901"/>
    <m/>
    <s v="RECEPCION"/>
    <n v="1.41"/>
    <x v="0"/>
    <n v="18.899999999999999"/>
    <n v="9.0299999999999994"/>
    <n v="2.3199999999999998"/>
    <n v="1.83"/>
    <x v="1"/>
    <s v="AMBIENTE"/>
    <x v="36"/>
    <m/>
    <n v="0"/>
    <x v="0"/>
  </r>
  <r>
    <s v="ABGVH20250714072956MODULO 2TURNO 14"/>
    <x v="6"/>
    <d v="2025-07-14T00:00:00"/>
    <d v="1899-12-30T19:00:00"/>
    <x v="29"/>
    <d v="1899-12-30T20:50:00"/>
    <x v="111"/>
    <x v="5"/>
    <s v="TAB937"/>
    <n v="382.2"/>
    <x v="624"/>
    <x v="0"/>
    <x v="1"/>
    <x v="0"/>
    <x v="0"/>
    <n v="509"/>
    <n v="395.64"/>
    <s v="MODULO 2"/>
    <s v="TURNO 14"/>
    <n v="7"/>
    <n v="42"/>
    <n v="294"/>
    <s v="EXPORTABLE"/>
    <x v="621"/>
    <s v="ABGVH20250714072956"/>
    <m/>
    <s v="RECEPCION"/>
    <n v="1.35"/>
    <x v="0"/>
    <n v="18.899999999999999"/>
    <n v="9.42"/>
    <n v="13.44"/>
    <n v="1.83"/>
    <x v="0"/>
    <s v="AMBIENTE"/>
    <x v="36"/>
    <m/>
    <n v="0"/>
    <x v="0"/>
  </r>
  <r>
    <s v="ABGVH20250714072923MODULO 2TURNO 11"/>
    <x v="6"/>
    <d v="2025-07-14T00:00:00"/>
    <d v="1899-12-30T19:00:00"/>
    <x v="29"/>
    <d v="1899-12-30T20:50:00"/>
    <x v="111"/>
    <x v="5"/>
    <s v="TAB937"/>
    <n v="362.5"/>
    <x v="625"/>
    <x v="0"/>
    <x v="1"/>
    <x v="0"/>
    <x v="0"/>
    <n v="484"/>
    <n v="375.81"/>
    <s v="MODULO 2"/>
    <s v="TURNO 11"/>
    <n v="7"/>
    <n v="40"/>
    <n v="278"/>
    <s v="EXPORTABLE"/>
    <x v="622"/>
    <s v="ABGVH20250714072923"/>
    <m/>
    <s v="RECEPCION"/>
    <n v="1.35"/>
    <x v="0"/>
    <n v="18.899999999999999"/>
    <n v="9.4"/>
    <n v="13.31"/>
    <n v="1.83"/>
    <x v="0"/>
    <s v="AMBIENTE"/>
    <x v="36"/>
    <m/>
    <n v="0"/>
    <x v="0"/>
  </r>
  <r>
    <s v="ABGVH20250714073016MODULO 2TURNO 14"/>
    <x v="6"/>
    <d v="2025-07-14T00:00:00"/>
    <d v="1899-12-30T19:00:00"/>
    <x v="29"/>
    <d v="1899-12-30T20:50:00"/>
    <x v="111"/>
    <x v="5"/>
    <s v="TAB937"/>
    <n v="323"/>
    <x v="626"/>
    <x v="0"/>
    <x v="1"/>
    <x v="0"/>
    <x v="0"/>
    <n v="432"/>
    <n v="335.87"/>
    <s v="MODULO 2"/>
    <s v="TURNO 14"/>
    <n v="7"/>
    <n v="35"/>
    <n v="245"/>
    <s v="EXPORTABLE"/>
    <x v="623"/>
    <s v="ABGVH20250714073016"/>
    <m/>
    <s v="RECEPCION"/>
    <n v="1.37"/>
    <x v="0"/>
    <n v="18.899999999999999"/>
    <n v="9.6"/>
    <n v="12.87"/>
    <n v="1.83"/>
    <x v="1"/>
    <s v="AMBIENTE"/>
    <x v="36"/>
    <m/>
    <n v="0"/>
    <x v="0"/>
  </r>
  <r>
    <s v="ABGVH20250714072957MODULO 2TURNO 14"/>
    <x v="6"/>
    <d v="2025-07-14T00:00:00"/>
    <d v="1899-12-30T19:00:00"/>
    <x v="29"/>
    <d v="1899-12-30T20:50:00"/>
    <x v="111"/>
    <x v="5"/>
    <s v="TAB937"/>
    <n v="178.89"/>
    <x v="627"/>
    <x v="0"/>
    <x v="1"/>
    <x v="0"/>
    <x v="0"/>
    <n v="239.44"/>
    <n v="185.01"/>
    <s v="MODULO 2"/>
    <s v="TURNO 14"/>
    <n v="7"/>
    <n v="20"/>
    <n v="140"/>
    <s v="EXPORTABLE"/>
    <x v="624"/>
    <s v="ABGVH20250714072957"/>
    <m/>
    <s v="RECEPCION"/>
    <n v="1.32"/>
    <x v="0"/>
    <n v="18.899999999999999"/>
    <n v="9.25"/>
    <n v="6.12"/>
    <n v="1.83"/>
    <x v="3"/>
    <s v="AMBIENTE"/>
    <x v="36"/>
    <m/>
    <n v="0"/>
    <x v="0"/>
  </r>
  <r>
    <s v="ABGVH20250714072957MODULO 2TURNO 11"/>
    <x v="6"/>
    <d v="2025-07-14T00:00:00"/>
    <d v="1899-12-30T19:00:00"/>
    <x v="29"/>
    <d v="1899-12-30T20:50:00"/>
    <x v="111"/>
    <x v="5"/>
    <s v="TAB937"/>
    <n v="143.11000000000001"/>
    <x v="627"/>
    <x v="0"/>
    <x v="1"/>
    <x v="0"/>
    <x v="0"/>
    <n v="191.56"/>
    <n v="148.01"/>
    <s v="MODULO 2"/>
    <s v="TURNO 11"/>
    <n v="7"/>
    <n v="16"/>
    <n v="107"/>
    <s v="EXPORTABLE"/>
    <x v="624"/>
    <s v="ABGVH20250714072957"/>
    <m/>
    <s v="RECEPCION"/>
    <n v="1.38"/>
    <x v="0"/>
    <n v="18.899999999999999"/>
    <n v="9.25"/>
    <n v="4.9000000000000004"/>
    <n v="1.83"/>
    <x v="3"/>
    <s v="AMBIENTE"/>
    <x v="36"/>
    <m/>
    <n v="0"/>
    <x v="0"/>
  </r>
  <r>
    <s v="ABGCV20250707105234MODULO 4TURNO 7"/>
    <x v="6"/>
    <d v="2025-07-14T00:00:00"/>
    <d v="1899-12-30T18:30:00"/>
    <x v="29"/>
    <d v="1899-12-30T21:25:00"/>
    <x v="112"/>
    <x v="6"/>
    <s v="T8Q868"/>
    <n v="172.12"/>
    <x v="628"/>
    <x v="0"/>
    <x v="4"/>
    <x v="0"/>
    <x v="0"/>
    <n v="210.94"/>
    <n v="170.25"/>
    <s v="MODULO 4"/>
    <s v="TURNO 7"/>
    <n v="11"/>
    <n v="11"/>
    <n v="132"/>
    <s v="EXPORTABLE"/>
    <x v="625"/>
    <s v="ABGCV20250707105234"/>
    <m/>
    <s v="RECEPCION"/>
    <n v="1.29"/>
    <x v="1"/>
    <n v="18.8"/>
    <n v="15.48"/>
    <n v="-1.87"/>
    <n v="2.92"/>
    <x v="1"/>
    <s v="AMBIENTE"/>
    <x v="36"/>
    <m/>
    <n v="0"/>
    <x v="0"/>
  </r>
  <r>
    <s v="ABGCV20250707105234MODULO 4TURNO 9"/>
    <x v="6"/>
    <d v="2025-07-14T00:00:00"/>
    <d v="1899-12-30T18:30:00"/>
    <x v="29"/>
    <d v="1899-12-30T21:25:00"/>
    <x v="112"/>
    <x v="6"/>
    <s v="T8Q868"/>
    <n v="93.88"/>
    <x v="628"/>
    <x v="0"/>
    <x v="4"/>
    <x v="0"/>
    <x v="0"/>
    <n v="115.06"/>
    <n v="92.86"/>
    <s v="MODULO 4"/>
    <s v="TURNO 9"/>
    <n v="11"/>
    <n v="6"/>
    <n v="72"/>
    <s v="EXPORTABLE"/>
    <x v="625"/>
    <s v="ABGCV20250707105234"/>
    <m/>
    <s v="RECEPCION"/>
    <n v="1.29"/>
    <x v="1"/>
    <n v="18.8"/>
    <n v="15.48"/>
    <n v="-1.02"/>
    <n v="2.92"/>
    <x v="1"/>
    <s v="AMBIENTE"/>
    <x v="36"/>
    <m/>
    <n v="0"/>
    <x v="0"/>
  </r>
  <r>
    <s v="ABGCV20250707105227MODULO 4TURNO 10"/>
    <x v="6"/>
    <d v="2025-07-14T00:00:00"/>
    <d v="1899-12-30T18:30:00"/>
    <x v="29"/>
    <d v="1899-12-30T21:25:00"/>
    <x v="112"/>
    <x v="6"/>
    <s v="T8Q868"/>
    <n v="389.29"/>
    <x v="629"/>
    <x v="0"/>
    <x v="4"/>
    <x v="0"/>
    <x v="0"/>
    <n v="466.43"/>
    <n v="383.81"/>
    <s v="MODULO 4"/>
    <s v="TURNO 10"/>
    <n v="12"/>
    <n v="25"/>
    <n v="300"/>
    <s v="EXPORTABLE"/>
    <x v="626"/>
    <s v="ABGCV20250707105227"/>
    <m/>
    <s v="RECEPCION"/>
    <n v="1.28"/>
    <x v="1"/>
    <n v="18.8"/>
    <n v="15.35"/>
    <n v="-5.48"/>
    <n v="2.92"/>
    <x v="1"/>
    <s v="AMBIENTE"/>
    <x v="36"/>
    <m/>
    <n v="0"/>
    <x v="0"/>
  </r>
  <r>
    <s v="ABGCV20250707105227MODULO 4TURNO 9"/>
    <x v="6"/>
    <d v="2025-07-14T00:00:00"/>
    <d v="1899-12-30T18:30:00"/>
    <x v="29"/>
    <d v="1899-12-30T21:25:00"/>
    <x v="112"/>
    <x v="6"/>
    <s v="T8Q868"/>
    <n v="155.71"/>
    <x v="629"/>
    <x v="0"/>
    <x v="4"/>
    <x v="0"/>
    <x v="0"/>
    <n v="186.57"/>
    <n v="153.53"/>
    <s v="MODULO 4"/>
    <s v="TURNO 9"/>
    <n v="12"/>
    <n v="10"/>
    <n v="120"/>
    <s v="EXPORTABLE"/>
    <x v="626"/>
    <s v="ABGCV20250707105227"/>
    <m/>
    <s v="RECEPCION"/>
    <n v="1.28"/>
    <x v="1"/>
    <n v="18.8"/>
    <n v="15.35"/>
    <n v="-2.1800000000000002"/>
    <n v="2.92"/>
    <x v="1"/>
    <s v="AMBIENTE"/>
    <x v="36"/>
    <m/>
    <n v="0"/>
    <x v="0"/>
  </r>
  <r>
    <s v="ABGCV20250707105232MODULO 4TURNO 10"/>
    <x v="6"/>
    <d v="2025-07-14T00:00:00"/>
    <d v="1899-12-30T18:30:00"/>
    <x v="29"/>
    <d v="1899-12-30T21:25:00"/>
    <x v="112"/>
    <x v="6"/>
    <s v="T8Q868"/>
    <n v="373.71"/>
    <x v="630"/>
    <x v="0"/>
    <x v="4"/>
    <x v="0"/>
    <x v="0"/>
    <n v="448.46"/>
    <n v="369.15"/>
    <s v="MODULO 4"/>
    <s v="TURNO 10"/>
    <n v="12"/>
    <n v="24"/>
    <n v="288"/>
    <s v="EXPORTABLE"/>
    <x v="627"/>
    <s v="ABGCV20250707105232"/>
    <m/>
    <s v="RECEPCION"/>
    <n v="1.28"/>
    <x v="1"/>
    <n v="18.8"/>
    <n v="15.38"/>
    <n v="-4.5599999999999996"/>
    <n v="2.92"/>
    <x v="0"/>
    <s v="AMBIENTE"/>
    <x v="36"/>
    <m/>
    <n v="0"/>
    <x v="0"/>
  </r>
  <r>
    <s v="ABGCV20250707105232MODULO 4TURNO 9"/>
    <x v="6"/>
    <d v="2025-07-14T00:00:00"/>
    <d v="1899-12-30T18:30:00"/>
    <x v="29"/>
    <d v="1899-12-30T21:25:00"/>
    <x v="112"/>
    <x v="6"/>
    <s v="T8Q868"/>
    <n v="171.29"/>
    <x v="630"/>
    <x v="0"/>
    <x v="4"/>
    <x v="0"/>
    <x v="0"/>
    <n v="205.54"/>
    <n v="169.19"/>
    <s v="MODULO 4"/>
    <s v="TURNO 9"/>
    <n v="12"/>
    <n v="11"/>
    <n v="132"/>
    <s v="EXPORTABLE"/>
    <x v="627"/>
    <s v="ABGCV20250707105232"/>
    <m/>
    <s v="RECEPCION"/>
    <n v="1.28"/>
    <x v="1"/>
    <n v="18.8"/>
    <n v="15.38"/>
    <n v="-2.1"/>
    <n v="2.92"/>
    <x v="0"/>
    <s v="AMBIENTE"/>
    <x v="36"/>
    <m/>
    <n v="0"/>
    <x v="0"/>
  </r>
  <r>
    <s v="ABGCV20250707105236MODULO 4TURNO 7"/>
    <x v="6"/>
    <d v="2025-07-14T00:00:00"/>
    <d v="1899-12-30T18:30:00"/>
    <x v="29"/>
    <d v="1899-12-30T21:25:00"/>
    <x v="112"/>
    <x v="6"/>
    <s v="T8Q868"/>
    <n v="138.27000000000001"/>
    <x v="631"/>
    <x v="0"/>
    <x v="4"/>
    <x v="0"/>
    <x v="0"/>
    <n v="168.55"/>
    <n v="137.94999999999999"/>
    <s v="MODULO 4"/>
    <s v="TURNO 7"/>
    <n v="3"/>
    <n v="9"/>
    <n v="108"/>
    <s v="EXPORTABLE"/>
    <x v="628"/>
    <s v="ABGCV20250707105236"/>
    <m/>
    <s v="RECEPCION"/>
    <n v="1.28"/>
    <x v="1"/>
    <n v="18.8"/>
    <n v="15.33"/>
    <n v="-0.32"/>
    <n v="2.92"/>
    <x v="0"/>
    <s v="AMBIENTE"/>
    <x v="36"/>
    <s v="PALLETS UNIDOS"/>
    <n v="0"/>
    <x v="0"/>
  </r>
  <r>
    <s v="ABGCV20250707105236MODULO 4TURNO 9"/>
    <x v="6"/>
    <d v="2025-07-14T00:00:00"/>
    <d v="1899-12-30T18:30:00"/>
    <x v="29"/>
    <d v="1899-12-30T21:25:00"/>
    <x v="112"/>
    <x v="6"/>
    <s v="T8Q868"/>
    <n v="30.73"/>
    <x v="631"/>
    <x v="0"/>
    <x v="4"/>
    <x v="0"/>
    <x v="0"/>
    <n v="37.450000000000003"/>
    <n v="30.66"/>
    <s v="MODULO 4"/>
    <s v="TURNO 9"/>
    <n v="3"/>
    <n v="2"/>
    <n v="22"/>
    <s v="EXPORTABLE"/>
    <x v="628"/>
    <s v="ABGCV20250707105236"/>
    <m/>
    <s v="RECEPCION"/>
    <n v="1.39"/>
    <x v="1"/>
    <n v="18.8"/>
    <n v="15.33"/>
    <n v="-7.0000000000000007E-2"/>
    <n v="2.92"/>
    <x v="0"/>
    <s v="AMBIENTE"/>
    <x v="36"/>
    <s v="PALLETS UNIDOS"/>
    <n v="0"/>
    <x v="0"/>
  </r>
  <r>
    <s v="ABGCV20250715024958MODULO 4TURNO 10"/>
    <x v="6"/>
    <d v="2025-07-14T00:00:00"/>
    <d v="1899-12-30T18:30:00"/>
    <x v="29"/>
    <d v="1899-12-30T21:25:00"/>
    <x v="112"/>
    <x v="6"/>
    <s v="T8Q868"/>
    <n v="123.76"/>
    <x v="631"/>
    <x v="0"/>
    <x v="4"/>
    <x v="0"/>
    <x v="0"/>
    <n v="148.71"/>
    <n v="122.99"/>
    <s v="MODULO 4"/>
    <s v="TURNO 10"/>
    <n v="3"/>
    <n v="8"/>
    <n v="96"/>
    <s v="EXPORTABLE"/>
    <x v="628"/>
    <s v="ABGCV20250715024958"/>
    <m/>
    <s v="RECEPCION"/>
    <n v="1.28"/>
    <x v="1"/>
    <n v="18.8"/>
    <n v="15.37"/>
    <n v="-0.77"/>
    <n v="2.92"/>
    <x v="3"/>
    <s v="AMBIENTE"/>
    <x v="36"/>
    <s v="PALLETS UNIDOS"/>
    <n v="0"/>
    <x v="0"/>
  </r>
  <r>
    <s v="ABGCV20250715024958MODULO 4TURNO 10"/>
    <x v="6"/>
    <d v="2025-07-14T00:00:00"/>
    <d v="1899-12-30T18:30:00"/>
    <x v="29"/>
    <d v="1899-12-30T21:25:00"/>
    <x v="112"/>
    <x v="6"/>
    <s v="T8Q868"/>
    <n v="139.24"/>
    <x v="631"/>
    <x v="0"/>
    <x v="4"/>
    <x v="0"/>
    <x v="0"/>
    <n v="167.29"/>
    <n v="138.36000000000001"/>
    <s v="MODULO 4"/>
    <s v="TURNO 10"/>
    <n v="3"/>
    <n v="9"/>
    <n v="106"/>
    <s v="EXPORTABLE"/>
    <x v="628"/>
    <s v="ABGCV20250715024958"/>
    <m/>
    <s v="RECEPCION"/>
    <n v="1.31"/>
    <x v="1"/>
    <n v="18.8"/>
    <n v="15.37"/>
    <n v="-0.88"/>
    <n v="2.92"/>
    <x v="3"/>
    <s v="AMBIENTE"/>
    <x v="36"/>
    <s v="PALLETS UNIDOS"/>
    <n v="0"/>
    <x v="0"/>
  </r>
  <r>
    <s v="EXCSP20250715024940MODULO 1TURNO 5"/>
    <x v="6"/>
    <d v="2025-07-14T00:00:00"/>
    <d v="1899-12-30T18:30:00"/>
    <x v="29"/>
    <d v="1899-12-30T21:25:00"/>
    <x v="113"/>
    <x v="6"/>
    <s v="T8Q868"/>
    <n v="261"/>
    <x v="632"/>
    <x v="1"/>
    <x v="6"/>
    <x v="0"/>
    <x v="0"/>
    <n v="317"/>
    <n v="253.36"/>
    <s v="MODULO 1"/>
    <s v="TURNO 5"/>
    <n v="9"/>
    <n v="18"/>
    <n v="215"/>
    <s v="EXPORTABLE"/>
    <x v="629"/>
    <s v="EXCSP20250715024940"/>
    <m/>
    <s v="RECEPCION"/>
    <n v="1.18"/>
    <x v="1"/>
    <n v="19"/>
    <n v="14.08"/>
    <n v="-7.64"/>
    <n v="2.92"/>
    <x v="1"/>
    <s v="AMBIENTE"/>
    <x v="36"/>
    <s v="PALLETS UNIDOS"/>
    <n v="0"/>
    <x v="0"/>
  </r>
  <r>
    <s v="EXCSP20250715024936MODULO 1TURNO 5"/>
    <x v="6"/>
    <d v="2025-07-14T00:00:00"/>
    <d v="1899-12-30T18:30:00"/>
    <x v="29"/>
    <d v="1899-12-30T21:25:00"/>
    <x v="113"/>
    <x v="6"/>
    <s v="T8Q868"/>
    <n v="39"/>
    <x v="632"/>
    <x v="1"/>
    <x v="6"/>
    <x v="0"/>
    <x v="0"/>
    <n v="63"/>
    <n v="42.86"/>
    <s v="MODULO 1"/>
    <s v="TURNO 5"/>
    <n v="9"/>
    <n v="3"/>
    <n v="32"/>
    <s v="EXPORTABLE"/>
    <x v="629"/>
    <s v="EXCSP20250715024936"/>
    <m/>
    <s v="RECEPCION"/>
    <n v="1.34"/>
    <x v="1"/>
    <n v="19"/>
    <n v="14.29"/>
    <n v="3.86"/>
    <n v="2.92"/>
    <x v="0"/>
    <s v="AMBIENTE"/>
    <x v="36"/>
    <s v="PALLETS UNIDOS"/>
    <n v="0"/>
    <x v="0"/>
  </r>
  <r>
    <s v="EXCSP20250715024931MODULO 1TURNO 5"/>
    <x v="6"/>
    <d v="2025-07-14T00:00:00"/>
    <d v="1899-12-30T18:30:00"/>
    <x v="29"/>
    <d v="1899-12-30T21:25:00"/>
    <x v="113"/>
    <x v="6"/>
    <s v="T8Q868"/>
    <n v="577"/>
    <x v="633"/>
    <x v="1"/>
    <x v="6"/>
    <x v="0"/>
    <x v="0"/>
    <n v="706"/>
    <n v="571.96"/>
    <s v="MODULO 1"/>
    <s v="TURNO 5"/>
    <n v="16"/>
    <n v="40"/>
    <n v="480"/>
    <s v="EXPORTABLE"/>
    <x v="630"/>
    <s v="EXCSP20250715024931"/>
    <m/>
    <s v="RECEPCION"/>
    <n v="1.19"/>
    <x v="1"/>
    <n v="19"/>
    <n v="14.3"/>
    <n v="-5.04"/>
    <n v="2.92"/>
    <x v="0"/>
    <s v="AMBIENTE"/>
    <x v="36"/>
    <m/>
    <n v="0"/>
    <x v="0"/>
  </r>
  <r>
    <s v="EXCSP20250715024926MODULO 1TURNO 1"/>
    <x v="6"/>
    <d v="2025-07-14T00:00:00"/>
    <d v="1899-12-30T18:30:00"/>
    <x v="29"/>
    <d v="1899-12-30T21:25:00"/>
    <x v="113"/>
    <x v="6"/>
    <s v="T8Q868"/>
    <n v="241.4"/>
    <x v="634"/>
    <x v="1"/>
    <x v="6"/>
    <x v="0"/>
    <x v="0"/>
    <n v="296.77"/>
    <n v="238.65"/>
    <s v="MODULO 1"/>
    <s v="TURNO 1"/>
    <n v="16"/>
    <n v="17"/>
    <n v="203"/>
    <s v="EXPORTABLE"/>
    <x v="631"/>
    <s v="EXCSP20250715024926"/>
    <m/>
    <s v="RECEPCION"/>
    <n v="1.18"/>
    <x v="1"/>
    <n v="19"/>
    <n v="14.04"/>
    <n v="-2.75"/>
    <n v="2.92"/>
    <x v="0"/>
    <s v="AMBIENTE"/>
    <x v="36"/>
    <m/>
    <n v="0"/>
    <x v="0"/>
  </r>
  <r>
    <s v="EXCSP20250715024926MODULO 1TURNO 2"/>
    <x v="6"/>
    <d v="2025-07-14T00:00:00"/>
    <d v="1899-12-30T18:30:00"/>
    <x v="29"/>
    <d v="1899-12-30T21:25:00"/>
    <x v="113"/>
    <x v="6"/>
    <s v="T8Q868"/>
    <n v="255.6"/>
    <x v="634"/>
    <x v="1"/>
    <x v="6"/>
    <x v="0"/>
    <x v="0"/>
    <n v="314.23"/>
    <n v="252.69"/>
    <s v="MODULO 1"/>
    <s v="TURNO 2"/>
    <n v="16"/>
    <n v="18"/>
    <n v="217"/>
    <s v="EXPORTABLE"/>
    <x v="631"/>
    <s v="EXCSP20250715024926"/>
    <m/>
    <s v="RECEPCION"/>
    <n v="1.1599999999999999"/>
    <x v="1"/>
    <n v="19"/>
    <n v="14.04"/>
    <n v="-2.91"/>
    <n v="2.92"/>
    <x v="0"/>
    <s v="AMBIENTE"/>
    <x v="36"/>
    <m/>
    <n v="0"/>
    <x v="0"/>
  </r>
  <r>
    <s v="EXCSP20250715024920MODULO 1TURNO 1"/>
    <x v="6"/>
    <d v="2025-07-14T00:00:00"/>
    <d v="1899-12-30T18:30:00"/>
    <x v="29"/>
    <d v="1899-12-30T21:25:00"/>
    <x v="113"/>
    <x v="6"/>
    <s v="T8Q868"/>
    <n v="140.86000000000001"/>
    <x v="635"/>
    <x v="1"/>
    <x v="6"/>
    <x v="0"/>
    <x v="0"/>
    <n v="173.14"/>
    <n v="138.94999999999999"/>
    <s v="MODULO 1"/>
    <s v="TURNO 1"/>
    <n v="16"/>
    <n v="10"/>
    <n v="115"/>
    <s v="EXPORTABLE"/>
    <x v="632"/>
    <s v="EXCSP20250715024920"/>
    <m/>
    <s v="RECEPCION"/>
    <n v="1.21"/>
    <x v="1"/>
    <n v="19"/>
    <n v="13.9"/>
    <n v="-1.91"/>
    <n v="2.92"/>
    <x v="0"/>
    <s v="AMBIENTE"/>
    <x v="36"/>
    <m/>
    <n v="0"/>
    <x v="0"/>
  </r>
  <r>
    <s v="EXCSP20250715024920MODULO 1TURNO 4"/>
    <x v="6"/>
    <d v="2025-07-14T00:00:00"/>
    <d v="1899-12-30T18:30:00"/>
    <x v="29"/>
    <d v="1899-12-30T21:25:00"/>
    <x v="113"/>
    <x v="6"/>
    <s v="T8Q868"/>
    <n v="98.6"/>
    <x v="635"/>
    <x v="1"/>
    <x v="6"/>
    <x v="0"/>
    <x v="0"/>
    <n v="121.2"/>
    <n v="97.27"/>
    <s v="MODULO 1"/>
    <s v="TURNO 4"/>
    <n v="16"/>
    <n v="7"/>
    <n v="84"/>
    <s v="EXPORTABLE"/>
    <x v="632"/>
    <s v="EXCSP20250715024920"/>
    <m/>
    <s v="RECEPCION"/>
    <n v="1.1599999999999999"/>
    <x v="1"/>
    <n v="19"/>
    <n v="13.9"/>
    <n v="-1.33"/>
    <n v="2.92"/>
    <x v="0"/>
    <s v="AMBIENTE"/>
    <x v="36"/>
    <m/>
    <n v="0"/>
    <x v="0"/>
  </r>
  <r>
    <s v="EXCSP20250715024920MODULO 1TURNO 5"/>
    <x v="6"/>
    <d v="2025-07-14T00:00:00"/>
    <d v="1899-12-30T18:30:00"/>
    <x v="29"/>
    <d v="1899-12-30T21:25:00"/>
    <x v="113"/>
    <x v="6"/>
    <s v="T8Q868"/>
    <n v="253.54"/>
    <x v="635"/>
    <x v="1"/>
    <x v="6"/>
    <x v="0"/>
    <x v="0"/>
    <n v="311.66000000000003"/>
    <n v="250.12"/>
    <s v="MODULO 1"/>
    <s v="TURNO 5"/>
    <n v="16"/>
    <n v="18"/>
    <n v="221"/>
    <s v="EXPORTABLE"/>
    <x v="632"/>
    <s v="EXCSP20250715024920"/>
    <m/>
    <s v="RECEPCION"/>
    <n v="1.1299999999999999"/>
    <x v="1"/>
    <n v="19"/>
    <n v="13.9"/>
    <n v="-3.42"/>
    <n v="2.92"/>
    <x v="0"/>
    <s v="AMBIENTE"/>
    <x v="36"/>
    <m/>
    <n v="0"/>
    <x v="0"/>
  </r>
  <r>
    <s v="ABGVH20250714072903VISTA HERMOSA SEKOYA POP MODULO 2TURNO 11NORMAL"/>
    <x v="6"/>
    <d v="2025-07-15T00:00:00"/>
    <d v="1899-12-30T11:50:00"/>
    <x v="30"/>
    <d v="1899-12-30T13:35:00"/>
    <x v="114"/>
    <x v="3"/>
    <s v="TAB937"/>
    <n v="371.7"/>
    <x v="636"/>
    <x v="0"/>
    <x v="1"/>
    <x v="0"/>
    <x v="0"/>
    <n v="507"/>
    <n v="387.64"/>
    <s v="MODULO 2"/>
    <s v="TURNO 11"/>
    <n v="13"/>
    <n v="42"/>
    <n v="294"/>
    <s v="EXPORTABLE"/>
    <x v="633"/>
    <s v="ABGVH20250714072903"/>
    <m/>
    <s v="RECEPCION"/>
    <n v="1.32"/>
    <x v="0"/>
    <n v="17.399999999999999"/>
    <n v="9.23"/>
    <n v="15.94"/>
    <n v="1.75"/>
    <x v="0"/>
    <s v="AMBIENTE"/>
    <x v="36"/>
    <s v="FRUTA MOJADA"/>
    <n v="0"/>
    <x v="1"/>
  </r>
  <r>
    <s v="ABGVH20250714072929VISTA HERMOSA SEKOYA POP MODULO 2TURNO 12NORMAL"/>
    <x v="6"/>
    <d v="2025-07-15T00:00:00"/>
    <d v="1899-12-30T11:50:00"/>
    <x v="30"/>
    <d v="1899-12-30T13:35:00"/>
    <x v="114"/>
    <x v="3"/>
    <s v="TAB937"/>
    <n v="378.2"/>
    <x v="637"/>
    <x v="0"/>
    <x v="1"/>
    <x v="0"/>
    <x v="0"/>
    <n v="514"/>
    <n v="394.64"/>
    <s v="MODULO 2"/>
    <s v="TURNO 12"/>
    <n v="13"/>
    <n v="42"/>
    <n v="294"/>
    <s v="EXPORTABLE"/>
    <x v="634"/>
    <s v="ABGVH20250714072929"/>
    <m/>
    <s v="RECEPCION"/>
    <n v="1.34"/>
    <x v="0"/>
    <n v="17.399999999999999"/>
    <n v="9.4"/>
    <n v="16.440000000000001"/>
    <n v="1.75"/>
    <x v="0"/>
    <s v="AMBIENTE"/>
    <x v="36"/>
    <s v="FRUTA MOJADA"/>
    <n v="0"/>
    <x v="1"/>
  </r>
  <r>
    <s v="ABGVH20250714072906VISTA HERMOSA SEKOYA POP MODULO 2TURNO 12NORMAL"/>
    <x v="6"/>
    <d v="2025-07-15T00:00:00"/>
    <d v="1899-12-30T11:50:00"/>
    <x v="30"/>
    <d v="1899-12-30T13:35:00"/>
    <x v="114"/>
    <x v="3"/>
    <s v="TAB937"/>
    <n v="379.2"/>
    <x v="638"/>
    <x v="0"/>
    <x v="1"/>
    <x v="0"/>
    <x v="0"/>
    <n v="514"/>
    <n v="394.64"/>
    <s v="MODULO 2"/>
    <s v="TURNO 12"/>
    <n v="13"/>
    <n v="42"/>
    <n v="294"/>
    <s v="EXPORTABLE"/>
    <x v="635"/>
    <s v="ABGVH20250714072906"/>
    <m/>
    <s v="RECEPCION"/>
    <n v="1.34"/>
    <x v="0"/>
    <n v="17.399999999999999"/>
    <n v="9.4"/>
    <n v="15.44"/>
    <n v="1.75"/>
    <x v="0"/>
    <s v="AMBIENTE"/>
    <x v="36"/>
    <s v="FRUTA MOJADA"/>
    <n v="0"/>
    <x v="1"/>
  </r>
  <r>
    <s v="ABGVH20250714072925VISTA HERMOSA SEKOYA POP MODULO 2TURNO 11NORMAL"/>
    <x v="6"/>
    <d v="2025-07-15T00:00:00"/>
    <d v="1899-12-30T11:50:00"/>
    <x v="30"/>
    <d v="1899-12-30T13:35:00"/>
    <x v="114"/>
    <x v="3"/>
    <s v="TAB937"/>
    <n v="379.2"/>
    <x v="639"/>
    <x v="0"/>
    <x v="1"/>
    <x v="0"/>
    <x v="0"/>
    <n v="513"/>
    <n v="393.64"/>
    <s v="MODULO 2"/>
    <s v="TURNO 11"/>
    <n v="13"/>
    <n v="42"/>
    <n v="294"/>
    <s v="EXPORTABLE"/>
    <x v="636"/>
    <s v="ABGVH20250714072925"/>
    <m/>
    <s v="RECEPCION"/>
    <n v="1.34"/>
    <x v="0"/>
    <n v="17.399999999999999"/>
    <n v="9.3699999999999992"/>
    <n v="14.44"/>
    <n v="1.75"/>
    <x v="0"/>
    <s v="AMBIENTE"/>
    <x v="36"/>
    <s v="FRUTA MOJADA"/>
    <n v="0"/>
    <x v="1"/>
  </r>
  <r>
    <s v="ABGVH20250714072908VISTA HERMOSA SEKOYA POP MODULO 2TURNO 11NORMAL"/>
    <x v="6"/>
    <d v="2025-07-15T00:00:00"/>
    <d v="1899-12-30T11:50:00"/>
    <x v="30"/>
    <d v="1899-12-30T13:35:00"/>
    <x v="114"/>
    <x v="3"/>
    <s v="TAB937"/>
    <n v="376.2"/>
    <x v="640"/>
    <x v="0"/>
    <x v="1"/>
    <x v="0"/>
    <x v="0"/>
    <n v="510"/>
    <n v="390.64"/>
    <s v="MODULO 2"/>
    <s v="TURNO 11"/>
    <n v="13"/>
    <n v="42"/>
    <n v="294"/>
    <s v="EXPORTABLE"/>
    <x v="637"/>
    <s v="ABGVH20250714072908"/>
    <m/>
    <s v="RECEPCION"/>
    <n v="1.33"/>
    <x v="0"/>
    <n v="17.399999999999999"/>
    <n v="9.3000000000000007"/>
    <n v="14.44"/>
    <n v="1.75"/>
    <x v="0"/>
    <s v="AMBIENTE"/>
    <x v="36"/>
    <s v="FRUTA MOJADA"/>
    <n v="0"/>
    <x v="1"/>
  </r>
  <r>
    <s v="ABGVH20250714072909VISTA HERMOSA SEKOYA POP MODULO 2TURNO 11NORMAL"/>
    <x v="6"/>
    <d v="2025-07-15T00:00:00"/>
    <d v="1899-12-30T11:50:00"/>
    <x v="30"/>
    <d v="1899-12-30T13:35:00"/>
    <x v="114"/>
    <x v="3"/>
    <s v="TAB937"/>
    <n v="314"/>
    <x v="641"/>
    <x v="0"/>
    <x v="1"/>
    <x v="0"/>
    <x v="0"/>
    <n v="429"/>
    <n v="326.87"/>
    <s v="MODULO 2"/>
    <s v="TURNO 11"/>
    <n v="13"/>
    <n v="35"/>
    <n v="245"/>
    <s v="EXPORTABLE"/>
    <x v="638"/>
    <s v="ABGVH20250714072909"/>
    <m/>
    <s v="RECEPCION"/>
    <n v="1.33"/>
    <x v="0"/>
    <n v="17.399999999999999"/>
    <n v="9.34"/>
    <n v="12.87"/>
    <n v="1.75"/>
    <x v="0"/>
    <s v="AMBIENTE"/>
    <x v="36"/>
    <s v="FRUTA MOJADA"/>
    <n v="0"/>
    <x v="1"/>
  </r>
  <r>
    <s v="ABGVH20250714072927VISTA HERMOSA SEKOYA POP MODULO 2TURNO 11NORMAL"/>
    <x v="6"/>
    <d v="2025-07-15T00:00:00"/>
    <d v="1899-12-30T11:50:00"/>
    <x v="30"/>
    <d v="1899-12-30T13:35:00"/>
    <x v="114"/>
    <x v="3"/>
    <s v="TAB937"/>
    <n v="381.2"/>
    <x v="642"/>
    <x v="0"/>
    <x v="1"/>
    <x v="0"/>
    <x v="0"/>
    <n v="515"/>
    <n v="395.64"/>
    <s v="MODULO 2"/>
    <s v="TURNO 11"/>
    <n v="13"/>
    <n v="42"/>
    <n v="294"/>
    <s v="EXPORTABLE"/>
    <x v="639"/>
    <s v="ABGVH20250714072927"/>
    <m/>
    <s v="RECEPCION"/>
    <n v="1.35"/>
    <x v="0"/>
    <n v="17.399999999999999"/>
    <n v="9.42"/>
    <n v="14.44"/>
    <n v="1.75"/>
    <x v="0"/>
    <s v="AMBIENTE"/>
    <x v="36"/>
    <s v="FRUTA MOJADA"/>
    <n v="0"/>
    <x v="1"/>
  </r>
  <r>
    <s v="ABGVH20250714072904VISTA HERMOSA SEKOYA POP MODULO 2TURNO 11NORMAL"/>
    <x v="6"/>
    <d v="2025-07-15T00:00:00"/>
    <d v="1899-12-30T11:50:00"/>
    <x v="30"/>
    <d v="1899-12-30T13:35:00"/>
    <x v="114"/>
    <x v="3"/>
    <s v="TAB937"/>
    <n v="316.5"/>
    <x v="643"/>
    <x v="0"/>
    <x v="1"/>
    <x v="0"/>
    <x v="0"/>
    <n v="430"/>
    <n v="327.87"/>
    <s v="MODULO 2"/>
    <s v="TURNO 11"/>
    <n v="13"/>
    <n v="35"/>
    <n v="245"/>
    <s v="EXPORTABLE"/>
    <x v="640"/>
    <s v="ABGVH20250714072904"/>
    <m/>
    <s v="RECEPCION"/>
    <n v="1.34"/>
    <x v="0"/>
    <n v="17.399999999999999"/>
    <n v="9.3699999999999992"/>
    <n v="11.37"/>
    <n v="1.75"/>
    <x v="0"/>
    <s v="AMBIENTE"/>
    <x v="36"/>
    <s v="FRUTA MOJADA"/>
    <n v="0"/>
    <x v="1"/>
  </r>
  <r>
    <s v="ABGVH20250714072937VISTA HERMOSA SEKOYA POP MODULO 1TURNO 7NORMAL"/>
    <x v="6"/>
    <d v="2025-07-15T00:00:00"/>
    <d v="1899-12-30T15:50:00"/>
    <x v="30"/>
    <d v="1899-12-30T18:00:00"/>
    <x v="115"/>
    <x v="2"/>
    <s v="T0I895"/>
    <n v="296.37"/>
    <x v="644"/>
    <x v="0"/>
    <x v="1"/>
    <x v="0"/>
    <x v="0"/>
    <n v="400.71"/>
    <n v="306.93"/>
    <s v="MODULO 1"/>
    <s v="TURNO 7"/>
    <n v="13"/>
    <n v="33"/>
    <n v="231"/>
    <s v="EXPORTABLE"/>
    <x v="641"/>
    <s v="ABGVH20250714072937"/>
    <m/>
    <s v="RECEPCION"/>
    <n v="1.33"/>
    <x v="0"/>
    <n v="19.100000000000001"/>
    <n v="9.3000000000000007"/>
    <n v="10.56"/>
    <n v="2.17"/>
    <x v="0"/>
    <s v="AMBIENTE"/>
    <x v="36"/>
    <s v="FRUTA CON POLVO"/>
    <n v="0"/>
    <x v="1"/>
  </r>
  <r>
    <s v="ABGVH20250714072937VISTA HERMOSA SEKOYA POP MODULO 1TURNO 8NORMAL"/>
    <x v="6"/>
    <d v="2025-07-15T00:00:00"/>
    <d v="1899-12-30T15:50:00"/>
    <x v="30"/>
    <d v="1899-12-30T18:00:00"/>
    <x v="115"/>
    <x v="2"/>
    <s v="T0I895"/>
    <n v="80.83"/>
    <x v="644"/>
    <x v="0"/>
    <x v="1"/>
    <x v="0"/>
    <x v="0"/>
    <n v="109.29"/>
    <n v="83.71"/>
    <s v="MODULO 1"/>
    <s v="TURNO 8"/>
    <n v="13"/>
    <n v="9"/>
    <n v="63"/>
    <s v="EXPORTABLE"/>
    <x v="641"/>
    <s v="ABGVH20250714072937"/>
    <m/>
    <s v="RECEPCION"/>
    <n v="1.33"/>
    <x v="0"/>
    <n v="19.100000000000001"/>
    <n v="9.3000000000000007"/>
    <n v="2.88"/>
    <n v="2.17"/>
    <x v="0"/>
    <s v="AMBIENTE"/>
    <x v="36"/>
    <s v="FRUTA CON POLVO"/>
    <n v="0"/>
    <x v="1"/>
  </r>
  <r>
    <s v="ABGVH20250714072916VISTA HERMOSA SEKOYA POP MODULO 2TURNO 10NORMAL"/>
    <x v="6"/>
    <d v="2025-07-15T00:00:00"/>
    <d v="1899-12-30T15:50:00"/>
    <x v="30"/>
    <d v="1899-12-30T18:00:00"/>
    <x v="115"/>
    <x v="2"/>
    <s v="T0I895"/>
    <n v="361.62"/>
    <x v="645"/>
    <x v="0"/>
    <x v="1"/>
    <x v="0"/>
    <x v="0"/>
    <n v="490.48"/>
    <n v="376.8"/>
    <s v="MODULO 2"/>
    <s v="TURNO 10"/>
    <n v="13"/>
    <n v="40"/>
    <n v="280"/>
    <s v="EXPORTABLE"/>
    <x v="642"/>
    <s v="ABGVH20250714072916"/>
    <m/>
    <s v="RECEPCION"/>
    <n v="1.35"/>
    <x v="0"/>
    <n v="19.100000000000001"/>
    <n v="9.42"/>
    <n v="15.18"/>
    <n v="2.17"/>
    <x v="0"/>
    <s v="AMBIENTE"/>
    <x v="36"/>
    <m/>
    <n v="0"/>
    <x v="1"/>
  </r>
  <r>
    <s v="ABGVH20250714072916VISTA HERMOSA SEKOYA POP MODULO 1TURNO 7NORMAL"/>
    <x v="6"/>
    <d v="2025-07-15T00:00:00"/>
    <d v="1899-12-30T15:50:00"/>
    <x v="30"/>
    <d v="1899-12-30T18:00:00"/>
    <x v="115"/>
    <x v="2"/>
    <s v="T0I895"/>
    <n v="18.079999999999998"/>
    <x v="645"/>
    <x v="0"/>
    <x v="1"/>
    <x v="0"/>
    <x v="0"/>
    <n v="24.52"/>
    <n v="18.84"/>
    <s v="MODULO 1"/>
    <s v="TURNO 7"/>
    <n v="13"/>
    <n v="2"/>
    <n v="14"/>
    <s v="EXPORTABLE"/>
    <x v="642"/>
    <s v="ABGVH20250714072916"/>
    <m/>
    <s v="RECEPCION"/>
    <n v="1.35"/>
    <x v="0"/>
    <n v="19.100000000000001"/>
    <n v="9.42"/>
    <n v="0.76"/>
    <n v="2.17"/>
    <x v="0"/>
    <s v="AMBIENTE"/>
    <x v="36"/>
    <m/>
    <n v="0"/>
    <x v="1"/>
  </r>
  <r>
    <s v="ABGVH20250714072913VISTA HERMOSA SEKOYA POP MODULO 2TURNO 9NORMAL"/>
    <x v="6"/>
    <d v="2025-07-15T00:00:00"/>
    <d v="1899-12-30T15:50:00"/>
    <x v="30"/>
    <d v="1899-12-30T18:00:00"/>
    <x v="115"/>
    <x v="2"/>
    <s v="T0I895"/>
    <n v="189.85"/>
    <x v="646"/>
    <x v="0"/>
    <x v="1"/>
    <x v="0"/>
    <x v="0"/>
    <n v="257"/>
    <n v="197.32"/>
    <s v="MODULO 2"/>
    <s v="TURNO 9"/>
    <n v="13"/>
    <n v="21"/>
    <n v="147"/>
    <s v="EXPORTABLE"/>
    <x v="643"/>
    <s v="ABGVH20250714072913"/>
    <m/>
    <s v="RECEPCION"/>
    <n v="1.34"/>
    <x v="0"/>
    <n v="19.100000000000001"/>
    <n v="9.4"/>
    <n v="7.47"/>
    <n v="2.17"/>
    <x v="0"/>
    <s v="AMBIENTE"/>
    <x v="36"/>
    <m/>
    <n v="0"/>
    <x v="1"/>
  </r>
  <r>
    <s v="ABGVH20250714072913VISTA HERMOSA SEKOYA POP MODULO 2TURNO 10NORMAL"/>
    <x v="6"/>
    <d v="2025-07-15T00:00:00"/>
    <d v="1899-12-30T15:50:00"/>
    <x v="30"/>
    <d v="1899-12-30T18:00:00"/>
    <x v="115"/>
    <x v="2"/>
    <s v="T0I895"/>
    <n v="189.85"/>
    <x v="646"/>
    <x v="0"/>
    <x v="1"/>
    <x v="0"/>
    <x v="0"/>
    <n v="257"/>
    <n v="197.32"/>
    <s v="MODULO 2"/>
    <s v="TURNO 10"/>
    <n v="13"/>
    <n v="21"/>
    <n v="147"/>
    <s v="EXPORTABLE"/>
    <x v="643"/>
    <s v="ABGVH20250714072913"/>
    <m/>
    <s v="RECEPCION"/>
    <n v="1.34"/>
    <x v="0"/>
    <n v="19.100000000000001"/>
    <n v="9.4"/>
    <n v="7.47"/>
    <n v="2.17"/>
    <x v="0"/>
    <s v="AMBIENTE"/>
    <x v="36"/>
    <m/>
    <n v="0"/>
    <x v="1"/>
  </r>
  <r>
    <s v="ABGVH20250714072934VISTA HERMOSA SEKOYA POP MODULO 1TURNO 7&gt;22"/>
    <x v="6"/>
    <d v="2025-07-15T00:00:00"/>
    <d v="1899-12-30T15:50:00"/>
    <x v="30"/>
    <d v="1899-12-30T18:00:00"/>
    <x v="115"/>
    <x v="2"/>
    <s v="T0I895"/>
    <n v="283.95"/>
    <x v="647"/>
    <x v="0"/>
    <x v="1"/>
    <x v="0"/>
    <x v="0"/>
    <n v="382.33"/>
    <n v="294.23"/>
    <s v="MODULO 1"/>
    <s v="TURNO 7"/>
    <n v="13"/>
    <n v="31"/>
    <n v="217"/>
    <s v="EXPORTABLE"/>
    <x v="644"/>
    <s v="ABGVH20250714072934"/>
    <m/>
    <s v="RECEPCION"/>
    <n v="1.36"/>
    <x v="0"/>
    <n v="19.100000000000001"/>
    <n v="9.49"/>
    <n v="10.28"/>
    <n v="2.17"/>
    <x v="1"/>
    <s v="AMBIENTE"/>
    <x v="36"/>
    <m/>
    <n v="0"/>
    <x v="1"/>
  </r>
  <r>
    <s v="ABGVH20250714072934VISTA HERMOSA SEKOYA POP MODULO 1TURNO 8&gt;22"/>
    <x v="6"/>
    <d v="2025-07-15T00:00:00"/>
    <d v="1899-12-30T15:50:00"/>
    <x v="30"/>
    <d v="1899-12-30T18:00:00"/>
    <x v="115"/>
    <x v="2"/>
    <s v="T0I895"/>
    <n v="100.75"/>
    <x v="647"/>
    <x v="0"/>
    <x v="1"/>
    <x v="0"/>
    <x v="0"/>
    <n v="135.66999999999999"/>
    <n v="104.41"/>
    <s v="MODULO 1"/>
    <s v="TURNO 8"/>
    <n v="13"/>
    <n v="11"/>
    <n v="77"/>
    <s v="EXPORTABLE"/>
    <x v="644"/>
    <s v="ABGVH20250714072934"/>
    <m/>
    <s v="RECEPCION"/>
    <n v="1.36"/>
    <x v="0"/>
    <n v="19.100000000000001"/>
    <n v="9.49"/>
    <n v="3.66"/>
    <n v="2.17"/>
    <x v="1"/>
    <s v="AMBIENTE"/>
    <x v="36"/>
    <m/>
    <n v="0"/>
    <x v="1"/>
  </r>
  <r>
    <s v="ABGVH20250714072932VISTA HERMOSA SEKOYA POP MODULO 1TURNO 8NORMAL"/>
    <x v="6"/>
    <d v="2025-07-15T00:00:00"/>
    <d v="1899-12-30T15:50:00"/>
    <x v="30"/>
    <d v="1899-12-30T18:00:00"/>
    <x v="115"/>
    <x v="2"/>
    <s v="T0I895"/>
    <n v="224.23"/>
    <x v="648"/>
    <x v="0"/>
    <x v="1"/>
    <x v="0"/>
    <x v="0"/>
    <n v="304.17"/>
    <n v="233.12"/>
    <s v="MODULO 1"/>
    <s v="TURNO 8"/>
    <n v="13"/>
    <n v="25"/>
    <n v="175"/>
    <s v="EXPORTABLE"/>
    <x v="645"/>
    <s v="ABGVH20250714072932"/>
    <m/>
    <s v="RECEPCION"/>
    <n v="1.33"/>
    <x v="0"/>
    <n v="19.100000000000001"/>
    <n v="9.32"/>
    <n v="8.89"/>
    <n v="2.17"/>
    <x v="0"/>
    <s v="AMBIENTE"/>
    <x v="36"/>
    <m/>
    <n v="0"/>
    <x v="1"/>
  </r>
  <r>
    <s v="ABGVH20250714072932VISTA HERMOSA SEKOYA POP MODULO 1TURNO 7NORMAL"/>
    <x v="6"/>
    <d v="2025-07-15T00:00:00"/>
    <d v="1899-12-30T15:50:00"/>
    <x v="30"/>
    <d v="1899-12-30T18:00:00"/>
    <x v="115"/>
    <x v="2"/>
    <s v="T0I895"/>
    <n v="152.47"/>
    <x v="648"/>
    <x v="0"/>
    <x v="1"/>
    <x v="0"/>
    <x v="0"/>
    <n v="206.83"/>
    <n v="158.52000000000001"/>
    <s v="MODULO 1"/>
    <s v="TURNO 7"/>
    <n v="13"/>
    <n v="17"/>
    <n v="119"/>
    <s v="EXPORTABLE"/>
    <x v="645"/>
    <s v="ABGVH20250714072932"/>
    <m/>
    <s v="RECEPCION"/>
    <n v="1.33"/>
    <x v="0"/>
    <n v="19.100000000000001"/>
    <n v="9.32"/>
    <n v="6.05"/>
    <n v="2.17"/>
    <x v="0"/>
    <s v="AMBIENTE"/>
    <x v="36"/>
    <m/>
    <n v="0"/>
    <x v="1"/>
  </r>
  <r>
    <s v="ABGVH20250714072931VISTA HERMOSA SEKOYA POP MODULO 2TURNO 11NORMAL"/>
    <x v="6"/>
    <d v="2025-07-15T00:00:00"/>
    <d v="1899-12-30T15:50:00"/>
    <x v="30"/>
    <d v="1899-12-30T18:00:00"/>
    <x v="115"/>
    <x v="2"/>
    <s v="T0I895"/>
    <n v="388.7"/>
    <x v="649"/>
    <x v="0"/>
    <x v="1"/>
    <x v="0"/>
    <x v="0"/>
    <n v="524"/>
    <n v="404.64"/>
    <s v="MODULO 2"/>
    <s v="TURNO 11"/>
    <n v="13"/>
    <n v="42"/>
    <n v="294"/>
    <s v="EXPORTABLE"/>
    <x v="646"/>
    <s v="ABGVH20250714072931"/>
    <m/>
    <s v="RECEPCION"/>
    <n v="1.38"/>
    <x v="0"/>
    <n v="19.100000000000001"/>
    <n v="9.6300000000000008"/>
    <n v="15.94"/>
    <n v="2.17"/>
    <x v="0"/>
    <s v="AMBIENTE"/>
    <x v="36"/>
    <m/>
    <n v="0"/>
    <x v="1"/>
  </r>
  <r>
    <s v="ABGVH20250714072911VISTA HERMOSA SEKOYA POP MODULO 2TURNO 9NORMAL"/>
    <x v="6"/>
    <d v="2025-07-15T00:00:00"/>
    <d v="1899-12-30T15:50:00"/>
    <x v="30"/>
    <d v="1899-12-30T18:00:00"/>
    <x v="115"/>
    <x v="2"/>
    <s v="T0I895"/>
    <n v="384.2"/>
    <x v="650"/>
    <x v="0"/>
    <x v="1"/>
    <x v="0"/>
    <x v="0"/>
    <n v="519"/>
    <n v="399.64"/>
    <s v="MODULO 2"/>
    <s v="TURNO 9"/>
    <n v="13"/>
    <n v="42"/>
    <n v="294"/>
    <s v="EXPORTABLE"/>
    <x v="647"/>
    <s v="ABGVH20250714072911"/>
    <m/>
    <s v="RECEPCION"/>
    <n v="1.36"/>
    <x v="0"/>
    <n v="19.100000000000001"/>
    <n v="9.52"/>
    <n v="15.44"/>
    <n v="2.17"/>
    <x v="0"/>
    <s v="AMBIENTE"/>
    <x v="36"/>
    <m/>
    <n v="0"/>
    <x v="1"/>
  </r>
  <r>
    <s v="ABGVH20250714072828VISTA HERMOSA SEKOYA POP MODULO 1TURNO 7&gt;22"/>
    <x v="6"/>
    <d v="2025-07-15T00:00:00"/>
    <d v="1899-12-30T15:50:00"/>
    <x v="30"/>
    <d v="1899-12-30T18:00:00"/>
    <x v="115"/>
    <x v="2"/>
    <s v="T0I895"/>
    <n v="244.74"/>
    <x v="651"/>
    <x v="0"/>
    <x v="1"/>
    <x v="0"/>
    <x v="0"/>
    <n v="330.43"/>
    <n v="253.7"/>
    <s v="MODULO 1"/>
    <s v="TURNO 7"/>
    <n v="13"/>
    <n v="27"/>
    <n v="189"/>
    <s v="EXPORTABLE"/>
    <x v="648"/>
    <s v="ABGVH20250714072828"/>
    <m/>
    <s v="RECEPCION"/>
    <n v="1.34"/>
    <x v="0"/>
    <n v="19.100000000000001"/>
    <n v="9.4"/>
    <n v="8.9600000000000009"/>
    <n v="2.17"/>
    <x v="1"/>
    <s v="AMBIENTE"/>
    <x v="36"/>
    <m/>
    <n v="0"/>
    <x v="1"/>
  </r>
  <r>
    <s v="ABGVH20250714072828VISTA HERMOSA SEKOYA POP MODULO 1TURNO 8&gt;22"/>
    <x v="6"/>
    <d v="2025-07-15T00:00:00"/>
    <d v="1899-12-30T15:50:00"/>
    <x v="30"/>
    <d v="1899-12-30T18:00:00"/>
    <x v="115"/>
    <x v="2"/>
    <s v="T0I895"/>
    <n v="135.96"/>
    <x v="651"/>
    <x v="0"/>
    <x v="1"/>
    <x v="0"/>
    <x v="0"/>
    <n v="183.57"/>
    <n v="140.94"/>
    <s v="MODULO 1"/>
    <s v="TURNO 8"/>
    <n v="13"/>
    <n v="15"/>
    <n v="105"/>
    <s v="EXPORTABLE"/>
    <x v="648"/>
    <s v="ABGVH20250714072828"/>
    <m/>
    <s v="RECEPCION"/>
    <n v="1.34"/>
    <x v="0"/>
    <n v="19.100000000000001"/>
    <n v="9.4"/>
    <n v="4.9800000000000004"/>
    <n v="2.17"/>
    <x v="1"/>
    <s v="AMBIENTE"/>
    <x v="36"/>
    <m/>
    <n v="0"/>
    <x v="1"/>
  </r>
  <r>
    <s v="ABGVH20250714072939VISTA HERMOSA SEKOYA POP MODULO 2TURNO 10NORMAL"/>
    <x v="6"/>
    <d v="2025-07-15T00:00:00"/>
    <d v="1899-12-30T15:50:00"/>
    <x v="30"/>
    <d v="1899-12-30T18:00:00"/>
    <x v="115"/>
    <x v="2"/>
    <s v="T0I895"/>
    <n v="245.7"/>
    <x v="652"/>
    <x v="0"/>
    <x v="1"/>
    <x v="0"/>
    <x v="0"/>
    <n v="331.71"/>
    <n v="254.98"/>
    <s v="MODULO 2"/>
    <s v="TURNO 10"/>
    <n v="13"/>
    <n v="27"/>
    <n v="189"/>
    <s v="EXPORTABLE"/>
    <x v="649"/>
    <s v="ABGVH20250714072939"/>
    <m/>
    <s v="RECEPCION"/>
    <n v="1.35"/>
    <x v="0"/>
    <n v="19.100000000000001"/>
    <n v="9.44"/>
    <n v="9.2799999999999994"/>
    <n v="2.17"/>
    <x v="0"/>
    <s v="AMBIENTE"/>
    <x v="36"/>
    <m/>
    <n v="0"/>
    <x v="1"/>
  </r>
  <r>
    <s v="ABGVH20250714072939VISTA HERMOSA SEKOYA POP MODULO 1TURNO 8NORMAL"/>
    <x v="6"/>
    <d v="2025-07-15T00:00:00"/>
    <d v="1899-12-30T15:50:00"/>
    <x v="30"/>
    <d v="1899-12-30T18:00:00"/>
    <x v="115"/>
    <x v="2"/>
    <s v="T0I895"/>
    <n v="136.5"/>
    <x v="652"/>
    <x v="0"/>
    <x v="1"/>
    <x v="0"/>
    <x v="0"/>
    <n v="184.29"/>
    <n v="141.66"/>
    <s v="MODULO 1"/>
    <s v="TURNO 8"/>
    <n v="13"/>
    <n v="15"/>
    <n v="105"/>
    <s v="EXPORTABLE"/>
    <x v="649"/>
    <s v="ABGVH20250714072939"/>
    <m/>
    <s v="RECEPCION"/>
    <n v="1.35"/>
    <x v="0"/>
    <n v="19.100000000000001"/>
    <n v="9.44"/>
    <n v="5.16"/>
    <n v="2.17"/>
    <x v="0"/>
    <s v="AMBIENTE"/>
    <x v="36"/>
    <m/>
    <n v="0"/>
    <x v="1"/>
  </r>
  <r>
    <s v="ABGVH20250714072825VISTA HERMOSA SEKOYA POP MODULO 2TURNO 10NORMAL"/>
    <x v="6"/>
    <d v="2025-07-15T00:00:00"/>
    <d v="1899-12-30T15:50:00"/>
    <x v="30"/>
    <d v="1899-12-30T18:00:00"/>
    <x v="115"/>
    <x v="2"/>
    <s v="T0I895"/>
    <n v="382.7"/>
    <x v="653"/>
    <x v="0"/>
    <x v="1"/>
    <x v="0"/>
    <x v="0"/>
    <n v="518"/>
    <n v="398.64"/>
    <s v="MODULO 2"/>
    <s v="TURNO 10"/>
    <n v="13"/>
    <n v="42"/>
    <n v="294"/>
    <s v="EXPORTABLE"/>
    <x v="650"/>
    <s v="ABGVH20250714072825"/>
    <m/>
    <s v="RECEPCION"/>
    <n v="1.36"/>
    <x v="0"/>
    <n v="19.100000000000001"/>
    <n v="9.49"/>
    <n v="15.94"/>
    <n v="2.17"/>
    <x v="0"/>
    <s v="AMBIENTE"/>
    <x v="36"/>
    <m/>
    <n v="0"/>
    <x v="1"/>
  </r>
  <r>
    <s v="ABGVH20250714072859VISTA HERMOSA SEKOYA POP MODULO 1TURNO 6NORMAL"/>
    <x v="6"/>
    <d v="2025-07-15T00:00:00"/>
    <d v="1899-12-30T17:55:00"/>
    <x v="30"/>
    <d v="1899-12-30T19:40:00"/>
    <x v="116"/>
    <x v="4"/>
    <s v="TAB937"/>
    <n v="316.5"/>
    <x v="654"/>
    <x v="0"/>
    <x v="1"/>
    <x v="0"/>
    <x v="0"/>
    <n v="430"/>
    <n v="327.87"/>
    <s v="MODULO 1"/>
    <s v="TURNO 6"/>
    <n v="13"/>
    <n v="35"/>
    <n v="245"/>
    <s v="EXPORTABLE"/>
    <x v="651"/>
    <s v="ABGVH20250714072859"/>
    <m/>
    <s v="RECEPCION"/>
    <n v="1.34"/>
    <x v="0"/>
    <n v="19.399999999999999"/>
    <n v="9.3699999999999992"/>
    <n v="11.37"/>
    <n v="1.75"/>
    <x v="0"/>
    <s v="AMBIENTE"/>
    <x v="36"/>
    <m/>
    <n v="0"/>
    <x v="1"/>
  </r>
  <r>
    <s v="ABGVH20250716005445VISTA HERMOSA SEKOYA POP MODULO 1TURNO 5NORMAL"/>
    <x v="6"/>
    <d v="2025-07-15T00:00:00"/>
    <d v="1899-12-30T17:55:00"/>
    <x v="30"/>
    <d v="1899-12-30T19:40:00"/>
    <x v="116"/>
    <x v="4"/>
    <s v="TAB937"/>
    <n v="379.7"/>
    <x v="655"/>
    <x v="0"/>
    <x v="1"/>
    <x v="0"/>
    <x v="0"/>
    <n v="512"/>
    <n v="392.64"/>
    <s v="MODULO 1"/>
    <s v="TURNO 5"/>
    <n v="13"/>
    <n v="42"/>
    <n v="294"/>
    <s v="EXPORTABLE"/>
    <x v="652"/>
    <s v="ABGVH20250716005445"/>
    <m/>
    <s v="RECEPCION"/>
    <n v="1.34"/>
    <x v="0"/>
    <n v="19.399999999999999"/>
    <n v="9.35"/>
    <n v="12.94"/>
    <n v="1.75"/>
    <x v="0"/>
    <s v="AMBIENTE"/>
    <x v="36"/>
    <m/>
    <n v="0"/>
    <x v="1"/>
  </r>
  <r>
    <s v="ABGVH20250714072910VISTA HERMOSA SEKOYA POP MODULO 1TURNO 5&gt;22"/>
    <x v="6"/>
    <d v="2025-07-15T00:00:00"/>
    <d v="1899-12-30T17:55:00"/>
    <x v="30"/>
    <d v="1899-12-30T19:40:00"/>
    <x v="116"/>
    <x v="4"/>
    <s v="TAB937"/>
    <n v="264.25"/>
    <x v="656"/>
    <x v="0"/>
    <x v="1"/>
    <x v="0"/>
    <x v="0"/>
    <n v="356.98"/>
    <n v="274.56"/>
    <s v="MODULO 1"/>
    <s v="TURNO 5"/>
    <n v="13"/>
    <n v="29"/>
    <n v="203"/>
    <s v="EXPORTABLE"/>
    <x v="653"/>
    <s v="ABGVH20250714072910"/>
    <m/>
    <s v="RECEPCION"/>
    <n v="1.35"/>
    <x v="0"/>
    <n v="19.399999999999999"/>
    <n v="9.4700000000000006"/>
    <n v="10.31"/>
    <n v="1.75"/>
    <x v="1"/>
    <s v="AMBIENTE"/>
    <x v="36"/>
    <m/>
    <n v="0"/>
    <x v="1"/>
  </r>
  <r>
    <s v="ABGVH20250714072910VISTA HERMOSA SEKOYA POP MODULO 1TURNO 7&gt;22"/>
    <x v="6"/>
    <d v="2025-07-15T00:00:00"/>
    <d v="1899-12-30T17:55:00"/>
    <x v="30"/>
    <d v="1899-12-30T19:40:00"/>
    <x v="116"/>
    <x v="4"/>
    <s v="TAB937"/>
    <n v="118.45"/>
    <x v="656"/>
    <x v="0"/>
    <x v="1"/>
    <x v="0"/>
    <x v="0"/>
    <n v="160.02000000000001"/>
    <n v="123.08"/>
    <s v="MODULO 1"/>
    <s v="TURNO 7"/>
    <n v="13"/>
    <n v="13"/>
    <n v="91"/>
    <s v="EXPORTABLE"/>
    <x v="653"/>
    <s v="ABGVH20250714072910"/>
    <m/>
    <s v="RECEPCION"/>
    <n v="1.35"/>
    <x v="0"/>
    <n v="19.399999999999999"/>
    <n v="9.4700000000000006"/>
    <n v="4.63"/>
    <n v="1.75"/>
    <x v="1"/>
    <s v="AMBIENTE"/>
    <x v="36"/>
    <m/>
    <n v="0"/>
    <x v="1"/>
  </r>
  <r>
    <s v="ABGVH20250714072824VISTA HERMOSA SEKOYA POP MODULO 2TURNO 10NORMAL"/>
    <x v="6"/>
    <d v="2025-07-15T00:00:00"/>
    <d v="1899-12-30T17:55:00"/>
    <x v="30"/>
    <d v="1899-12-30T19:40:00"/>
    <x v="116"/>
    <x v="4"/>
    <s v="TAB937"/>
    <n v="383.2"/>
    <x v="657"/>
    <x v="0"/>
    <x v="1"/>
    <x v="0"/>
    <x v="0"/>
    <n v="518"/>
    <n v="398.64"/>
    <s v="MODULO 2"/>
    <s v="TURNO 10"/>
    <n v="13"/>
    <n v="42"/>
    <n v="294"/>
    <s v="EXPORTABLE"/>
    <x v="654"/>
    <s v="ABGVH20250714072824"/>
    <m/>
    <s v="RECEPCION"/>
    <n v="1.36"/>
    <x v="0"/>
    <n v="19.399999999999999"/>
    <n v="9.49"/>
    <n v="15.44"/>
    <n v="1.75"/>
    <x v="0"/>
    <s v="AMBIENTE"/>
    <x v="36"/>
    <m/>
    <n v="0"/>
    <x v="1"/>
  </r>
  <r>
    <s v="ABGVH20250714072936VISTA HERMOSA SEKOYA POP MODULO 1TURNO 7NORMAL"/>
    <x v="6"/>
    <d v="2025-07-15T00:00:00"/>
    <d v="1899-12-30T17:55:00"/>
    <x v="30"/>
    <d v="1899-12-30T19:40:00"/>
    <x v="116"/>
    <x v="4"/>
    <s v="TAB937"/>
    <n v="320.58"/>
    <x v="658"/>
    <x v="0"/>
    <x v="1"/>
    <x v="0"/>
    <x v="0"/>
    <n v="435"/>
    <n v="333.87"/>
    <s v="MODULO 1"/>
    <s v="TURNO 8"/>
    <n v="15"/>
    <n v="35"/>
    <n v="245"/>
    <s v="EXPORTABLE"/>
    <x v="655"/>
    <s v="ABGVH20250714072936"/>
    <m/>
    <s v="RECEPCION"/>
    <n v="1.36"/>
    <x v="0"/>
    <n v="19.399999999999999"/>
    <n v="9.5399999999999991"/>
    <n v="13.29"/>
    <n v="1.75"/>
    <x v="0"/>
    <s v="AMBIENTE"/>
    <x v="36"/>
    <m/>
    <n v="0"/>
    <x v="1"/>
  </r>
  <r>
    <s v="ABGVH20250714072847VISTA HERMOSA SEKOYA POP MODULO 1TURNO 7&gt;20"/>
    <x v="6"/>
    <d v="2025-07-15T00:00:00"/>
    <d v="1899-12-30T17:55:00"/>
    <x v="30"/>
    <d v="1899-12-30T19:40:00"/>
    <x v="116"/>
    <x v="4"/>
    <s v="TAB937"/>
    <n v="64.12"/>
    <x v="658"/>
    <x v="0"/>
    <x v="1"/>
    <x v="0"/>
    <x v="0"/>
    <n v="87"/>
    <n v="66.77"/>
    <s v="MODULO 1"/>
    <s v="TURNO 7"/>
    <n v="15"/>
    <n v="7"/>
    <n v="49"/>
    <s v="EXPORTABLE"/>
    <x v="655"/>
    <s v="ABGVH20250714072936"/>
    <m/>
    <s v="RECEPCION"/>
    <n v="1.36"/>
    <x v="0"/>
    <n v="19.399999999999999"/>
    <n v="9.5399999999999991"/>
    <n v="2.65"/>
    <n v="1.75"/>
    <x v="0"/>
    <s v="AMBIENTE"/>
    <x v="36"/>
    <m/>
    <n v="0"/>
    <x v="1"/>
  </r>
  <r>
    <s v="ABGVH20250714072847VISTA HERMOSA SEKOYA POP MODULO 1TURNO 8&gt;20"/>
    <x v="6"/>
    <d v="2025-07-15T00:00:00"/>
    <d v="1899-12-30T17:55:00"/>
    <x v="30"/>
    <d v="1899-12-30T19:40:00"/>
    <x v="116"/>
    <x v="4"/>
    <s v="TAB937"/>
    <n v="261.83"/>
    <x v="659"/>
    <x v="0"/>
    <x v="1"/>
    <x v="0"/>
    <x v="0"/>
    <n v="354.21"/>
    <n v="271.8"/>
    <s v="MODULO 1"/>
    <s v="TURNO 7"/>
    <n v="13"/>
    <n v="29"/>
    <n v="203"/>
    <s v="EXPORTABLE"/>
    <x v="656"/>
    <s v="ABGVH20250714072847"/>
    <m/>
    <s v="RECEPCION"/>
    <n v="1.34"/>
    <x v="0"/>
    <n v="19.399999999999999"/>
    <n v="9.3699999999999992"/>
    <n v="9.9700000000000006"/>
    <n v="1.75"/>
    <x v="3"/>
    <s v="AMBIENTE"/>
    <x v="36"/>
    <m/>
    <n v="0"/>
    <x v="1"/>
  </r>
  <r>
    <s v="ABGVH20250714072847VISTA HERMOSA SEKOYA POP MODULO 1TURNO 5&gt;20"/>
    <x v="6"/>
    <d v="2025-07-15T00:00:00"/>
    <d v="1899-12-30T17:55:00"/>
    <x v="30"/>
    <d v="1899-12-30T19:40:00"/>
    <x v="116"/>
    <x v="4"/>
    <s v="TAB937"/>
    <n v="99.31"/>
    <x v="659"/>
    <x v="0"/>
    <x v="1"/>
    <x v="0"/>
    <x v="0"/>
    <n v="134.36000000000001"/>
    <n v="103.1"/>
    <s v="MODULO 1"/>
    <s v="TURNO 8"/>
    <n v="13"/>
    <n v="11"/>
    <n v="77"/>
    <s v="EXPORTABLE"/>
    <x v="656"/>
    <s v="ABGVH20250714072847"/>
    <m/>
    <s v="RECEPCION"/>
    <n v="1.34"/>
    <x v="0"/>
    <n v="19.399999999999999"/>
    <n v="9.3699999999999992"/>
    <n v="3.79"/>
    <n v="1.75"/>
    <x v="3"/>
    <s v="AMBIENTE"/>
    <x v="36"/>
    <m/>
    <n v="0"/>
    <x v="1"/>
  </r>
  <r>
    <s v="ABGVH20250714072829VISTA HERMOSA SEKOYA POP MODULO 1TURNO 6NORMAL"/>
    <x v="6"/>
    <d v="2025-07-15T00:00:00"/>
    <d v="1899-12-30T17:55:00"/>
    <x v="30"/>
    <d v="1899-12-30T19:40:00"/>
    <x v="116"/>
    <x v="4"/>
    <s v="TAB937"/>
    <n v="18.059999999999999"/>
    <x v="659"/>
    <x v="0"/>
    <x v="1"/>
    <x v="0"/>
    <x v="0"/>
    <n v="24.43"/>
    <n v="18.739999999999998"/>
    <s v="MODULO 1"/>
    <s v="TURNO 5"/>
    <n v="13"/>
    <n v="2"/>
    <n v="14"/>
    <s v="EXPORTABLE"/>
    <x v="656"/>
    <s v="ABGVH20250714072847"/>
    <m/>
    <s v="RECEPCION"/>
    <n v="1.34"/>
    <x v="0"/>
    <n v="19.399999999999999"/>
    <n v="9.3699999999999992"/>
    <n v="0.68"/>
    <n v="1.75"/>
    <x v="3"/>
    <s v="AMBIENTE"/>
    <x v="36"/>
    <m/>
    <n v="0"/>
    <x v="1"/>
  </r>
  <r>
    <s v="ABGVH20250714072845VISTA HERMOSA SEKOYA POP MODULO 1TURNO 7&gt;22"/>
    <x v="6"/>
    <d v="2025-07-15T00:00:00"/>
    <d v="1899-12-30T17:55:00"/>
    <x v="30"/>
    <d v="1899-12-30T19:40:00"/>
    <x v="116"/>
    <x v="4"/>
    <s v="TAB937"/>
    <n v="317.5"/>
    <x v="660"/>
    <x v="0"/>
    <x v="1"/>
    <x v="0"/>
    <x v="0"/>
    <n v="433"/>
    <n v="330.87"/>
    <s v="MODULO 1"/>
    <s v="TURNO 6"/>
    <n v="13"/>
    <n v="35"/>
    <n v="245"/>
    <s v="EXPORTABLE"/>
    <x v="657"/>
    <s v="ABGVH20250714072829"/>
    <m/>
    <s v="RECEPCION"/>
    <n v="1.35"/>
    <x v="0"/>
    <n v="19.399999999999999"/>
    <n v="9.4499999999999993"/>
    <n v="13.37"/>
    <n v="1.75"/>
    <x v="0"/>
    <s v="AMBIENTE"/>
    <x v="36"/>
    <m/>
    <n v="0"/>
    <x v="1"/>
  </r>
  <r>
    <s v="ABGVH20250714072845VISTA HERMOSA SEKOYA POP MODULO 1TURNO 5&gt;22"/>
    <x v="6"/>
    <d v="2025-07-15T00:00:00"/>
    <d v="1899-12-30T17:55:00"/>
    <x v="30"/>
    <d v="1899-12-30T19:40:00"/>
    <x v="116"/>
    <x v="4"/>
    <s v="TAB937"/>
    <n v="220.46"/>
    <x v="661"/>
    <x v="0"/>
    <x v="1"/>
    <x v="0"/>
    <x v="0"/>
    <n v="297.60000000000002"/>
    <n v="227.57"/>
    <s v="MODULO 1"/>
    <s v="TURNO 7"/>
    <n v="13"/>
    <n v="24"/>
    <n v="168"/>
    <s v="EXPORTABLE"/>
    <x v="658"/>
    <s v="ABGVH20250714072845"/>
    <m/>
    <s v="RECEPCION"/>
    <n v="1.35"/>
    <x v="0"/>
    <n v="19.399999999999999"/>
    <n v="9.48"/>
    <n v="7.11"/>
    <n v="1.75"/>
    <x v="1"/>
    <s v="AMBIENTE"/>
    <x v="36"/>
    <m/>
    <n v="0"/>
    <x v="1"/>
  </r>
  <r>
    <s v="ABGVH20250714072831VISTA HERMOSA SEKOYA POP MODULO 1TURNO 5NORMAL"/>
    <x v="6"/>
    <d v="2025-07-15T00:00:00"/>
    <d v="1899-12-30T17:55:00"/>
    <x v="30"/>
    <d v="1899-12-30T19:40:00"/>
    <x v="116"/>
    <x v="4"/>
    <s v="TAB937"/>
    <n v="101.04"/>
    <x v="661"/>
    <x v="0"/>
    <x v="1"/>
    <x v="0"/>
    <x v="0"/>
    <n v="136.4"/>
    <n v="104.3"/>
    <s v="MODULO 1"/>
    <s v="TURNO 5"/>
    <n v="13"/>
    <n v="11"/>
    <n v="77"/>
    <s v="EXPORTABLE"/>
    <x v="658"/>
    <s v="ABGVH20250714072845"/>
    <m/>
    <s v="RECEPCION"/>
    <n v="1.35"/>
    <x v="0"/>
    <n v="19.399999999999999"/>
    <n v="9.48"/>
    <n v="3.26"/>
    <n v="1.75"/>
    <x v="1"/>
    <s v="AMBIENTE"/>
    <x v="36"/>
    <m/>
    <n v="0"/>
    <x v="1"/>
  </r>
  <r>
    <s v="ABGVH20250714072848VISTA HERMOSA SEKOYA POP MODULO 1TURNO 6&gt;22"/>
    <x v="6"/>
    <d v="2025-07-15T00:00:00"/>
    <d v="1899-12-30T18:50:00"/>
    <x v="30"/>
    <d v="1899-12-30T20:20:00"/>
    <x v="117"/>
    <x v="5"/>
    <s v="TBU873"/>
    <n v="328.5"/>
    <x v="662"/>
    <x v="0"/>
    <x v="1"/>
    <x v="0"/>
    <x v="0"/>
    <n v="447"/>
    <n v="340.68"/>
    <s v="MODULO 1"/>
    <s v="TURNO 5"/>
    <n v="13"/>
    <n v="37"/>
    <n v="253"/>
    <s v="EXPORTABLE"/>
    <x v="659"/>
    <s v="ABGVH20250714072831"/>
    <m/>
    <s v="RECEPCION"/>
    <n v="1.35"/>
    <x v="0"/>
    <n v="18.899999999999999"/>
    <n v="9.2100000000000009"/>
    <n v="12.18"/>
    <n v="1.5"/>
    <x v="0"/>
    <s v="AMBIENTE"/>
    <x v="36"/>
    <m/>
    <n v="0"/>
    <x v="1"/>
  </r>
  <r>
    <s v="ABGVH20250714072848VISTA HERMOSA SEKOYA POP MODULO 1TURNO 8&gt;22"/>
    <x v="6"/>
    <d v="2025-07-15T00:00:00"/>
    <d v="1899-12-30T18:50:00"/>
    <x v="30"/>
    <d v="1899-12-30T20:20:00"/>
    <x v="117"/>
    <x v="5"/>
    <s v="TBU873"/>
    <n v="181.21"/>
    <x v="663"/>
    <x v="0"/>
    <x v="1"/>
    <x v="0"/>
    <x v="0"/>
    <n v="245.26"/>
    <n v="188.15"/>
    <s v="MODULO 1"/>
    <s v="TURNO 6"/>
    <n v="12"/>
    <n v="20"/>
    <n v="140"/>
    <s v="EXPORTABLE"/>
    <x v="660"/>
    <s v="ABGVH20250714072848"/>
    <m/>
    <s v="RECEPCION"/>
    <n v="1.34"/>
    <x v="0"/>
    <n v="18.899999999999999"/>
    <n v="9.41"/>
    <n v="6.94"/>
    <n v="1.5"/>
    <x v="1"/>
    <s v="AMBIENTE"/>
    <x v="36"/>
    <m/>
    <n v="0"/>
    <x v="1"/>
  </r>
  <r>
    <s v="ABGVH20250714072848VISTA HERMOSA SEKOYA POP MODULO 1TURNO 5&gt;22"/>
    <x v="6"/>
    <d v="2025-07-15T00:00:00"/>
    <d v="1899-12-30T18:50:00"/>
    <x v="30"/>
    <d v="1899-12-30T20:20:00"/>
    <x v="117"/>
    <x v="5"/>
    <s v="TBU873"/>
    <n v="90.61"/>
    <x v="663"/>
    <x v="0"/>
    <x v="1"/>
    <x v="0"/>
    <x v="0"/>
    <n v="122.63"/>
    <n v="94.07"/>
    <s v="MODULO 1"/>
    <s v="TURNO 8"/>
    <n v="12"/>
    <n v="10"/>
    <n v="70"/>
    <s v="EXPORTABLE"/>
    <x v="660"/>
    <s v="ABGVH20250714072848"/>
    <m/>
    <s v="RECEPCION"/>
    <n v="1.34"/>
    <x v="0"/>
    <n v="18.899999999999999"/>
    <n v="9.41"/>
    <n v="3.46"/>
    <n v="1.5"/>
    <x v="1"/>
    <s v="AMBIENTE"/>
    <x v="36"/>
    <m/>
    <n v="0"/>
    <x v="1"/>
  </r>
  <r>
    <s v="ABGVH20250714072918VISTA HERMOSA SEKOYA POP MODULO 1TURNO 5&gt;20"/>
    <x v="6"/>
    <d v="2025-07-15T00:00:00"/>
    <d v="1899-12-30T18:50:00"/>
    <x v="30"/>
    <d v="1899-12-30T20:20:00"/>
    <x v="117"/>
    <x v="5"/>
    <s v="TBU873"/>
    <n v="72.48"/>
    <x v="663"/>
    <x v="0"/>
    <x v="1"/>
    <x v="0"/>
    <x v="0"/>
    <n v="98.11"/>
    <n v="75.260000000000005"/>
    <s v="MODULO 1"/>
    <s v="TURNO 5"/>
    <n v="12"/>
    <n v="8"/>
    <n v="56"/>
    <s v="EXPORTABLE"/>
    <x v="660"/>
    <s v="ABGVH20250714072848"/>
    <m/>
    <s v="RECEPCION"/>
    <n v="1.34"/>
    <x v="0"/>
    <n v="18.899999999999999"/>
    <n v="9.41"/>
    <n v="2.78"/>
    <n v="1.5"/>
    <x v="1"/>
    <s v="AMBIENTE"/>
    <x v="36"/>
    <m/>
    <n v="0"/>
    <x v="1"/>
  </r>
  <r>
    <s v="ABGVH20250714072918VISTA HERMOSA SEKOYA POP MODULO 1TURNO 6&gt;20"/>
    <x v="6"/>
    <d v="2025-07-15T00:00:00"/>
    <d v="1899-12-30T18:50:00"/>
    <x v="30"/>
    <d v="1899-12-30T20:20:00"/>
    <x v="117"/>
    <x v="5"/>
    <s v="TBU873"/>
    <n v="167.48"/>
    <x v="664"/>
    <x v="0"/>
    <x v="1"/>
    <x v="0"/>
    <x v="0"/>
    <n v="230.81"/>
    <n v="173.23"/>
    <s v="MODULO 1"/>
    <s v="TURNO 5"/>
    <n v="13"/>
    <n v="19"/>
    <n v="133"/>
    <s v="EXPORTABLE"/>
    <x v="661"/>
    <s v="ABGVH20250714072918"/>
    <m/>
    <s v="RECEPCION"/>
    <n v="1.3"/>
    <x v="0"/>
    <n v="18.899999999999999"/>
    <n v="9.1199999999999992"/>
    <n v="5.75"/>
    <n v="1.5"/>
    <x v="3"/>
    <s v="AMBIENTE"/>
    <x v="36"/>
    <m/>
    <n v="0"/>
    <x v="1"/>
  </r>
  <r>
    <s v="ABGVH20250714072918MODULO 1TURNO 6"/>
    <x v="6"/>
    <d v="2025-07-15T00:00:00"/>
    <d v="1899-12-30T18:50:00"/>
    <x v="30"/>
    <d v="1899-12-30T20:20:00"/>
    <x v="117"/>
    <x v="5"/>
    <s v="TBU873"/>
    <n v="70.52"/>
    <x v="664"/>
    <x v="0"/>
    <x v="1"/>
    <x v="0"/>
    <x v="0"/>
    <n v="97.19"/>
    <n v="72.94"/>
    <s v="MODULO 1"/>
    <s v="TURNO 6"/>
    <n v="13"/>
    <n v="8"/>
    <n v="51"/>
    <s v="EXPORTABLE"/>
    <x v="661"/>
    <s v="ABGVH20250714072918"/>
    <m/>
    <s v="RECEPCION"/>
    <n v="1.43"/>
    <x v="0"/>
    <n v="18.899999999999999"/>
    <n v="9.1199999999999992"/>
    <n v="2.42"/>
    <n v="1.5"/>
    <x v="3"/>
    <s v="AMBIENTE"/>
    <x v="36"/>
    <m/>
    <n v="0"/>
    <x v="1"/>
  </r>
  <r>
    <s v="EXCSJ20250716015358SAN JOSESEKOYA POPMODULO 1TURNO 5NORMAL"/>
    <x v="6"/>
    <d v="2025-07-15T00:00:00"/>
    <d v="1899-12-30T18:40:00"/>
    <x v="30"/>
    <d v="1899-12-30T20:30:00"/>
    <x v="118"/>
    <x v="6"/>
    <s v="TBP800"/>
    <n v="492.6"/>
    <x v="665"/>
    <x v="1"/>
    <x v="2"/>
    <x v="0"/>
    <x v="0"/>
    <n v="649"/>
    <n v="528.46"/>
    <s v="MODULO 1"/>
    <s v="TURNO 5"/>
    <n v="14"/>
    <n v="36"/>
    <n v="432"/>
    <s v="EXPORTABLE"/>
    <x v="662"/>
    <s v="EXCSJ20250716015358"/>
    <m/>
    <s v="RECEPCION"/>
    <n v="1.22"/>
    <x v="1"/>
    <n v="18"/>
    <n v="14.68"/>
    <n v="35.86"/>
    <n v="1.83"/>
    <x v="0"/>
    <s v="AMBIENTE"/>
    <x v="36"/>
    <m/>
    <n v="0"/>
    <x v="1"/>
  </r>
  <r>
    <s v="EXCSJ20250716015403SAN JOSESEKOYA POPMODULO 1TURNO 5NORMAL"/>
    <x v="6"/>
    <d v="2025-07-15T00:00:00"/>
    <d v="1899-12-30T18:40:00"/>
    <x v="30"/>
    <d v="1899-12-30T20:30:00"/>
    <x v="118"/>
    <x v="6"/>
    <s v="TBP800"/>
    <n v="483.5"/>
    <x v="666"/>
    <x v="1"/>
    <x v="2"/>
    <x v="0"/>
    <x v="0"/>
    <n v="637"/>
    <n v="519.34"/>
    <s v="MODULO 1"/>
    <s v="TURNO 5"/>
    <n v="14"/>
    <n v="35"/>
    <n v="420"/>
    <s v="EXPORTABLE"/>
    <x v="663"/>
    <s v="EXCSJ20250716015403"/>
    <m/>
    <s v="RECEPCION"/>
    <n v="1.24"/>
    <x v="1"/>
    <n v="18"/>
    <n v="14.84"/>
    <n v="35.840000000000003"/>
    <n v="1.83"/>
    <x v="0"/>
    <s v="AMBIENTE"/>
    <x v="36"/>
    <m/>
    <n v="0"/>
    <x v="1"/>
  </r>
  <r>
    <s v="EXCSJ20250716015407SAN JOSESEKOYA POPMODULO 1TURNO 5&gt;24"/>
    <x v="6"/>
    <d v="2025-07-15T00:00:00"/>
    <d v="1899-12-30T18:40:00"/>
    <x v="30"/>
    <d v="1899-12-30T20:30:00"/>
    <x v="118"/>
    <x v="6"/>
    <s v="TBP800"/>
    <n v="401"/>
    <x v="667"/>
    <x v="1"/>
    <x v="2"/>
    <x v="0"/>
    <x v="0"/>
    <n v="530"/>
    <n v="429.6"/>
    <s v="MODULO 1"/>
    <s v="TURNO 5"/>
    <n v="14"/>
    <n v="29"/>
    <n v="348"/>
    <s v="EXPORTABLE"/>
    <x v="664"/>
    <s v="EXCSJ20250716015407"/>
    <m/>
    <s v="RECEPCION"/>
    <n v="1.23"/>
    <x v="1"/>
    <n v="18"/>
    <n v="14.81"/>
    <n v="28.6"/>
    <n v="1.83"/>
    <x v="2"/>
    <s v="AMBIENTE"/>
    <x v="36"/>
    <m/>
    <n v="0"/>
    <x v="1"/>
  </r>
  <r>
    <s v="EXCSJ20250716015411SAN JOSESEKOYA POPMODULO 1TURNO 8&gt;24"/>
    <x v="6"/>
    <d v="2025-07-15T00:00:00"/>
    <d v="1899-12-30T18:40:00"/>
    <x v="30"/>
    <d v="1899-12-30T20:30:00"/>
    <x v="118"/>
    <x v="6"/>
    <s v="TBP800"/>
    <n v="486"/>
    <x v="668"/>
    <x v="1"/>
    <x v="2"/>
    <x v="0"/>
    <x v="0"/>
    <n v="641"/>
    <n v="523.34"/>
    <s v="MODULO 1"/>
    <s v="TURNO 8"/>
    <n v="14"/>
    <n v="35"/>
    <n v="420"/>
    <s v="EXPORTABLE"/>
    <x v="665"/>
    <s v="EXCSJ20250716015411"/>
    <m/>
    <s v="RECEPCION"/>
    <n v="1.25"/>
    <x v="1"/>
    <n v="18"/>
    <n v="14.95"/>
    <n v="37.340000000000003"/>
    <n v="1.83"/>
    <x v="2"/>
    <s v="AMBIENTE"/>
    <x v="36"/>
    <m/>
    <n v="0"/>
    <x v="1"/>
  </r>
  <r>
    <s v="EXCSJ20250716015415SAN JOSESEKOYA POPMODULO 1TURNO 8NORMAL"/>
    <x v="6"/>
    <d v="2025-07-15T00:00:00"/>
    <d v="1899-12-30T18:40:00"/>
    <x v="30"/>
    <d v="1899-12-30T20:30:00"/>
    <x v="118"/>
    <x v="6"/>
    <s v="TBP800"/>
    <n v="480"/>
    <x v="669"/>
    <x v="1"/>
    <x v="2"/>
    <x v="0"/>
    <x v="0"/>
    <n v="632"/>
    <n v="514.34"/>
    <s v="MODULO 1"/>
    <s v="TURNO 8"/>
    <n v="14"/>
    <n v="35"/>
    <n v="420"/>
    <s v="EXPORTABLE"/>
    <x v="666"/>
    <s v="EXCSJ20250716015415"/>
    <m/>
    <s v="RECEPCION"/>
    <n v="1.22"/>
    <x v="1"/>
    <n v="18"/>
    <n v="14.7"/>
    <n v="34.340000000000003"/>
    <n v="1.83"/>
    <x v="0"/>
    <s v="AMBIENTE"/>
    <x v="36"/>
    <m/>
    <n v="0"/>
    <x v="1"/>
  </r>
  <r>
    <s v="EXCSJ20250716015420SAN JOSESEKOYA POPMODULO 1TURNO 8NORMAL"/>
    <x v="6"/>
    <d v="2025-07-15T00:00:00"/>
    <d v="1899-12-30T18:40:00"/>
    <x v="30"/>
    <d v="1899-12-30T20:30:00"/>
    <x v="118"/>
    <x v="6"/>
    <s v="TBP800"/>
    <n v="479"/>
    <x v="670"/>
    <x v="1"/>
    <x v="2"/>
    <x v="0"/>
    <x v="0"/>
    <n v="634"/>
    <n v="515.34"/>
    <s v="MODULO 1"/>
    <s v="TURNO 8"/>
    <n v="15"/>
    <n v="35"/>
    <n v="420"/>
    <s v="EXPORTABLE"/>
    <x v="667"/>
    <s v="EXCSJ20250716015420"/>
    <m/>
    <s v="RECEPCION"/>
    <n v="1.23"/>
    <x v="1"/>
    <n v="18"/>
    <n v="14.72"/>
    <n v="36.340000000000003"/>
    <n v="1.83"/>
    <x v="0"/>
    <s v="AMBIENTE"/>
    <x v="36"/>
    <m/>
    <n v="0"/>
    <x v="1"/>
  </r>
  <r>
    <s v="EXCSJ20250716015424SAN JOSESEKOYA POPMODULO 1TURNO 8&gt;24"/>
    <x v="6"/>
    <d v="2025-07-15T00:00:00"/>
    <d v="1899-12-30T18:40:00"/>
    <x v="30"/>
    <d v="1899-12-30T20:30:00"/>
    <x v="118"/>
    <x v="6"/>
    <s v="TBP800"/>
    <n v="483"/>
    <x v="671"/>
    <x v="1"/>
    <x v="2"/>
    <x v="0"/>
    <x v="0"/>
    <n v="639"/>
    <n v="519.34"/>
    <s v="MODULO 1"/>
    <s v="TURNO 8"/>
    <n v="16"/>
    <n v="35"/>
    <n v="420"/>
    <s v="EXPORTABLE"/>
    <x v="668"/>
    <s v="EXCSJ20250716015424"/>
    <m/>
    <s v="RECEPCION"/>
    <n v="1.24"/>
    <x v="1"/>
    <n v="18"/>
    <n v="14.84"/>
    <n v="36.340000000000003"/>
    <n v="1.83"/>
    <x v="2"/>
    <s v="AMBIENTE"/>
    <x v="36"/>
    <m/>
    <n v="0"/>
    <x v="1"/>
  </r>
  <r>
    <s v="EXCSJ20250716015433SAN JOSESEKOYA POPMODULO 1TURNO 8NORMAL"/>
    <x v="6"/>
    <d v="2025-07-15T00:00:00"/>
    <d v="1899-12-30T18:40:00"/>
    <x v="30"/>
    <d v="1899-12-30T20:30:00"/>
    <x v="118"/>
    <x v="6"/>
    <s v="TBP800"/>
    <n v="483.5"/>
    <x v="672"/>
    <x v="1"/>
    <x v="2"/>
    <x v="0"/>
    <x v="0"/>
    <n v="640"/>
    <n v="520.34"/>
    <s v="MODULO 1"/>
    <s v="TURNO 8"/>
    <n v="16"/>
    <n v="35"/>
    <n v="420"/>
    <s v="EXPORTABLE"/>
    <x v="669"/>
    <s v="EXCSJ20250716015433"/>
    <m/>
    <s v="RECEPCION"/>
    <n v="1.24"/>
    <x v="1"/>
    <n v="18"/>
    <n v="14.87"/>
    <n v="36.840000000000003"/>
    <n v="1.83"/>
    <x v="0"/>
    <s v="AMBIENTE"/>
    <x v="36"/>
    <m/>
    <n v="0"/>
    <x v="1"/>
  </r>
  <r>
    <s v="EXCSJ20250716015428SAN JOSESEKOYA POPMODULO 1TURNO 5&gt;24"/>
    <x v="6"/>
    <d v="2025-07-15T00:00:00"/>
    <d v="1899-12-30T18:40:00"/>
    <x v="30"/>
    <d v="1899-12-30T20:30:00"/>
    <x v="118"/>
    <x v="6"/>
    <s v="TBP800"/>
    <n v="276.5"/>
    <x v="673"/>
    <x v="1"/>
    <x v="2"/>
    <x v="0"/>
    <x v="0"/>
    <n v="367"/>
    <n v="294.48"/>
    <s v="MODULO 1"/>
    <s v="TURNO 5"/>
    <n v="12"/>
    <n v="20"/>
    <n v="240"/>
    <s v="EXPORTABLE"/>
    <x v="670"/>
    <s v="EXCSJ20250716015428"/>
    <m/>
    <s v="RECEPCION"/>
    <n v="1.23"/>
    <x v="1"/>
    <n v="18"/>
    <n v="14.72"/>
    <n v="17.98"/>
    <n v="1.83"/>
    <x v="2"/>
    <s v="AMBIENTE"/>
    <x v="36"/>
    <m/>
    <n v="0"/>
    <x v="1"/>
  </r>
  <r>
    <s v="ABGCV20250707105237CERRO VERDESEKOYA POP MODULO 4TURNO 8&gt;22"/>
    <x v="6"/>
    <d v="2025-07-15T00:00:00"/>
    <d v="1899-12-30T17:55:00"/>
    <x v="30"/>
    <d v="1899-12-30T22:15:00"/>
    <x v="119"/>
    <x v="7"/>
    <s v="TFF858"/>
    <n v="327.60000000000002"/>
    <x v="674"/>
    <x v="0"/>
    <x v="4"/>
    <x v="0"/>
    <x v="0"/>
    <n v="391.2"/>
    <n v="321.8"/>
    <s v="MODULO 4"/>
    <s v="TURNO 8"/>
    <n v="12"/>
    <n v="21"/>
    <n v="252"/>
    <s v="EXPORTABLE"/>
    <x v="671"/>
    <s v="ABGCV20250707105237"/>
    <m/>
    <s v="RECEPCION"/>
    <n v="1.28"/>
    <x v="1"/>
    <n v="17.100000000000001"/>
    <n v="15.32"/>
    <n v="-5.8"/>
    <n v="4.33"/>
    <x v="1"/>
    <s v="AMBIENTE"/>
    <x v="36"/>
    <m/>
    <n v="0"/>
    <x v="1"/>
  </r>
  <r>
    <s v="ABGCV20250707105237CERRO VERDESEKOYA POP MODULO 4TURNO 7&gt;22"/>
    <x v="6"/>
    <d v="2025-07-15T00:00:00"/>
    <d v="1899-12-30T17:55:00"/>
    <x v="30"/>
    <d v="1899-12-30T22:15:00"/>
    <x v="119"/>
    <x v="7"/>
    <s v="TFF858"/>
    <n v="218.4"/>
    <x v="674"/>
    <x v="0"/>
    <x v="4"/>
    <x v="0"/>
    <x v="0"/>
    <n v="260.8"/>
    <n v="214.54"/>
    <s v="MODULO 4"/>
    <s v="TURNO 7"/>
    <n v="12"/>
    <n v="14"/>
    <n v="168"/>
    <s v="EXPORTABLE"/>
    <x v="671"/>
    <s v="ABGCV20250707105237"/>
    <m/>
    <s v="RECEPCION"/>
    <n v="1.28"/>
    <x v="1"/>
    <n v="17.100000000000001"/>
    <n v="15.32"/>
    <n v="-3.86"/>
    <n v="4.33"/>
    <x v="1"/>
    <s v="AMBIENTE"/>
    <x v="36"/>
    <m/>
    <n v="0"/>
    <x v="1"/>
  </r>
  <r>
    <s v="ABGCV20250707105240CERRO VERDESEKOYA POP MODULO 4TURNO 8&gt;20"/>
    <x v="6"/>
    <d v="2025-07-15T00:00:00"/>
    <d v="1899-12-30T17:55:00"/>
    <x v="30"/>
    <d v="1899-12-30T22:15:00"/>
    <x v="119"/>
    <x v="7"/>
    <s v="TFF858"/>
    <n v="255"/>
    <x v="675"/>
    <x v="0"/>
    <x v="4"/>
    <x v="0"/>
    <x v="0"/>
    <n v="308.22000000000003"/>
    <n v="249.06"/>
    <s v="MODULO 4"/>
    <s v="TURNO 8"/>
    <n v="12"/>
    <n v="17"/>
    <n v="204"/>
    <s v="EXPORTABLE"/>
    <x v="672"/>
    <s v="ABGCV20250707105240"/>
    <m/>
    <s v="RECEPCION"/>
    <n v="1.22"/>
    <x v="1"/>
    <n v="17.100000000000001"/>
    <n v="14.65"/>
    <n v="-5.94"/>
    <n v="4.33"/>
    <x v="3"/>
    <s v="AMBIENTE"/>
    <x v="36"/>
    <m/>
    <n v="0"/>
    <x v="1"/>
  </r>
  <r>
    <s v="ABGCV20250707105240CERRO VERDESEKOYA POP MODULO 4TURNO 7&gt;20"/>
    <x v="6"/>
    <d v="2025-07-15T00:00:00"/>
    <d v="1899-12-30T17:55:00"/>
    <x v="30"/>
    <d v="1899-12-30T22:15:00"/>
    <x v="119"/>
    <x v="7"/>
    <s v="TFF858"/>
    <n v="90"/>
    <x v="675"/>
    <x v="0"/>
    <x v="4"/>
    <x v="0"/>
    <x v="0"/>
    <n v="108.78"/>
    <n v="87.9"/>
    <s v="MODULO 4"/>
    <s v="TURNO 7"/>
    <n v="12"/>
    <n v="6"/>
    <n v="63"/>
    <s v="EXPORTABLE"/>
    <x v="672"/>
    <s v="ABGCV20250707105240"/>
    <m/>
    <s v="RECEPCION"/>
    <n v="1.4"/>
    <x v="1"/>
    <n v="17.100000000000001"/>
    <n v="14.65"/>
    <n v="-2.1"/>
    <n v="4.33"/>
    <x v="3"/>
    <s v="AMBIENTE"/>
    <x v="36"/>
    <m/>
    <n v="0"/>
    <x v="1"/>
  </r>
  <r>
    <s v="ABGCV20250707105241CERRO VERDESEKOYA POP MODULO 4TURNO 8&gt;22"/>
    <x v="6"/>
    <d v="2025-07-15T00:00:00"/>
    <d v="1899-12-30T17:55:00"/>
    <x v="30"/>
    <d v="1899-12-30T22:15:00"/>
    <x v="119"/>
    <x v="7"/>
    <s v="TFF858"/>
    <n v="433"/>
    <x v="676"/>
    <x v="0"/>
    <x v="4"/>
    <x v="0"/>
    <x v="0"/>
    <n v="521"/>
    <n v="425.96"/>
    <s v="MODULO 4"/>
    <s v="TURNO 8"/>
    <n v="12"/>
    <n v="28"/>
    <n v="332"/>
    <s v="EXPORTABLE"/>
    <x v="673"/>
    <s v="ABGCV20250707105241"/>
    <m/>
    <s v="RECEPCION"/>
    <n v="1.28"/>
    <x v="1"/>
    <n v="17.100000000000001"/>
    <n v="15.21"/>
    <n v="-7.04"/>
    <n v="4.33"/>
    <x v="1"/>
    <s v="AMBIENTE"/>
    <x v="36"/>
    <m/>
    <n v="0"/>
    <x v="1"/>
  </r>
  <r>
    <s v="EXCSP20250716034126SAN PEDRO SEKOYA POPMODULO 1TURNO 5&gt;22"/>
    <x v="6"/>
    <d v="2025-07-15T00:00:00"/>
    <d v="1899-12-30T19:00:00"/>
    <x v="30"/>
    <d v="1899-12-30T22:15:00"/>
    <x v="120"/>
    <x v="7"/>
    <s v="TFF858"/>
    <n v="388.8"/>
    <x v="677"/>
    <x v="1"/>
    <x v="6"/>
    <x v="0"/>
    <x v="0"/>
    <n v="477.6"/>
    <n v="385.35"/>
    <s v="MODULO 1"/>
    <s v="TURNO 5"/>
    <n v="13"/>
    <n v="28"/>
    <n v="325"/>
    <s v="EXPORTABLE"/>
    <x v="674"/>
    <s v="EXCSP20250716034126"/>
    <m/>
    <s v="RECEPCION"/>
    <n v="1.19"/>
    <x v="1"/>
    <n v="17.399999999999999"/>
    <n v="13.76"/>
    <n v="-3.45"/>
    <n v="3.25"/>
    <x v="1"/>
    <s v="AMBIENTE"/>
    <x v="36"/>
    <m/>
    <n v="0"/>
    <x v="1"/>
  </r>
  <r>
    <s v="EXCSP20250716034126SAN PEDRO SEKOYA POPMODULO 1TURNO 4&gt;22"/>
    <x v="6"/>
    <d v="2025-07-15T00:00:00"/>
    <d v="1899-12-30T19:00:00"/>
    <x v="30"/>
    <d v="1899-12-30T22:15:00"/>
    <x v="120"/>
    <x v="7"/>
    <s v="TFF858"/>
    <n v="97.2"/>
    <x v="677"/>
    <x v="1"/>
    <x v="6"/>
    <x v="0"/>
    <x v="0"/>
    <n v="119.4"/>
    <n v="96.34"/>
    <s v="MODULO 1"/>
    <s v="TURNO 4"/>
    <n v="13"/>
    <n v="7"/>
    <n v="84"/>
    <s v="EXPORTABLE"/>
    <x v="674"/>
    <s v="EXCSP20250716034126"/>
    <m/>
    <s v="RECEPCION"/>
    <n v="1.1499999999999999"/>
    <x v="1"/>
    <n v="17.399999999999999"/>
    <n v="13.76"/>
    <n v="-0.86"/>
    <n v="3.25"/>
    <x v="1"/>
    <s v="AMBIENTE"/>
    <x v="36"/>
    <m/>
    <n v="0"/>
    <x v="1"/>
  </r>
  <r>
    <s v="EXCSP20250716034122SAN PEDRO SEKOYA POPMODULO 1TURNO 5NORMAL"/>
    <x v="6"/>
    <d v="2025-07-15T00:00:00"/>
    <d v="1899-12-30T19:00:00"/>
    <x v="30"/>
    <d v="1899-12-30T22:15:00"/>
    <x v="120"/>
    <x v="7"/>
    <s v="TFF858"/>
    <n v="238"/>
    <x v="678"/>
    <x v="1"/>
    <x v="6"/>
    <x v="0"/>
    <x v="0"/>
    <n v="292.05"/>
    <n v="235.91"/>
    <s v="MODULO 1"/>
    <s v="TURNO 5"/>
    <n v="14"/>
    <n v="17"/>
    <n v="204"/>
    <s v="EXPORTABLE"/>
    <x v="675"/>
    <s v="EXCSP20250716034122"/>
    <m/>
    <s v="RECEPCION"/>
    <n v="1.1599999999999999"/>
    <x v="1"/>
    <n v="17.399999999999999"/>
    <n v="13.88"/>
    <n v="-2.09"/>
    <n v="3.25"/>
    <x v="0"/>
    <s v="AMBIENTE"/>
    <x v="36"/>
    <m/>
    <n v="0"/>
    <x v="1"/>
  </r>
  <r>
    <s v="EXCSP20250716034122SAN PEDRO SEKOYA POPMODULO 1TURNO 4NORMAL"/>
    <x v="6"/>
    <d v="2025-07-15T00:00:00"/>
    <d v="1899-12-30T19:00:00"/>
    <x v="30"/>
    <d v="1899-12-30T22:15:00"/>
    <x v="120"/>
    <x v="7"/>
    <s v="TFF858"/>
    <n v="308"/>
    <x v="678"/>
    <x v="1"/>
    <x v="6"/>
    <x v="0"/>
    <x v="0"/>
    <n v="377.95"/>
    <n v="305.3"/>
    <s v="MODULO 1"/>
    <s v="TURNO 4"/>
    <n v="14"/>
    <n v="22"/>
    <n v="261"/>
    <s v="EXPORTABLE"/>
    <x v="675"/>
    <s v="EXCSP20250716034122"/>
    <m/>
    <s v="RECEPCION"/>
    <n v="1.17"/>
    <x v="1"/>
    <n v="17.399999999999999"/>
    <n v="13.88"/>
    <n v="-2.7"/>
    <n v="3.25"/>
    <x v="0"/>
    <s v="AMBIENTE"/>
    <x v="36"/>
    <m/>
    <n v="0"/>
    <x v="1"/>
  </r>
  <r>
    <s v="EXCSP20250716034117SAN PEDRO SEKOYA POPMODULO 1TURNO 5NORMAL"/>
    <x v="6"/>
    <d v="2025-07-15T00:00:00"/>
    <d v="1899-12-30T19:00:00"/>
    <x v="30"/>
    <d v="1899-12-30T22:15:00"/>
    <x v="120"/>
    <x v="7"/>
    <s v="TFF858"/>
    <n v="567"/>
    <x v="679"/>
    <x v="1"/>
    <x v="6"/>
    <x v="0"/>
    <x v="0"/>
    <n v="695"/>
    <n v="563.96"/>
    <s v="MODULO 1"/>
    <s v="TURNO 5"/>
    <n v="13"/>
    <n v="40"/>
    <n v="480"/>
    <s v="EXPORTABLE"/>
    <x v="676"/>
    <s v="EXCSP20250716034117"/>
    <m/>
    <s v="RECEPCION"/>
    <n v="1.17"/>
    <x v="1"/>
    <n v="17.399999999999999"/>
    <n v="14.1"/>
    <n v="-3.04"/>
    <n v="3.25"/>
    <x v="0"/>
    <s v="AMBIENTE"/>
    <x v="36"/>
    <m/>
    <n v="0"/>
    <x v="1"/>
  </r>
  <r>
    <s v="EXCSP20250716034110SAN PEDRO SEKOYA POPMODULO 1TURNO 5NORMAL"/>
    <x v="6"/>
    <d v="2025-07-15T00:00:00"/>
    <d v="1899-12-30T19:00:00"/>
    <x v="30"/>
    <d v="1899-12-30T22:15:00"/>
    <x v="120"/>
    <x v="7"/>
    <s v="TFF858"/>
    <n v="563"/>
    <x v="680"/>
    <x v="1"/>
    <x v="6"/>
    <x v="0"/>
    <x v="0"/>
    <n v="691"/>
    <n v="558.96"/>
    <s v="MODULO 1"/>
    <s v="TURNO 5"/>
    <n v="14"/>
    <n v="40"/>
    <n v="480"/>
    <s v="EXPORTABLE"/>
    <x v="677"/>
    <s v="EXCSP20250716034110"/>
    <m/>
    <s v="RECEPCION"/>
    <n v="1.1599999999999999"/>
    <x v="1"/>
    <n v="17.399999999999999"/>
    <n v="13.97"/>
    <n v="-4.04"/>
    <n v="3.25"/>
    <x v="0"/>
    <s v="AMBIENTE"/>
    <x v="36"/>
    <m/>
    <n v="0"/>
    <x v="1"/>
  </r>
  <r>
    <s v="ABGCV20250716050616TURNO 8"/>
    <x v="6"/>
    <d v="2025-07-15T00:00:00"/>
    <d v="1899-12-30T19:39:00"/>
    <x v="30"/>
    <d v="1899-12-30T22:15:00"/>
    <x v="121"/>
    <x v="7"/>
    <s v="TFF858"/>
    <n v="936"/>
    <x v="681"/>
    <x v="0"/>
    <x v="4"/>
    <x v="0"/>
    <x v="0"/>
    <n v="1057.5"/>
    <n v="936"/>
    <m/>
    <s v="TURNO 8"/>
    <n v="17"/>
    <n v="0"/>
    <n v="0"/>
    <s v="EUROPA"/>
    <x v="678"/>
    <s v="ABGCV20250716050616"/>
    <m/>
    <s v="RECEPCION"/>
    <n v="0"/>
    <x v="2"/>
    <n v="16"/>
    <n v="3.12"/>
    <n v="0"/>
    <n v="2.58"/>
    <x v="0"/>
    <s v="AMBIENTE"/>
    <x v="36"/>
    <m/>
    <n v="300"/>
    <x v="2"/>
  </r>
  <r>
    <s v="ABGCV20250716050637TURNO 7"/>
    <x v="6"/>
    <d v="2025-07-15T00:00:00"/>
    <d v="1899-12-30T19:39:00"/>
    <x v="30"/>
    <d v="1899-12-30T22:15:00"/>
    <x v="121"/>
    <x v="7"/>
    <s v="TFF858"/>
    <n v="936"/>
    <x v="682"/>
    <x v="0"/>
    <x v="4"/>
    <x v="0"/>
    <x v="0"/>
    <n v="1058"/>
    <n v="936"/>
    <m/>
    <s v="TURNO 7"/>
    <n v="17"/>
    <n v="0"/>
    <n v="0"/>
    <s v="EUROPA"/>
    <x v="679"/>
    <s v="ABGCV20250716050637"/>
    <m/>
    <s v="RECEPCION"/>
    <n v="0"/>
    <x v="2"/>
    <n v="16"/>
    <n v="3.12"/>
    <n v="0"/>
    <n v="2.58"/>
    <x v="0"/>
    <s v="AMBIENTE"/>
    <x v="36"/>
    <m/>
    <n v="300"/>
    <x v="2"/>
  </r>
  <r>
    <s v="ABGCV20250716050651TURNO 8"/>
    <x v="6"/>
    <d v="2025-07-15T00:00:00"/>
    <d v="1899-12-30T19:39:00"/>
    <x v="30"/>
    <d v="1899-12-30T22:15:00"/>
    <x v="121"/>
    <x v="7"/>
    <s v="TFF858"/>
    <n v="174.72"/>
    <x v="683"/>
    <x v="0"/>
    <x v="4"/>
    <x v="0"/>
    <x v="0"/>
    <n v="211"/>
    <n v="174.72"/>
    <m/>
    <s v="TURNO 8"/>
    <n v="17"/>
    <n v="0"/>
    <n v="0"/>
    <s v="EUROPA"/>
    <x v="680"/>
    <s v="ABGCV20250716050651"/>
    <m/>
    <s v="RECEPCION"/>
    <n v="0"/>
    <x v="2"/>
    <n v="16"/>
    <n v="3.12"/>
    <n v="0"/>
    <n v="2.58"/>
    <x v="0"/>
    <s v="AMBIENTE"/>
    <x v="36"/>
    <m/>
    <n v="5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2CC10-28B7-4A08-967A-722D92DAB5D2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P55" firstHeaderRow="0" firstDataRow="1" firstDataCol="8"/>
  <pivotFields count="39">
    <pivotField compact="0" outline="0" showAll="0" defaultSubtotal="0"/>
    <pivotField compact="0" outline="0" showAll="0" defaultSubtotal="0"/>
    <pivotField compact="0" outline="0" showAll="0" defaultSubtotal="0"/>
    <pivotField compact="0" numFmtId="168" outline="0" showAll="0" defaultSubtotal="0"/>
    <pivotField axis="axisRow" compact="0" outline="0" showAll="0" sortType="ascending" defaultSubtotal="0">
      <items count="59">
        <item h="1" m="1" x="33"/>
        <item h="1" m="1" x="32"/>
        <item h="1" x="0"/>
        <item h="1" m="1" x="34"/>
        <item h="1" m="1" x="35"/>
        <item h="1" x="1"/>
        <item h="1" m="1" x="36"/>
        <item h="1" m="1" x="37"/>
        <item h="1" x="2"/>
        <item h="1" m="1" x="38"/>
        <item h="1" m="1" x="39"/>
        <item h="1" x="3"/>
        <item h="1" m="1" x="40"/>
        <item h="1" m="1" x="41"/>
        <item h="1" x="4"/>
        <item h="1" m="1" x="42"/>
        <item h="1" m="1" x="43"/>
        <item h="1" x="5"/>
        <item h="1" m="1" x="44"/>
        <item h="1" x="6"/>
        <item h="1" m="1" x="45"/>
        <item h="1" x="7"/>
        <item h="1" m="1" x="46"/>
        <item h="1" x="8"/>
        <item h="1" m="1" x="47"/>
        <item h="1" m="1" x="48"/>
        <item h="1" x="9"/>
        <item h="1" m="1" x="49"/>
        <item h="1" m="1" x="50"/>
        <item h="1" x="10"/>
        <item h="1" m="1" x="51"/>
        <item h="1" m="1" x="52"/>
        <item h="1" x="11"/>
        <item h="1" m="1" x="53"/>
        <item h="1" m="1" x="54"/>
        <item h="1" x="12"/>
        <item h="1" m="1" x="55"/>
        <item h="1" m="1" x="56"/>
        <item h="1" x="13"/>
        <item h="1" m="1" x="57"/>
        <item h="1" m="1" x="58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m="1" x="31"/>
      </items>
    </pivotField>
    <pivotField compact="0" numFmtId="168" outline="0" showAll="0" defaultSubtotal="0"/>
    <pivotField compact="0" outline="0" showAll="0" defaultSubtotal="0"/>
    <pivotField axis="axisRow" compact="0" outline="0" showAll="0" sortType="ascending">
      <items count="10">
        <item x="3"/>
        <item x="2"/>
        <item x="4"/>
        <item x="5"/>
        <item x="6"/>
        <item x="7"/>
        <item x="8"/>
        <item x="0"/>
        <item x="1"/>
        <item t="default"/>
      </items>
    </pivotField>
    <pivotField compact="0" outline="0" showAll="0" defaultSubtotal="0"/>
    <pivotField dataField="1" compact="0" numFmtId="164" outline="0" showAll="0" defaultSubtotal="0"/>
    <pivotField compact="0" outline="0" showAll="0" defaultSubtotal="0">
      <items count="7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9"/>
        <item x="100"/>
        <item x="101"/>
        <item x="102"/>
        <item x="103"/>
        <item x="104"/>
        <item x="105"/>
        <item x="106"/>
        <item x="107"/>
        <item x="94"/>
        <item x="95"/>
        <item x="96"/>
        <item x="97"/>
        <item x="98"/>
        <item x="112"/>
        <item x="113"/>
        <item x="114"/>
        <item x="115"/>
        <item x="116"/>
        <item x="108"/>
        <item x="109"/>
        <item x="110"/>
        <item x="11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46"/>
        <item x="147"/>
        <item x="148"/>
        <item x="149"/>
        <item x="150"/>
        <item x="151"/>
        <item x="152"/>
        <item x="153"/>
        <item x="154"/>
        <item x="139"/>
        <item x="140"/>
        <item x="141"/>
        <item x="142"/>
        <item x="143"/>
        <item x="144"/>
        <item x="145"/>
        <item x="136"/>
        <item x="137"/>
        <item x="13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55"/>
        <item x="156"/>
        <item x="157"/>
        <item x="158"/>
        <item x="175"/>
        <item x="176"/>
        <item x="177"/>
        <item x="185"/>
        <item x="186"/>
        <item x="189"/>
        <item x="190"/>
        <item x="191"/>
        <item x="192"/>
        <item x="194"/>
        <item x="195"/>
        <item x="196"/>
        <item x="197"/>
        <item x="198"/>
        <item x="199"/>
        <item x="210"/>
        <item x="216"/>
        <item x="193"/>
        <item x="240"/>
        <item x="244"/>
        <item x="245"/>
        <item x="246"/>
        <item x="247"/>
        <item x="248"/>
        <item x="249"/>
        <item x="250"/>
        <item x="253"/>
        <item x="254"/>
        <item x="255"/>
        <item x="256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7"/>
        <item x="309"/>
        <item x="310"/>
        <item x="311"/>
        <item x="312"/>
        <item x="313"/>
        <item x="314"/>
        <item x="308"/>
        <item x="321"/>
        <item x="322"/>
        <item x="324"/>
        <item x="325"/>
        <item x="326"/>
        <item x="327"/>
        <item x="328"/>
        <item x="329"/>
        <item x="330"/>
        <item x="346"/>
        <item x="345"/>
        <item x="357"/>
        <item x="358"/>
        <item x="356"/>
        <item x="373"/>
        <item x="372"/>
        <item x="371"/>
        <item x="370"/>
        <item x="331"/>
        <item x="390"/>
        <item x="389"/>
        <item x="365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8"/>
        <item x="349"/>
        <item x="350"/>
        <item x="351"/>
        <item x="352"/>
        <item x="353"/>
        <item x="354"/>
        <item x="355"/>
        <item x="359"/>
        <item x="360"/>
        <item x="361"/>
        <item x="362"/>
        <item x="363"/>
        <item x="364"/>
        <item x="366"/>
        <item x="369"/>
        <item x="376"/>
        <item x="377"/>
        <item x="378"/>
        <item x="379"/>
        <item x="380"/>
        <item x="381"/>
        <item x="382"/>
        <item x="385"/>
        <item x="386"/>
        <item x="387"/>
        <item x="388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31"/>
        <item x="432"/>
        <item x="433"/>
        <item x="434"/>
        <item x="436"/>
        <item x="435"/>
        <item x="466"/>
        <item x="465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59"/>
        <item x="558"/>
        <item x="560"/>
        <item x="561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x="178"/>
        <item x="179"/>
        <item x="180"/>
        <item x="181"/>
        <item x="182"/>
        <item x="183"/>
        <item x="184"/>
        <item x="187"/>
        <item x="188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1"/>
        <item x="242"/>
        <item x="243"/>
        <item x="251"/>
        <item x="252"/>
        <item x="257"/>
        <item x="258"/>
        <item x="259"/>
        <item x="268"/>
        <item x="272"/>
        <item x="273"/>
        <item x="274"/>
        <item x="275"/>
        <item x="276"/>
        <item x="277"/>
        <item x="278"/>
        <item x="279"/>
        <item x="280"/>
        <item x="303"/>
        <item x="304"/>
        <item x="305"/>
        <item x="306"/>
        <item x="315"/>
        <item x="316"/>
        <item x="317"/>
        <item x="318"/>
        <item x="319"/>
        <item x="320"/>
        <item x="323"/>
        <item x="343"/>
        <item x="344"/>
        <item x="347"/>
        <item x="367"/>
        <item x="368"/>
        <item x="374"/>
        <item x="375"/>
        <item x="383"/>
        <item x="384"/>
        <item x="423"/>
        <item x="424"/>
        <item x="425"/>
        <item x="426"/>
        <item x="427"/>
        <item x="428"/>
        <item x="429"/>
        <item x="430"/>
        <item x="467"/>
        <item x="468"/>
        <item x="469"/>
        <item x="470"/>
        <item x="471"/>
        <item x="511"/>
        <item x="512"/>
        <item x="513"/>
        <item x="514"/>
        <item x="515"/>
        <item x="516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</items>
    </pivotField>
    <pivotField axis="axisRow" compact="0" outline="0" showAll="0" defaultSubtotal="0">
      <items count="3">
        <item x="0"/>
        <item m="1" x="2"/>
        <item x="1"/>
      </items>
    </pivotField>
    <pivotField axis="axisRow" compact="0" outline="0" showAll="0" sortType="ascending" defaultSubtotal="0">
      <items count="10">
        <item x="4"/>
        <item x="0"/>
        <item x="2"/>
        <item m="1" x="8"/>
        <item m="1" x="9"/>
        <item m="1" x="7"/>
        <item x="6"/>
        <item x="5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dataField="1" compact="0" numFmtId="43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ascending" defaultSubtotal="0">
      <items count="726">
        <item m="1" x="704"/>
        <item m="1" x="705"/>
        <item m="1" x="703"/>
        <item m="1" x="702"/>
        <item m="1" x="701"/>
        <item m="1" x="700"/>
        <item m="1" x="699"/>
        <item m="1" x="712"/>
        <item m="1" x="713"/>
        <item m="1" x="711"/>
        <item m="1" x="714"/>
        <item m="1" x="725"/>
        <item m="1" x="724"/>
        <item m="1" x="723"/>
        <item m="1" x="722"/>
        <item m="1" x="721"/>
        <item m="1" x="720"/>
        <item m="1" x="718"/>
        <item m="1" x="719"/>
        <item m="1" x="716"/>
        <item m="1" x="717"/>
        <item m="1" x="715"/>
        <item m="1" x="688"/>
        <item m="1" x="687"/>
        <item m="1" x="684"/>
        <item m="1" x="686"/>
        <item m="1" x="682"/>
        <item m="1" x="685"/>
        <item m="1" x="681"/>
        <item m="1" x="683"/>
        <item m="1" x="693"/>
        <item m="1" x="691"/>
        <item m="1" x="692"/>
        <item m="1" x="694"/>
        <item m="1" x="695"/>
        <item m="1" x="696"/>
        <item m="1" x="697"/>
        <item m="1" x="690"/>
        <item m="1" x="689"/>
        <item m="1" x="698"/>
        <item m="1" x="710"/>
        <item m="1" x="709"/>
        <item m="1" x="706"/>
        <item m="1" x="707"/>
        <item m="1" x="708"/>
        <item x="245"/>
        <item x="260"/>
        <item x="421"/>
        <item x="420"/>
        <item x="470"/>
        <item x="472"/>
        <item x="471"/>
        <item x="487"/>
        <item x="486"/>
        <item x="485"/>
        <item x="483"/>
        <item x="484"/>
        <item x="527"/>
        <item x="526"/>
        <item x="525"/>
        <item x="524"/>
        <item x="528"/>
        <item x="562"/>
        <item x="561"/>
        <item x="560"/>
        <item x="559"/>
        <item x="199"/>
        <item x="216"/>
        <item x="230"/>
        <item x="282"/>
        <item x="319"/>
        <item x="329"/>
        <item x="328"/>
        <item x="362"/>
        <item x="363"/>
        <item x="373"/>
        <item x="374"/>
        <item x="419"/>
        <item x="418"/>
        <item x="416"/>
        <item x="417"/>
        <item x="437"/>
        <item x="438"/>
        <item x="436"/>
        <item x="435"/>
        <item x="434"/>
        <item x="476"/>
        <item x="477"/>
        <item x="478"/>
        <item x="475"/>
        <item x="474"/>
        <item x="479"/>
        <item x="473"/>
        <item x="535"/>
        <item x="536"/>
        <item x="534"/>
        <item x="533"/>
        <item x="532"/>
        <item x="512"/>
        <item x="513"/>
        <item x="510"/>
        <item x="511"/>
        <item x="509"/>
        <item x="588"/>
        <item x="586"/>
        <item x="584"/>
        <item x="587"/>
        <item x="585"/>
        <item x="557"/>
        <item x="556"/>
        <item x="555"/>
        <item x="558"/>
        <item x="553"/>
        <item x="554"/>
        <item x="255"/>
        <item x="244"/>
        <item x="369"/>
        <item x="393"/>
        <item x="394"/>
        <item x="395"/>
        <item x="431"/>
        <item x="430"/>
        <item x="428"/>
        <item x="429"/>
        <item x="426"/>
        <item x="427"/>
        <item x="446"/>
        <item x="441"/>
        <item x="444"/>
        <item x="445"/>
        <item x="443"/>
        <item x="442"/>
        <item x="530"/>
        <item x="529"/>
        <item x="531"/>
        <item x="573"/>
        <item x="40"/>
        <item x="41"/>
        <item x="42"/>
        <item x="43"/>
        <item x="44"/>
        <item x="109"/>
        <item x="110"/>
        <item x="224"/>
        <item x="225"/>
        <item x="228"/>
        <item x="226"/>
        <item x="227"/>
        <item x="229"/>
        <item x="234"/>
        <item x="235"/>
        <item x="233"/>
        <item x="232"/>
        <item x="237"/>
        <item x="231"/>
        <item x="236"/>
        <item x="241"/>
        <item x="242"/>
        <item x="239"/>
        <item x="238"/>
        <item x="240"/>
        <item x="243"/>
        <item x="392"/>
        <item x="390"/>
        <item x="391"/>
        <item x="389"/>
        <item x="388"/>
        <item x="385"/>
        <item x="386"/>
        <item x="383"/>
        <item x="384"/>
        <item x="387"/>
        <item x="295"/>
        <item x="293"/>
        <item x="294"/>
        <item x="296"/>
        <item x="406"/>
        <item x="405"/>
        <item x="403"/>
        <item x="404"/>
        <item x="401"/>
        <item x="402"/>
        <item x="413"/>
        <item x="411"/>
        <item x="412"/>
        <item x="410"/>
        <item x="409"/>
        <item x="408"/>
        <item x="407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8"/>
        <item x="99"/>
        <item x="100"/>
        <item x="101"/>
        <item x="102"/>
        <item x="103"/>
        <item x="104"/>
        <item x="105"/>
        <item x="106"/>
        <item x="93"/>
        <item x="94"/>
        <item x="95"/>
        <item x="96"/>
        <item x="97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45"/>
        <item x="146"/>
        <item x="147"/>
        <item x="148"/>
        <item x="149"/>
        <item x="150"/>
        <item x="151"/>
        <item x="152"/>
        <item x="153"/>
        <item x="138"/>
        <item x="139"/>
        <item x="140"/>
        <item x="141"/>
        <item x="142"/>
        <item x="143"/>
        <item x="14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83"/>
        <item x="275"/>
        <item x="274"/>
        <item x="287"/>
        <item x="292"/>
        <item x="288"/>
        <item x="290"/>
        <item x="289"/>
        <item x="291"/>
        <item x="284"/>
        <item x="285"/>
        <item x="286"/>
        <item x="298"/>
        <item x="297"/>
        <item x="308"/>
        <item x="307"/>
        <item x="306"/>
        <item x="305"/>
        <item x="304"/>
        <item x="303"/>
        <item x="301"/>
        <item x="302"/>
        <item x="299"/>
        <item x="300"/>
        <item x="310"/>
        <item x="309"/>
        <item x="318"/>
        <item x="311"/>
        <item x="313"/>
        <item x="312"/>
        <item x="314"/>
        <item x="315"/>
        <item x="317"/>
        <item x="316"/>
        <item x="320"/>
        <item x="322"/>
        <item x="321"/>
        <item x="323"/>
        <item x="325"/>
        <item x="324"/>
        <item x="327"/>
        <item x="326"/>
        <item x="338"/>
        <item x="339"/>
        <item x="336"/>
        <item x="337"/>
        <item x="334"/>
        <item x="335"/>
        <item x="333"/>
        <item x="332"/>
        <item x="331"/>
        <item x="330"/>
        <item x="342"/>
        <item x="343"/>
        <item x="340"/>
        <item x="341"/>
        <item x="344"/>
        <item x="351"/>
        <item x="350"/>
        <item x="349"/>
        <item x="347"/>
        <item x="348"/>
        <item x="346"/>
        <item x="345"/>
        <item x="359"/>
        <item x="358"/>
        <item x="356"/>
        <item x="357"/>
        <item x="361"/>
        <item x="360"/>
        <item x="355"/>
        <item x="354"/>
        <item x="352"/>
        <item x="353"/>
        <item x="370"/>
        <item x="371"/>
        <item x="372"/>
        <item x="396"/>
        <item x="397"/>
        <item x="399"/>
        <item x="400"/>
        <item x="398"/>
        <item x="424"/>
        <item x="422"/>
        <item x="425"/>
        <item x="4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128"/>
        <item x="129"/>
        <item x="130"/>
        <item x="131"/>
        <item x="132"/>
        <item x="133"/>
        <item x="259"/>
        <item x="257"/>
        <item x="256"/>
        <item x="258"/>
        <item x="107"/>
        <item x="108"/>
        <item x="122"/>
        <item x="123"/>
        <item x="124"/>
        <item x="125"/>
        <item x="126"/>
        <item x="127"/>
        <item x="134"/>
        <item x="135"/>
        <item x="136"/>
        <item x="137"/>
        <item x="154"/>
        <item x="155"/>
        <item x="181"/>
        <item x="156"/>
        <item x="157"/>
        <item x="182"/>
        <item x="183"/>
        <item x="184"/>
        <item x="185"/>
        <item x="186"/>
        <item x="187"/>
        <item x="188"/>
        <item x="189"/>
        <item x="172"/>
        <item x="173"/>
        <item x="174"/>
        <item x="175"/>
        <item x="176"/>
        <item x="177"/>
        <item x="178"/>
        <item x="179"/>
        <item x="180"/>
        <item x="204"/>
        <item x="207"/>
        <item x="203"/>
        <item x="202"/>
        <item x="201"/>
        <item x="205"/>
        <item x="206"/>
        <item x="200"/>
        <item x="193"/>
        <item x="191"/>
        <item x="192"/>
        <item x="190"/>
        <item x="195"/>
        <item x="196"/>
        <item x="194"/>
        <item x="197"/>
        <item x="198"/>
        <item x="211"/>
        <item x="209"/>
        <item x="212"/>
        <item x="208"/>
        <item x="210"/>
        <item x="213"/>
        <item x="215"/>
        <item x="214"/>
        <item x="217"/>
        <item x="222"/>
        <item x="219"/>
        <item x="221"/>
        <item x="220"/>
        <item x="223"/>
        <item x="218"/>
        <item x="252"/>
        <item x="251"/>
        <item x="250"/>
        <item x="574"/>
        <item x="575"/>
        <item x="249"/>
        <item x="248"/>
        <item x="247"/>
        <item x="246"/>
        <item x="253"/>
        <item x="254"/>
        <item x="268"/>
        <item x="271"/>
        <item x="267"/>
        <item x="266"/>
        <item x="265"/>
        <item x="261"/>
        <item x="264"/>
        <item x="262"/>
        <item x="263"/>
        <item x="270"/>
        <item x="269"/>
        <item x="277"/>
        <item x="272"/>
        <item x="281"/>
        <item x="280"/>
        <item x="278"/>
        <item x="279"/>
        <item x="273"/>
        <item x="276"/>
        <item x="364"/>
        <item x="366"/>
        <item x="368"/>
        <item x="365"/>
        <item x="367"/>
        <item x="381"/>
        <item x="382"/>
        <item x="380"/>
        <item x="376"/>
        <item x="379"/>
        <item x="377"/>
        <item x="378"/>
        <item x="375"/>
        <item x="415"/>
        <item x="414"/>
        <item x="469"/>
        <item x="467"/>
        <item x="468"/>
        <item x="506"/>
        <item x="507"/>
        <item x="508"/>
        <item x="548"/>
        <item x="547"/>
        <item x="550"/>
        <item x="545"/>
        <item x="546"/>
        <item x="549"/>
        <item x="552"/>
        <item x="551"/>
        <item x="594"/>
        <item x="593"/>
        <item x="592"/>
        <item x="591"/>
        <item x="589"/>
        <item x="590"/>
        <item x="602"/>
        <item x="601"/>
        <item x="598"/>
        <item x="600"/>
        <item x="596"/>
        <item x="599"/>
        <item x="595"/>
        <item x="597"/>
        <item x="607"/>
        <item x="605"/>
        <item x="606"/>
        <item x="608"/>
        <item x="609"/>
        <item x="610"/>
        <item x="611"/>
        <item x="604"/>
        <item x="603"/>
        <item x="612"/>
        <item x="449"/>
        <item x="450"/>
        <item x="448"/>
        <item x="447"/>
        <item x="440"/>
        <item x="439"/>
        <item x="433"/>
        <item x="432"/>
        <item x="465"/>
        <item x="463"/>
        <item x="456"/>
        <item x="462"/>
        <item x="455"/>
        <item x="466"/>
        <item x="453"/>
        <item x="454"/>
        <item x="451"/>
        <item x="452"/>
        <item x="459"/>
        <item x="457"/>
        <item x="458"/>
        <item x="460"/>
        <item x="461"/>
        <item x="464"/>
        <item x="495"/>
        <item x="494"/>
        <item x="492"/>
        <item x="493"/>
        <item x="491"/>
        <item x="490"/>
        <item x="489"/>
        <item x="488"/>
        <item x="504"/>
        <item x="503"/>
        <item x="502"/>
        <item x="505"/>
        <item x="500"/>
        <item x="501"/>
        <item x="499"/>
        <item x="498"/>
        <item x="497"/>
        <item x="496"/>
        <item x="481"/>
        <item x="482"/>
        <item x="480"/>
        <item x="544"/>
        <item x="543"/>
        <item x="542"/>
        <item x="541"/>
        <item x="540"/>
        <item x="539"/>
        <item x="538"/>
        <item x="537"/>
        <item x="522"/>
        <item x="521"/>
        <item x="520"/>
        <item x="523"/>
        <item x="519"/>
        <item x="518"/>
        <item x="517"/>
        <item x="516"/>
        <item x="514"/>
        <item x="515"/>
        <item x="582"/>
        <item x="583"/>
        <item x="581"/>
        <item x="580"/>
        <item x="579"/>
        <item x="578"/>
        <item x="577"/>
        <item x="576"/>
        <item x="570"/>
        <item x="569"/>
        <item x="571"/>
        <item x="568"/>
        <item x="567"/>
        <item x="572"/>
        <item x="566"/>
        <item x="565"/>
        <item x="564"/>
        <item x="563"/>
        <item x="618"/>
        <item x="619"/>
        <item x="617"/>
        <item x="616"/>
        <item x="615"/>
        <item x="614"/>
        <item x="613"/>
        <item x="626"/>
        <item x="627"/>
        <item x="625"/>
        <item x="628"/>
        <item x="671"/>
        <item x="672"/>
        <item x="673"/>
        <item x="631"/>
        <item x="632"/>
        <item x="630"/>
        <item x="629"/>
        <item x="677"/>
        <item x="676"/>
        <item x="675"/>
        <item x="674"/>
        <item x="624"/>
        <item x="623"/>
        <item x="620"/>
        <item x="621"/>
        <item x="622"/>
        <item x="638"/>
        <item x="640"/>
        <item x="637"/>
        <item x="639"/>
        <item x="636"/>
        <item x="635"/>
        <item x="634"/>
        <item x="633"/>
        <item x="650"/>
        <item x="649"/>
        <item x="648"/>
        <item x="646"/>
        <item x="647"/>
        <item x="645"/>
        <item x="643"/>
        <item x="644"/>
        <item x="642"/>
        <item x="641"/>
        <item x="658"/>
        <item x="657"/>
        <item x="656"/>
        <item x="655"/>
        <item x="654"/>
        <item x="653"/>
        <item x="652"/>
        <item x="651"/>
        <item x="661"/>
        <item x="660"/>
        <item x="659"/>
        <item x="678"/>
        <item x="679"/>
        <item x="680"/>
        <item x="668"/>
        <item x="667"/>
        <item x="665"/>
        <item x="669"/>
        <item x="666"/>
        <item x="663"/>
        <item x="670"/>
        <item x="664"/>
        <item x="662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2" outline="0" showAll="0" defaultSubtotal="0"/>
    <pivotField axis="axisRow" compact="0" outline="0" showAll="0" defaultSubtotal="0">
      <items count="3">
        <item x="0"/>
        <item x="1"/>
        <item h="1" x="2"/>
      </items>
    </pivotField>
    <pivotField compact="0" outline="0" showAll="0" defaultSubtotal="0"/>
    <pivotField dataField="1" compact="0" numFmtId="2" outline="0" showAll="0" defaultSubtotal="0"/>
    <pivotField dataField="1" compact="0" outline="0" showAll="0" defaultSubtotal="0"/>
    <pivotField compact="0" numFmtId="168" outline="0" showAll="0" defaultSubtotal="0"/>
    <pivotField axis="axisRow" compact="0" outline="0" showAll="0" sortType="ascending" defaultSubtotal="0">
      <items count="6">
        <item x="3"/>
        <item x="1"/>
        <item x="2"/>
        <item m="1" x="4"/>
        <item x="0"/>
        <item m="1" x="5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</pivotFields>
  <rowFields count="8">
    <field x="4"/>
    <field x="7"/>
    <field x="11"/>
    <field x="12"/>
    <field x="13"/>
    <field x="23"/>
    <field x="33"/>
    <field x="28"/>
  </rowFields>
  <rowItems count="52">
    <i>
      <x v="57"/>
      <x/>
      <x/>
      <x v="8"/>
      <x/>
      <x v="685"/>
      <x v="4"/>
      <x/>
    </i>
    <i r="5">
      <x v="686"/>
      <x v="4"/>
      <x/>
    </i>
    <i r="5">
      <x v="687"/>
      <x v="4"/>
      <x/>
    </i>
    <i r="5">
      <x v="688"/>
      <x v="4"/>
      <x/>
    </i>
    <i r="5">
      <x v="689"/>
      <x v="4"/>
      <x/>
    </i>
    <i r="5">
      <x v="690"/>
      <x v="4"/>
      <x/>
    </i>
    <i r="5">
      <x v="691"/>
      <x v="4"/>
      <x/>
    </i>
    <i r="5">
      <x v="692"/>
      <x v="4"/>
      <x/>
    </i>
    <i t="default" r="1">
      <x/>
    </i>
    <i r="1">
      <x v="1"/>
      <x/>
      <x v="8"/>
      <x/>
      <x v="693"/>
      <x v="4"/>
      <x/>
    </i>
    <i r="5">
      <x v="694"/>
      <x v="4"/>
      <x/>
    </i>
    <i r="5">
      <x v="695"/>
      <x v="1"/>
      <x/>
    </i>
    <i r="5">
      <x v="696"/>
      <x v="4"/>
      <x/>
    </i>
    <i r="5">
      <x v="697"/>
      <x v="4"/>
      <x/>
    </i>
    <i r="5">
      <x v="698"/>
      <x v="4"/>
      <x/>
    </i>
    <i r="5">
      <x v="699"/>
      <x v="4"/>
      <x/>
    </i>
    <i r="5">
      <x v="700"/>
      <x v="1"/>
      <x/>
    </i>
    <i r="5">
      <x v="701"/>
      <x v="4"/>
      <x/>
    </i>
    <i r="5">
      <x v="702"/>
      <x v="4"/>
      <x/>
    </i>
    <i t="default" r="1">
      <x v="1"/>
    </i>
    <i r="1">
      <x v="2"/>
      <x/>
      <x v="8"/>
      <x/>
      <x v="703"/>
      <x v="1"/>
      <x/>
    </i>
    <i r="5">
      <x v="704"/>
      <x v="4"/>
      <x/>
    </i>
    <i r="5">
      <x v="705"/>
      <x/>
      <x/>
    </i>
    <i r="5">
      <x v="706"/>
      <x v="4"/>
      <x/>
    </i>
    <i r="5">
      <x v="707"/>
      <x v="4"/>
      <x/>
    </i>
    <i r="5">
      <x v="708"/>
      <x v="1"/>
      <x/>
    </i>
    <i r="5">
      <x v="709"/>
      <x v="4"/>
      <x/>
    </i>
    <i r="5">
      <x v="710"/>
      <x v="4"/>
      <x/>
    </i>
    <i t="default" r="1">
      <x v="2"/>
    </i>
    <i r="1">
      <x v="3"/>
      <x/>
      <x v="8"/>
      <x/>
      <x v="711"/>
      <x/>
      <x/>
    </i>
    <i r="5">
      <x v="712"/>
      <x v="1"/>
      <x/>
    </i>
    <i r="5">
      <x v="713"/>
      <x v="4"/>
      <x/>
    </i>
    <i t="default" r="1">
      <x v="3"/>
    </i>
    <i r="1">
      <x v="4"/>
      <x v="2"/>
      <x v="2"/>
      <x/>
      <x v="717"/>
      <x v="2"/>
      <x v="1"/>
    </i>
    <i r="5">
      <x v="718"/>
      <x v="4"/>
      <x v="1"/>
    </i>
    <i r="5">
      <x v="719"/>
      <x v="2"/>
      <x v="1"/>
    </i>
    <i r="5">
      <x v="720"/>
      <x v="4"/>
      <x v="1"/>
    </i>
    <i r="5">
      <x v="721"/>
      <x v="4"/>
      <x v="1"/>
    </i>
    <i r="5">
      <x v="722"/>
      <x v="4"/>
      <x v="1"/>
    </i>
    <i r="5">
      <x v="723"/>
      <x v="2"/>
      <x v="1"/>
    </i>
    <i r="5">
      <x v="724"/>
      <x v="2"/>
      <x v="1"/>
    </i>
    <i r="5">
      <x v="725"/>
      <x v="4"/>
      <x v="1"/>
    </i>
    <i t="default" r="1">
      <x v="4"/>
    </i>
    <i r="1">
      <x v="5"/>
      <x/>
      <x/>
      <x/>
      <x v="669"/>
      <x v="1"/>
      <x v="1"/>
    </i>
    <i r="5">
      <x v="670"/>
      <x/>
      <x v="1"/>
    </i>
    <i r="5">
      <x v="671"/>
      <x v="1"/>
      <x v="1"/>
    </i>
    <i r="2">
      <x v="2"/>
      <x v="6"/>
      <x/>
      <x v="676"/>
      <x v="4"/>
      <x v="1"/>
    </i>
    <i r="5">
      <x v="677"/>
      <x v="4"/>
      <x v="1"/>
    </i>
    <i r="5">
      <x v="678"/>
      <x v="4"/>
      <x v="1"/>
    </i>
    <i r="5">
      <x v="679"/>
      <x v="1"/>
      <x v="1"/>
    </i>
    <i t="default" r="1">
      <x v="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 KILOS BRUTO" fld="15" baseField="0" baseItem="0" numFmtId="43"/>
    <dataField name=" PESO CAMPO" fld="9" baseField="28" baseItem="1" numFmtId="167"/>
    <dataField name=" KILOS NETO" fld="16" baseField="0" baseItem="0"/>
    <dataField name=" N° JABAS" fld="20" baseField="0" baseItem="0" numFmtId="165"/>
    <dataField name=" N° JARRAS" fld="21" baseField="0" baseItem="0" numFmtId="165"/>
    <dataField name=" DIF" fld="31" baseField="0" baseItem="0"/>
    <dataField name="PROM- JARRA" fld="27" subtotal="average" baseField="36" baseItem="0" numFmtId="2"/>
    <dataField name="PROM- JABA" fld="30" subtotal="average" baseField="36" baseItem="0" numFmtId="2"/>
  </dataFields>
  <formats count="51">
    <format>
      <pivotArea field="4" type="button" dataOnly="0" labelOnly="1" outline="0" axis="axisRow" fieldPosition="0"/>
    </format>
    <format>
      <pivotArea field="11" type="button" dataOnly="0" labelOnly="1" outline="0" axis="axisRow" fieldPosition="2"/>
    </format>
    <format>
      <pivotArea field="12" type="button" dataOnly="0" labelOnly="1" outline="0" axis="axisRow" fieldPosition="3"/>
    </format>
    <format>
      <pivotArea field="13" type="button" dataOnly="0" labelOnly="1" outline="0" axis="axisRow" fieldPosition="4"/>
    </format>
    <format>
      <pivotArea field="10" type="button" dataOnly="0" labelOnly="1" outline="0"/>
    </format>
    <format>
      <pivotArea field="33" type="button" dataOnly="0" labelOnly="1" outline="0" axis="axisRow" fieldPosition="6"/>
    </format>
    <format>
      <pivotArea dataOnly="0" labelOnly="1" outline="0" fieldPosition="0">
        <references count="1">
          <reference field="4294967294" count="7">
            <x v="0"/>
            <x v="2"/>
            <x v="3"/>
            <x v="4"/>
            <x v="5"/>
            <x v="6"/>
            <x v="7"/>
          </reference>
        </references>
      </pivotArea>
    </format>
    <format>
      <pivotArea field="4" type="button" dataOnly="0" labelOnly="1" outline="0" axis="axisRow" fieldPosition="0"/>
    </format>
    <format>
      <pivotArea field="11" type="button" dataOnly="0" labelOnly="1" outline="0" axis="axisRow" fieldPosition="2"/>
    </format>
    <format>
      <pivotArea field="12" type="button" dataOnly="0" labelOnly="1" outline="0" axis="axisRow" fieldPosition="3"/>
    </format>
    <format>
      <pivotArea field="13" type="button" dataOnly="0" labelOnly="1" outline="0" axis="axisRow" fieldPosition="4"/>
    </format>
    <format>
      <pivotArea field="10" type="button" dataOnly="0" labelOnly="1" outline="0"/>
    </format>
    <format>
      <pivotArea field="33" type="button" dataOnly="0" labelOnly="1" outline="0" axis="axisRow" fieldPosition="6"/>
    </format>
    <format>
      <pivotArea dataOnly="0" labelOnly="1" outline="0" fieldPosition="0">
        <references count="1">
          <reference field="4294967294" count="7">
            <x v="0"/>
            <x v="2"/>
            <x v="3"/>
            <x v="4"/>
            <x v="5"/>
            <x v="6"/>
            <x v="7"/>
          </reference>
        </references>
      </pivotArea>
    </format>
    <format>
      <pivotArea field="4" type="button" dataOnly="0" labelOnly="1" outline="0" axis="axisRow" fieldPosition="0"/>
    </format>
    <format>
      <pivotArea field="11" type="button" dataOnly="0" labelOnly="1" outline="0" axis="axisRow" fieldPosition="2"/>
    </format>
    <format>
      <pivotArea field="12" type="button" dataOnly="0" labelOnly="1" outline="0" axis="axisRow" fieldPosition="3"/>
    </format>
    <format>
      <pivotArea field="13" type="button" dataOnly="0" labelOnly="1" outline="0" axis="axisRow" fieldPosition="4"/>
    </format>
    <format>
      <pivotArea field="10" type="button" dataOnly="0" labelOnly="1" outline="0"/>
    </format>
    <format>
      <pivotArea field="33" type="button" dataOnly="0" labelOnly="1" outline="0" axis="axisRow" fieldPosition="6"/>
    </format>
    <format>
      <pivotArea dataOnly="0" labelOnly="1" outline="0" fieldPosition="0">
        <references count="1">
          <reference field="4294967294" count="7">
            <x v="0"/>
            <x v="2"/>
            <x v="3"/>
            <x v="4"/>
            <x v="5"/>
            <x v="6"/>
            <x v="7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  <format>
      <pivotArea outline="0" collapsedLevelsAreSubtotals="1" fieldPosition="0"/>
    </format>
    <format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>
      <pivotArea field="7" type="button" dataOnly="0" labelOnly="1" outline="0" axis="axisRow" fieldPosition="1"/>
    </format>
    <format>
      <pivotArea field="7" type="button" dataOnly="0" labelOnly="1" outline="0" axis="axisRow" fieldPosition="1"/>
    </format>
    <format>
      <pivotArea field="7" type="button" dataOnly="0" labelOnly="1" outline="0" axis="axisRow" fieldPosition="1"/>
    </format>
    <format>
      <pivotArea outline="0" fieldPosition="0">
        <references count="1">
          <reference field="4294967294" count="1" selected="0">
            <x v="4"/>
          </reference>
        </references>
      </pivotArea>
    </format>
    <format>
      <pivotArea dataOnly="0" labelOnly="1" outline="0" fieldPosition="0">
        <references count="1">
          <reference field="4294967294" count="1">
            <x v="4"/>
          </reference>
        </references>
      </pivotArea>
    </format>
    <format>
      <pivotArea outline="0" fieldPosition="0">
        <references count="1">
          <reference field="4294967294" count="1" selected="0">
            <x v="3"/>
          </reference>
        </references>
      </pivotArea>
    </format>
    <format>
      <pivotArea dataOnly="0" labelOnly="1" outline="0" fieldPosition="0">
        <references count="1">
          <reference field="4294967294" count="1">
            <x v="3"/>
          </reference>
        </references>
      </pivotArea>
    </format>
    <format>
      <pivotArea outline="0" fieldPosition="0">
        <references count="9">
          <reference field="4294967294" count="5" selected="0">
            <x v="0"/>
            <x v="1"/>
            <x v="2"/>
            <x v="3"/>
            <x v="4"/>
          </reference>
          <reference field="4" count="0" selected="0"/>
          <reference field="7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  <reference field="23" count="1" selected="0">
            <x v="467"/>
          </reference>
          <reference field="28" count="1" selected="0">
            <x v="0"/>
          </reference>
          <reference field="33" count="1" selected="0">
            <x v="1"/>
          </reference>
        </references>
      </pivotArea>
    </format>
    <format>
      <pivotArea dataOnly="0" labelOnly="1" outline="0" fieldPosition="0">
        <references count="6">
          <reference field="4" count="0" selected="0"/>
          <reference field="7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  <reference field="23" count="1">
            <x v="467"/>
          </reference>
        </references>
      </pivotArea>
    </format>
    <format>
      <pivotArea dataOnly="0" labelOnly="1" outline="0" fieldPosition="0">
        <references count="7">
          <reference field="4" count="0" selected="0"/>
          <reference field="7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  <reference field="23" count="1" selected="0">
            <x v="467"/>
          </reference>
          <reference field="33" count="1">
            <x v="1"/>
          </reference>
        </references>
      </pivotArea>
    </format>
    <format>
      <pivotArea dataOnly="0" labelOnly="1" outline="0" fieldPosition="0">
        <references count="8">
          <reference field="4" count="0" selected="0"/>
          <reference field="7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  <reference field="23" count="1" selected="0">
            <x v="467"/>
          </reference>
          <reference field="28" count="1">
            <x v="0"/>
          </reference>
          <reference field="33" count="1" selected="0">
            <x v="1"/>
          </reference>
        </references>
      </pivotArea>
    </format>
    <format>
      <pivotArea outline="0" fieldPosition="0">
        <references count="1">
          <reference field="4294967294" count="1" selected="0">
            <x v="1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0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2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3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4"/>
          </reference>
        </references>
      </pivotArea>
    </format>
    <format>
      <pivotArea dataOnly="0" labelOnly="1" outline="0" fieldPosition="0">
        <references count="6">
          <reference field="4" count="1" selected="0">
            <x v="55"/>
          </reference>
          <reference field="7" count="1" selected="0">
            <x v="5"/>
          </reference>
          <reference field="11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  <reference field="23" count="1">
            <x v="657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5"/>
          </reference>
        </references>
      </pivotArea>
    </format>
    <format>
      <pivotArea outline="0" fieldPosition="0">
        <references count="3">
          <reference field="4294967294" count="1" selected="0">
            <x v="2"/>
          </reference>
          <reference field="4" count="1" selected="0">
            <x v="55"/>
          </reference>
          <reference field="7" count="1" selected="0" defaultSubtotal="1">
            <x v="6"/>
          </reference>
        </references>
      </pivotArea>
    </format>
    <format dxfId="271">
      <pivotArea dataOnly="0" outline="0" fieldPosition="0">
        <references count="1">
          <reference field="7" count="0" defaultSubtotal="1"/>
        </references>
      </pivotArea>
    </format>
    <format dxfId="270">
      <pivotArea outline="0" fieldPosition="0">
        <references count="2">
          <reference field="4" count="0" selected="0"/>
          <reference field="7" count="1" selected="0" defaultSubtotal="1">
            <x v="1"/>
          </reference>
        </references>
      </pivotArea>
    </format>
    <format dxfId="269">
      <pivotArea outline="0" fieldPosition="0">
        <references count="3">
          <reference field="4294967294" count="2" selected="0">
            <x v="3"/>
            <x v="4"/>
          </reference>
          <reference field="4" count="0" selected="0"/>
          <reference field="7" count="1" selected="0" defaultSubtotal="1">
            <x v="1"/>
          </reference>
        </references>
      </pivotArea>
    </format>
    <format dxfId="268">
      <pivotArea outline="0" fieldPosition="0">
        <references count="3">
          <reference field="4294967294" count="1" selected="0">
            <x v="5"/>
          </reference>
          <reference field="4" count="0" selected="0"/>
          <reference field="7" count="1" selected="0" defaultSubtotal="1">
            <x v="1"/>
          </reference>
        </references>
      </pivotArea>
    </format>
    <format dxfId="267">
      <pivotArea dataOnly="0" outline="0" fieldPosition="0">
        <references count="1">
          <reference field="7" count="0" defaultSubtotal="1"/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6092B-A5BC-49ED-9D2B-39464ED858FF}" name="TablaDinámica2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T3:AD49" firstHeaderRow="0" firstDataRow="1" firstDataCol="6"/>
  <pivotFields count="39">
    <pivotField compact="0" outline="0" showAll="0" defaultSubtotal="0"/>
    <pivotField compact="0" outline="0" showAll="0" defaultSubtotal="0"/>
    <pivotField compact="0" outline="0" showAll="0" defaultSubtotal="0"/>
    <pivotField compact="0" numFmtId="168" outline="0" showAll="0" defaultSubtotal="0"/>
    <pivotField axis="axisRow" compact="0" outline="0" showAll="0" defaultSubtotal="0">
      <items count="59">
        <item h="1" m="1" x="33"/>
        <item h="1" m="1" x="32"/>
        <item h="1" x="0"/>
        <item h="1" m="1" x="34"/>
        <item h="1" m="1" x="35"/>
        <item h="1" x="1"/>
        <item h="1" m="1" x="36"/>
        <item h="1" m="1" x="37"/>
        <item h="1" x="2"/>
        <item h="1" m="1" x="38"/>
        <item h="1" m="1" x="39"/>
        <item h="1" x="3"/>
        <item h="1" m="1" x="40"/>
        <item h="1" m="1" x="41"/>
        <item h="1" x="4"/>
        <item h="1" m="1" x="42"/>
        <item h="1" m="1" x="43"/>
        <item h="1" x="5"/>
        <item h="1" m="1" x="44"/>
        <item h="1" x="6"/>
        <item h="1" m="1" x="45"/>
        <item h="1" x="7"/>
        <item h="1" m="1" x="46"/>
        <item h="1" x="8"/>
        <item h="1" m="1" x="47"/>
        <item h="1" m="1" x="48"/>
        <item h="1" x="9"/>
        <item h="1" m="1" x="49"/>
        <item h="1" m="1" x="50"/>
        <item h="1" x="10"/>
        <item h="1" m="1" x="51"/>
        <item h="1" m="1" x="52"/>
        <item h="1" x="11"/>
        <item h="1" m="1" x="53"/>
        <item h="1" m="1" x="54"/>
        <item h="1" x="12"/>
        <item h="1" m="1" x="55"/>
        <item h="1" m="1" x="56"/>
        <item h="1" x="13"/>
        <item h="1" m="1" x="57"/>
        <item h="1" m="1" x="58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m="1" x="31"/>
        <item h="1" x="26"/>
        <item h="1" x="27"/>
        <item h="1" x="28"/>
        <item x="29"/>
        <item h="1" x="30"/>
      </items>
    </pivotField>
    <pivotField compact="0" numFmtId="168" outline="0" showAll="0" defaultSubtotal="0"/>
    <pivotField compact="0" outline="0" showAll="0" defaultSubtotal="0"/>
    <pivotField axis="axisRow" compact="0" outline="0" showAll="0">
      <items count="10">
        <item x="3"/>
        <item x="2"/>
        <item x="4"/>
        <item x="0"/>
        <item x="1"/>
        <item x="5"/>
        <item x="6"/>
        <item x="7"/>
        <item x="8"/>
        <item t="default"/>
      </items>
    </pivotField>
    <pivotField compact="0" outline="0" showAll="0" defaultSubtotal="0"/>
    <pivotField dataField="1" compact="0" numFmtId="164" outline="0" showAll="0" defaultSubtotal="0"/>
    <pivotField compact="0" outline="0" showAll="0" defaultSubtotal="0">
      <items count="7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9"/>
        <item x="100"/>
        <item x="101"/>
        <item x="102"/>
        <item x="103"/>
        <item x="104"/>
        <item x="105"/>
        <item x="106"/>
        <item x="107"/>
        <item x="94"/>
        <item x="95"/>
        <item x="96"/>
        <item x="97"/>
        <item x="98"/>
        <item x="112"/>
        <item x="113"/>
        <item x="114"/>
        <item x="115"/>
        <item x="116"/>
        <item x="108"/>
        <item x="109"/>
        <item x="110"/>
        <item x="11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46"/>
        <item x="147"/>
        <item x="148"/>
        <item x="149"/>
        <item x="150"/>
        <item x="151"/>
        <item x="152"/>
        <item x="153"/>
        <item x="154"/>
        <item x="139"/>
        <item x="140"/>
        <item x="141"/>
        <item x="142"/>
        <item x="143"/>
        <item x="144"/>
        <item x="145"/>
        <item x="136"/>
        <item x="137"/>
        <item x="13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55"/>
        <item x="156"/>
        <item x="157"/>
        <item x="158"/>
        <item x="175"/>
        <item x="176"/>
        <item x="177"/>
        <item x="185"/>
        <item x="186"/>
        <item x="189"/>
        <item x="190"/>
        <item x="191"/>
        <item x="192"/>
        <item x="194"/>
        <item x="195"/>
        <item x="196"/>
        <item x="197"/>
        <item x="198"/>
        <item x="199"/>
        <item x="210"/>
        <item x="216"/>
        <item x="193"/>
        <item x="240"/>
        <item x="244"/>
        <item x="245"/>
        <item x="246"/>
        <item x="247"/>
        <item x="248"/>
        <item x="249"/>
        <item x="250"/>
        <item x="253"/>
        <item x="254"/>
        <item x="255"/>
        <item x="256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7"/>
        <item x="309"/>
        <item x="310"/>
        <item x="311"/>
        <item x="312"/>
        <item x="313"/>
        <item x="314"/>
        <item x="308"/>
        <item x="321"/>
        <item x="322"/>
        <item x="324"/>
        <item x="325"/>
        <item x="326"/>
        <item x="327"/>
        <item x="328"/>
        <item x="329"/>
        <item x="330"/>
        <item x="346"/>
        <item x="345"/>
        <item x="357"/>
        <item x="358"/>
        <item x="356"/>
        <item x="373"/>
        <item x="372"/>
        <item x="371"/>
        <item x="370"/>
        <item x="331"/>
        <item x="390"/>
        <item x="389"/>
        <item x="365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8"/>
        <item x="349"/>
        <item x="350"/>
        <item x="351"/>
        <item x="352"/>
        <item x="353"/>
        <item x="354"/>
        <item x="355"/>
        <item x="359"/>
        <item x="360"/>
        <item x="361"/>
        <item x="362"/>
        <item x="363"/>
        <item x="364"/>
        <item x="366"/>
        <item x="369"/>
        <item x="376"/>
        <item x="377"/>
        <item x="378"/>
        <item x="379"/>
        <item x="380"/>
        <item x="381"/>
        <item x="382"/>
        <item x="385"/>
        <item x="386"/>
        <item x="387"/>
        <item x="388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31"/>
        <item x="432"/>
        <item x="433"/>
        <item x="434"/>
        <item x="436"/>
        <item x="435"/>
        <item x="466"/>
        <item x="465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59"/>
        <item x="558"/>
        <item x="560"/>
        <item x="561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x="178"/>
        <item x="179"/>
        <item x="180"/>
        <item x="181"/>
        <item x="182"/>
        <item x="183"/>
        <item x="184"/>
        <item x="187"/>
        <item x="188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3"/>
        <item x="214"/>
        <item x="215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1"/>
        <item x="242"/>
        <item x="243"/>
        <item x="251"/>
        <item x="252"/>
        <item x="257"/>
        <item x="258"/>
        <item x="259"/>
        <item x="268"/>
        <item x="272"/>
        <item x="273"/>
        <item x="274"/>
        <item x="275"/>
        <item x="276"/>
        <item x="277"/>
        <item x="278"/>
        <item x="279"/>
        <item x="280"/>
        <item x="303"/>
        <item x="304"/>
        <item x="305"/>
        <item x="306"/>
        <item x="315"/>
        <item x="316"/>
        <item x="317"/>
        <item x="318"/>
        <item x="319"/>
        <item x="320"/>
        <item x="323"/>
        <item x="343"/>
        <item x="344"/>
        <item x="347"/>
        <item x="367"/>
        <item x="368"/>
        <item x="374"/>
        <item x="375"/>
        <item x="383"/>
        <item x="384"/>
        <item x="423"/>
        <item x="424"/>
        <item x="425"/>
        <item x="426"/>
        <item x="427"/>
        <item x="428"/>
        <item x="429"/>
        <item x="430"/>
        <item x="467"/>
        <item x="468"/>
        <item x="469"/>
        <item x="470"/>
        <item x="471"/>
        <item x="511"/>
        <item x="512"/>
        <item x="513"/>
        <item x="514"/>
        <item x="515"/>
        <item x="516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</items>
    </pivotField>
    <pivotField compact="0" outline="0" showAll="0" defaultSubtotal="0">
      <items count="3">
        <item x="0"/>
        <item m="1" x="2"/>
        <item x="1"/>
      </items>
    </pivotField>
    <pivotField axis="axisRow" compact="0" outline="0" showAll="0" defaultSubtotal="0">
      <items count="10">
        <item x="0"/>
        <item m="1" x="9"/>
        <item m="1" x="8"/>
        <item x="3"/>
        <item m="1" x="7"/>
        <item x="2"/>
        <item x="1"/>
        <item x="4"/>
        <item x="5"/>
        <item x="6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dataField="1" compact="0" numFmtId="43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ascending" defaultSubtotal="0">
      <items count="726">
        <item m="1" x="704"/>
        <item m="1" x="705"/>
        <item m="1" x="703"/>
        <item m="1" x="702"/>
        <item m="1" x="701"/>
        <item m="1" x="700"/>
        <item m="1" x="699"/>
        <item m="1" x="712"/>
        <item m="1" x="713"/>
        <item m="1" x="711"/>
        <item m="1" x="714"/>
        <item m="1" x="725"/>
        <item m="1" x="724"/>
        <item m="1" x="723"/>
        <item m="1" x="722"/>
        <item m="1" x="721"/>
        <item m="1" x="720"/>
        <item m="1" x="718"/>
        <item m="1" x="719"/>
        <item m="1" x="716"/>
        <item m="1" x="717"/>
        <item m="1" x="715"/>
        <item m="1" x="688"/>
        <item m="1" x="687"/>
        <item m="1" x="684"/>
        <item m="1" x="686"/>
        <item m="1" x="682"/>
        <item m="1" x="685"/>
        <item m="1" x="681"/>
        <item m="1" x="683"/>
        <item m="1" x="693"/>
        <item m="1" x="691"/>
        <item m="1" x="692"/>
        <item m="1" x="694"/>
        <item m="1" x="695"/>
        <item m="1" x="696"/>
        <item m="1" x="697"/>
        <item m="1" x="690"/>
        <item m="1" x="689"/>
        <item m="1" x="698"/>
        <item m="1" x="710"/>
        <item m="1" x="709"/>
        <item m="1" x="706"/>
        <item m="1" x="707"/>
        <item m="1" x="708"/>
        <item x="245"/>
        <item x="260"/>
        <item x="421"/>
        <item x="420"/>
        <item x="470"/>
        <item x="472"/>
        <item x="471"/>
        <item x="487"/>
        <item x="486"/>
        <item x="485"/>
        <item x="483"/>
        <item x="484"/>
        <item x="527"/>
        <item x="526"/>
        <item x="525"/>
        <item x="524"/>
        <item x="528"/>
        <item x="562"/>
        <item x="561"/>
        <item x="560"/>
        <item x="559"/>
        <item x="199"/>
        <item x="216"/>
        <item x="230"/>
        <item x="282"/>
        <item x="319"/>
        <item x="329"/>
        <item x="328"/>
        <item x="362"/>
        <item x="363"/>
        <item x="373"/>
        <item x="374"/>
        <item x="419"/>
        <item x="418"/>
        <item x="416"/>
        <item x="417"/>
        <item x="437"/>
        <item x="438"/>
        <item x="436"/>
        <item x="435"/>
        <item x="434"/>
        <item x="476"/>
        <item x="477"/>
        <item x="478"/>
        <item x="475"/>
        <item x="474"/>
        <item x="479"/>
        <item x="473"/>
        <item x="535"/>
        <item x="536"/>
        <item x="534"/>
        <item x="533"/>
        <item x="532"/>
        <item x="512"/>
        <item x="513"/>
        <item x="510"/>
        <item x="511"/>
        <item x="509"/>
        <item x="588"/>
        <item x="586"/>
        <item x="584"/>
        <item x="587"/>
        <item x="585"/>
        <item x="557"/>
        <item x="556"/>
        <item x="555"/>
        <item x="558"/>
        <item x="553"/>
        <item x="554"/>
        <item x="255"/>
        <item x="244"/>
        <item x="369"/>
        <item x="393"/>
        <item x="394"/>
        <item x="395"/>
        <item x="431"/>
        <item x="430"/>
        <item x="428"/>
        <item x="429"/>
        <item x="426"/>
        <item x="427"/>
        <item x="446"/>
        <item x="441"/>
        <item x="444"/>
        <item x="445"/>
        <item x="443"/>
        <item x="442"/>
        <item x="530"/>
        <item x="529"/>
        <item x="531"/>
        <item x="573"/>
        <item x="40"/>
        <item x="41"/>
        <item x="42"/>
        <item x="43"/>
        <item x="44"/>
        <item x="109"/>
        <item x="110"/>
        <item x="224"/>
        <item x="225"/>
        <item x="228"/>
        <item x="226"/>
        <item x="227"/>
        <item x="229"/>
        <item x="234"/>
        <item x="235"/>
        <item x="233"/>
        <item x="232"/>
        <item x="237"/>
        <item x="231"/>
        <item x="236"/>
        <item x="241"/>
        <item x="242"/>
        <item x="239"/>
        <item x="238"/>
        <item x="240"/>
        <item x="243"/>
        <item x="392"/>
        <item x="390"/>
        <item x="391"/>
        <item x="389"/>
        <item x="388"/>
        <item x="385"/>
        <item x="386"/>
        <item x="383"/>
        <item x="384"/>
        <item x="387"/>
        <item x="295"/>
        <item x="293"/>
        <item x="294"/>
        <item x="296"/>
        <item x="406"/>
        <item x="405"/>
        <item x="403"/>
        <item x="404"/>
        <item x="401"/>
        <item x="402"/>
        <item x="413"/>
        <item x="411"/>
        <item x="412"/>
        <item x="410"/>
        <item x="409"/>
        <item x="408"/>
        <item x="407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8"/>
        <item x="99"/>
        <item x="100"/>
        <item x="101"/>
        <item x="102"/>
        <item x="103"/>
        <item x="104"/>
        <item x="105"/>
        <item x="106"/>
        <item x="93"/>
        <item x="94"/>
        <item x="95"/>
        <item x="96"/>
        <item x="97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45"/>
        <item x="146"/>
        <item x="147"/>
        <item x="148"/>
        <item x="149"/>
        <item x="150"/>
        <item x="151"/>
        <item x="152"/>
        <item x="153"/>
        <item x="138"/>
        <item x="139"/>
        <item x="140"/>
        <item x="141"/>
        <item x="142"/>
        <item x="143"/>
        <item x="144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83"/>
        <item x="275"/>
        <item x="274"/>
        <item x="287"/>
        <item x="292"/>
        <item x="288"/>
        <item x="290"/>
        <item x="289"/>
        <item x="291"/>
        <item x="284"/>
        <item x="285"/>
        <item x="286"/>
        <item x="298"/>
        <item x="297"/>
        <item x="308"/>
        <item x="307"/>
        <item x="306"/>
        <item x="305"/>
        <item x="304"/>
        <item x="303"/>
        <item x="301"/>
        <item x="302"/>
        <item x="299"/>
        <item x="300"/>
        <item x="310"/>
        <item x="309"/>
        <item x="318"/>
        <item x="311"/>
        <item x="313"/>
        <item x="312"/>
        <item x="314"/>
        <item x="315"/>
        <item x="317"/>
        <item x="316"/>
        <item x="320"/>
        <item x="322"/>
        <item x="321"/>
        <item x="323"/>
        <item x="325"/>
        <item x="324"/>
        <item x="327"/>
        <item x="326"/>
        <item x="338"/>
        <item x="339"/>
        <item x="336"/>
        <item x="337"/>
        <item x="334"/>
        <item x="335"/>
        <item x="333"/>
        <item x="332"/>
        <item x="331"/>
        <item x="330"/>
        <item x="342"/>
        <item x="343"/>
        <item x="340"/>
        <item x="341"/>
        <item x="344"/>
        <item x="351"/>
        <item x="350"/>
        <item x="349"/>
        <item x="347"/>
        <item x="348"/>
        <item x="346"/>
        <item x="345"/>
        <item x="359"/>
        <item x="358"/>
        <item x="356"/>
        <item x="357"/>
        <item x="361"/>
        <item x="360"/>
        <item x="355"/>
        <item x="354"/>
        <item x="352"/>
        <item x="353"/>
        <item x="370"/>
        <item x="371"/>
        <item x="372"/>
        <item x="396"/>
        <item x="397"/>
        <item x="399"/>
        <item x="400"/>
        <item x="398"/>
        <item x="424"/>
        <item x="422"/>
        <item x="425"/>
        <item x="4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128"/>
        <item x="129"/>
        <item x="130"/>
        <item x="131"/>
        <item x="132"/>
        <item x="133"/>
        <item x="259"/>
        <item x="257"/>
        <item x="256"/>
        <item x="258"/>
        <item x="107"/>
        <item x="108"/>
        <item x="122"/>
        <item x="123"/>
        <item x="124"/>
        <item x="125"/>
        <item x="126"/>
        <item x="127"/>
        <item x="134"/>
        <item x="135"/>
        <item x="136"/>
        <item x="137"/>
        <item x="154"/>
        <item x="155"/>
        <item x="181"/>
        <item x="156"/>
        <item x="157"/>
        <item x="182"/>
        <item x="183"/>
        <item x="184"/>
        <item x="185"/>
        <item x="186"/>
        <item x="187"/>
        <item x="188"/>
        <item x="189"/>
        <item x="172"/>
        <item x="173"/>
        <item x="174"/>
        <item x="175"/>
        <item x="176"/>
        <item x="177"/>
        <item x="178"/>
        <item x="179"/>
        <item x="180"/>
        <item x="204"/>
        <item x="207"/>
        <item x="203"/>
        <item x="202"/>
        <item x="201"/>
        <item x="205"/>
        <item x="206"/>
        <item x="200"/>
        <item x="193"/>
        <item x="191"/>
        <item x="192"/>
        <item x="190"/>
        <item x="195"/>
        <item x="196"/>
        <item x="194"/>
        <item x="197"/>
        <item x="198"/>
        <item x="211"/>
        <item x="209"/>
        <item x="212"/>
        <item x="208"/>
        <item x="210"/>
        <item x="213"/>
        <item x="215"/>
        <item x="214"/>
        <item x="217"/>
        <item x="222"/>
        <item x="219"/>
        <item x="221"/>
        <item x="220"/>
        <item x="223"/>
        <item x="218"/>
        <item x="252"/>
        <item x="251"/>
        <item x="250"/>
        <item x="574"/>
        <item x="575"/>
        <item x="249"/>
        <item x="248"/>
        <item x="247"/>
        <item x="246"/>
        <item x="253"/>
        <item x="254"/>
        <item x="268"/>
        <item x="271"/>
        <item x="267"/>
        <item x="266"/>
        <item x="265"/>
        <item x="261"/>
        <item x="264"/>
        <item x="262"/>
        <item x="263"/>
        <item x="270"/>
        <item x="269"/>
        <item x="277"/>
        <item x="272"/>
        <item x="281"/>
        <item x="280"/>
        <item x="278"/>
        <item x="279"/>
        <item x="273"/>
        <item x="276"/>
        <item x="364"/>
        <item x="366"/>
        <item x="368"/>
        <item x="365"/>
        <item x="367"/>
        <item x="381"/>
        <item x="382"/>
        <item x="380"/>
        <item x="376"/>
        <item x="379"/>
        <item x="377"/>
        <item x="378"/>
        <item x="375"/>
        <item x="415"/>
        <item x="414"/>
        <item x="469"/>
        <item x="467"/>
        <item x="468"/>
        <item x="506"/>
        <item x="507"/>
        <item x="508"/>
        <item x="548"/>
        <item x="547"/>
        <item x="550"/>
        <item x="545"/>
        <item x="546"/>
        <item x="549"/>
        <item x="552"/>
        <item x="551"/>
        <item x="594"/>
        <item x="593"/>
        <item x="592"/>
        <item x="591"/>
        <item x="589"/>
        <item x="590"/>
        <item x="602"/>
        <item x="601"/>
        <item x="598"/>
        <item x="600"/>
        <item x="596"/>
        <item x="599"/>
        <item x="595"/>
        <item x="597"/>
        <item x="607"/>
        <item x="605"/>
        <item x="606"/>
        <item x="608"/>
        <item x="609"/>
        <item x="610"/>
        <item x="611"/>
        <item x="604"/>
        <item x="603"/>
        <item x="612"/>
        <item x="449"/>
        <item x="450"/>
        <item x="448"/>
        <item x="447"/>
        <item x="440"/>
        <item x="439"/>
        <item x="433"/>
        <item x="432"/>
        <item x="465"/>
        <item x="463"/>
        <item x="456"/>
        <item x="462"/>
        <item x="455"/>
        <item x="466"/>
        <item x="453"/>
        <item x="454"/>
        <item x="451"/>
        <item x="452"/>
        <item x="459"/>
        <item x="457"/>
        <item x="458"/>
        <item x="460"/>
        <item x="461"/>
        <item x="464"/>
        <item x="495"/>
        <item x="494"/>
        <item x="492"/>
        <item x="493"/>
        <item x="491"/>
        <item x="490"/>
        <item x="489"/>
        <item x="488"/>
        <item x="504"/>
        <item x="503"/>
        <item x="502"/>
        <item x="505"/>
        <item x="500"/>
        <item x="501"/>
        <item x="499"/>
        <item x="498"/>
        <item x="497"/>
        <item x="496"/>
        <item x="481"/>
        <item x="482"/>
        <item x="480"/>
        <item x="544"/>
        <item x="543"/>
        <item x="542"/>
        <item x="541"/>
        <item x="540"/>
        <item x="539"/>
        <item x="538"/>
        <item x="537"/>
        <item x="522"/>
        <item x="521"/>
        <item x="520"/>
        <item x="523"/>
        <item x="519"/>
        <item x="518"/>
        <item x="517"/>
        <item x="516"/>
        <item x="514"/>
        <item x="515"/>
        <item x="582"/>
        <item x="583"/>
        <item x="581"/>
        <item x="580"/>
        <item x="579"/>
        <item x="578"/>
        <item x="577"/>
        <item x="576"/>
        <item x="570"/>
        <item x="569"/>
        <item x="571"/>
        <item x="568"/>
        <item x="567"/>
        <item x="572"/>
        <item x="566"/>
        <item x="565"/>
        <item x="564"/>
        <item x="563"/>
        <item x="618"/>
        <item x="619"/>
        <item x="617"/>
        <item x="616"/>
        <item x="615"/>
        <item x="614"/>
        <item x="613"/>
        <item x="626"/>
        <item x="627"/>
        <item x="625"/>
        <item x="628"/>
        <item x="671"/>
        <item x="672"/>
        <item x="673"/>
        <item x="631"/>
        <item x="632"/>
        <item x="630"/>
        <item x="629"/>
        <item x="677"/>
        <item x="676"/>
        <item x="675"/>
        <item x="674"/>
        <item x="624"/>
        <item x="623"/>
        <item x="620"/>
        <item x="621"/>
        <item x="622"/>
        <item x="638"/>
        <item x="640"/>
        <item x="637"/>
        <item x="639"/>
        <item x="636"/>
        <item x="635"/>
        <item x="634"/>
        <item x="633"/>
        <item x="650"/>
        <item x="649"/>
        <item x="648"/>
        <item x="646"/>
        <item x="647"/>
        <item x="645"/>
        <item x="643"/>
        <item x="644"/>
        <item x="642"/>
        <item x="641"/>
        <item x="658"/>
        <item x="657"/>
        <item x="656"/>
        <item x="655"/>
        <item x="654"/>
        <item x="653"/>
        <item x="652"/>
        <item x="651"/>
        <item x="661"/>
        <item x="660"/>
        <item x="659"/>
        <item x="678"/>
        <item x="679"/>
        <item x="680"/>
        <item x="668"/>
        <item x="667"/>
        <item x="665"/>
        <item x="669"/>
        <item x="666"/>
        <item x="663"/>
        <item x="670"/>
        <item x="664"/>
        <item x="66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2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numFmtId="2" outline="0" showAll="0" defaultSubtotal="0"/>
    <pivotField compact="0" outline="0" showAll="0" defaultSubtotal="0"/>
    <pivotField compact="0" numFmtId="168" outline="0" showAll="0" defaultSubtotal="0"/>
    <pivotField axis="axisRow" compact="0" outline="0" showAll="0" sortType="ascending" defaultSubtotal="0">
      <items count="6">
        <item x="3"/>
        <item x="1"/>
        <item x="2"/>
        <item m="1" x="4"/>
        <item x="0"/>
        <item m="1" x="5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</pivotFields>
  <rowFields count="6">
    <field x="4"/>
    <field x="7"/>
    <field x="23"/>
    <field x="33"/>
    <field x="28"/>
    <field x="12"/>
  </rowFields>
  <rowItems count="46">
    <i>
      <x v="57"/>
      <x/>
      <x v="559"/>
      <x v="4"/>
      <x/>
      <x v="6"/>
    </i>
    <i r="2">
      <x v="560"/>
      <x v="4"/>
      <x/>
      <x v="6"/>
    </i>
    <i r="2">
      <x v="561"/>
      <x v="4"/>
      <x/>
      <x v="6"/>
    </i>
    <i r="2">
      <x v="562"/>
      <x v="4"/>
      <x/>
      <x v="6"/>
    </i>
    <i r="2">
      <x v="563"/>
      <x v="4"/>
      <x/>
      <x v="6"/>
    </i>
    <i r="2">
      <x v="564"/>
      <x v="4"/>
      <x/>
      <x v="6"/>
    </i>
    <i r="2">
      <x v="565"/>
      <x v="4"/>
      <x/>
      <x v="6"/>
    </i>
    <i r="2">
      <x v="566"/>
      <x/>
      <x/>
      <x v="6"/>
    </i>
    <i t="default" r="1">
      <x/>
    </i>
    <i r="1">
      <x v="1"/>
      <x v="567"/>
      <x v="4"/>
      <x/>
      <x v="6"/>
    </i>
    <i r="2">
      <x v="568"/>
      <x v="1"/>
      <x/>
      <x v="6"/>
    </i>
    <i r="2">
      <x v="569"/>
      <x v="1"/>
      <x/>
      <x v="6"/>
    </i>
    <i r="2">
      <x v="570"/>
      <x v="1"/>
      <x/>
      <x v="6"/>
    </i>
    <i r="2">
      <x v="571"/>
      <x v="1"/>
      <x/>
      <x v="6"/>
    </i>
    <i r="2">
      <x v="572"/>
      <x v="4"/>
      <x/>
      <x v="6"/>
    </i>
    <i r="2">
      <x v="573"/>
      <x/>
      <x/>
      <x v="6"/>
    </i>
    <i r="2">
      <x v="574"/>
      <x/>
      <x/>
      <x v="6"/>
    </i>
    <i r="2">
      <x v="575"/>
      <x v="1"/>
      <x/>
      <x v="6"/>
    </i>
    <i r="2">
      <x v="576"/>
      <x v="1"/>
      <x/>
      <x v="6"/>
    </i>
    <i t="default" r="1">
      <x v="1"/>
    </i>
    <i r="1">
      <x v="2"/>
      <x v="658"/>
      <x v="2"/>
      <x v="1"/>
      <x v="5"/>
    </i>
    <i r="2">
      <x v="659"/>
      <x v="4"/>
      <x v="1"/>
      <x v="5"/>
    </i>
    <i r="2">
      <x v="660"/>
      <x v="4"/>
      <x v="1"/>
      <x v="5"/>
    </i>
    <i r="2">
      <x v="661"/>
      <x v="4"/>
      <x v="1"/>
      <x v="5"/>
    </i>
    <i r="2">
      <x v="662"/>
      <x v="4"/>
      <x v="1"/>
      <x v="5"/>
    </i>
    <i r="2">
      <x v="663"/>
      <x v="2"/>
      <x v="1"/>
      <x v="5"/>
    </i>
    <i r="2">
      <x v="664"/>
      <x v="2"/>
      <x v="1"/>
      <x v="5"/>
    </i>
    <i t="default" r="1">
      <x v="2"/>
    </i>
    <i r="1">
      <x v="5"/>
      <x v="680"/>
      <x/>
      <x/>
      <x v="6"/>
    </i>
    <i r="2">
      <x v="681"/>
      <x v="1"/>
      <x/>
      <x v="6"/>
    </i>
    <i r="2">
      <x v="682"/>
      <x v="1"/>
      <x/>
      <x v="6"/>
    </i>
    <i r="2">
      <x v="683"/>
      <x v="4"/>
      <x/>
      <x v="6"/>
    </i>
    <i r="2">
      <x v="684"/>
      <x v="4"/>
      <x/>
      <x v="6"/>
    </i>
    <i t="default" r="1">
      <x v="5"/>
    </i>
    <i r="1">
      <x v="6"/>
      <x v="665"/>
      <x v="1"/>
      <x v="1"/>
      <x v="7"/>
    </i>
    <i r="2">
      <x v="666"/>
      <x v="4"/>
      <x v="1"/>
      <x v="7"/>
    </i>
    <i r="2">
      <x v="667"/>
      <x v="1"/>
      <x v="1"/>
      <x v="7"/>
    </i>
    <i r="2">
      <x v="668"/>
      <x/>
      <x v="1"/>
      <x v="7"/>
    </i>
    <i r="3">
      <x v="4"/>
      <x v="1"/>
      <x v="7"/>
    </i>
    <i r="2">
      <x v="672"/>
      <x v="4"/>
      <x v="1"/>
      <x v="9"/>
    </i>
    <i r="2">
      <x v="673"/>
      <x v="4"/>
      <x v="1"/>
      <x v="9"/>
    </i>
    <i r="2">
      <x v="674"/>
      <x v="4"/>
      <x v="1"/>
      <x v="9"/>
    </i>
    <i r="2">
      <x v="675"/>
      <x v="1"/>
      <x v="1"/>
      <x v="9"/>
    </i>
    <i r="3">
      <x v="4"/>
      <x v="1"/>
      <x v="9"/>
    </i>
    <i t="default" r="1"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KILOS BRUTO" fld="15" baseField="0" baseItem="0" numFmtId="43"/>
    <dataField name=" KILOS NETO" fld="16" baseField="0" baseItem="0"/>
    <dataField name=" PESO NETO CAMPO" fld="9" baseField="0" baseItem="0" numFmtId="164"/>
    <dataField name=" N° JABAS" fld="20" baseField="0" baseItem="0" numFmtId="165"/>
    <dataField name=" N° JARRAS" fld="21" baseField="0" baseItem="0" numFmtId="165"/>
  </dataFields>
  <formats count="35">
    <format>
      <pivotArea field="4" type="button" dataOnly="0" labelOnly="1" outline="0" axis="axisRow" fieldPosition="0"/>
    </format>
    <format>
      <pivotArea field="11" type="button" dataOnly="0" labelOnly="1" outline="0"/>
    </format>
    <format>
      <pivotArea field="12" type="button" dataOnly="0" labelOnly="1" outline="0" axis="axisRow" fieldPosition="5"/>
    </format>
    <format>
      <pivotArea field="13" type="button" dataOnly="0" labelOnly="1" outline="0"/>
    </format>
    <format>
      <pivotArea field="10" type="button" dataOnly="0" labelOnly="1" outline="0"/>
    </format>
    <format>
      <pivotArea field="33" type="button" dataOnly="0" labelOnly="1" outline="0" axis="axisRow" fieldPosition="3"/>
    </format>
    <format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>
      <pivotArea field="4" type="button" dataOnly="0" labelOnly="1" outline="0" axis="axisRow" fieldPosition="0"/>
    </format>
    <format>
      <pivotArea field="11" type="button" dataOnly="0" labelOnly="1" outline="0"/>
    </format>
    <format>
      <pivotArea field="12" type="button" dataOnly="0" labelOnly="1" outline="0" axis="axisRow" fieldPosition="5"/>
    </format>
    <format>
      <pivotArea field="13" type="button" dataOnly="0" labelOnly="1" outline="0"/>
    </format>
    <format>
      <pivotArea field="10" type="button" dataOnly="0" labelOnly="1" outline="0"/>
    </format>
    <format>
      <pivotArea field="33" type="button" dataOnly="0" labelOnly="1" outline="0" axis="axisRow" fieldPosition="3"/>
    </format>
    <format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>
      <pivotArea field="4" type="button" dataOnly="0" labelOnly="1" outline="0" axis="axisRow" fieldPosition="0"/>
    </format>
    <format>
      <pivotArea field="11" type="button" dataOnly="0" labelOnly="1" outline="0"/>
    </format>
    <format>
      <pivotArea field="12" type="button" dataOnly="0" labelOnly="1" outline="0" axis="axisRow" fieldPosition="5"/>
    </format>
    <format>
      <pivotArea field="13" type="button" dataOnly="0" labelOnly="1" outline="0"/>
    </format>
    <format>
      <pivotArea field="10" type="button" dataOnly="0" labelOnly="1" outline="0"/>
    </format>
    <format>
      <pivotArea field="33" type="button" dataOnly="0" labelOnly="1" outline="0" axis="axisRow" fieldPosition="3"/>
    </format>
    <format>
      <pivotArea dataOnly="0" labelOnly="1" outline="0" fieldPosition="0">
        <references count="1">
          <reference field="4294967294" count="4">
            <x v="0"/>
            <x v="1"/>
            <x v="3"/>
            <x v="4"/>
          </reference>
        </references>
      </pivotArea>
    </format>
    <format>
      <pivotArea dataOnly="0" labelOnly="1" outline="0" fieldPosition="0">
        <references count="1">
          <reference field="4294967294" count="1">
            <x v="2"/>
          </reference>
        </references>
      </pivotArea>
    </format>
    <format>
      <pivotArea dataOnly="0" labelOnly="1" outline="0" fieldPosition="0">
        <references count="1">
          <reference field="4294967294" count="1">
            <x v="2"/>
          </reference>
        </references>
      </pivotArea>
    </format>
    <format>
      <pivotArea dataOnly="0" labelOnly="1" outline="0" fieldPosition="0">
        <references count="1">
          <reference field="4294967294" count="1">
            <x v="2"/>
          </reference>
        </references>
      </pivotArea>
    </format>
    <format>
      <pivotArea outline="0" collapsedLevelsAreSubtotals="1" fieldPosition="0"/>
    </format>
    <format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>
      <pivotArea field="7" type="button" dataOnly="0" labelOnly="1" outline="0" axis="axisRow" fieldPosition="1"/>
    </format>
    <format>
      <pivotArea field="7" type="button" dataOnly="0" labelOnly="1" outline="0" axis="axisRow" fieldPosition="1"/>
    </format>
    <format>
      <pivotArea field="7" type="button" dataOnly="0" labelOnly="1" outline="0" axis="axisRow" fieldPosition="1"/>
    </format>
    <format>
      <pivotArea outline="0" fieldPosition="0">
        <references count="1">
          <reference field="4294967294" count="1" selected="0">
            <x v="4"/>
          </reference>
        </references>
      </pivotArea>
    </format>
    <format>
      <pivotArea dataOnly="0" labelOnly="1" outline="0" fieldPosition="0">
        <references count="1">
          <reference field="4294967294" count="1">
            <x v="4"/>
          </reference>
        </references>
      </pivotArea>
    </format>
    <format>
      <pivotArea outline="0" fieldPosition="0">
        <references count="1">
          <reference field="4294967294" count="1" selected="0">
            <x v="3"/>
          </reference>
        </references>
      </pivotArea>
    </format>
    <format>
      <pivotArea dataOnly="0" labelOnly="1" outline="0" fieldPosition="0">
        <references count="1">
          <reference field="4294967294" count="1">
            <x v="3"/>
          </reference>
        </references>
      </pivotArea>
    </format>
    <format>
      <pivotArea dataOnly="0" outline="0" fieldPosition="0">
        <references count="1">
          <reference field="7" count="0" defaultSubtotal="1"/>
        </references>
      </pivotArea>
    </format>
    <format>
      <pivotArea dataOnly="0" outline="0" fieldPosition="0">
        <references count="1">
          <reference field="7" count="0" defaultSubtotal="1"/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7C0F2F-685B-4A8C-A90F-05F9524153B4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I5" firstHeaderRow="0" firstDataRow="1" firstDataCol="5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9">
        <item h="1" m="1" x="31"/>
        <item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m="1" x="58"/>
        <item h="1" m="1" x="57"/>
        <item h="1" x="13"/>
        <item h="1" m="1" x="56"/>
        <item h="1" m="1" x="55"/>
        <item h="1" x="12"/>
        <item h="1" m="1" x="54"/>
        <item h="1" m="1" x="53"/>
        <item h="1" x="11"/>
        <item h="1" m="1" x="52"/>
        <item h="1" m="1" x="51"/>
        <item h="1" x="10"/>
        <item h="1" m="1" x="50"/>
        <item h="1" m="1" x="49"/>
        <item h="1" x="9"/>
        <item h="1" m="1" x="48"/>
        <item h="1" m="1" x="47"/>
        <item h="1" x="8"/>
        <item h="1" m="1" x="46"/>
        <item h="1" x="7"/>
        <item h="1" m="1" x="45"/>
        <item h="1" x="6"/>
        <item h="1" m="1" x="44"/>
        <item h="1" x="5"/>
        <item h="1" m="1" x="43"/>
        <item h="1" m="1" x="42"/>
        <item h="1" x="4"/>
        <item h="1" m="1" x="41"/>
        <item h="1" m="1" x="40"/>
        <item h="1" x="3"/>
        <item h="1" m="1" x="39"/>
        <item h="1" m="1" x="38"/>
        <item h="1" x="2"/>
        <item h="1" m="1" x="37"/>
        <item h="1" m="1" x="36"/>
        <item h="1" x="1"/>
        <item h="1" m="1" x="35"/>
        <item h="1" m="1" x="34"/>
        <item h="1" x="0"/>
        <item h="1" m="1" x="32"/>
        <item h="1" m="1"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items count="9">
        <item x="3"/>
        <item x="2"/>
        <item x="4"/>
        <item x="5"/>
        <item x="6"/>
        <item x="7"/>
        <item x="8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h="1" m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3"/>
        <item x="1"/>
        <item x="2"/>
        <item m="1"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h="1" x="1"/>
        <item x="2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4"/>
    <field x="11"/>
    <field x="12"/>
    <field x="13"/>
    <field x="38"/>
  </rowFields>
  <rowItems count="2">
    <i>
      <x v="1"/>
      <x/>
      <x v="7"/>
      <x/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° JABAS." fld="20" baseField="38" baseItem="0"/>
    <dataField name=", N° JARRAS" fld="21" baseField="0" baseItem="0"/>
    <dataField name=". N° CAJAS" fld="37" baseField="0" baseItem="0"/>
    <dataField name=". KILOS NETO" fld="16" baseField="0" baseItem="0" numFmtId="164"/>
  </dataFields>
  <formats count="29">
    <format>
      <pivotArea dataOnly="0" outline="0" fieldPosition="0">
        <references count="1">
          <reference field="4" count="0" defaultSubtotal="1"/>
        </references>
      </pivotArea>
    </format>
    <format>
      <pivotArea outline="0" collapsedLevelsAreSubtotals="1" fieldPosition="0"/>
    </format>
    <format>
      <pivotArea outline="0" collapsedLevelsAreSubtotals="1" fieldPosition="0"/>
    </format>
    <format dxfId="166">
      <pivotArea dataOnly="0" labelOnly="1" outline="0" fieldPosition="0">
        <references count="1">
          <reference field="4" count="0"/>
        </references>
      </pivotArea>
    </format>
    <format dxfId="167">
      <pivotArea dataOnly="0" labelOnly="1" grandRow="1" outline="0" fieldPosition="0"/>
    </format>
    <format dxfId="168">
      <pivotArea dataOnly="0" labelOnly="1" outline="0" offset="IV14" fieldPosition="0">
        <references count="1">
          <reference field="4" count="0"/>
        </references>
      </pivotArea>
    </format>
    <format dxfId="169">
      <pivotArea outline="0" fieldPosition="0">
        <references count="5">
          <reference field="4" count="0" selected="0"/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8" count="1" selected="0">
            <x v="1"/>
          </reference>
        </references>
      </pivotArea>
    </format>
    <format dxfId="170">
      <pivotArea dataOnly="0" labelOnly="1" outline="0" offset="IV256" fieldPosition="0">
        <references count="2">
          <reference field="4" count="0" selected="0"/>
          <reference field="11" count="1">
            <x v="0"/>
          </reference>
        </references>
      </pivotArea>
    </format>
    <format dxfId="171">
      <pivotArea dataOnly="0" labelOnly="1" outline="0" offset="IV256" fieldPosition="0">
        <references count="3">
          <reference field="4" count="0" selected="0"/>
          <reference field="11" count="1" selected="0">
            <x v="0"/>
          </reference>
          <reference field="12" count="1">
            <x v="7"/>
          </reference>
        </references>
      </pivotArea>
    </format>
    <format dxfId="172">
      <pivotArea dataOnly="0" labelOnly="1" outline="0" offset="IV3" fieldPosition="0">
        <references count="4">
          <reference field="4" count="0" selected="0"/>
          <reference field="11" count="1" selected="0">
            <x v="0"/>
          </reference>
          <reference field="12" count="1" selected="0">
            <x v="6"/>
          </reference>
          <reference field="13" count="1">
            <x v="0"/>
          </reference>
        </references>
      </pivotArea>
    </format>
    <format dxfId="173">
      <pivotArea dataOnly="0" labelOnly="1" outline="0" fieldPosition="0">
        <references count="5">
          <reference field="4" count="0" selected="0"/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8" count="1">
            <x v="1"/>
          </reference>
        </references>
      </pivotArea>
    </format>
    <format dxfId="174">
      <pivotArea outline="0" fieldPosition="0">
        <references count="5">
          <reference field="4" count="0" selected="0"/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8" count="1" selected="0">
            <x v="1"/>
          </reference>
        </references>
      </pivotArea>
    </format>
    <format dxfId="175">
      <pivotArea dataOnly="0" labelOnly="1" outline="0" fieldPosition="0">
        <references count="5">
          <reference field="4" count="0" selected="0"/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8" count="1">
            <x v="1"/>
          </reference>
        </references>
      </pivotArea>
    </format>
    <format dxfId="176">
      <pivotArea outline="0" fieldPosition="0">
        <references count="5">
          <reference field="4" count="0" selected="0"/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8" count="1" selected="0">
            <x v="1"/>
          </reference>
        </references>
      </pivotArea>
    </format>
    <format dxfId="177">
      <pivotArea dataOnly="0" labelOnly="1" outline="0" fieldPosition="0">
        <references count="2">
          <reference field="4" count="0" selected="0"/>
          <reference field="11" count="0"/>
        </references>
      </pivotArea>
    </format>
    <format dxfId="109">
      <pivotArea dataOnly="0" labelOnly="1" outline="0" fieldPosition="0">
        <references count="3">
          <reference field="4" count="0" selected="0"/>
          <reference field="11" count="0" selected="0"/>
          <reference field="12" count="1">
            <x v="7"/>
          </reference>
        </references>
      </pivotArea>
    </format>
    <format dxfId="107">
      <pivotArea field="4" type="button" dataOnly="0" labelOnly="1" outline="0" axis="axisRow" fieldPosition="0"/>
    </format>
    <format dxfId="105">
      <pivotArea field="11" type="button" dataOnly="0" labelOnly="1" outline="0" axis="axisRow" fieldPosition="1"/>
    </format>
    <format dxfId="104">
      <pivotArea field="12" type="button" dataOnly="0" labelOnly="1" outline="0" axis="axisRow" fieldPosition="2"/>
    </format>
    <format dxfId="103">
      <pivotArea field="13" type="button" dataOnly="0" labelOnly="1" outline="0" axis="axisRow" fieldPosition="3"/>
    </format>
    <format dxfId="102">
      <pivotArea field="38" type="button" dataOnly="0" labelOnly="1" outline="0" axis="axisRow" fieldPosition="4"/>
    </format>
    <format dxfId="1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1">
      <pivotArea field="4" type="button" dataOnly="0" labelOnly="1" outline="0" axis="axisRow" fieldPosition="0"/>
    </format>
    <format dxfId="90">
      <pivotArea field="11" type="button" dataOnly="0" labelOnly="1" outline="0" axis="axisRow" fieldPosition="1"/>
    </format>
    <format dxfId="89">
      <pivotArea field="12" type="button" dataOnly="0" labelOnly="1" outline="0" axis="axisRow" fieldPosition="2"/>
    </format>
    <format dxfId="88">
      <pivotArea field="13" type="button" dataOnly="0" labelOnly="1" outline="0" axis="axisRow" fieldPosition="3"/>
    </format>
    <format dxfId="87">
      <pivotArea field="38" type="button" dataOnly="0" labelOnly="1" outline="0" axis="axisRow" fieldPosition="4"/>
    </format>
    <format dxfId="8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6">
      <pivotArea dataOnly="0" labelOnly="1" outline="0" offset="IV256" fieldPosition="0">
        <references count="4">
          <reference field="4" count="0" selected="0"/>
          <reference field="11" count="0" selected="0"/>
          <reference field="12" count="1" selected="0">
            <x v="6"/>
          </reference>
          <reference field="1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742DBE-2462-4044-B3D9-1790347567F8}" name="TablaDinámica2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N3:U21" firstHeaderRow="1" firstDataRow="1" firstDataCol="7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">
        <item h="1" m="1" x="33"/>
        <item h="1" m="1" x="32"/>
        <item h="1" x="0"/>
        <item h="1" m="1" x="34"/>
        <item h="1" m="1" x="35"/>
        <item h="1" x="1"/>
        <item h="1" m="1" x="36"/>
        <item h="1" m="1" x="37"/>
        <item h="1" x="2"/>
        <item h="1" m="1" x="38"/>
        <item h="1" m="1" x="39"/>
        <item h="1" x="3"/>
        <item h="1" m="1" x="40"/>
        <item h="1" m="1" x="41"/>
        <item h="1" x="4"/>
        <item h="1" m="1" x="42"/>
        <item h="1" m="1" x="43"/>
        <item h="1" x="5"/>
        <item h="1" m="1" x="44"/>
        <item h="1" x="6"/>
        <item h="1" m="1" x="45"/>
        <item h="1" x="7"/>
        <item h="1" m="1" x="46"/>
        <item h="1" x="8"/>
        <item h="1" m="1" x="47"/>
        <item h="1" m="1" x="48"/>
        <item h="1" x="9"/>
        <item h="1" m="1" x="49"/>
        <item h="1" m="1" x="50"/>
        <item h="1" x="10"/>
        <item h="1" m="1" x="51"/>
        <item h="1" m="1" x="52"/>
        <item h="1" x="11"/>
        <item h="1" m="1" x="53"/>
        <item h="1" m="1" x="54"/>
        <item h="1" x="12"/>
        <item h="1" m="1" x="55"/>
        <item h="1" m="1" x="56"/>
        <item h="1" x="13"/>
        <item h="1" m="1" x="57"/>
        <item h="1" m="1" x="58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m="1" x="31"/>
        <item h="1" x="26"/>
        <item h="1" x="27"/>
        <item h="1" x="28"/>
        <item h="1" x="29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9"/>
        <item x="17"/>
        <item x="20"/>
        <item x="18"/>
        <item x="21"/>
        <item x="22"/>
        <item x="25"/>
        <item x="24"/>
        <item x="23"/>
        <item x="28"/>
        <item x="26"/>
        <item x="27"/>
        <item x="30"/>
        <item x="29"/>
        <item x="33"/>
        <item x="31"/>
        <item x="37"/>
        <item x="34"/>
        <item x="36"/>
        <item x="38"/>
        <item x="40"/>
        <item x="42"/>
        <item x="41"/>
        <item x="44"/>
        <item x="46"/>
        <item x="47"/>
        <item x="49"/>
        <item x="50"/>
        <item x="52"/>
        <item x="53"/>
        <item x="54"/>
        <item x="55"/>
        <item x="56"/>
        <item x="58"/>
        <item x="60"/>
        <item x="61"/>
        <item x="62"/>
        <item x="65"/>
        <item x="63"/>
        <item x="67"/>
        <item x="68"/>
        <item x="66"/>
        <item x="70"/>
        <item x="72"/>
        <item x="71"/>
        <item x="73"/>
        <item x="75"/>
        <item x="74"/>
        <item x="76"/>
        <item x="77"/>
        <item x="80"/>
        <item x="81"/>
        <item x="84"/>
        <item x="83"/>
        <item x="85"/>
        <item x="86"/>
        <item x="91"/>
        <item x="92"/>
        <item x="89"/>
        <item x="93"/>
        <item x="99"/>
        <item x="95"/>
        <item x="97"/>
        <item x="100"/>
        <item x="105"/>
        <item x="103"/>
        <item x="104"/>
        <item x="107"/>
        <item x="108"/>
        <item x="109"/>
        <item x="112"/>
        <item x="111"/>
        <item x="32"/>
        <item x="35"/>
        <item x="39"/>
        <item x="43"/>
        <item x="45"/>
        <item x="48"/>
        <item x="51"/>
        <item x="57"/>
        <item x="59"/>
        <item x="64"/>
        <item x="69"/>
        <item x="79"/>
        <item x="78"/>
        <item x="87"/>
        <item x="88"/>
        <item x="90"/>
        <item x="98"/>
        <item x="96"/>
        <item x="94"/>
        <item x="106"/>
        <item x="102"/>
        <item x="101"/>
        <item x="113"/>
        <item x="110"/>
        <item x="82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3"/>
        <item x="2"/>
        <item x="4"/>
        <item x="5"/>
        <item x="6"/>
        <item x="7"/>
        <item x="8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1"/>
        <item x="2"/>
        <item m="1"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4"/>
    <field x="7"/>
    <field x="11"/>
    <field x="12"/>
    <field x="13"/>
    <field x="33"/>
    <field x="6"/>
  </rowFields>
  <rowItems count="18">
    <i>
      <x v="58"/>
      <x/>
      <x/>
      <x v="6"/>
      <x/>
      <x v="4"/>
      <x v="114"/>
    </i>
    <i r="1">
      <x v="1"/>
      <x/>
      <x v="6"/>
      <x/>
      <x v="1"/>
      <x v="115"/>
    </i>
    <i r="5">
      <x v="4"/>
      <x v="115"/>
    </i>
    <i r="1">
      <x v="2"/>
      <x/>
      <x v="6"/>
      <x/>
      <x/>
      <x v="116"/>
    </i>
    <i r="5">
      <x v="1"/>
      <x v="116"/>
    </i>
    <i r="5">
      <x v="4"/>
      <x v="116"/>
    </i>
    <i r="1">
      <x v="3"/>
      <x/>
      <x v="6"/>
      <x/>
      <x/>
      <x v="117"/>
    </i>
    <i r="5">
      <x v="1"/>
      <x v="117"/>
    </i>
    <i r="5">
      <x v="4"/>
      <x v="117"/>
    </i>
    <i r="1">
      <x v="4"/>
      <x v="2"/>
      <x v="5"/>
      <x/>
      <x v="2"/>
      <x v="118"/>
    </i>
    <i r="5">
      <x v="4"/>
      <x v="118"/>
    </i>
    <i r="1">
      <x v="5"/>
      <x/>
      <x v="7"/>
      <x/>
      <x/>
      <x v="119"/>
    </i>
    <i r="5">
      <x v="1"/>
      <x v="119"/>
    </i>
    <i r="5">
      <x v="4"/>
      <x v="121"/>
    </i>
    <i r="2">
      <x v="2"/>
      <x v="9"/>
      <x/>
      <x v="1"/>
      <x v="120"/>
    </i>
    <i r="5">
      <x v="4"/>
      <x v="120"/>
    </i>
    <i t="default">
      <x v="58"/>
    </i>
    <i t="grand">
      <x/>
    </i>
  </rowItems>
  <colItems count="1">
    <i/>
  </colItems>
  <dataFields count="1">
    <dataField name=". KILOS NETO" fld="16" baseField="0" baseItem="0"/>
  </dataFields>
  <formats count="18">
    <format>
      <pivotArea dataOnly="0" outline="0" fieldPosition="0">
        <references count="1">
          <reference field="4" count="0" defaultSubtotal="1"/>
        </references>
      </pivotArea>
    </format>
    <format>
      <pivotArea outline="0" collapsedLevelsAreSubtotals="1" fieldPosition="0"/>
    </format>
    <format dxfId="100">
      <pivotArea field="4" type="button" dataOnly="0" labelOnly="1" outline="0" axis="axisRow" fieldPosition="0"/>
    </format>
    <format dxfId="99">
      <pivotArea field="7" type="button" dataOnly="0" labelOnly="1" outline="0" axis="axisRow" fieldPosition="1"/>
    </format>
    <format dxfId="98">
      <pivotArea field="11" type="button" dataOnly="0" labelOnly="1" outline="0" axis="axisRow" fieldPosition="2"/>
    </format>
    <format dxfId="97">
      <pivotArea field="12" type="button" dataOnly="0" labelOnly="1" outline="0" axis="axisRow" fieldPosition="3"/>
    </format>
    <format dxfId="96">
      <pivotArea field="13" type="button" dataOnly="0" labelOnly="1" outline="0" axis="axisRow" fieldPosition="4"/>
    </format>
    <format dxfId="95">
      <pivotArea field="33" type="button" dataOnly="0" labelOnly="1" outline="0" axis="axisRow" fieldPosition="5"/>
    </format>
    <format dxfId="94">
      <pivotArea field="6" type="button" dataOnly="0" labelOnly="1" outline="0" axis="axisRow" fieldPosition="6"/>
    </format>
    <format dxfId="93">
      <pivotArea dataOnly="0" labelOnly="1" outline="0" axis="axisValues" fieldPosition="0"/>
    </format>
    <format dxfId="85">
      <pivotArea field="4" type="button" dataOnly="0" labelOnly="1" outline="0" axis="axisRow" fieldPosition="0"/>
    </format>
    <format dxfId="84">
      <pivotArea field="7" type="button" dataOnly="0" labelOnly="1" outline="0" axis="axisRow" fieldPosition="1"/>
    </format>
    <format dxfId="83">
      <pivotArea field="11" type="button" dataOnly="0" labelOnly="1" outline="0" axis="axisRow" fieldPosition="2"/>
    </format>
    <format dxfId="82">
      <pivotArea field="12" type="button" dataOnly="0" labelOnly="1" outline="0" axis="axisRow" fieldPosition="3"/>
    </format>
    <format dxfId="81">
      <pivotArea field="13" type="button" dataOnly="0" labelOnly="1" outline="0" axis="axisRow" fieldPosition="4"/>
    </format>
    <format dxfId="80">
      <pivotArea field="33" type="button" dataOnly="0" labelOnly="1" outline="0" axis="axisRow" fieldPosition="5"/>
    </format>
    <format dxfId="79">
      <pivotArea field="6" type="button" dataOnly="0" labelOnly="1" outline="0" axis="axisRow" fieldPosition="6"/>
    </format>
    <format dxfId="7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19D557-A328-48F2-97B2-12A4914E495C}" name="TablaDinámica2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M3:T21" firstHeaderRow="1" firstDataRow="1" firstDataCol="7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">
        <item h="1" m="1" x="33"/>
        <item h="1" m="1" x="32"/>
        <item h="1" x="0"/>
        <item h="1" m="1" x="34"/>
        <item h="1" m="1" x="35"/>
        <item h="1" x="1"/>
        <item h="1" m="1" x="36"/>
        <item h="1" m="1" x="37"/>
        <item h="1" x="2"/>
        <item h="1" m="1" x="38"/>
        <item h="1" m="1" x="39"/>
        <item h="1" x="3"/>
        <item h="1" m="1" x="40"/>
        <item h="1" m="1" x="41"/>
        <item h="1" x="4"/>
        <item h="1" m="1" x="42"/>
        <item h="1" m="1" x="43"/>
        <item h="1" x="5"/>
        <item h="1" m="1" x="44"/>
        <item h="1" x="6"/>
        <item h="1" m="1" x="45"/>
        <item h="1" x="7"/>
        <item h="1" m="1" x="46"/>
        <item h="1" x="8"/>
        <item h="1" m="1" x="47"/>
        <item h="1" m="1" x="48"/>
        <item h="1" x="9"/>
        <item h="1" m="1" x="49"/>
        <item h="1" m="1" x="50"/>
        <item h="1" x="10"/>
        <item h="1" m="1" x="51"/>
        <item h="1" m="1" x="52"/>
        <item h="1" x="11"/>
        <item h="1" m="1" x="53"/>
        <item h="1" m="1" x="54"/>
        <item h="1" x="12"/>
        <item h="1" m="1" x="55"/>
        <item h="1" m="1" x="56"/>
        <item h="1" x="13"/>
        <item h="1" m="1" x="57"/>
        <item h="1" m="1" x="58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m="1" x="31"/>
        <item h="1" x="26"/>
        <item h="1" x="27"/>
        <item h="1" x="28"/>
        <item h="1" x="29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9"/>
        <item x="17"/>
        <item x="20"/>
        <item x="18"/>
        <item x="21"/>
        <item x="22"/>
        <item x="25"/>
        <item x="24"/>
        <item x="23"/>
        <item x="28"/>
        <item x="26"/>
        <item x="27"/>
        <item x="30"/>
        <item x="29"/>
        <item x="33"/>
        <item x="31"/>
        <item x="37"/>
        <item x="34"/>
        <item x="36"/>
        <item x="38"/>
        <item x="40"/>
        <item x="42"/>
        <item x="41"/>
        <item x="44"/>
        <item x="46"/>
        <item x="47"/>
        <item x="49"/>
        <item x="50"/>
        <item x="52"/>
        <item x="53"/>
        <item x="54"/>
        <item x="55"/>
        <item x="56"/>
        <item x="58"/>
        <item x="60"/>
        <item x="61"/>
        <item x="62"/>
        <item x="65"/>
        <item x="63"/>
        <item x="67"/>
        <item x="68"/>
        <item x="66"/>
        <item x="70"/>
        <item x="72"/>
        <item x="71"/>
        <item x="73"/>
        <item x="75"/>
        <item x="74"/>
        <item x="76"/>
        <item x="77"/>
        <item x="80"/>
        <item x="81"/>
        <item x="84"/>
        <item x="83"/>
        <item x="85"/>
        <item x="86"/>
        <item x="91"/>
        <item x="92"/>
        <item x="89"/>
        <item x="93"/>
        <item x="99"/>
        <item x="95"/>
        <item x="97"/>
        <item x="100"/>
        <item x="105"/>
        <item x="103"/>
        <item x="104"/>
        <item x="107"/>
        <item x="108"/>
        <item x="109"/>
        <item x="112"/>
        <item x="111"/>
        <item x="32"/>
        <item x="35"/>
        <item x="39"/>
        <item x="43"/>
        <item x="45"/>
        <item x="48"/>
        <item x="51"/>
        <item x="57"/>
        <item x="59"/>
        <item x="64"/>
        <item x="69"/>
        <item x="79"/>
        <item x="78"/>
        <item x="87"/>
        <item x="88"/>
        <item x="90"/>
        <item x="98"/>
        <item x="96"/>
        <item x="94"/>
        <item x="106"/>
        <item x="102"/>
        <item x="101"/>
        <item x="113"/>
        <item x="110"/>
        <item x="82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3"/>
        <item x="2"/>
        <item x="4"/>
        <item x="5"/>
        <item x="6"/>
        <item x="7"/>
        <item x="8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1"/>
        <item x="2"/>
        <item m="1"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4"/>
    <field x="7"/>
    <field x="11"/>
    <field x="12"/>
    <field x="13"/>
    <field x="33"/>
    <field x="6"/>
  </rowFields>
  <rowItems count="18">
    <i>
      <x v="58"/>
      <x/>
      <x/>
      <x v="6"/>
      <x/>
      <x v="4"/>
      <x v="114"/>
    </i>
    <i r="1">
      <x v="1"/>
      <x/>
      <x v="6"/>
      <x/>
      <x v="1"/>
      <x v="115"/>
    </i>
    <i r="5">
      <x v="4"/>
      <x v="115"/>
    </i>
    <i r="1">
      <x v="2"/>
      <x/>
      <x v="6"/>
      <x/>
      <x/>
      <x v="116"/>
    </i>
    <i r="5">
      <x v="1"/>
      <x v="116"/>
    </i>
    <i r="5">
      <x v="4"/>
      <x v="116"/>
    </i>
    <i r="1">
      <x v="3"/>
      <x/>
      <x v="6"/>
      <x/>
      <x/>
      <x v="117"/>
    </i>
    <i r="5">
      <x v="1"/>
      <x v="117"/>
    </i>
    <i r="5">
      <x v="4"/>
      <x v="117"/>
    </i>
    <i r="1">
      <x v="4"/>
      <x v="2"/>
      <x v="5"/>
      <x/>
      <x v="2"/>
      <x v="118"/>
    </i>
    <i r="5">
      <x v="4"/>
      <x v="118"/>
    </i>
    <i r="1">
      <x v="5"/>
      <x/>
      <x v="7"/>
      <x/>
      <x/>
      <x v="119"/>
    </i>
    <i r="5">
      <x v="1"/>
      <x v="119"/>
    </i>
    <i r="5">
      <x v="4"/>
      <x v="121"/>
    </i>
    <i r="2">
      <x v="2"/>
      <x v="9"/>
      <x/>
      <x v="1"/>
      <x v="120"/>
    </i>
    <i r="5">
      <x v="4"/>
      <x v="120"/>
    </i>
    <i t="default">
      <x v="58"/>
    </i>
    <i t="grand">
      <x/>
    </i>
  </rowItems>
  <colItems count="1">
    <i/>
  </colItems>
  <dataFields count="1">
    <dataField name=". KILOS NETO" fld="16" baseField="0" baseItem="0"/>
  </dataFields>
  <formats count="2">
    <format>
      <pivotArea dataOnly="0" outline="0" fieldPosition="0">
        <references count="1">
          <reference field="4" count="0" defaultSubtotal="1"/>
        </references>
      </pivotArea>
    </format>
    <format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F8B45-E1EF-4B94-A3B6-BC73E70C45B6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H16" firstHeaderRow="1" firstDataRow="1" firstDataCol="7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9">
        <item h="1" m="1" x="31"/>
        <item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m="1" x="58"/>
        <item h="1" m="1" x="57"/>
        <item h="1" x="13"/>
        <item h="1" m="1" x="56"/>
        <item h="1" m="1" x="55"/>
        <item h="1" x="12"/>
        <item h="1" m="1" x="54"/>
        <item h="1" m="1" x="53"/>
        <item h="1" x="11"/>
        <item h="1" m="1" x="52"/>
        <item h="1" m="1" x="51"/>
        <item h="1" x="10"/>
        <item h="1" m="1" x="50"/>
        <item h="1" m="1" x="49"/>
        <item h="1" x="9"/>
        <item h="1" m="1" x="48"/>
        <item h="1" m="1" x="47"/>
        <item h="1" x="8"/>
        <item h="1" m="1" x="46"/>
        <item h="1" x="7"/>
        <item h="1" m="1" x="45"/>
        <item h="1" x="6"/>
        <item h="1" m="1" x="44"/>
        <item h="1" x="5"/>
        <item h="1" m="1" x="43"/>
        <item h="1" m="1" x="42"/>
        <item h="1" x="4"/>
        <item h="1" m="1" x="41"/>
        <item h="1" m="1" x="40"/>
        <item h="1" x="3"/>
        <item h="1" m="1" x="39"/>
        <item h="1" m="1" x="38"/>
        <item h="1" x="2"/>
        <item h="1" m="1" x="37"/>
        <item h="1" m="1" x="36"/>
        <item h="1" x="1"/>
        <item h="1" m="1" x="35"/>
        <item h="1" m="1" x="34"/>
        <item h="1" x="0"/>
        <item h="1" m="1" x="32"/>
        <item h="1" m="1"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9">
        <item x="3"/>
        <item x="2"/>
        <item x="4"/>
        <item x="5"/>
        <item x="6"/>
        <item x="7"/>
        <item x="8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h="1" m="1"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1"/>
        <item x="2"/>
        <item m="1"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4"/>
    <field x="7"/>
    <field x="11"/>
    <field x="12"/>
    <field x="13"/>
    <field x="33"/>
    <field x="38"/>
  </rowFields>
  <rowItems count="13">
    <i>
      <x v="1"/>
      <x/>
      <x/>
      <x v="6"/>
      <x/>
      <x v="4"/>
      <x/>
    </i>
    <i r="1">
      <x v="1"/>
      <x/>
      <x v="6"/>
      <x/>
      <x v="1"/>
      <x/>
    </i>
    <i r="5">
      <x v="4"/>
      <x/>
    </i>
    <i r="1">
      <x v="2"/>
      <x/>
      <x v="6"/>
      <x/>
      <x/>
      <x/>
    </i>
    <i r="5">
      <x v="1"/>
      <x/>
    </i>
    <i r="5">
      <x v="4"/>
      <x/>
    </i>
    <i r="1">
      <x v="3"/>
      <x/>
      <x v="6"/>
      <x/>
      <x/>
      <x/>
    </i>
    <i r="5">
      <x v="1"/>
      <x/>
    </i>
    <i r="5">
      <x v="4"/>
      <x/>
    </i>
    <i r="1">
      <x v="5"/>
      <x/>
      <x v="7"/>
      <x/>
      <x/>
      <x/>
    </i>
    <i r="5">
      <x v="1"/>
      <x/>
    </i>
    <i r="5">
      <x v="4"/>
      <x v="1"/>
    </i>
    <i t="grand">
      <x/>
    </i>
  </rowItems>
  <colItems count="1">
    <i/>
  </colItems>
  <dataFields count="1">
    <dataField name=". KILOS NETO" fld="16" baseField="0" baseItem="0" numFmtId="164"/>
  </dataFields>
  <formats count="20">
    <format>
      <pivotArea dataOnly="0" outline="0" fieldPosition="0">
        <references count="1">
          <reference field="4" count="0" defaultSubtotal="1"/>
        </references>
      </pivotArea>
    </format>
    <format>
      <pivotArea outline="0" collapsedLevelsAreSubtotals="1" fieldPosition="0"/>
    </format>
    <format>
      <pivotArea field="12" type="button" dataOnly="0" labelOnly="1" outline="0" axis="axisRow" fieldPosition="3"/>
    </format>
    <format>
      <pivotArea outline="0" collapsedLevelsAreSubtotals="1" fieldPosition="0"/>
    </format>
    <format dxfId="266">
      <pivotArea field="4" type="button" dataOnly="0" labelOnly="1" outline="0" axis="axisRow" fieldPosition="0"/>
    </format>
    <format dxfId="265">
      <pivotArea dataOnly="0" labelOnly="1" outline="0" fieldPosition="0">
        <references count="1">
          <reference field="4" count="0"/>
        </references>
      </pivotArea>
    </format>
    <format dxfId="264">
      <pivotArea dataOnly="0" labelOnly="1" grandRow="1" outline="0" fieldPosition="0"/>
    </format>
    <format dxfId="263">
      <pivotArea dataOnly="0" labelOnly="1" outline="0" fieldPosition="0">
        <references count="7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>
            <x v="1"/>
          </reference>
        </references>
      </pivotArea>
    </format>
    <format dxfId="262">
      <pivotArea outline="0" fieldPosition="0">
        <references count="7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 selected="0">
            <x v="1"/>
          </reference>
        </references>
      </pivotArea>
    </format>
    <format dxfId="261">
      <pivotArea outline="0" fieldPosition="0">
        <references count="7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 selected="0">
            <x v="1"/>
          </reference>
        </references>
      </pivotArea>
    </format>
    <format dxfId="260">
      <pivotArea dataOnly="0" labelOnly="1" outline="0" offset="IV14" fieldPosition="0">
        <references count="1">
          <reference field="4" count="0"/>
        </references>
      </pivotArea>
    </format>
    <format dxfId="259">
      <pivotArea dataOnly="0" labelOnly="1" outline="0" offset="IV3" fieldPosition="0">
        <references count="2">
          <reference field="4" count="0" selected="0"/>
          <reference field="7" count="1">
            <x v="5"/>
          </reference>
        </references>
      </pivotArea>
    </format>
    <format dxfId="258">
      <pivotArea dataOnly="0" labelOnly="1" outline="0" offset="IV256" fieldPosition="0">
        <references count="3">
          <reference field="4" count="0" selected="0"/>
          <reference field="7" count="1" selected="0">
            <x v="5"/>
          </reference>
          <reference field="11" count="1">
            <x v="0"/>
          </reference>
        </references>
      </pivotArea>
    </format>
    <format dxfId="257">
      <pivotArea dataOnly="0" labelOnly="1" outline="0" offset="IV256" fieldPosition="0">
        <references count="4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>
            <x v="7"/>
          </reference>
        </references>
      </pivotArea>
    </format>
    <format dxfId="256">
      <pivotArea dataOnly="0" labelOnly="1" outline="0" offset="IV14" fieldPosition="0">
        <references count="5">
          <reference field="4" count="0" selected="0"/>
          <reference field="7" count="1" selected="0">
            <x v="0"/>
          </reference>
          <reference field="11" count="1" selected="0">
            <x v="0"/>
          </reference>
          <reference field="12" count="1" selected="0">
            <x v="6"/>
          </reference>
          <reference field="13" count="1">
            <x v="0"/>
          </reference>
        </references>
      </pivotArea>
    </format>
    <format dxfId="255">
      <pivotArea dataOnly="0" labelOnly="1" outline="0" fieldPosition="0">
        <references count="6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3" count="1">
            <x v="4"/>
          </reference>
        </references>
      </pivotArea>
    </format>
    <format dxfId="254">
      <pivotArea dataOnly="0" labelOnly="1" outline="0" fieldPosition="0">
        <references count="7">
          <reference field="4" count="0" selected="0"/>
          <reference field="7" count="1" selected="0">
            <x v="5"/>
          </reference>
          <reference field="11" count="1" selected="0">
            <x v="0"/>
          </reference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>
            <x v="1"/>
          </reference>
        </references>
      </pivotArea>
    </format>
    <format dxfId="253">
      <pivotArea dataOnly="0" labelOnly="1" outline="0" fieldPosition="0">
        <references count="7">
          <reference field="4" count="0" selected="0"/>
          <reference field="7" count="1" selected="0">
            <x v="5"/>
          </reference>
          <reference field="11" count="0" selected="0"/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>
            <x v="1"/>
          </reference>
        </references>
      </pivotArea>
    </format>
    <format dxfId="252">
      <pivotArea dataOnly="0" labelOnly="1" outline="0" fieldPosition="0">
        <references count="7">
          <reference field="4" count="0" selected="0"/>
          <reference field="7" count="1" selected="0">
            <x v="5"/>
          </reference>
          <reference field="11" count="0" selected="0"/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>
            <x v="1"/>
          </reference>
        </references>
      </pivotArea>
    </format>
    <format dxfId="251">
      <pivotArea outline="0" fieldPosition="0">
        <references count="7">
          <reference field="4" count="0" selected="0"/>
          <reference field="7" count="1" selected="0">
            <x v="5"/>
          </reference>
          <reference field="11" count="0" selected="0"/>
          <reference field="12" count="1" selected="0">
            <x v="7"/>
          </reference>
          <reference field="13" count="1" selected="0">
            <x v="0"/>
          </reference>
          <reference field="33" count="1" selected="0">
            <x v="4"/>
          </reference>
          <reference field="3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09BEB-6204-4E2F-8C13-392E73199A20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3:L13" firstHeaderRow="1" firstDataRow="2" firstDataCol="3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9">
        <item x="0"/>
        <item x="1"/>
        <item x="2"/>
        <item x="3"/>
        <item x="4"/>
        <item m="1" x="8"/>
        <item x="5"/>
        <item m="1"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1"/>
    <field x="12"/>
    <field x="13"/>
  </rowFields>
  <rowItems count="9">
    <i>
      <x/>
      <x/>
      <x/>
    </i>
    <i r="1">
      <x v="4"/>
      <x v="1"/>
    </i>
    <i r="1">
      <x v="6"/>
      <x/>
    </i>
    <i r="1">
      <x v="7"/>
      <x/>
    </i>
    <i r="2">
      <x v="1"/>
    </i>
    <i>
      <x v="2"/>
      <x v="5"/>
      <x/>
    </i>
    <i r="1">
      <x v="8"/>
      <x/>
    </i>
    <i r="1">
      <x v="9"/>
      <x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6"/>
    </i>
    <i>
      <x v="8"/>
    </i>
    <i t="grand">
      <x/>
    </i>
  </colItems>
  <dataFields count="1">
    <dataField name=". KILOS NETO" fld="16" baseField="0" baseItem="0" numFmtId="167"/>
  </dataFields>
  <formats count="8">
    <format>
      <pivotArea dataOnly="0" labelOnly="1" grandCol="1" outline="0" fieldPosition="0"/>
    </format>
    <format>
      <pivotArea outline="0" collapsedLevelsAreSubtotals="1" fieldPosition="0"/>
    </format>
    <format>
      <pivotArea dataOnly="0" labelOnly="1" grandCol="1" outline="0" fieldPosition="0"/>
    </format>
    <format>
      <pivotArea grandRow="1" grandCol="1" outline="0" collapsedLevelsAreSubtotals="1" fieldPosition="0"/>
    </format>
    <format>
      <pivotArea outline="0" fieldPosition="0">
        <references count="1">
          <reference field="1" count="0" selected="0"/>
        </references>
      </pivotArea>
    </format>
    <format>
      <pivotArea field="1" type="button" dataOnly="0" labelOnly="1" outline="0" axis="axisCol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C491A-3DD7-4A08-9512-A3BE608AB748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C3:E8" firstHeaderRow="1" firstDataRow="1" firstDataCol="2" rowPageCount="1" colPageCount="1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9">
        <item h="1" x="0"/>
        <item h="1" x="1"/>
        <item h="1" x="2"/>
        <item h="1" x="3"/>
        <item h="1" x="4"/>
        <item m="1" x="8"/>
        <item h="1" x="5"/>
        <item m="1"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1"/>
  </rowFields>
  <rowItems count="5">
    <i>
      <x v="57"/>
      <x/>
    </i>
    <i r="1">
      <x v="2"/>
    </i>
    <i>
      <x v="58"/>
      <x/>
    </i>
    <i r="1">
      <x v="2"/>
    </i>
    <i t="grand">
      <x/>
    </i>
  </rowItems>
  <colItems count="1">
    <i/>
  </colItems>
  <pageFields count="1">
    <pageField fld="1" hier="-1"/>
  </pageFields>
  <dataFields count="1">
    <dataField name=". KILOS NETO" fld="16" baseField="0" baseItem="0" numFmtId="167"/>
  </dataFields>
  <formats count="8">
    <format>
      <pivotArea dataOnly="0" labelOnly="1" grandCol="1" outline="0" fieldPosition="0"/>
    </format>
    <format>
      <pivotArea outline="0" collapsedLevelsAreSubtotals="1" fieldPosition="0"/>
    </format>
    <format>
      <pivotArea dataOnly="0" labelOnly="1" grandCol="1" outline="0" fieldPosition="0"/>
    </format>
    <format>
      <pivotArea grandRow="1" grandCol="1" outline="0" collapsedLevelsAreSubtotals="1" fieldPosition="0"/>
    </format>
    <format>
      <pivotArea outline="0" fieldPosition="0">
        <references count="1">
          <reference field="1" count="0" selected="0"/>
        </references>
      </pivotArea>
    </format>
    <format>
      <pivotArea field="1" type="button" dataOnly="0" labelOnly="1" outline="0" axis="axisPage" fieldPosition="0"/>
    </format>
    <format>
      <pivotArea type="topRight" dataOnly="0" labelOnly="1" outline="0" fieldPosition="0"/>
    </format>
    <format>
      <pivotArea dataOnly="0" labelOnly="1" outline="0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08167-B655-43F0-B762-9EAA5BF37653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2:J158" firstHeaderRow="0" firstDataRow="1" firstDataCol="7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60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9"/>
        <item x="17"/>
        <item x="20"/>
        <item x="18"/>
        <item x="21"/>
        <item x="22"/>
        <item x="25"/>
        <item x="24"/>
        <item x="23"/>
        <item x="28"/>
        <item x="26"/>
        <item x="27"/>
        <item x="30"/>
        <item x="29"/>
        <item x="33"/>
        <item x="31"/>
        <item x="37"/>
        <item x="34"/>
        <item x="36"/>
        <item x="38"/>
        <item x="40"/>
        <item x="42"/>
        <item x="41"/>
        <item x="32"/>
        <item x="35"/>
        <item x="39"/>
        <item x="43"/>
        <item x="44"/>
        <item x="45"/>
        <item x="46"/>
        <item x="48"/>
        <item x="49"/>
        <item x="47"/>
        <item x="50"/>
        <item x="51"/>
        <item x="52"/>
        <item x="54"/>
        <item x="53"/>
        <item x="55"/>
        <item x="56"/>
        <item x="57"/>
        <item x="58"/>
        <item x="59"/>
        <item x="60"/>
        <item x="61"/>
        <item x="62"/>
        <item x="65"/>
        <item x="63"/>
        <item x="64"/>
        <item x="67"/>
        <item x="68"/>
        <item x="66"/>
        <item x="70"/>
        <item x="69"/>
        <item x="71"/>
        <item x="72"/>
        <item x="73"/>
        <item x="75"/>
        <item x="76"/>
        <item x="74"/>
        <item x="78"/>
        <item x="79"/>
        <item x="77"/>
        <item x="80"/>
        <item x="81"/>
        <item x="84"/>
        <item x="82"/>
        <item x="83"/>
        <item x="85"/>
        <item x="86"/>
        <item x="87"/>
        <item x="91"/>
        <item x="92"/>
        <item x="88"/>
        <item x="93"/>
        <item x="89"/>
        <item x="90"/>
        <item x="98"/>
        <item x="99"/>
        <item x="94"/>
        <item x="95"/>
        <item x="96"/>
        <item x="100"/>
        <item x="97"/>
        <item x="105"/>
        <item x="106"/>
        <item x="101"/>
        <item x="102"/>
        <item x="107"/>
        <item x="103"/>
        <item x="104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  <item x="14"/>
        <item x="13"/>
        <item x="16"/>
        <item x="15"/>
        <item x="36"/>
        <item x="17"/>
        <item x="18"/>
        <item x="19"/>
        <item x="22"/>
        <item x="20"/>
        <item x="21"/>
        <item x="24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4"/>
    <field x="14"/>
    <field x="11"/>
    <field x="12"/>
    <field x="13"/>
    <field x="6"/>
    <field x="35"/>
  </rowFields>
  <rowItems count="156">
    <i>
      <x v="2"/>
      <x/>
      <x/>
      <x/>
      <x/>
      <x/>
      <x/>
    </i>
    <i r="5">
      <x v="1"/>
      <x/>
    </i>
    <i t="default">
      <x v="2"/>
    </i>
    <i>
      <x v="5"/>
      <x/>
      <x/>
      <x/>
      <x/>
      <x v="2"/>
      <x v="1"/>
    </i>
    <i r="5">
      <x v="3"/>
      <x v="1"/>
    </i>
    <i t="default">
      <x v="5"/>
    </i>
    <i>
      <x v="8"/>
      <x/>
      <x/>
      <x/>
      <x/>
      <x v="4"/>
      <x v="2"/>
    </i>
    <i r="5">
      <x v="5"/>
      <x v="2"/>
    </i>
    <i t="default">
      <x v="8"/>
    </i>
    <i>
      <x v="11"/>
      <x/>
      <x/>
      <x v="6"/>
      <x/>
      <x v="6"/>
      <x v="3"/>
    </i>
    <i r="5">
      <x v="7"/>
      <x v="3"/>
    </i>
    <i t="default">
      <x v="11"/>
    </i>
    <i>
      <x v="14"/>
      <x/>
      <x/>
      <x/>
      <x/>
      <x v="8"/>
      <x v="4"/>
    </i>
    <i r="5">
      <x v="9"/>
      <x v="4"/>
    </i>
    <i t="default">
      <x v="14"/>
    </i>
    <i>
      <x v="17"/>
      <x/>
      <x/>
      <x/>
      <x/>
      <x v="10"/>
      <x v="5"/>
    </i>
    <i t="default">
      <x v="17"/>
    </i>
    <i>
      <x v="19"/>
      <x/>
      <x/>
      <x/>
      <x/>
      <x v="11"/>
      <x v="6"/>
    </i>
    <i t="default">
      <x v="19"/>
    </i>
    <i>
      <x v="21"/>
      <x/>
      <x/>
      <x/>
      <x/>
      <x v="12"/>
      <x v="7"/>
    </i>
    <i t="default">
      <x v="21"/>
    </i>
    <i>
      <x v="23"/>
      <x/>
      <x/>
      <x/>
      <x/>
      <x v="13"/>
      <x v="8"/>
    </i>
    <i r="5">
      <x v="14"/>
      <x v="8"/>
    </i>
    <i t="default">
      <x v="23"/>
    </i>
    <i>
      <x v="26"/>
      <x/>
      <x/>
      <x/>
      <x/>
      <x v="15"/>
      <x v="9"/>
    </i>
    <i r="5">
      <x v="16"/>
      <x v="9"/>
    </i>
    <i t="default">
      <x v="26"/>
    </i>
    <i>
      <x v="29"/>
      <x/>
      <x/>
      <x/>
      <x/>
      <x v="17"/>
      <x v="10"/>
    </i>
    <i r="5">
      <x v="19"/>
      <x v="10"/>
    </i>
    <i r="5">
      <x v="20"/>
      <x v="10"/>
    </i>
    <i r="3">
      <x v="6"/>
      <x/>
      <x v="18"/>
      <x v="11"/>
    </i>
    <i r="5">
      <x v="20"/>
      <x v="11"/>
    </i>
    <i t="default">
      <x v="29"/>
    </i>
    <i>
      <x v="32"/>
      <x/>
      <x/>
      <x v="6"/>
      <x/>
      <x v="21"/>
      <x v="12"/>
    </i>
    <i r="5">
      <x v="22"/>
      <x v="12"/>
    </i>
    <i t="default">
      <x v="32"/>
    </i>
    <i>
      <x v="35"/>
      <x/>
      <x/>
      <x/>
      <x/>
      <x v="23"/>
      <x v="13"/>
    </i>
    <i r="5">
      <x v="24"/>
      <x v="13"/>
    </i>
    <i r="3">
      <x v="6"/>
      <x/>
      <x v="25"/>
      <x v="14"/>
    </i>
    <i t="default">
      <x v="35"/>
    </i>
    <i>
      <x v="38"/>
      <x/>
      <x/>
      <x/>
      <x/>
      <x v="26"/>
      <x v="15"/>
    </i>
    <i r="5">
      <x v="28"/>
      <x v="15"/>
    </i>
    <i r="3">
      <x v="6"/>
      <x/>
      <x v="27"/>
      <x v="16"/>
    </i>
    <i t="default">
      <x v="38"/>
    </i>
    <i>
      <x v="41"/>
      <x/>
      <x/>
      <x/>
      <x/>
      <x v="29"/>
      <x v="18"/>
    </i>
    <i r="5">
      <x v="30"/>
      <x v="18"/>
    </i>
    <i t="default">
      <x v="41"/>
    </i>
    <i>
      <x v="42"/>
      <x/>
      <x/>
      <x/>
      <x/>
      <x v="31"/>
      <x v="19"/>
    </i>
    <i r="5">
      <x v="32"/>
      <x v="19"/>
    </i>
    <i r="2">
      <x v="2"/>
      <x v="5"/>
      <x/>
      <x v="40"/>
      <x v="20"/>
    </i>
    <i t="default">
      <x v="42"/>
    </i>
    <i>
      <x v="43"/>
      <x/>
      <x/>
      <x/>
      <x/>
      <x v="34"/>
      <x v="22"/>
    </i>
    <i r="5">
      <x v="35"/>
      <x v="22"/>
    </i>
    <i r="3">
      <x v="4"/>
      <x v="1"/>
      <x v="33"/>
      <x v="21"/>
    </i>
    <i r="5">
      <x v="36"/>
      <x v="21"/>
    </i>
    <i r="2">
      <x v="2"/>
      <x v="5"/>
      <x/>
      <x v="41"/>
      <x v="23"/>
    </i>
    <i t="default">
      <x v="43"/>
    </i>
    <i>
      <x v="44"/>
      <x/>
      <x/>
      <x v="4"/>
      <x v="1"/>
      <x v="37"/>
      <x v="24"/>
    </i>
    <i r="5">
      <x v="39"/>
      <x v="24"/>
    </i>
    <i r="3">
      <x v="7"/>
      <x v="1"/>
      <x v="38"/>
      <x v="26"/>
    </i>
    <i r="2">
      <x v="2"/>
      <x v="5"/>
      <x/>
      <x v="42"/>
      <x v="25"/>
    </i>
    <i r="5">
      <x v="43"/>
      <x v="25"/>
    </i>
    <i t="default">
      <x v="44"/>
    </i>
    <i>
      <x v="45"/>
      <x/>
      <x/>
      <x/>
      <x/>
      <x v="44"/>
      <x v="27"/>
    </i>
    <i r="5">
      <x v="48"/>
      <x v="27"/>
    </i>
    <i r="3">
      <x v="4"/>
      <x v="1"/>
      <x v="46"/>
      <x v="29"/>
    </i>
    <i r="5">
      <x v="49"/>
      <x v="29"/>
    </i>
    <i r="2">
      <x v="2"/>
      <x v="5"/>
      <x/>
      <x v="45"/>
      <x v="28"/>
    </i>
    <i r="5">
      <x v="47"/>
      <x v="28"/>
    </i>
    <i t="default">
      <x v="45"/>
    </i>
    <i>
      <x v="46"/>
      <x/>
      <x/>
      <x/>
      <x/>
      <x v="50"/>
      <x v="30"/>
    </i>
    <i r="5">
      <x v="52"/>
      <x v="30"/>
    </i>
    <i r="5">
      <x v="53"/>
      <x v="30"/>
    </i>
    <i r="3">
      <x v="4"/>
      <x v="1"/>
      <x v="54"/>
      <x v="32"/>
    </i>
    <i r="2">
      <x v="2"/>
      <x v="5"/>
      <x/>
      <x v="51"/>
      <x v="31"/>
    </i>
    <i t="default">
      <x v="46"/>
    </i>
    <i>
      <x v="47"/>
      <x/>
      <x/>
      <x/>
      <x/>
      <x v="55"/>
      <x v="33"/>
    </i>
    <i r="5">
      <x v="56"/>
      <x v="33"/>
    </i>
    <i r="2">
      <x v="2"/>
      <x v="5"/>
      <x/>
      <x v="57"/>
      <x v="34"/>
    </i>
    <i t="default">
      <x v="47"/>
    </i>
    <i>
      <x v="48"/>
      <x/>
      <x/>
      <x/>
      <x/>
      <x v="58"/>
      <x v="35"/>
    </i>
    <i r="5">
      <x v="60"/>
      <x v="35"/>
    </i>
    <i r="5">
      <x v="61"/>
      <x v="35"/>
    </i>
    <i r="2">
      <x v="2"/>
      <x v="5"/>
      <x/>
      <x v="59"/>
      <x v="36"/>
    </i>
    <i t="default">
      <x v="48"/>
    </i>
    <i>
      <x v="49"/>
      <x/>
      <x/>
      <x/>
      <x/>
      <x v="62"/>
      <x v="17"/>
    </i>
    <i r="5">
      <x v="64"/>
      <x v="17"/>
    </i>
    <i r="5">
      <x v="67"/>
      <x v="17"/>
    </i>
    <i r="3">
      <x v="4"/>
      <x v="1"/>
      <x v="63"/>
      <x v="17"/>
    </i>
    <i r="5">
      <x v="68"/>
      <x v="17"/>
    </i>
    <i r="3">
      <x v="7"/>
      <x v="1"/>
      <x v="66"/>
      <x v="17"/>
    </i>
    <i r="2">
      <x v="2"/>
      <x v="5"/>
      <x/>
      <x v="65"/>
      <x v="17"/>
    </i>
    <i t="default">
      <x v="49"/>
    </i>
    <i>
      <x v="50"/>
      <x/>
      <x/>
      <x v="4"/>
      <x v="1"/>
      <x v="69"/>
      <x v="17"/>
    </i>
    <i r="5">
      <x v="71"/>
      <x v="17"/>
    </i>
    <i r="3">
      <x v="7"/>
      <x v="1"/>
      <x v="72"/>
      <x v="17"/>
    </i>
    <i r="2">
      <x v="2"/>
      <x v="5"/>
      <x/>
      <x v="70"/>
      <x v="17"/>
    </i>
    <i t="default">
      <x v="50"/>
    </i>
    <i>
      <x v="51"/>
      <x/>
      <x/>
      <x/>
      <x/>
      <x v="73"/>
      <x v="17"/>
    </i>
    <i r="5">
      <x v="76"/>
      <x v="17"/>
    </i>
    <i r="5">
      <x v="79"/>
      <x v="17"/>
    </i>
    <i r="3">
      <x v="4"/>
      <x v="1"/>
      <x v="74"/>
      <x v="17"/>
    </i>
    <i r="5">
      <x v="75"/>
      <x v="17"/>
    </i>
    <i r="5">
      <x v="79"/>
      <x v="17"/>
    </i>
    <i r="3">
      <x v="7"/>
      <x v="1"/>
      <x v="80"/>
      <x v="17"/>
    </i>
    <i r="2">
      <x v="2"/>
      <x v="5"/>
      <x/>
      <x v="77"/>
      <x v="17"/>
    </i>
    <i r="3">
      <x v="8"/>
      <x/>
      <x v="78"/>
      <x v="17"/>
    </i>
    <i t="default">
      <x v="51"/>
    </i>
    <i>
      <x v="52"/>
      <x/>
      <x/>
      <x/>
      <x/>
      <x v="81"/>
      <x v="17"/>
    </i>
    <i r="5">
      <x v="82"/>
      <x v="17"/>
    </i>
    <i r="5">
      <x v="85"/>
      <x v="17"/>
    </i>
    <i r="3">
      <x v="4"/>
      <x v="1"/>
      <x v="86"/>
      <x v="17"/>
    </i>
    <i r="3">
      <x v="7"/>
      <x v="1"/>
      <x v="84"/>
      <x v="17"/>
    </i>
    <i r="2">
      <x v="2"/>
      <x v="5"/>
      <x/>
      <x v="83"/>
      <x v="17"/>
    </i>
    <i r="3">
      <x v="8"/>
      <x/>
      <x v="87"/>
      <x v="17"/>
    </i>
    <i t="default">
      <x v="52"/>
    </i>
    <i>
      <x v="54"/>
      <x/>
      <x/>
      <x/>
      <x/>
      <x v="88"/>
      <x v="17"/>
    </i>
    <i r="5">
      <x v="89"/>
      <x v="17"/>
    </i>
    <i r="5">
      <x v="92"/>
      <x v="17"/>
    </i>
    <i r="3">
      <x v="4"/>
      <x v="1"/>
      <x v="91"/>
      <x v="17"/>
    </i>
    <i r="2">
      <x v="2"/>
      <x v="5"/>
      <x/>
      <x v="90"/>
      <x v="17"/>
    </i>
    <i r="3">
      <x v="8"/>
      <x/>
      <x v="93"/>
      <x v="17"/>
    </i>
    <i t="default">
      <x v="54"/>
    </i>
    <i>
      <x v="55"/>
      <x/>
      <x/>
      <x/>
      <x/>
      <x v="95"/>
      <x v="17"/>
    </i>
    <i r="5">
      <x v="97"/>
      <x v="17"/>
    </i>
    <i r="3">
      <x v="4"/>
      <x v="1"/>
      <x v="99"/>
      <x v="17"/>
    </i>
    <i r="3">
      <x v="7"/>
      <x v="1"/>
      <x v="100"/>
      <x v="17"/>
    </i>
    <i r="2">
      <x v="2"/>
      <x v="5"/>
      <x/>
      <x v="94"/>
      <x v="17"/>
    </i>
    <i r="5">
      <x v="96"/>
      <x v="17"/>
    </i>
    <i r="3">
      <x v="8"/>
      <x/>
      <x v="98"/>
      <x v="17"/>
    </i>
    <i t="default">
      <x v="55"/>
    </i>
    <i>
      <x v="56"/>
      <x/>
      <x/>
      <x/>
      <x/>
      <x v="101"/>
      <x v="17"/>
    </i>
    <i r="5">
      <x v="106"/>
      <x v="17"/>
    </i>
    <i r="3">
      <x v="4"/>
      <x v="1"/>
      <x v="105"/>
      <x v="17"/>
    </i>
    <i r="3">
      <x v="7"/>
      <x v="1"/>
      <x v="107"/>
      <x v="17"/>
    </i>
    <i r="2">
      <x v="2"/>
      <x v="5"/>
      <x/>
      <x v="102"/>
      <x v="17"/>
    </i>
    <i r="5">
      <x v="103"/>
      <x v="17"/>
    </i>
    <i r="3">
      <x v="8"/>
      <x/>
      <x v="104"/>
      <x v="17"/>
    </i>
    <i t="default">
      <x v="56"/>
    </i>
    <i>
      <x v="57"/>
      <x/>
      <x/>
      <x v="6"/>
      <x/>
      <x v="108"/>
      <x v="17"/>
    </i>
    <i r="5">
      <x v="109"/>
      <x v="17"/>
    </i>
    <i r="5">
      <x v="111"/>
      <x v="17"/>
    </i>
    <i r="3">
      <x v="7"/>
      <x/>
      <x v="112"/>
      <x v="17"/>
    </i>
    <i r="2">
      <x v="2"/>
      <x v="5"/>
      <x/>
      <x v="110"/>
      <x v="17"/>
    </i>
    <i r="3">
      <x v="9"/>
      <x/>
      <x v="113"/>
      <x v="17"/>
    </i>
    <i t="default">
      <x v="57"/>
    </i>
    <i>
      <x v="58"/>
      <x/>
      <x/>
      <x v="6"/>
      <x/>
      <x v="114"/>
      <x v="17"/>
    </i>
    <i r="5">
      <x v="115"/>
      <x v="17"/>
    </i>
    <i r="5">
      <x v="116"/>
      <x v="17"/>
    </i>
    <i r="5">
      <x v="117"/>
      <x v="17"/>
    </i>
    <i r="3">
      <x v="7"/>
      <x/>
      <x v="119"/>
      <x v="17"/>
    </i>
    <i r="5">
      <x v="121"/>
      <x v="17"/>
    </i>
    <i r="2">
      <x v="2"/>
      <x v="5"/>
      <x/>
      <x v="118"/>
      <x v="17"/>
    </i>
    <i r="3">
      <x v="9"/>
      <x/>
      <x v="120"/>
      <x v="17"/>
    </i>
    <i t="default">
      <x v="58"/>
    </i>
    <i t="grand">
      <x/>
    </i>
  </rowItems>
  <colFields count="1">
    <field x="-2"/>
  </colFields>
  <colItems count="2">
    <i>
      <x/>
    </i>
    <i i="1">
      <x v="1"/>
    </i>
  </colItems>
  <dataFields count="2">
    <dataField name=" KILOS BRUTO" fld="15" baseField="0" baseItem="0" numFmtId="43"/>
    <dataField name=". KILOS NETO" fld="16" baseField="0" baseItem="0"/>
  </dataFields>
  <formats count="5">
    <format>
      <pivotArea dataOnly="0" outline="0" fieldPosition="0">
        <references count="1">
          <reference field="4" count="0" defaultSubtotal="1"/>
        </references>
      </pivotArea>
    </format>
    <format>
      <pivotArea outline="0" fieldPosition="0">
        <references count="1">
          <reference field="4294967294" count="1" selected="0">
            <x v="1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  <format>
      <pivotArea outline="0" fieldPosition="0">
        <references count="1">
          <reference field="4294967294" count="1" selected="0">
            <x v="1"/>
          </reference>
        </references>
      </pivotArea>
    </format>
    <format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58BDA1-C3A4-4A0A-BF4A-3836812AB0A0}" name="TablaDinámica2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N2:U78" firstHeaderRow="0" firstDataRow="1" firstDataCol="6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  <item x="14"/>
        <item x="13"/>
        <item x="16"/>
        <item x="15"/>
        <item x="36"/>
        <item x="17"/>
        <item x="18"/>
        <item x="19"/>
        <item x="22"/>
        <item x="20"/>
        <item x="21"/>
        <item x="24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4"/>
    <field x="14"/>
    <field x="11"/>
    <field x="12"/>
    <field x="13"/>
    <field x="35"/>
  </rowFields>
  <rowItems count="76">
    <i>
      <x v="2"/>
      <x/>
      <x/>
      <x/>
      <x/>
      <x/>
    </i>
    <i>
      <x v="5"/>
      <x/>
      <x/>
      <x/>
      <x/>
      <x v="1"/>
    </i>
    <i>
      <x v="8"/>
      <x/>
      <x/>
      <x/>
      <x/>
      <x v="2"/>
    </i>
    <i>
      <x v="11"/>
      <x/>
      <x/>
      <x v="6"/>
      <x/>
      <x v="3"/>
    </i>
    <i>
      <x v="14"/>
      <x/>
      <x/>
      <x/>
      <x/>
      <x v="4"/>
    </i>
    <i>
      <x v="17"/>
      <x/>
      <x/>
      <x/>
      <x/>
      <x v="5"/>
    </i>
    <i>
      <x v="19"/>
      <x/>
      <x/>
      <x/>
      <x/>
      <x v="6"/>
    </i>
    <i>
      <x v="21"/>
      <x/>
      <x/>
      <x/>
      <x/>
      <x v="7"/>
    </i>
    <i>
      <x v="23"/>
      <x/>
      <x/>
      <x/>
      <x/>
      <x v="8"/>
    </i>
    <i>
      <x v="26"/>
      <x/>
      <x/>
      <x/>
      <x/>
      <x v="9"/>
    </i>
    <i>
      <x v="29"/>
      <x/>
      <x/>
      <x/>
      <x/>
      <x v="10"/>
    </i>
    <i r="3">
      <x v="6"/>
      <x/>
      <x v="11"/>
    </i>
    <i>
      <x v="32"/>
      <x/>
      <x/>
      <x v="6"/>
      <x/>
      <x v="12"/>
    </i>
    <i>
      <x v="35"/>
      <x/>
      <x/>
      <x/>
      <x/>
      <x v="13"/>
    </i>
    <i r="3">
      <x v="6"/>
      <x/>
      <x v="14"/>
    </i>
    <i>
      <x v="38"/>
      <x/>
      <x/>
      <x/>
      <x/>
      <x v="15"/>
    </i>
    <i r="3">
      <x v="6"/>
      <x/>
      <x v="16"/>
    </i>
    <i>
      <x v="41"/>
      <x/>
      <x/>
      <x/>
      <x/>
      <x v="18"/>
    </i>
    <i>
      <x v="42"/>
      <x/>
      <x/>
      <x/>
      <x/>
      <x v="19"/>
    </i>
    <i r="2">
      <x v="2"/>
      <x v="5"/>
      <x/>
      <x v="20"/>
    </i>
    <i>
      <x v="43"/>
      <x/>
      <x/>
      <x/>
      <x/>
      <x v="22"/>
    </i>
    <i r="3">
      <x v="4"/>
      <x v="1"/>
      <x v="21"/>
    </i>
    <i r="2">
      <x v="2"/>
      <x v="5"/>
      <x/>
      <x v="23"/>
    </i>
    <i>
      <x v="44"/>
      <x/>
      <x/>
      <x v="4"/>
      <x v="1"/>
      <x v="24"/>
    </i>
    <i r="3">
      <x v="7"/>
      <x v="1"/>
      <x v="26"/>
    </i>
    <i r="2">
      <x v="2"/>
      <x v="5"/>
      <x/>
      <x v="25"/>
    </i>
    <i>
      <x v="45"/>
      <x/>
      <x/>
      <x/>
      <x/>
      <x v="27"/>
    </i>
    <i r="3">
      <x v="4"/>
      <x v="1"/>
      <x v="29"/>
    </i>
    <i r="2">
      <x v="2"/>
      <x v="5"/>
      <x/>
      <x v="28"/>
    </i>
    <i>
      <x v="46"/>
      <x/>
      <x/>
      <x/>
      <x/>
      <x v="30"/>
    </i>
    <i r="3">
      <x v="4"/>
      <x v="1"/>
      <x v="32"/>
    </i>
    <i r="2">
      <x v="2"/>
      <x v="5"/>
      <x/>
      <x v="31"/>
    </i>
    <i>
      <x v="47"/>
      <x/>
      <x/>
      <x/>
      <x/>
      <x v="33"/>
    </i>
    <i r="2">
      <x v="2"/>
      <x v="5"/>
      <x/>
      <x v="34"/>
    </i>
    <i>
      <x v="48"/>
      <x/>
      <x/>
      <x/>
      <x/>
      <x v="35"/>
    </i>
    <i r="2">
      <x v="2"/>
      <x v="5"/>
      <x/>
      <x v="36"/>
    </i>
    <i>
      <x v="49"/>
      <x/>
      <x/>
      <x/>
      <x/>
      <x v="17"/>
    </i>
    <i r="3">
      <x v="4"/>
      <x v="1"/>
      <x v="17"/>
    </i>
    <i r="3">
      <x v="7"/>
      <x v="1"/>
      <x v="17"/>
    </i>
    <i r="2">
      <x v="2"/>
      <x v="5"/>
      <x/>
      <x v="17"/>
    </i>
    <i>
      <x v="50"/>
      <x/>
      <x/>
      <x v="4"/>
      <x v="1"/>
      <x v="17"/>
    </i>
    <i r="3">
      <x v="7"/>
      <x v="1"/>
      <x v="17"/>
    </i>
    <i r="2">
      <x v="2"/>
      <x v="5"/>
      <x/>
      <x v="17"/>
    </i>
    <i>
      <x v="51"/>
      <x/>
      <x/>
      <x/>
      <x/>
      <x v="17"/>
    </i>
    <i r="3">
      <x v="4"/>
      <x v="1"/>
      <x v="17"/>
    </i>
    <i r="3">
      <x v="7"/>
      <x v="1"/>
      <x v="17"/>
    </i>
    <i r="2">
      <x v="2"/>
      <x v="5"/>
      <x/>
      <x v="17"/>
    </i>
    <i r="3">
      <x v="8"/>
      <x/>
      <x v="17"/>
    </i>
    <i>
      <x v="52"/>
      <x/>
      <x/>
      <x/>
      <x/>
      <x v="17"/>
    </i>
    <i r="3">
      <x v="4"/>
      <x v="1"/>
      <x v="17"/>
    </i>
    <i r="3">
      <x v="7"/>
      <x v="1"/>
      <x v="17"/>
    </i>
    <i r="2">
      <x v="2"/>
      <x v="5"/>
      <x/>
      <x v="17"/>
    </i>
    <i r="3">
      <x v="8"/>
      <x/>
      <x v="17"/>
    </i>
    <i>
      <x v="54"/>
      <x/>
      <x/>
      <x/>
      <x/>
      <x v="17"/>
    </i>
    <i r="3">
      <x v="4"/>
      <x v="1"/>
      <x v="17"/>
    </i>
    <i r="2">
      <x v="2"/>
      <x v="5"/>
      <x/>
      <x v="17"/>
    </i>
    <i r="3">
      <x v="8"/>
      <x/>
      <x v="17"/>
    </i>
    <i>
      <x v="55"/>
      <x/>
      <x/>
      <x/>
      <x/>
      <x v="17"/>
    </i>
    <i r="3">
      <x v="4"/>
      <x v="1"/>
      <x v="17"/>
    </i>
    <i r="3">
      <x v="7"/>
      <x v="1"/>
      <x v="17"/>
    </i>
    <i r="2">
      <x v="2"/>
      <x v="5"/>
      <x/>
      <x v="17"/>
    </i>
    <i r="3">
      <x v="8"/>
      <x/>
      <x v="17"/>
    </i>
    <i>
      <x v="56"/>
      <x/>
      <x/>
      <x/>
      <x/>
      <x v="17"/>
    </i>
    <i r="3">
      <x v="4"/>
      <x v="1"/>
      <x v="17"/>
    </i>
    <i r="3">
      <x v="7"/>
      <x v="1"/>
      <x v="17"/>
    </i>
    <i r="2">
      <x v="2"/>
      <x v="5"/>
      <x/>
      <x v="17"/>
    </i>
    <i r="3">
      <x v="8"/>
      <x/>
      <x v="17"/>
    </i>
    <i>
      <x v="57"/>
      <x/>
      <x/>
      <x v="6"/>
      <x/>
      <x v="17"/>
    </i>
    <i r="3">
      <x v="7"/>
      <x/>
      <x v="17"/>
    </i>
    <i r="2">
      <x v="2"/>
      <x v="5"/>
      <x/>
      <x v="17"/>
    </i>
    <i r="3">
      <x v="9"/>
      <x/>
      <x v="17"/>
    </i>
    <i>
      <x v="58"/>
      <x/>
      <x/>
      <x v="6"/>
      <x/>
      <x v="17"/>
    </i>
    <i r="3">
      <x v="7"/>
      <x/>
      <x v="17"/>
    </i>
    <i r="2">
      <x v="2"/>
      <x v="5"/>
      <x/>
      <x v="17"/>
    </i>
    <i r="3">
      <x v="9"/>
      <x/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 KILOS BRUTO" fld="15" baseField="0" baseItem="0" numFmtId="43"/>
    <dataField name=". KILOS NETO" fld="16" baseField="0" baseItem="0"/>
  </dataFields>
  <formats count="1">
    <format>
      <pivotArea dataOnly="0" outline="0" fieldPosition="0">
        <references count="1">
          <reference field="4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48225-B6BE-460E-800A-66FD08D16848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2:E78" firstHeaderRow="1" firstDataRow="1" firstDataCol="3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m="1" x="8"/>
        <item x="0"/>
        <item x="1"/>
        <item x="2"/>
        <item x="3"/>
        <item x="4"/>
        <item x="5"/>
        <item m="1"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4"/>
    <field x="12"/>
  </rowFields>
  <rowItems count="76">
    <i>
      <x v="1"/>
      <x v="2"/>
      <x/>
    </i>
    <i r="1">
      <x v="5"/>
      <x/>
    </i>
    <i r="1">
      <x v="8"/>
      <x/>
    </i>
    <i r="1">
      <x v="11"/>
      <x v="6"/>
    </i>
    <i r="1">
      <x v="14"/>
      <x/>
    </i>
    <i>
      <x v="2"/>
      <x v="17"/>
      <x/>
    </i>
    <i r="1">
      <x v="19"/>
      <x/>
    </i>
    <i r="1">
      <x v="21"/>
      <x/>
    </i>
    <i r="1">
      <x v="23"/>
      <x/>
    </i>
    <i>
      <x v="3"/>
      <x v="26"/>
      <x/>
    </i>
    <i r="1">
      <x v="29"/>
      <x/>
    </i>
    <i r="2">
      <x v="6"/>
    </i>
    <i r="1">
      <x v="32"/>
      <x v="6"/>
    </i>
    <i r="1">
      <x v="35"/>
      <x/>
    </i>
    <i r="2">
      <x v="6"/>
    </i>
    <i r="1">
      <x v="38"/>
      <x/>
    </i>
    <i r="2">
      <x v="6"/>
    </i>
    <i>
      <x v="4"/>
      <x v="41"/>
      <x/>
    </i>
    <i r="1">
      <x v="42"/>
      <x/>
    </i>
    <i r="2">
      <x v="5"/>
    </i>
    <i r="1">
      <x v="43"/>
      <x/>
    </i>
    <i r="2">
      <x v="4"/>
    </i>
    <i r="2">
      <x v="5"/>
    </i>
    <i r="1">
      <x v="44"/>
      <x v="4"/>
    </i>
    <i r="2">
      <x v="5"/>
    </i>
    <i r="2">
      <x v="7"/>
    </i>
    <i r="1">
      <x v="45"/>
      <x/>
    </i>
    <i r="2">
      <x v="4"/>
    </i>
    <i r="2">
      <x v="5"/>
    </i>
    <i>
      <x v="5"/>
      <x v="46"/>
      <x/>
    </i>
    <i r="2">
      <x v="4"/>
    </i>
    <i r="2">
      <x v="5"/>
    </i>
    <i r="1">
      <x v="47"/>
      <x/>
    </i>
    <i r="2">
      <x v="5"/>
    </i>
    <i r="1">
      <x v="48"/>
      <x/>
    </i>
    <i r="2">
      <x v="5"/>
    </i>
    <i r="1">
      <x v="49"/>
      <x/>
    </i>
    <i r="2">
      <x v="4"/>
    </i>
    <i r="2">
      <x v="5"/>
    </i>
    <i r="2">
      <x v="7"/>
    </i>
    <i r="1">
      <x v="50"/>
      <x v="4"/>
    </i>
    <i r="2">
      <x v="5"/>
    </i>
    <i r="2">
      <x v="7"/>
    </i>
    <i>
      <x v="6"/>
      <x v="51"/>
      <x/>
    </i>
    <i r="2">
      <x v="4"/>
    </i>
    <i r="2">
      <x v="5"/>
    </i>
    <i r="2">
      <x v="7"/>
    </i>
    <i r="2">
      <x v="8"/>
    </i>
    <i r="1">
      <x v="52"/>
      <x/>
    </i>
    <i r="2">
      <x v="4"/>
    </i>
    <i r="2">
      <x v="5"/>
    </i>
    <i r="2">
      <x v="7"/>
    </i>
    <i r="2">
      <x v="8"/>
    </i>
    <i r="1">
      <x v="54"/>
      <x/>
    </i>
    <i r="2">
      <x v="4"/>
    </i>
    <i r="2">
      <x v="5"/>
    </i>
    <i r="2">
      <x v="8"/>
    </i>
    <i r="1">
      <x v="55"/>
      <x/>
    </i>
    <i r="2">
      <x v="4"/>
    </i>
    <i r="2">
      <x v="5"/>
    </i>
    <i r="2">
      <x v="7"/>
    </i>
    <i r="2">
      <x v="8"/>
    </i>
    <i r="1">
      <x v="56"/>
      <x/>
    </i>
    <i r="2">
      <x v="4"/>
    </i>
    <i r="2">
      <x v="5"/>
    </i>
    <i r="2">
      <x v="7"/>
    </i>
    <i r="2">
      <x v="8"/>
    </i>
    <i>
      <x v="8"/>
      <x v="57"/>
      <x v="5"/>
    </i>
    <i r="2">
      <x v="6"/>
    </i>
    <i r="2">
      <x v="7"/>
    </i>
    <i r="2">
      <x v="9"/>
    </i>
    <i r="1">
      <x v="58"/>
      <x v="5"/>
    </i>
    <i r="2">
      <x v="6"/>
    </i>
    <i r="2">
      <x v="7"/>
    </i>
    <i r="2">
      <x v="9"/>
    </i>
    <i t="grand">
      <x/>
    </i>
  </rowItems>
  <colItems count="1">
    <i/>
  </colItems>
  <dataFields count="1">
    <dataField name="Promedio de TRASLADO" fld="32" subtotal="average" baseField="12" baseItem="4" numFmtId="169"/>
  </dataFields>
  <formats count="9">
    <format>
      <pivotArea dataOnly="0" outline="0" fieldPosition="0">
        <references count="1">
          <reference field="4" count="0" defaultSubtotal="1"/>
        </references>
      </pivotArea>
    </format>
    <format>
      <pivotArea field="4" type="button" dataOnly="0" labelOnly="1" outline="0" axis="axisRow" fieldPosition="1"/>
    </format>
    <format>
      <pivotArea dataOnly="0" labelOnly="1" outline="0" fieldPosition="0">
        <references count="1">
          <reference field="4" count="0"/>
        </references>
      </pivotArea>
    </format>
    <format>
      <pivotArea dataOnly="0" labelOnly="1" grandRow="1" outline="0" fieldPosition="0"/>
    </format>
    <format>
      <pivotArea field="4" type="button" dataOnly="0" labelOnly="1" outline="0" axis="axisRow" fieldPosition="1"/>
    </format>
    <format>
      <pivotArea dataOnly="0" labelOnly="1" outline="0" fieldPosition="0">
        <references count="1">
          <reference field="4" count="0"/>
        </references>
      </pivotArea>
    </format>
    <format>
      <pivotArea dataOnly="0" labelOnly="1" grandRow="1" outline="0" fieldPosition="0"/>
    </format>
    <format dxfId="250">
      <pivotArea outline="0" fieldPosition="0">
        <references count="3">
          <reference field="1" count="0" selected="0"/>
          <reference field="4" count="0" selected="0"/>
          <reference field="12" count="0" selected="0"/>
        </references>
      </pivotArea>
    </format>
    <format dxfId="24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2CA13-9C3F-40CE-B77D-CF6785B6F336}" name="TablaDinámica2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I2:K32" firstHeaderRow="1" firstDataRow="1" firstDataCol="2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0">
        <item x="0"/>
        <item x="1"/>
        <item x="2"/>
        <item x="3"/>
        <item x="4"/>
        <item m="1" x="8"/>
        <item x="5"/>
        <item m="1" x="7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9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12"/>
  </rowFields>
  <rowItems count="30">
    <i>
      <x/>
      <x/>
    </i>
    <i r="1">
      <x v="6"/>
    </i>
    <i t="default">
      <x/>
    </i>
    <i>
      <x v="1"/>
      <x/>
    </i>
    <i t="default">
      <x v="1"/>
    </i>
    <i>
      <x v="2"/>
      <x/>
    </i>
    <i r="1">
      <x v="6"/>
    </i>
    <i t="default">
      <x v="2"/>
    </i>
    <i>
      <x v="3"/>
      <x/>
    </i>
    <i r="1">
      <x v="4"/>
    </i>
    <i r="1">
      <x v="5"/>
    </i>
    <i r="1">
      <x v="7"/>
    </i>
    <i t="default">
      <x v="3"/>
    </i>
    <i>
      <x v="4"/>
      <x/>
    </i>
    <i r="1">
      <x v="4"/>
    </i>
    <i r="1">
      <x v="5"/>
    </i>
    <i r="1">
      <x v="7"/>
    </i>
    <i t="default">
      <x v="4"/>
    </i>
    <i>
      <x v="6"/>
      <x/>
    </i>
    <i r="1">
      <x v="4"/>
    </i>
    <i r="1">
      <x v="5"/>
    </i>
    <i r="1">
      <x v="7"/>
    </i>
    <i r="1">
      <x v="8"/>
    </i>
    <i t="default">
      <x v="6"/>
    </i>
    <i>
      <x v="8"/>
      <x v="5"/>
    </i>
    <i r="1">
      <x v="6"/>
    </i>
    <i r="1">
      <x v="7"/>
    </i>
    <i r="1">
      <x v="9"/>
    </i>
    <i t="default">
      <x v="8"/>
    </i>
    <i t="grand">
      <x/>
    </i>
  </rowItems>
  <colItems count="1">
    <i/>
  </colItems>
  <dataFields count="1">
    <dataField name="TIEMPO TRASLADO" fld="32" subtotal="average" baseField="7" baseItem="5" numFmtId="168"/>
  </dataFields>
  <formats count="5">
    <format>
      <pivotArea field="4" type="button" dataOnly="0" labelOnly="1" outline="0"/>
    </format>
    <format>
      <pivotArea dataOnly="0" labelOnly="1" grandRow="1" outline="0" fieldPosition="0"/>
    </format>
    <format>
      <pivotArea field="4" type="button" dataOnly="0" labelOnly="1" outline="0"/>
    </format>
    <format>
      <pivotArea dataOnly="0" labelOnly="1" grandRow="1" outline="0" fieldPosition="0"/>
    </format>
    <format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B2325-2F47-4CBB-8270-7A5A7DFB07F2}" name="TablaDinámica1" cacheId="10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3:K128" firstHeaderRow="0" firstDataRow="1" firstDataCol="7"/>
  <pivotFields count="3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9">
        <item m="1" x="33"/>
        <item m="1" x="32"/>
        <item x="0"/>
        <item m="1" x="34"/>
        <item m="1" x="35"/>
        <item x="1"/>
        <item m="1" x="36"/>
        <item m="1" x="37"/>
        <item x="2"/>
        <item m="1" x="38"/>
        <item m="1" x="39"/>
        <item x="3"/>
        <item m="1" x="40"/>
        <item m="1" x="41"/>
        <item x="4"/>
        <item m="1" x="42"/>
        <item m="1" x="43"/>
        <item x="5"/>
        <item m="1" x="44"/>
        <item x="6"/>
        <item m="1" x="45"/>
        <item x="7"/>
        <item m="1" x="46"/>
        <item x="8"/>
        <item m="1" x="47"/>
        <item m="1" x="48"/>
        <item x="9"/>
        <item m="1" x="49"/>
        <item m="1" x="50"/>
        <item x="10"/>
        <item m="1" x="51"/>
        <item m="1" x="52"/>
        <item x="11"/>
        <item m="1" x="53"/>
        <item m="1" x="54"/>
        <item x="12"/>
        <item m="1" x="55"/>
        <item m="1" x="56"/>
        <item x="13"/>
        <item m="1" x="57"/>
        <item m="1" x="58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31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5"/>
        <item x="19"/>
        <item x="17"/>
        <item x="20"/>
        <item x="18"/>
        <item x="21"/>
        <item x="22"/>
        <item x="25"/>
        <item x="24"/>
        <item x="23"/>
        <item x="28"/>
        <item x="26"/>
        <item x="27"/>
        <item x="30"/>
        <item x="29"/>
        <item x="33"/>
        <item x="31"/>
        <item x="37"/>
        <item x="34"/>
        <item x="36"/>
        <item x="38"/>
        <item x="40"/>
        <item x="42"/>
        <item x="41"/>
        <item x="32"/>
        <item x="35"/>
        <item x="39"/>
        <item x="43"/>
        <item x="44"/>
        <item x="45"/>
        <item x="46"/>
        <item x="48"/>
        <item x="49"/>
        <item x="47"/>
        <item x="50"/>
        <item x="51"/>
        <item x="52"/>
        <item x="54"/>
        <item x="53"/>
        <item x="55"/>
        <item x="56"/>
        <item x="57"/>
        <item x="58"/>
        <item x="59"/>
        <item x="60"/>
        <item x="61"/>
        <item x="62"/>
        <item x="65"/>
        <item x="63"/>
        <item x="64"/>
        <item x="67"/>
        <item x="68"/>
        <item x="66"/>
        <item x="70"/>
        <item x="69"/>
        <item x="71"/>
        <item x="72"/>
        <item x="73"/>
        <item x="75"/>
        <item x="76"/>
        <item x="74"/>
        <item x="78"/>
        <item x="79"/>
        <item x="77"/>
        <item x="80"/>
        <item x="81"/>
        <item x="84"/>
        <item x="82"/>
        <item x="83"/>
        <item x="85"/>
        <item x="86"/>
        <item x="87"/>
        <item x="91"/>
        <item x="92"/>
        <item x="88"/>
        <item x="93"/>
        <item x="89"/>
        <item x="90"/>
        <item x="98"/>
        <item x="99"/>
        <item x="94"/>
        <item x="95"/>
        <item x="96"/>
        <item x="100"/>
        <item x="97"/>
        <item x="105"/>
        <item x="106"/>
        <item x="101"/>
        <item x="102"/>
        <item x="107"/>
        <item x="103"/>
        <item x="104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m="1"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m="1" x="8"/>
        <item m="1" x="9"/>
        <item m="1" x="7"/>
        <item x="3"/>
        <item x="2"/>
        <item x="1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  <item x="14"/>
        <item x="13"/>
        <item x="16"/>
        <item x="15"/>
        <item x="36"/>
        <item x="17"/>
        <item x="18"/>
        <item x="19"/>
        <item x="22"/>
        <item x="20"/>
        <item x="21"/>
        <item x="24"/>
        <item x="23"/>
        <item x="25"/>
        <item x="26"/>
        <item x="27"/>
        <item x="28"/>
        <item x="29"/>
        <item x="30"/>
        <item x="31"/>
        <item x="32"/>
        <item x="33"/>
        <item x="34"/>
        <item x="3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4"/>
    <field x="14"/>
    <field x="11"/>
    <field x="12"/>
    <field x="13"/>
    <field x="6"/>
    <field x="35"/>
  </rowFields>
  <rowItems count="125">
    <i>
      <x v="2"/>
      <x/>
      <x/>
      <x/>
      <x/>
      <x/>
      <x/>
    </i>
    <i r="5">
      <x v="1"/>
      <x/>
    </i>
    <i>
      <x v="5"/>
      <x/>
      <x/>
      <x/>
      <x/>
      <x v="2"/>
      <x v="1"/>
    </i>
    <i r="5">
      <x v="3"/>
      <x v="1"/>
    </i>
    <i>
      <x v="8"/>
      <x/>
      <x/>
      <x/>
      <x/>
      <x v="4"/>
      <x v="2"/>
    </i>
    <i r="5">
      <x v="5"/>
      <x v="2"/>
    </i>
    <i>
      <x v="11"/>
      <x/>
      <x/>
      <x v="6"/>
      <x/>
      <x v="6"/>
      <x v="3"/>
    </i>
    <i r="5">
      <x v="7"/>
      <x v="3"/>
    </i>
    <i>
      <x v="14"/>
      <x/>
      <x/>
      <x/>
      <x/>
      <x v="8"/>
      <x v="4"/>
    </i>
    <i r="5">
      <x v="9"/>
      <x v="4"/>
    </i>
    <i>
      <x v="17"/>
      <x/>
      <x/>
      <x/>
      <x/>
      <x v="10"/>
      <x v="5"/>
    </i>
    <i>
      <x v="19"/>
      <x/>
      <x/>
      <x/>
      <x/>
      <x v="11"/>
      <x v="6"/>
    </i>
    <i>
      <x v="21"/>
      <x/>
      <x/>
      <x/>
      <x/>
      <x v="12"/>
      <x v="7"/>
    </i>
    <i>
      <x v="23"/>
      <x/>
      <x/>
      <x/>
      <x/>
      <x v="13"/>
      <x v="8"/>
    </i>
    <i r="5">
      <x v="14"/>
      <x v="8"/>
    </i>
    <i>
      <x v="26"/>
      <x/>
      <x/>
      <x/>
      <x/>
      <x v="15"/>
      <x v="9"/>
    </i>
    <i r="5">
      <x v="16"/>
      <x v="9"/>
    </i>
    <i>
      <x v="29"/>
      <x/>
      <x/>
      <x/>
      <x/>
      <x v="17"/>
      <x v="10"/>
    </i>
    <i r="5">
      <x v="19"/>
      <x v="10"/>
    </i>
    <i r="5">
      <x v="20"/>
      <x v="10"/>
    </i>
    <i r="3">
      <x v="6"/>
      <x/>
      <x v="18"/>
      <x v="11"/>
    </i>
    <i r="5">
      <x v="20"/>
      <x v="11"/>
    </i>
    <i>
      <x v="32"/>
      <x/>
      <x/>
      <x v="6"/>
      <x/>
      <x v="21"/>
      <x v="12"/>
    </i>
    <i r="5">
      <x v="22"/>
      <x v="12"/>
    </i>
    <i>
      <x v="35"/>
      <x/>
      <x/>
      <x/>
      <x/>
      <x v="23"/>
      <x v="13"/>
    </i>
    <i r="5">
      <x v="24"/>
      <x v="13"/>
    </i>
    <i r="3">
      <x v="6"/>
      <x/>
      <x v="25"/>
      <x v="14"/>
    </i>
    <i>
      <x v="38"/>
      <x/>
      <x/>
      <x/>
      <x/>
      <x v="26"/>
      <x v="15"/>
    </i>
    <i r="5">
      <x v="28"/>
      <x v="15"/>
    </i>
    <i r="3">
      <x v="6"/>
      <x/>
      <x v="27"/>
      <x v="16"/>
    </i>
    <i>
      <x v="41"/>
      <x/>
      <x/>
      <x/>
      <x/>
      <x v="29"/>
      <x v="18"/>
    </i>
    <i r="5">
      <x v="30"/>
      <x v="18"/>
    </i>
    <i>
      <x v="42"/>
      <x/>
      <x/>
      <x/>
      <x/>
      <x v="31"/>
      <x v="19"/>
    </i>
    <i r="5">
      <x v="32"/>
      <x v="19"/>
    </i>
    <i r="2">
      <x v="2"/>
      <x v="5"/>
      <x/>
      <x v="40"/>
      <x v="20"/>
    </i>
    <i>
      <x v="43"/>
      <x/>
      <x/>
      <x/>
      <x/>
      <x v="34"/>
      <x v="22"/>
    </i>
    <i r="5">
      <x v="35"/>
      <x v="22"/>
    </i>
    <i r="3">
      <x v="4"/>
      <x v="1"/>
      <x v="33"/>
      <x v="21"/>
    </i>
    <i r="5">
      <x v="36"/>
      <x v="21"/>
    </i>
    <i r="2">
      <x v="2"/>
      <x v="5"/>
      <x/>
      <x v="41"/>
      <x v="23"/>
    </i>
    <i>
      <x v="44"/>
      <x/>
      <x/>
      <x v="4"/>
      <x v="1"/>
      <x v="37"/>
      <x v="24"/>
    </i>
    <i r="5">
      <x v="39"/>
      <x v="24"/>
    </i>
    <i r="3">
      <x v="7"/>
      <x v="1"/>
      <x v="38"/>
      <x v="26"/>
    </i>
    <i r="2">
      <x v="2"/>
      <x v="5"/>
      <x/>
      <x v="42"/>
      <x v="25"/>
    </i>
    <i r="5">
      <x v="43"/>
      <x v="25"/>
    </i>
    <i>
      <x v="45"/>
      <x/>
      <x/>
      <x/>
      <x/>
      <x v="44"/>
      <x v="27"/>
    </i>
    <i r="5">
      <x v="48"/>
      <x v="27"/>
    </i>
    <i r="3">
      <x v="4"/>
      <x v="1"/>
      <x v="46"/>
      <x v="29"/>
    </i>
    <i r="5">
      <x v="49"/>
      <x v="29"/>
    </i>
    <i r="2">
      <x v="2"/>
      <x v="5"/>
      <x/>
      <x v="45"/>
      <x v="28"/>
    </i>
    <i r="5">
      <x v="47"/>
      <x v="28"/>
    </i>
    <i>
      <x v="46"/>
      <x/>
      <x/>
      <x/>
      <x/>
      <x v="50"/>
      <x v="30"/>
    </i>
    <i r="5">
      <x v="52"/>
      <x v="30"/>
    </i>
    <i r="5">
      <x v="53"/>
      <x v="30"/>
    </i>
    <i r="3">
      <x v="4"/>
      <x v="1"/>
      <x v="54"/>
      <x v="32"/>
    </i>
    <i r="2">
      <x v="2"/>
      <x v="5"/>
      <x/>
      <x v="51"/>
      <x v="31"/>
    </i>
    <i>
      <x v="47"/>
      <x/>
      <x/>
      <x/>
      <x/>
      <x v="55"/>
      <x v="33"/>
    </i>
    <i r="5">
      <x v="56"/>
      <x v="33"/>
    </i>
    <i r="2">
      <x v="2"/>
      <x v="5"/>
      <x/>
      <x v="57"/>
      <x v="34"/>
    </i>
    <i>
      <x v="48"/>
      <x/>
      <x/>
      <x/>
      <x/>
      <x v="58"/>
      <x v="35"/>
    </i>
    <i r="5">
      <x v="60"/>
      <x v="35"/>
    </i>
    <i r="5">
      <x v="61"/>
      <x v="35"/>
    </i>
    <i r="2">
      <x v="2"/>
      <x v="5"/>
      <x/>
      <x v="59"/>
      <x v="36"/>
    </i>
    <i>
      <x v="49"/>
      <x/>
      <x/>
      <x/>
      <x/>
      <x v="62"/>
      <x v="17"/>
    </i>
    <i r="5">
      <x v="64"/>
      <x v="17"/>
    </i>
    <i r="5">
      <x v="67"/>
      <x v="17"/>
    </i>
    <i r="3">
      <x v="4"/>
      <x v="1"/>
      <x v="63"/>
      <x v="17"/>
    </i>
    <i r="5">
      <x v="68"/>
      <x v="17"/>
    </i>
    <i r="3">
      <x v="7"/>
      <x v="1"/>
      <x v="66"/>
      <x v="17"/>
    </i>
    <i r="2">
      <x v="2"/>
      <x v="5"/>
      <x/>
      <x v="65"/>
      <x v="17"/>
    </i>
    <i>
      <x v="50"/>
      <x/>
      <x/>
      <x v="4"/>
      <x v="1"/>
      <x v="69"/>
      <x v="17"/>
    </i>
    <i r="5">
      <x v="71"/>
      <x v="17"/>
    </i>
    <i r="3">
      <x v="7"/>
      <x v="1"/>
      <x v="72"/>
      <x v="17"/>
    </i>
    <i r="2">
      <x v="2"/>
      <x v="5"/>
      <x/>
      <x v="70"/>
      <x v="17"/>
    </i>
    <i>
      <x v="51"/>
      <x/>
      <x/>
      <x/>
      <x/>
      <x v="73"/>
      <x v="17"/>
    </i>
    <i r="5">
      <x v="76"/>
      <x v="17"/>
    </i>
    <i r="5">
      <x v="79"/>
      <x v="17"/>
    </i>
    <i r="3">
      <x v="4"/>
      <x v="1"/>
      <x v="74"/>
      <x v="17"/>
    </i>
    <i r="5">
      <x v="75"/>
      <x v="17"/>
    </i>
    <i r="5">
      <x v="79"/>
      <x v="17"/>
    </i>
    <i r="3">
      <x v="7"/>
      <x v="1"/>
      <x v="80"/>
      <x v="17"/>
    </i>
    <i r="2">
      <x v="2"/>
      <x v="5"/>
      <x/>
      <x v="77"/>
      <x v="17"/>
    </i>
    <i r="3">
      <x v="8"/>
      <x/>
      <x v="78"/>
      <x v="17"/>
    </i>
    <i>
      <x v="52"/>
      <x/>
      <x/>
      <x/>
      <x/>
      <x v="81"/>
      <x v="17"/>
    </i>
    <i r="5">
      <x v="82"/>
      <x v="17"/>
    </i>
    <i r="5">
      <x v="85"/>
      <x v="17"/>
    </i>
    <i r="3">
      <x v="4"/>
      <x v="1"/>
      <x v="86"/>
      <x v="17"/>
    </i>
    <i r="3">
      <x v="7"/>
      <x v="1"/>
      <x v="84"/>
      <x v="17"/>
    </i>
    <i r="2">
      <x v="2"/>
      <x v="5"/>
      <x/>
      <x v="83"/>
      <x v="17"/>
    </i>
    <i r="3">
      <x v="8"/>
      <x/>
      <x v="87"/>
      <x v="17"/>
    </i>
    <i>
      <x v="54"/>
      <x/>
      <x/>
      <x/>
      <x/>
      <x v="88"/>
      <x v="17"/>
    </i>
    <i r="5">
      <x v="89"/>
      <x v="17"/>
    </i>
    <i r="5">
      <x v="92"/>
      <x v="17"/>
    </i>
    <i r="3">
      <x v="4"/>
      <x v="1"/>
      <x v="91"/>
      <x v="17"/>
    </i>
    <i r="2">
      <x v="2"/>
      <x v="5"/>
      <x/>
      <x v="90"/>
      <x v="17"/>
    </i>
    <i r="3">
      <x v="8"/>
      <x/>
      <x v="93"/>
      <x v="17"/>
    </i>
    <i>
      <x v="55"/>
      <x/>
      <x/>
      <x/>
      <x/>
      <x v="95"/>
      <x v="17"/>
    </i>
    <i r="5">
      <x v="97"/>
      <x v="17"/>
    </i>
    <i r="3">
      <x v="4"/>
      <x v="1"/>
      <x v="99"/>
      <x v="17"/>
    </i>
    <i r="3">
      <x v="7"/>
      <x v="1"/>
      <x v="100"/>
      <x v="17"/>
    </i>
    <i r="2">
      <x v="2"/>
      <x v="5"/>
      <x/>
      <x v="94"/>
      <x v="17"/>
    </i>
    <i r="5">
      <x v="96"/>
      <x v="17"/>
    </i>
    <i r="3">
      <x v="8"/>
      <x/>
      <x v="98"/>
      <x v="17"/>
    </i>
    <i>
      <x v="56"/>
      <x/>
      <x/>
      <x/>
      <x/>
      <x v="101"/>
      <x v="17"/>
    </i>
    <i r="5">
      <x v="106"/>
      <x v="17"/>
    </i>
    <i r="3">
      <x v="4"/>
      <x v="1"/>
      <x v="105"/>
      <x v="17"/>
    </i>
    <i r="3">
      <x v="7"/>
      <x v="1"/>
      <x v="107"/>
      <x v="17"/>
    </i>
    <i r="2">
      <x v="2"/>
      <x v="5"/>
      <x/>
      <x v="102"/>
      <x v="17"/>
    </i>
    <i r="5">
      <x v="103"/>
      <x v="17"/>
    </i>
    <i r="3">
      <x v="8"/>
      <x/>
      <x v="104"/>
      <x v="17"/>
    </i>
    <i>
      <x v="57"/>
      <x/>
      <x/>
      <x v="6"/>
      <x/>
      <x v="108"/>
      <x v="17"/>
    </i>
    <i r="5">
      <x v="109"/>
      <x v="17"/>
    </i>
    <i r="5">
      <x v="111"/>
      <x v="17"/>
    </i>
    <i r="3">
      <x v="7"/>
      <x/>
      <x v="112"/>
      <x v="17"/>
    </i>
    <i r="2">
      <x v="2"/>
      <x v="5"/>
      <x/>
      <x v="110"/>
      <x v="17"/>
    </i>
    <i r="3">
      <x v="9"/>
      <x/>
      <x v="113"/>
      <x v="17"/>
    </i>
    <i>
      <x v="58"/>
      <x/>
      <x/>
      <x v="6"/>
      <x/>
      <x v="114"/>
      <x v="17"/>
    </i>
    <i r="5">
      <x v="115"/>
      <x v="17"/>
    </i>
    <i r="5">
      <x v="116"/>
      <x v="17"/>
    </i>
    <i r="5">
      <x v="117"/>
      <x v="17"/>
    </i>
    <i r="3">
      <x v="7"/>
      <x/>
      <x v="119"/>
      <x v="17"/>
    </i>
    <i r="5">
      <x v="121"/>
      <x v="17"/>
    </i>
    <i r="2">
      <x v="2"/>
      <x v="5"/>
      <x/>
      <x v="118"/>
      <x v="17"/>
    </i>
    <i r="3">
      <x v="9"/>
      <x/>
      <x v="120"/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KILOS BRUTO" fld="15" baseField="0" baseItem="0" numFmtId="43"/>
    <dataField name=". KILOS NETO" fld="16" baseField="0" baseItem="0"/>
    <dataField name=" NETO CAMPO" fld="9" baseField="0" baseItem="0" numFmtId="43"/>
  </dataFields>
  <formats count="6">
    <format>
      <pivotArea dataOnly="0" outline="0" fieldPosition="0">
        <references count="1">
          <reference field="4" count="0" defaultSubtotal="1"/>
        </references>
      </pivotArea>
    </format>
    <format>
      <pivotArea dataOnly="0" labelOnly="1" outline="0" fieldPosition="0">
        <references count="1">
          <reference field="4294967294" count="1">
            <x v="2"/>
          </reference>
        </references>
      </pivotArea>
    </format>
    <format>
      <pivotArea dataOnly="0" labelOnly="1" outline="0" fieldPosition="0">
        <references count="1">
          <reference field="4294967294" count="1">
            <x v="2"/>
          </reference>
        </references>
      </pivotArea>
    </format>
    <format>
      <pivotArea field="4" type="button" dataOnly="0" labelOnly="1" outline="0" axis="axisRow" fieldPosition="0"/>
    </format>
    <format>
      <pivotArea dataOnly="0" labelOnly="1" outline="0" fieldPosition="0">
        <references count="1">
          <reference field="4" count="0"/>
        </references>
      </pivotArea>
    </format>
    <format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1259A-42FF-4B80-86E3-455D45B125DD}" name="RMP" displayName="RMP" ref="A1:AM1113" totalsRowShown="0" headerRowDxfId="312" dataDxfId="311">
  <autoFilter ref="A1:AM1113" xr:uid="{FC91259A-42FF-4B80-86E3-455D45B125DD}">
    <filterColumn colId="4">
      <filters>
        <dateGroupItem year="2025" month="7" day="15" dateTimeGrouping="day"/>
      </filters>
    </filterColumn>
  </autoFilter>
  <tableColumns count="39">
    <tableColumn id="1" xr3:uid="{0F2F9DE9-F135-49A9-8683-545DFEC370B9}" name="KEY" dataDxfId="310">
      <calculatedColumnFormula>_xlfn.CONCAT(RMP[[#This Row],[CODIGO QR]],RMP[[#This Row],[MODULO]],RMP[[#This Row],[TURNO]])</calculatedColumnFormula>
    </tableColumn>
    <tableColumn id="2" xr3:uid="{47BD849A-2087-4314-9D4A-B220538102BC}" name="SEMANA" dataDxfId="309">
      <calculatedColumnFormula>_xlfn.ISOWEEKNUM(RMP[[#This Row],[FECHA RECEPCION]])</calculatedColumnFormula>
    </tableColumn>
    <tableColumn id="3" xr3:uid="{E18238D3-8DB2-49D8-9EF0-E0C8AE322A9C}" name="FECHA SALIDA CAMPO" dataDxfId="308"/>
    <tableColumn id="4" xr3:uid="{DF9EE0E3-F043-4AEA-AD6B-8120FFE9D715}" name="HORA SALIDA CAMPO" dataDxfId="307"/>
    <tableColumn id="5" xr3:uid="{E57A7F44-1B96-4197-A395-01BBAD1784AE}" name="FECHA RECEPCION" dataDxfId="306"/>
    <tableColumn id="6" xr3:uid="{4E0B1F4A-E263-453B-96F6-AD44906B3565}" name="HORA RECEPCION" dataDxfId="305"/>
    <tableColumn id="7" xr3:uid="{7E67D75A-C9C1-4C0E-851B-B93515E7E115}" name="GUIA" dataDxfId="304"/>
    <tableColumn id="8" xr3:uid="{7DD3606C-177B-4A79-AF8D-9C0FBEAFE7AC}" name="N° VIAJE" dataDxfId="303"/>
    <tableColumn id="9" xr3:uid="{76B09D52-678E-4E36-BB37-F2C9865AD774}" name="PLACA" dataDxfId="302"/>
    <tableColumn id="10" xr3:uid="{995B16CE-4399-4DB8-86C3-79BA531561DF}" name="PESO NETO CAMPO" dataDxfId="301"/>
    <tableColumn id="11" xr3:uid="{BD1FEA48-2FC0-40EB-80B0-37752A7EECD3}" name="N° PALLET" dataDxfId="300">
      <calculatedColumnFormula>IFERROR(VLOOKUP(L2,#REF!, 2, FALSE) &amp; "-00" &amp; RIGHT(TEXT(X2,"000000"),2), "")</calculatedColumnFormula>
    </tableColumn>
    <tableColumn id="12" xr3:uid="{BC52D8AE-F996-492E-B6E3-B3A10ACCECF5}" name="EMPRESA" dataDxfId="299"/>
    <tableColumn id="13" xr3:uid="{D2D4C7A1-CBBD-420D-8CE4-4728503E9196}" name="FUNDO" dataDxfId="298"/>
    <tableColumn id="14" xr3:uid="{89F2FBDA-6970-4F12-AE09-206B7D8B475B}" name="VARIEDAD" dataDxfId="297"/>
    <tableColumn id="15" xr3:uid="{42828C43-123B-41AD-8F23-D2CDF6F5C9AE}" name="TIPO PRODUCTO" dataDxfId="296"/>
    <tableColumn id="16" xr3:uid="{231BEB96-3EA7-4A8C-B5AB-EAB6D0BD44CE}" name="KILOS BRUTO" dataDxfId="295"/>
    <tableColumn id="17" xr3:uid="{7CE3DD1C-02F6-4FCE-8FCD-CDF6E907A727}" name="KILOS NETO" dataDxfId="294"/>
    <tableColumn id="18" xr3:uid="{ACDCFBBE-B4EA-446E-B2F3-BFC04952D06B}" name="MODULO" dataDxfId="293"/>
    <tableColumn id="19" xr3:uid="{6F3EF23A-F240-4154-AB17-7E8981C3A481}" name="TURNO" dataDxfId="292"/>
    <tableColumn id="20" xr3:uid="{FCB7D0F0-8B27-4F52-8637-DD9A7BA2C3A9}" name="PESO PALLET" dataDxfId="291"/>
    <tableColumn id="21" xr3:uid="{36C4B1FC-9F96-47DC-AB82-AB688F8D38E4}" name="N° JABAS" dataDxfId="290"/>
    <tableColumn id="22" xr3:uid="{9BA00D60-B915-4958-BD15-AA86F7024868}" name="N° JARRAS" dataDxfId="289"/>
    <tableColumn id="23" xr3:uid="{6AE80723-ADC7-4227-A571-85880AE5F69F}" name="DESTINO" dataDxfId="288"/>
    <tableColumn id="26" xr3:uid="{2FDD3466-BBBC-493F-ABD2-394C909A1D82}" name="N° TARJETA PALLET" dataDxfId="287"/>
    <tableColumn id="27" xr3:uid="{FAB35812-8F74-48DB-823C-0498B742B5F2}" name="CODIGO QR" dataDxfId="286"/>
    <tableColumn id="28" xr3:uid="{96032DCA-81E8-46C1-83D3-497CE70011DC}" name="TRAZABILIDAD" dataDxfId="285"/>
    <tableColumn id="29" xr3:uid="{572FBED1-FEE9-44B5-A8DD-7F731F092482}" name="USUARIO" dataDxfId="284"/>
    <tableColumn id="31" xr3:uid="{20E03B36-DC2C-48F6-8EA8-91BD3294DA36}" name="PESO PROMEDIO JARRA" dataDxfId="283">
      <calculatedColumnFormula>+RMP[[#This Row],[KILOS NETO]]/RMP[[#This Row],[N° JARRAS]]</calculatedColumnFormula>
    </tableColumn>
    <tableColumn id="32" xr3:uid="{200BD233-1ACA-4715-969A-5EBFE9B468AD}" name="JABA" dataDxfId="282"/>
    <tableColumn id="33" xr3:uid="{58127078-1A48-4D9D-B19E-9DD154169839}" name="TEMPERATURA" dataDxfId="281"/>
    <tableColumn id="34" xr3:uid="{A0467A85-43F6-444A-BE2D-613E7A80B130}" name="PESO PROMEDIO JABA" dataDxfId="280">
      <calculatedColumnFormula>+RMP[[#This Row],[KILOS NETO]]/RMP[[#This Row],[N° JABAS]]</calculatedColumnFormula>
    </tableColumn>
    <tableColumn id="35" xr3:uid="{05725A09-B377-41D3-99FB-165E062EE4C7}" name="DIF" dataDxfId="279">
      <calculatedColumnFormula>+RMP[[#This Row],[KILOS NETO]]-RMP[[#This Row],[PESO NETO CAMPO]]</calculatedColumnFormula>
    </tableColumn>
    <tableColumn id="36" xr3:uid="{9DC214F7-94AF-4D89-86AD-DC6811AA947D}" name="TRASLADO" dataDxfId="278">
      <calculatedColumnFormula>+(RMP[[#This Row],[HORA RECEPCION]]-RMP[[#This Row],[HORA SALIDA CAMPO]])*24</calculatedColumnFormula>
    </tableColumn>
    <tableColumn id="37" xr3:uid="{88D0E624-804F-40B8-834C-9731CA71040A}" name="CALIBRE" dataDxfId="277"/>
    <tableColumn id="40" xr3:uid="{3C501E95-D9DC-41F4-96AE-4EE7ED4EBB2E}" name="T° ESTADO" dataDxfId="276"/>
    <tableColumn id="38" xr3:uid="{A7F3BE79-81F0-4EFE-AC7E-0F1FBD88A898}" name="GUIA CONSOLIDADA" dataDxfId="275"/>
    <tableColumn id="39" xr3:uid="{D72BCCDF-47F3-4B63-AB60-1ADBC0686CB8}" name="OBSERVACIONES" dataDxfId="274"/>
    <tableColumn id="24" xr3:uid="{61A6C4FA-186B-46FC-9048-35C061924083}" name="N° CAJAS" dataDxfId="273"/>
    <tableColumn id="25" xr3:uid="{3D3B5E96-2ECE-4A36-B2C9-E34C282D84BD}" name="DETALLE" dataDxfId="2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47" dT="2025-06-28T04:11:20.36" personId="{F5FC7AF4-CBCE-4B1A-A8EA-73023CAC15D0}" id="{0B0466A0-AEA8-4ABB-AB5F-FAECDB279459}">
    <text>SE AGREGO MANUAL</text>
  </threadedComment>
  <threadedComment ref="B452" dT="2025-06-28T04:03:51.80" personId="{F5FC7AF4-CBCE-4B1A-A8EA-73023CAC15D0}" id="{BF58F399-EFA1-4A35-B2DE-A13B3FA89002}">
    <text>Se agrego manual</text>
  </threadedComment>
  <threadedComment ref="B467" dT="2025-06-28T05:33:21.14" personId="{F5FC7AF4-CBCE-4B1A-A8EA-73023CAC15D0}" id="{6665F5C5-6410-40B4-9BF8-136AFB3C043F}">
    <text>AGREGADO MANUALMENTE</text>
  </threadedComment>
  <threadedComment ref="B507" dT="2025-07-01T06:18:32.96" personId="{F5FC7AF4-CBCE-4B1A-A8EA-73023CAC15D0}" id="{7A98BA36-55F8-4700-8319-E4895FA38D60}">
    <text>SE REGISTRO POR SEPARADO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D659-0ACE-488D-A2E4-B60CAD3537B5}">
  <sheetPr>
    <tabColor rgb="FFFFC000"/>
  </sheetPr>
  <dimension ref="A1:AM1113"/>
  <sheetViews>
    <sheetView showGridLines="0" tabSelected="1" topLeftCell="X1" zoomScaleNormal="100" workbookViewId="0">
      <pane ySplit="1" topLeftCell="A1084" activePane="bottomLeft" state="frozen"/>
      <selection activeCell="R1" sqref="R1"/>
      <selection pane="bottomLeft" activeCell="B1047" sqref="B1047:AM1113"/>
    </sheetView>
  </sheetViews>
  <sheetFormatPr baseColWidth="10" defaultColWidth="11.44140625" defaultRowHeight="14.4" x14ac:dyDescent="0.3"/>
  <cols>
    <col min="1" max="1" width="70.6640625" style="1" hidden="1" customWidth="1"/>
    <col min="2" max="2" width="12.5546875" style="1" bestFit="1" customWidth="1"/>
    <col min="3" max="3" width="18.109375" style="7" customWidth="1"/>
    <col min="4" max="4" width="14.88671875" style="6" customWidth="1"/>
    <col min="5" max="5" width="14.88671875" style="7" customWidth="1"/>
    <col min="6" max="6" width="14.33203125" style="6" customWidth="1"/>
    <col min="7" max="7" width="14" style="1" bestFit="1" customWidth="1"/>
    <col min="8" max="8" width="12.33203125" style="1" customWidth="1"/>
    <col min="9" max="9" width="10.88671875" style="1" customWidth="1"/>
    <col min="10" max="10" width="14.33203125" style="12" customWidth="1"/>
    <col min="11" max="11" width="16.44140625" style="1" bestFit="1" customWidth="1"/>
    <col min="12" max="12" width="24.88671875" style="1" customWidth="1"/>
    <col min="13" max="13" width="15.33203125" style="1" customWidth="1"/>
    <col min="14" max="14" width="14.88671875" style="1" customWidth="1"/>
    <col min="15" max="15" width="19.109375" style="1" customWidth="1"/>
    <col min="16" max="16" width="13.6640625" style="16" customWidth="1"/>
    <col min="17" max="17" width="13.33203125" style="16" customWidth="1"/>
    <col min="18" max="18" width="12.88671875" style="1" customWidth="1"/>
    <col min="19" max="19" width="11.33203125" style="1" customWidth="1"/>
    <col min="20" max="20" width="9.6640625" style="1" customWidth="1"/>
    <col min="21" max="21" width="10.44140625" style="1" customWidth="1"/>
    <col min="22" max="22" width="9.6640625" style="1" customWidth="1"/>
    <col min="23" max="23" width="12.88671875" style="1" customWidth="1"/>
    <col min="24" max="24" width="15.6640625" style="2" customWidth="1"/>
    <col min="25" max="25" width="21.33203125" style="1" bestFit="1" customWidth="1"/>
    <col min="26" max="27" width="21" style="1" hidden="1" customWidth="1"/>
    <col min="28" max="28" width="21" style="1" bestFit="1" customWidth="1"/>
    <col min="29" max="29" width="9.44140625" style="1" customWidth="1"/>
    <col min="30" max="30" width="17.44140625" style="1" customWidth="1"/>
    <col min="31" max="31" width="18" style="12" customWidth="1"/>
    <col min="32" max="32" width="8.5546875" style="16" hidden="1" customWidth="1"/>
    <col min="33" max="33" width="14.33203125" style="3" hidden="1" customWidth="1"/>
    <col min="34" max="34" width="12.44140625" style="1" customWidth="1"/>
    <col min="35" max="35" width="13.6640625" style="1" customWidth="1"/>
    <col min="36" max="36" width="22.5546875" style="1" customWidth="1"/>
    <col min="37" max="37" width="28.6640625" style="1" bestFit="1" customWidth="1"/>
  </cols>
  <sheetData>
    <row r="1" spans="1:39" s="4" customFormat="1" ht="28.8" x14ac:dyDescent="0.3">
      <c r="A1" s="4" t="s">
        <v>0</v>
      </c>
      <c r="B1" s="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4" t="s">
        <v>6</v>
      </c>
      <c r="H1" s="4" t="s">
        <v>7</v>
      </c>
      <c r="I1" s="4" t="s">
        <v>8</v>
      </c>
      <c r="J1" s="1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8" t="s">
        <v>15</v>
      </c>
      <c r="Q1" s="18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0" t="s">
        <v>23</v>
      </c>
      <c r="Y1" s="4" t="s">
        <v>24</v>
      </c>
      <c r="Z1" s="4" t="s">
        <v>25</v>
      </c>
      <c r="AA1" s="4" t="s">
        <v>26</v>
      </c>
      <c r="AB1" s="17" t="s">
        <v>27</v>
      </c>
      <c r="AC1" s="4" t="s">
        <v>28</v>
      </c>
      <c r="AD1" s="4" t="s">
        <v>29</v>
      </c>
      <c r="AE1" s="11" t="s">
        <v>30</v>
      </c>
      <c r="AF1" s="18" t="s">
        <v>31</v>
      </c>
      <c r="AG1" s="17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2632</v>
      </c>
      <c r="AM1" s="4" t="s">
        <v>2633</v>
      </c>
    </row>
    <row r="2" spans="1:39" hidden="1" x14ac:dyDescent="0.3">
      <c r="A2" s="1" t="str">
        <f>_xlfn.CONCAT(RMP[[#This Row],[CODIGO QR]],RMP[[#This Row],[MODULO]],RMP[[#This Row],[TURNO]])</f>
        <v>ABGSA20250601185238MODULO 1TURNO 09</v>
      </c>
      <c r="B2" s="1">
        <f>_xlfn.ISOWEEKNUM(RMP[[#This Row],[FECHA RECEPCION]])</f>
        <v>23</v>
      </c>
      <c r="C2" s="7">
        <v>45810</v>
      </c>
      <c r="D2" s="6">
        <v>45810.552777777775</v>
      </c>
      <c r="E2" s="7">
        <v>45810</v>
      </c>
      <c r="F2" s="6">
        <v>45810.622916666667</v>
      </c>
      <c r="G2" s="1" t="s">
        <v>37</v>
      </c>
      <c r="H2" s="1" t="s">
        <v>38</v>
      </c>
      <c r="I2" s="1" t="s">
        <v>39</v>
      </c>
      <c r="J2" s="12">
        <v>392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6">
        <v>531.00000030000001</v>
      </c>
      <c r="Q2" s="16">
        <v>407.72999862</v>
      </c>
      <c r="R2" s="1" t="s">
        <v>45</v>
      </c>
      <c r="S2" s="1" t="s">
        <v>46</v>
      </c>
      <c r="T2" s="1">
        <v>16</v>
      </c>
      <c r="U2" s="1">
        <v>42</v>
      </c>
      <c r="V2" s="1">
        <v>294</v>
      </c>
      <c r="W2" s="1" t="s">
        <v>47</v>
      </c>
      <c r="X2" s="2" t="s">
        <v>48</v>
      </c>
      <c r="Y2" s="1" t="s">
        <v>49</v>
      </c>
      <c r="Z2" s="1" t="s">
        <v>50</v>
      </c>
      <c r="AA2" s="1" t="s">
        <v>51</v>
      </c>
      <c r="AB2" s="3">
        <v>1.38683673</v>
      </c>
      <c r="AC2" s="1" t="s">
        <v>52</v>
      </c>
      <c r="AD2" s="1" t="s">
        <v>53</v>
      </c>
      <c r="AE2" s="12">
        <v>9.7078571100000008</v>
      </c>
      <c r="AF2" s="16">
        <f>+RMP[[#This Row],[KILOS NETO]]-RMP[[#This Row],[PESO NETO CAMPO]]</f>
        <v>15.729998620000003</v>
      </c>
      <c r="AG2" s="3">
        <f>+(RMP[[#This Row],[HORA RECEPCION]]-RMP[[#This Row],[HORA SALIDA CAMPO]])*24</f>
        <v>1.683333333407063</v>
      </c>
      <c r="AH2" s="1" t="s">
        <v>54</v>
      </c>
      <c r="AI2" s="1" t="s">
        <v>55</v>
      </c>
      <c r="AJ2" s="1" t="s">
        <v>56</v>
      </c>
      <c r="AL2" s="1">
        <v>0</v>
      </c>
      <c r="AM2" s="1" t="s">
        <v>2634</v>
      </c>
    </row>
    <row r="3" spans="1:39" hidden="1" x14ac:dyDescent="0.3">
      <c r="A3" s="1" t="str">
        <f>_xlfn.CONCAT(RMP[[#This Row],[CODIGO QR]],RMP[[#This Row],[MODULO]],RMP[[#This Row],[TURNO]])</f>
        <v>ABGSA20250601184116MODULO 1TURNO 09</v>
      </c>
      <c r="B3" s="1">
        <f>_xlfn.ISOWEEKNUM(RMP[[#This Row],[FECHA RECEPCION]])</f>
        <v>23</v>
      </c>
      <c r="C3" s="7">
        <v>45810</v>
      </c>
      <c r="D3" s="6">
        <v>45810.552777777775</v>
      </c>
      <c r="E3" s="7">
        <v>45810</v>
      </c>
      <c r="F3" s="6">
        <v>45810.622916666667</v>
      </c>
      <c r="G3" s="1" t="s">
        <v>37</v>
      </c>
      <c r="H3" s="1" t="s">
        <v>38</v>
      </c>
      <c r="I3" s="1" t="s">
        <v>39</v>
      </c>
      <c r="J3" s="12">
        <v>396</v>
      </c>
      <c r="K3" s="1" t="s">
        <v>57</v>
      </c>
      <c r="L3" s="1" t="s">
        <v>41</v>
      </c>
      <c r="M3" s="1" t="s">
        <v>42</v>
      </c>
      <c r="N3" s="1" t="s">
        <v>43</v>
      </c>
      <c r="O3" s="1" t="s">
        <v>44</v>
      </c>
      <c r="P3" s="16">
        <v>531.00000030000001</v>
      </c>
      <c r="Q3" s="16">
        <v>407.72999862</v>
      </c>
      <c r="R3" s="1" t="s">
        <v>45</v>
      </c>
      <c r="S3" s="1" t="s">
        <v>46</v>
      </c>
      <c r="T3" s="1">
        <v>16</v>
      </c>
      <c r="U3" s="1">
        <v>42</v>
      </c>
      <c r="V3" s="1">
        <v>294</v>
      </c>
      <c r="W3" s="1" t="s">
        <v>47</v>
      </c>
      <c r="X3" s="2" t="s">
        <v>58</v>
      </c>
      <c r="Y3" s="1" t="s">
        <v>59</v>
      </c>
      <c r="Z3" s="1" t="s">
        <v>50</v>
      </c>
      <c r="AA3" s="1" t="s">
        <v>51</v>
      </c>
      <c r="AB3" s="3">
        <v>1.38683673</v>
      </c>
      <c r="AC3" s="1" t="s">
        <v>52</v>
      </c>
      <c r="AD3" s="1" t="s">
        <v>53</v>
      </c>
      <c r="AE3" s="12">
        <v>9.7078571100000008</v>
      </c>
      <c r="AF3" s="16">
        <f>+RMP[[#This Row],[KILOS NETO]]-RMP[[#This Row],[PESO NETO CAMPO]]</f>
        <v>11.729998620000003</v>
      </c>
      <c r="AG3" s="3">
        <f>+(RMP[[#This Row],[HORA RECEPCION]]-RMP[[#This Row],[HORA SALIDA CAMPO]])*24</f>
        <v>1.683333333407063</v>
      </c>
      <c r="AH3" s="1" t="s">
        <v>54</v>
      </c>
      <c r="AI3" s="1" t="s">
        <v>55</v>
      </c>
      <c r="AJ3" s="1" t="s">
        <v>56</v>
      </c>
      <c r="AL3" s="1">
        <v>0</v>
      </c>
      <c r="AM3" s="1" t="s">
        <v>2634</v>
      </c>
    </row>
    <row r="4" spans="1:39" hidden="1" x14ac:dyDescent="0.3">
      <c r="A4" s="1" t="str">
        <f>_xlfn.CONCAT(RMP[[#This Row],[CODIGO QR]],RMP[[#This Row],[MODULO]],RMP[[#This Row],[TURNO]])</f>
        <v>ABGSA20250601185331MODULO 1TURNO 09</v>
      </c>
      <c r="B4" s="1">
        <f>_xlfn.ISOWEEKNUM(RMP[[#This Row],[FECHA RECEPCION]])</f>
        <v>23</v>
      </c>
      <c r="C4" s="7">
        <v>45810</v>
      </c>
      <c r="D4" s="6">
        <v>45810.552777777775</v>
      </c>
      <c r="E4" s="7">
        <v>45810</v>
      </c>
      <c r="F4" s="6">
        <v>45810.622916666667</v>
      </c>
      <c r="G4" s="1" t="s">
        <v>37</v>
      </c>
      <c r="H4" s="1" t="s">
        <v>38</v>
      </c>
      <c r="I4" s="1" t="s">
        <v>39</v>
      </c>
      <c r="J4" s="12">
        <v>197</v>
      </c>
      <c r="K4" s="1" t="s">
        <v>60</v>
      </c>
      <c r="L4" s="1" t="s">
        <v>41</v>
      </c>
      <c r="M4" s="1" t="s">
        <v>42</v>
      </c>
      <c r="N4" s="1" t="s">
        <v>43</v>
      </c>
      <c r="O4" s="1" t="s">
        <v>44</v>
      </c>
      <c r="P4" s="16">
        <v>439.16666744999998</v>
      </c>
      <c r="Q4" s="16">
        <v>336.44166604999998</v>
      </c>
      <c r="R4" s="1" t="s">
        <v>45</v>
      </c>
      <c r="S4" s="1" t="s">
        <v>46</v>
      </c>
      <c r="T4" s="1">
        <v>16</v>
      </c>
      <c r="U4" s="1">
        <v>35</v>
      </c>
      <c r="V4" s="1">
        <v>245</v>
      </c>
      <c r="W4" s="1" t="s">
        <v>47</v>
      </c>
      <c r="X4" s="2" t="s">
        <v>61</v>
      </c>
      <c r="Y4" s="1" t="s">
        <v>62</v>
      </c>
      <c r="Z4" s="1" t="s">
        <v>50</v>
      </c>
      <c r="AA4" s="1" t="s">
        <v>51</v>
      </c>
      <c r="AB4" s="3">
        <v>1.3732312900000001</v>
      </c>
      <c r="AC4" s="1" t="s">
        <v>52</v>
      </c>
      <c r="AD4" s="1" t="s">
        <v>53</v>
      </c>
      <c r="AE4" s="12">
        <v>9.6126190299999994</v>
      </c>
      <c r="AF4" s="16">
        <f>+RMP[[#This Row],[KILOS NETO]]-RMP[[#This Row],[PESO NETO CAMPO]]</f>
        <v>139.44166604999998</v>
      </c>
      <c r="AG4" s="3">
        <f>+(RMP[[#This Row],[HORA RECEPCION]]-RMP[[#This Row],[HORA SALIDA CAMPO]])*24</f>
        <v>1.683333333407063</v>
      </c>
      <c r="AH4" s="1" t="s">
        <v>54</v>
      </c>
      <c r="AI4" s="1" t="s">
        <v>55</v>
      </c>
      <c r="AJ4" s="1" t="s">
        <v>56</v>
      </c>
      <c r="AL4" s="1">
        <v>0</v>
      </c>
      <c r="AM4" s="1" t="s">
        <v>2634</v>
      </c>
    </row>
    <row r="5" spans="1:39" hidden="1" x14ac:dyDescent="0.3">
      <c r="A5" s="1" t="str">
        <f>_xlfn.CONCAT(RMP[[#This Row],[CODIGO QR]],RMP[[#This Row],[MODULO]],RMP[[#This Row],[TURNO]])</f>
        <v>ABGSA20250601185331MODULO 1TURNO 10</v>
      </c>
      <c r="B5" s="1">
        <f>_xlfn.ISOWEEKNUM(RMP[[#This Row],[FECHA RECEPCION]])</f>
        <v>23</v>
      </c>
      <c r="C5" s="7">
        <v>45810</v>
      </c>
      <c r="D5" s="6">
        <v>45810.552777777775</v>
      </c>
      <c r="E5" s="7">
        <v>45810</v>
      </c>
      <c r="F5" s="6">
        <v>45810.622916666667</v>
      </c>
      <c r="G5" s="1" t="s">
        <v>37</v>
      </c>
      <c r="H5" s="1" t="s">
        <v>38</v>
      </c>
      <c r="I5" s="1" t="s">
        <v>39</v>
      </c>
      <c r="J5" s="12">
        <v>197</v>
      </c>
      <c r="K5" s="1" t="s">
        <v>60</v>
      </c>
      <c r="L5" s="1" t="s">
        <v>41</v>
      </c>
      <c r="M5" s="1" t="s">
        <v>42</v>
      </c>
      <c r="N5" s="1" t="s">
        <v>43</v>
      </c>
      <c r="O5" s="1" t="s">
        <v>44</v>
      </c>
      <c r="P5" s="16">
        <v>87.833333490000001</v>
      </c>
      <c r="Q5" s="16">
        <v>67.288333210000005</v>
      </c>
      <c r="R5" s="1" t="s">
        <v>45</v>
      </c>
      <c r="S5" s="1" t="s">
        <v>63</v>
      </c>
      <c r="T5" s="1">
        <v>16</v>
      </c>
      <c r="U5" s="1">
        <v>7</v>
      </c>
      <c r="V5" s="1">
        <v>49</v>
      </c>
      <c r="W5" s="1" t="s">
        <v>47</v>
      </c>
      <c r="X5" s="2" t="s">
        <v>61</v>
      </c>
      <c r="Y5" s="1" t="s">
        <v>62</v>
      </c>
      <c r="Z5" s="1" t="s">
        <v>64</v>
      </c>
      <c r="AA5" s="1" t="s">
        <v>51</v>
      </c>
      <c r="AB5" s="3">
        <v>1.3732312900000001</v>
      </c>
      <c r="AC5" s="1" t="s">
        <v>52</v>
      </c>
      <c r="AD5" s="1" t="s">
        <v>53</v>
      </c>
      <c r="AE5" s="12">
        <v>9.6126190299999994</v>
      </c>
      <c r="AF5" s="16">
        <f>+RMP[[#This Row],[KILOS NETO]]-RMP[[#This Row],[PESO NETO CAMPO]]</f>
        <v>-129.71166678999998</v>
      </c>
      <c r="AG5" s="3">
        <f>+(RMP[[#This Row],[HORA RECEPCION]]-RMP[[#This Row],[HORA SALIDA CAMPO]])*24</f>
        <v>1.683333333407063</v>
      </c>
      <c r="AH5" s="1" t="s">
        <v>54</v>
      </c>
      <c r="AI5" s="1" t="s">
        <v>55</v>
      </c>
      <c r="AJ5" s="1" t="s">
        <v>56</v>
      </c>
      <c r="AL5" s="1">
        <v>0</v>
      </c>
      <c r="AM5" s="1" t="s">
        <v>2634</v>
      </c>
    </row>
    <row r="6" spans="1:39" hidden="1" x14ac:dyDescent="0.3">
      <c r="A6" s="1" t="str">
        <f>_xlfn.CONCAT(RMP[[#This Row],[CODIGO QR]],RMP[[#This Row],[MODULO]],RMP[[#This Row],[TURNO]])</f>
        <v>ABGSA20250601184122MODULO 1TURNO 10</v>
      </c>
      <c r="B6" s="1">
        <f>_xlfn.ISOWEEKNUM(RMP[[#This Row],[FECHA RECEPCION]])</f>
        <v>23</v>
      </c>
      <c r="C6" s="7">
        <v>45810</v>
      </c>
      <c r="D6" s="6">
        <v>45810.552777777775</v>
      </c>
      <c r="E6" s="7">
        <v>45810</v>
      </c>
      <c r="F6" s="6">
        <v>45810.622916666667</v>
      </c>
      <c r="G6" s="1" t="s">
        <v>37</v>
      </c>
      <c r="H6" s="1" t="s">
        <v>38</v>
      </c>
      <c r="I6" s="1" t="s">
        <v>39</v>
      </c>
      <c r="J6" s="12">
        <v>399</v>
      </c>
      <c r="K6" s="1" t="s">
        <v>65</v>
      </c>
      <c r="L6" s="1" t="s">
        <v>41</v>
      </c>
      <c r="M6" s="1" t="s">
        <v>42</v>
      </c>
      <c r="N6" s="1" t="s">
        <v>43</v>
      </c>
      <c r="O6" s="1" t="s">
        <v>44</v>
      </c>
      <c r="P6" s="16">
        <v>529.00000062000004</v>
      </c>
      <c r="Q6" s="16">
        <v>405.72999893999997</v>
      </c>
      <c r="R6" s="1" t="s">
        <v>45</v>
      </c>
      <c r="S6" s="1" t="s">
        <v>63</v>
      </c>
      <c r="T6" s="1">
        <v>16</v>
      </c>
      <c r="U6" s="1">
        <v>42</v>
      </c>
      <c r="V6" s="1">
        <v>294</v>
      </c>
      <c r="W6" s="1" t="s">
        <v>47</v>
      </c>
      <c r="X6" s="2" t="s">
        <v>66</v>
      </c>
      <c r="Y6" s="1" t="s">
        <v>67</v>
      </c>
      <c r="Z6" s="1" t="s">
        <v>64</v>
      </c>
      <c r="AA6" s="1" t="s">
        <v>51</v>
      </c>
      <c r="AB6" s="3">
        <v>1.3800340099999999</v>
      </c>
      <c r="AC6" s="1" t="s">
        <v>52</v>
      </c>
      <c r="AD6" s="1" t="s">
        <v>53</v>
      </c>
      <c r="AE6" s="12">
        <v>9.6602380700000001</v>
      </c>
      <c r="AF6" s="16">
        <f>+RMP[[#This Row],[KILOS NETO]]-RMP[[#This Row],[PESO NETO CAMPO]]</f>
        <v>6.7299989399999731</v>
      </c>
      <c r="AG6" s="3">
        <f>+(RMP[[#This Row],[HORA RECEPCION]]-RMP[[#This Row],[HORA SALIDA CAMPO]])*24</f>
        <v>1.683333333407063</v>
      </c>
      <c r="AH6" s="1" t="s">
        <v>54</v>
      </c>
      <c r="AI6" s="1" t="s">
        <v>55</v>
      </c>
      <c r="AJ6" s="1" t="s">
        <v>56</v>
      </c>
      <c r="AL6" s="1">
        <v>0</v>
      </c>
      <c r="AM6" s="1" t="s">
        <v>2634</v>
      </c>
    </row>
    <row r="7" spans="1:39" hidden="1" x14ac:dyDescent="0.3">
      <c r="A7" s="1" t="str">
        <f>_xlfn.CONCAT(RMP[[#This Row],[CODIGO QR]],RMP[[#This Row],[MODULO]],RMP[[#This Row],[TURNO]])</f>
        <v>ABGSA20250601184126MODULO 1TURNO 10</v>
      </c>
      <c r="B7" s="1">
        <f>_xlfn.ISOWEEKNUM(RMP[[#This Row],[FECHA RECEPCION]])</f>
        <v>23</v>
      </c>
      <c r="C7" s="7">
        <v>45810</v>
      </c>
      <c r="D7" s="6">
        <v>45810.552777777775</v>
      </c>
      <c r="E7" s="7">
        <v>45810</v>
      </c>
      <c r="F7" s="6">
        <v>45810.622916666667</v>
      </c>
      <c r="G7" s="1" t="s">
        <v>37</v>
      </c>
      <c r="H7" s="1" t="s">
        <v>38</v>
      </c>
      <c r="I7" s="1" t="s">
        <v>39</v>
      </c>
      <c r="J7" s="12">
        <v>396</v>
      </c>
      <c r="K7" s="1" t="s">
        <v>68</v>
      </c>
      <c r="L7" s="1" t="s">
        <v>41</v>
      </c>
      <c r="M7" s="1" t="s">
        <v>42</v>
      </c>
      <c r="N7" s="1" t="s">
        <v>43</v>
      </c>
      <c r="O7" s="1" t="s">
        <v>44</v>
      </c>
      <c r="P7" s="16">
        <v>530.00000046000002</v>
      </c>
      <c r="Q7" s="16">
        <v>405.72999893999997</v>
      </c>
      <c r="R7" s="1" t="s">
        <v>45</v>
      </c>
      <c r="S7" s="1" t="s">
        <v>63</v>
      </c>
      <c r="T7" s="1">
        <v>17</v>
      </c>
      <c r="U7" s="1">
        <v>42</v>
      </c>
      <c r="V7" s="1">
        <v>294</v>
      </c>
      <c r="W7" s="1" t="s">
        <v>47</v>
      </c>
      <c r="X7" s="2" t="s">
        <v>69</v>
      </c>
      <c r="Y7" s="1" t="s">
        <v>70</v>
      </c>
      <c r="Z7" s="1" t="s">
        <v>64</v>
      </c>
      <c r="AA7" s="1" t="s">
        <v>51</v>
      </c>
      <c r="AB7" s="3">
        <v>1.3800340099999999</v>
      </c>
      <c r="AC7" s="1" t="s">
        <v>52</v>
      </c>
      <c r="AD7" s="1" t="s">
        <v>53</v>
      </c>
      <c r="AE7" s="12">
        <v>9.6602380700000001</v>
      </c>
      <c r="AF7" s="16">
        <f>+RMP[[#This Row],[KILOS NETO]]-RMP[[#This Row],[PESO NETO CAMPO]]</f>
        <v>9.7299989399999731</v>
      </c>
      <c r="AG7" s="3">
        <f>+(RMP[[#This Row],[HORA RECEPCION]]-RMP[[#This Row],[HORA SALIDA CAMPO]])*24</f>
        <v>1.683333333407063</v>
      </c>
      <c r="AH7" s="1" t="s">
        <v>54</v>
      </c>
      <c r="AI7" s="1" t="s">
        <v>55</v>
      </c>
      <c r="AJ7" s="1" t="s">
        <v>56</v>
      </c>
      <c r="AL7" s="1">
        <v>0</v>
      </c>
      <c r="AM7" s="1" t="s">
        <v>2634</v>
      </c>
    </row>
    <row r="8" spans="1:39" hidden="1" x14ac:dyDescent="0.3">
      <c r="A8" s="1" t="str">
        <f>_xlfn.CONCAT(RMP[[#This Row],[CODIGO QR]],RMP[[#This Row],[MODULO]],RMP[[#This Row],[TURNO]])</f>
        <v>ABGSA20250601185327MODULO 1TURNO 10</v>
      </c>
      <c r="B8" s="1">
        <f>_xlfn.ISOWEEKNUM(RMP[[#This Row],[FECHA RECEPCION]])</f>
        <v>23</v>
      </c>
      <c r="C8" s="7">
        <v>45810</v>
      </c>
      <c r="D8" s="6">
        <v>45810.552777777775</v>
      </c>
      <c r="E8" s="7">
        <v>45810</v>
      </c>
      <c r="F8" s="6">
        <v>45810.622916666667</v>
      </c>
      <c r="G8" s="1" t="s">
        <v>37</v>
      </c>
      <c r="H8" s="1" t="s">
        <v>38</v>
      </c>
      <c r="I8" s="1" t="s">
        <v>39</v>
      </c>
      <c r="J8" s="12">
        <v>196.5</v>
      </c>
      <c r="K8" s="1" t="s">
        <v>71</v>
      </c>
      <c r="L8" s="1" t="s">
        <v>41</v>
      </c>
      <c r="M8" s="1" t="s">
        <v>42</v>
      </c>
      <c r="N8" s="1" t="s">
        <v>43</v>
      </c>
      <c r="O8" s="1" t="s">
        <v>44</v>
      </c>
      <c r="P8" s="16">
        <v>362.50000087000001</v>
      </c>
      <c r="Q8" s="16">
        <v>277.38499970999999</v>
      </c>
      <c r="R8" s="1" t="s">
        <v>45</v>
      </c>
      <c r="S8" s="1" t="s">
        <v>63</v>
      </c>
      <c r="T8" s="1">
        <v>16</v>
      </c>
      <c r="U8" s="1">
        <v>29</v>
      </c>
      <c r="V8" s="1">
        <v>203</v>
      </c>
      <c r="W8" s="1" t="s">
        <v>47</v>
      </c>
      <c r="X8" s="2" t="s">
        <v>72</v>
      </c>
      <c r="Y8" s="1" t="s">
        <v>73</v>
      </c>
      <c r="Z8" s="1" t="s">
        <v>64</v>
      </c>
      <c r="AA8" s="1" t="s">
        <v>51</v>
      </c>
      <c r="AB8" s="3">
        <v>1.3664285700000001</v>
      </c>
      <c r="AC8" s="1" t="s">
        <v>52</v>
      </c>
      <c r="AD8" s="1" t="s">
        <v>53</v>
      </c>
      <c r="AE8" s="12">
        <v>9.5649999900000005</v>
      </c>
      <c r="AF8" s="16">
        <f>+RMP[[#This Row],[KILOS NETO]]-RMP[[#This Row],[PESO NETO CAMPO]]</f>
        <v>80.884999709999988</v>
      </c>
      <c r="AG8" s="3">
        <f>+(RMP[[#This Row],[HORA RECEPCION]]-RMP[[#This Row],[HORA SALIDA CAMPO]])*24</f>
        <v>1.683333333407063</v>
      </c>
      <c r="AH8" s="1" t="s">
        <v>54</v>
      </c>
      <c r="AI8" s="1" t="s">
        <v>55</v>
      </c>
      <c r="AJ8" s="1" t="s">
        <v>56</v>
      </c>
      <c r="AL8" s="1">
        <v>0</v>
      </c>
      <c r="AM8" s="1" t="s">
        <v>2634</v>
      </c>
    </row>
    <row r="9" spans="1:39" hidden="1" x14ac:dyDescent="0.3">
      <c r="A9" s="1" t="str">
        <f>_xlfn.CONCAT(RMP[[#This Row],[CODIGO QR]],RMP[[#This Row],[MODULO]],RMP[[#This Row],[TURNO]])</f>
        <v>ABGSA20250601185327MODULO 1TURNO 09</v>
      </c>
      <c r="B9" s="1">
        <f>_xlfn.ISOWEEKNUM(RMP[[#This Row],[FECHA RECEPCION]])</f>
        <v>23</v>
      </c>
      <c r="C9" s="7">
        <v>45810</v>
      </c>
      <c r="D9" s="6">
        <v>45810.552777777775</v>
      </c>
      <c r="E9" s="7">
        <v>45810</v>
      </c>
      <c r="F9" s="6">
        <v>45810.622916666667</v>
      </c>
      <c r="G9" s="1" t="s">
        <v>37</v>
      </c>
      <c r="H9" s="1" t="s">
        <v>38</v>
      </c>
      <c r="I9" s="1" t="s">
        <v>39</v>
      </c>
      <c r="J9" s="12">
        <v>196.5</v>
      </c>
      <c r="K9" s="1" t="s">
        <v>71</v>
      </c>
      <c r="L9" s="1" t="s">
        <v>41</v>
      </c>
      <c r="M9" s="1" t="s">
        <v>42</v>
      </c>
      <c r="N9" s="1" t="s">
        <v>43</v>
      </c>
      <c r="O9" s="1" t="s">
        <v>44</v>
      </c>
      <c r="P9" s="16">
        <v>162.50000039</v>
      </c>
      <c r="Q9" s="16">
        <v>124.34499987</v>
      </c>
      <c r="R9" s="1" t="s">
        <v>45</v>
      </c>
      <c r="S9" s="1" t="s">
        <v>46</v>
      </c>
      <c r="T9" s="1">
        <v>16</v>
      </c>
      <c r="U9" s="1">
        <v>13</v>
      </c>
      <c r="V9" s="1">
        <v>91</v>
      </c>
      <c r="W9" s="1" t="s">
        <v>47</v>
      </c>
      <c r="X9" s="2" t="s">
        <v>72</v>
      </c>
      <c r="Y9" s="1" t="s">
        <v>73</v>
      </c>
      <c r="Z9" s="1" t="s">
        <v>50</v>
      </c>
      <c r="AA9" s="1" t="s">
        <v>51</v>
      </c>
      <c r="AB9" s="3">
        <v>1.3664285700000001</v>
      </c>
      <c r="AC9" s="1" t="s">
        <v>52</v>
      </c>
      <c r="AD9" s="1" t="s">
        <v>53</v>
      </c>
      <c r="AE9" s="12">
        <v>9.5649999900000005</v>
      </c>
      <c r="AF9" s="16">
        <f>+RMP[[#This Row],[KILOS NETO]]-RMP[[#This Row],[PESO NETO CAMPO]]</f>
        <v>-72.155000130000005</v>
      </c>
      <c r="AG9" s="3">
        <f>+(RMP[[#This Row],[HORA RECEPCION]]-RMP[[#This Row],[HORA SALIDA CAMPO]])*24</f>
        <v>1.683333333407063</v>
      </c>
      <c r="AH9" s="1" t="s">
        <v>54</v>
      </c>
      <c r="AI9" s="1" t="s">
        <v>55</v>
      </c>
      <c r="AJ9" s="1" t="s">
        <v>56</v>
      </c>
      <c r="AL9" s="1">
        <v>0</v>
      </c>
      <c r="AM9" s="1" t="s">
        <v>2634</v>
      </c>
    </row>
    <row r="10" spans="1:39" hidden="1" x14ac:dyDescent="0.3">
      <c r="A10" s="1" t="str">
        <f>_xlfn.CONCAT(RMP[[#This Row],[CODIGO QR]],RMP[[#This Row],[MODULO]],RMP[[#This Row],[TURNO]])</f>
        <v>ABGSA20250601184100MODULO 1TURNO 08</v>
      </c>
      <c r="B10" s="1">
        <f>_xlfn.ISOWEEKNUM(RMP[[#This Row],[FECHA RECEPCION]])</f>
        <v>23</v>
      </c>
      <c r="C10" s="7">
        <v>45810</v>
      </c>
      <c r="D10" s="6">
        <v>45810.760416666664</v>
      </c>
      <c r="E10" s="7">
        <v>45810</v>
      </c>
      <c r="F10" s="6">
        <v>45810.833333333336</v>
      </c>
      <c r="G10" s="1" t="s">
        <v>74</v>
      </c>
      <c r="H10" s="1" t="s">
        <v>75</v>
      </c>
      <c r="I10" s="1" t="s">
        <v>39</v>
      </c>
      <c r="J10" s="12">
        <v>332</v>
      </c>
      <c r="K10" s="1" t="s">
        <v>76</v>
      </c>
      <c r="L10" s="1" t="s">
        <v>41</v>
      </c>
      <c r="M10" s="1" t="s">
        <v>42</v>
      </c>
      <c r="N10" s="1" t="s">
        <v>43</v>
      </c>
      <c r="O10" s="1" t="s">
        <v>44</v>
      </c>
      <c r="P10" s="16">
        <v>444.0000005</v>
      </c>
      <c r="Q10" s="16">
        <v>337.61</v>
      </c>
      <c r="R10" s="1" t="s">
        <v>45</v>
      </c>
      <c r="S10" s="1" t="s">
        <v>77</v>
      </c>
      <c r="T10" s="1">
        <v>17</v>
      </c>
      <c r="U10" s="1">
        <v>35</v>
      </c>
      <c r="V10" s="1">
        <v>245</v>
      </c>
      <c r="W10" s="1" t="s">
        <v>47</v>
      </c>
      <c r="X10" s="2" t="s">
        <v>78</v>
      </c>
      <c r="Y10" s="1" t="s">
        <v>79</v>
      </c>
      <c r="Z10" s="1" t="s">
        <v>80</v>
      </c>
      <c r="AA10" s="1" t="s">
        <v>51</v>
      </c>
      <c r="AB10" s="3">
        <v>1.3779999999999999</v>
      </c>
      <c r="AC10" s="1" t="s">
        <v>52</v>
      </c>
      <c r="AD10" s="1" t="s">
        <v>81</v>
      </c>
      <c r="AE10" s="12">
        <v>9.6460000000000008</v>
      </c>
      <c r="AF10" s="16">
        <f>+RMP[[#This Row],[KILOS NETO]]-RMP[[#This Row],[PESO NETO CAMPO]]</f>
        <v>5.6100000000000136</v>
      </c>
      <c r="AG10" s="3">
        <f>+(RMP[[#This Row],[HORA RECEPCION]]-RMP[[#This Row],[HORA SALIDA CAMPO]])*24</f>
        <v>1.7500000001164153</v>
      </c>
      <c r="AH10" s="1" t="s">
        <v>54</v>
      </c>
      <c r="AI10" s="1" t="s">
        <v>55</v>
      </c>
      <c r="AJ10" s="1" t="s">
        <v>56</v>
      </c>
      <c r="AL10" s="1">
        <v>0</v>
      </c>
      <c r="AM10" s="1" t="s">
        <v>2634</v>
      </c>
    </row>
    <row r="11" spans="1:39" hidden="1" x14ac:dyDescent="0.3">
      <c r="A11" s="1" t="str">
        <f>_xlfn.CONCAT(RMP[[#This Row],[CODIGO QR]],RMP[[#This Row],[MODULO]],RMP[[#This Row],[TURNO]])</f>
        <v>ABGSA20250601185329MODULO 1TURNO 08</v>
      </c>
      <c r="B11" s="1">
        <f>_xlfn.ISOWEEKNUM(RMP[[#This Row],[FECHA RECEPCION]])</f>
        <v>23</v>
      </c>
      <c r="C11" s="7">
        <v>45810</v>
      </c>
      <c r="D11" s="6">
        <v>45810.760416666664</v>
      </c>
      <c r="E11" s="7">
        <v>45810</v>
      </c>
      <c r="F11" s="6">
        <v>45810.833333333336</v>
      </c>
      <c r="G11" s="1" t="s">
        <v>74</v>
      </c>
      <c r="H11" s="1" t="s">
        <v>75</v>
      </c>
      <c r="I11" s="1" t="s">
        <v>39</v>
      </c>
      <c r="J11" s="12">
        <v>336</v>
      </c>
      <c r="K11" s="1" t="s">
        <v>82</v>
      </c>
      <c r="L11" s="1" t="s">
        <v>41</v>
      </c>
      <c r="M11" s="1" t="s">
        <v>42</v>
      </c>
      <c r="N11" s="1" t="s">
        <v>43</v>
      </c>
      <c r="O11" s="1" t="s">
        <v>44</v>
      </c>
      <c r="P11" s="16">
        <v>445.99999919999999</v>
      </c>
      <c r="Q11" s="16">
        <v>340.61000050000001</v>
      </c>
      <c r="R11" s="1" t="s">
        <v>45</v>
      </c>
      <c r="S11" s="1" t="s">
        <v>77</v>
      </c>
      <c r="T11" s="1">
        <v>16</v>
      </c>
      <c r="U11" s="1">
        <v>35</v>
      </c>
      <c r="V11" s="1">
        <v>245</v>
      </c>
      <c r="W11" s="1" t="s">
        <v>47</v>
      </c>
      <c r="X11" s="2" t="s">
        <v>83</v>
      </c>
      <c r="Y11" s="1" t="s">
        <v>84</v>
      </c>
      <c r="Z11" s="1" t="s">
        <v>80</v>
      </c>
      <c r="AA11" s="1" t="s">
        <v>51</v>
      </c>
      <c r="AB11" s="3">
        <v>1.3902448999999999</v>
      </c>
      <c r="AC11" s="1" t="s">
        <v>52</v>
      </c>
      <c r="AD11" s="1" t="s">
        <v>81</v>
      </c>
      <c r="AE11" s="12">
        <v>9.7317143000000002</v>
      </c>
      <c r="AF11" s="16">
        <f>+RMP[[#This Row],[KILOS NETO]]-RMP[[#This Row],[PESO NETO CAMPO]]</f>
        <v>4.6100005000000124</v>
      </c>
      <c r="AG11" s="3">
        <f>+(RMP[[#This Row],[HORA RECEPCION]]-RMP[[#This Row],[HORA SALIDA CAMPO]])*24</f>
        <v>1.7500000001164153</v>
      </c>
      <c r="AH11" s="1" t="s">
        <v>54</v>
      </c>
      <c r="AI11" s="1" t="s">
        <v>55</v>
      </c>
      <c r="AJ11" s="1" t="s">
        <v>56</v>
      </c>
      <c r="AL11" s="1">
        <v>0</v>
      </c>
      <c r="AM11" s="1" t="s">
        <v>2634</v>
      </c>
    </row>
    <row r="12" spans="1:39" hidden="1" x14ac:dyDescent="0.3">
      <c r="A12" s="1" t="str">
        <f>_xlfn.CONCAT(RMP[[#This Row],[CODIGO QR]],RMP[[#This Row],[MODULO]],RMP[[#This Row],[TURNO]])</f>
        <v>ABGSA20250601184115MODULO 1TURNO 08</v>
      </c>
      <c r="B12" s="1">
        <f>_xlfn.ISOWEEKNUM(RMP[[#This Row],[FECHA RECEPCION]])</f>
        <v>23</v>
      </c>
      <c r="C12" s="7">
        <v>45810</v>
      </c>
      <c r="D12" s="6">
        <v>45810.760416666664</v>
      </c>
      <c r="E12" s="7">
        <v>45810</v>
      </c>
      <c r="F12" s="6">
        <v>45810.833333333336</v>
      </c>
      <c r="G12" s="1" t="s">
        <v>74</v>
      </c>
      <c r="H12" s="1" t="s">
        <v>75</v>
      </c>
      <c r="I12" s="1" t="s">
        <v>39</v>
      </c>
      <c r="J12" s="12">
        <v>397</v>
      </c>
      <c r="K12" s="1" t="s">
        <v>85</v>
      </c>
      <c r="L12" s="1" t="s">
        <v>41</v>
      </c>
      <c r="M12" s="1" t="s">
        <v>42</v>
      </c>
      <c r="N12" s="1" t="s">
        <v>43</v>
      </c>
      <c r="O12" s="1" t="s">
        <v>44</v>
      </c>
      <c r="P12" s="16">
        <v>528.00000078000005</v>
      </c>
      <c r="Q12" s="16">
        <v>403.72999926</v>
      </c>
      <c r="R12" s="1" t="s">
        <v>45</v>
      </c>
      <c r="S12" s="1" t="s">
        <v>77</v>
      </c>
      <c r="T12" s="1">
        <v>17</v>
      </c>
      <c r="U12" s="1">
        <v>42</v>
      </c>
      <c r="V12" s="1">
        <v>294</v>
      </c>
      <c r="W12" s="1" t="s">
        <v>47</v>
      </c>
      <c r="X12" s="2" t="s">
        <v>86</v>
      </c>
      <c r="Y12" s="1" t="s">
        <v>87</v>
      </c>
      <c r="Z12" s="1" t="s">
        <v>80</v>
      </c>
      <c r="AA12" s="1" t="s">
        <v>51</v>
      </c>
      <c r="AB12" s="3">
        <v>1.3732312900000001</v>
      </c>
      <c r="AC12" s="1" t="s">
        <v>52</v>
      </c>
      <c r="AD12" s="1" t="s">
        <v>81</v>
      </c>
      <c r="AE12" s="12">
        <v>9.6126190299999994</v>
      </c>
      <c r="AF12" s="16">
        <f>+RMP[[#This Row],[KILOS NETO]]-RMP[[#This Row],[PESO NETO CAMPO]]</f>
        <v>6.7299992599999996</v>
      </c>
      <c r="AG12" s="3">
        <f>+(RMP[[#This Row],[HORA RECEPCION]]-RMP[[#This Row],[HORA SALIDA CAMPO]])*24</f>
        <v>1.7500000001164153</v>
      </c>
      <c r="AH12" s="1" t="s">
        <v>54</v>
      </c>
      <c r="AI12" s="1" t="s">
        <v>55</v>
      </c>
      <c r="AJ12" s="1" t="s">
        <v>56</v>
      </c>
      <c r="AL12" s="1">
        <v>0</v>
      </c>
      <c r="AM12" s="1" t="s">
        <v>2634</v>
      </c>
    </row>
    <row r="13" spans="1:39" hidden="1" x14ac:dyDescent="0.3">
      <c r="A13" s="1" t="str">
        <f>_xlfn.CONCAT(RMP[[#This Row],[CODIGO QR]],RMP[[#This Row],[MODULO]],RMP[[#This Row],[TURNO]])</f>
        <v>ABGSA20250601184124MODULO 1TURNO 08</v>
      </c>
      <c r="B13" s="1">
        <f>_xlfn.ISOWEEKNUM(RMP[[#This Row],[FECHA RECEPCION]])</f>
        <v>23</v>
      </c>
      <c r="C13" s="7">
        <v>45810</v>
      </c>
      <c r="D13" s="6">
        <v>45810.760416666664</v>
      </c>
      <c r="E13" s="7">
        <v>45810</v>
      </c>
      <c r="F13" s="6">
        <v>45810.833333333336</v>
      </c>
      <c r="G13" s="1" t="s">
        <v>74</v>
      </c>
      <c r="H13" s="1" t="s">
        <v>75</v>
      </c>
      <c r="I13" s="1" t="s">
        <v>39</v>
      </c>
      <c r="J13" s="12">
        <v>395</v>
      </c>
      <c r="K13" s="1" t="s">
        <v>88</v>
      </c>
      <c r="L13" s="1" t="s">
        <v>41</v>
      </c>
      <c r="M13" s="1" t="s">
        <v>42</v>
      </c>
      <c r="N13" s="1" t="s">
        <v>43</v>
      </c>
      <c r="O13" s="1" t="s">
        <v>44</v>
      </c>
      <c r="P13" s="16">
        <v>531.00000030000001</v>
      </c>
      <c r="Q13" s="16">
        <v>406.72999878000002</v>
      </c>
      <c r="R13" s="1" t="s">
        <v>45</v>
      </c>
      <c r="S13" s="1" t="s">
        <v>77</v>
      </c>
      <c r="T13" s="1">
        <v>17</v>
      </c>
      <c r="U13" s="1">
        <v>42</v>
      </c>
      <c r="V13" s="1">
        <v>294</v>
      </c>
      <c r="W13" s="1" t="s">
        <v>47</v>
      </c>
      <c r="X13" s="2" t="s">
        <v>89</v>
      </c>
      <c r="Y13" s="1" t="s">
        <v>90</v>
      </c>
      <c r="Z13" s="1" t="s">
        <v>80</v>
      </c>
      <c r="AA13" s="1" t="s">
        <v>51</v>
      </c>
      <c r="AB13" s="3">
        <v>1.3834353699999999</v>
      </c>
      <c r="AC13" s="1" t="s">
        <v>52</v>
      </c>
      <c r="AD13" s="1" t="s">
        <v>81</v>
      </c>
      <c r="AE13" s="12">
        <v>9.6840475900000005</v>
      </c>
      <c r="AF13" s="16">
        <f>+RMP[[#This Row],[KILOS NETO]]-RMP[[#This Row],[PESO NETO CAMPO]]</f>
        <v>11.729998780000017</v>
      </c>
      <c r="AG13" s="3">
        <f>+(RMP[[#This Row],[HORA RECEPCION]]-RMP[[#This Row],[HORA SALIDA CAMPO]])*24</f>
        <v>1.7500000001164153</v>
      </c>
      <c r="AH13" s="1" t="s">
        <v>54</v>
      </c>
      <c r="AI13" s="1" t="s">
        <v>55</v>
      </c>
      <c r="AJ13" s="1" t="s">
        <v>56</v>
      </c>
      <c r="AL13" s="1">
        <v>0</v>
      </c>
      <c r="AM13" s="1" t="s">
        <v>2634</v>
      </c>
    </row>
    <row r="14" spans="1:39" hidden="1" x14ac:dyDescent="0.3">
      <c r="A14" s="1" t="str">
        <f>_xlfn.CONCAT(RMP[[#This Row],[CODIGO QR]],RMP[[#This Row],[MODULO]],RMP[[#This Row],[TURNO]])</f>
        <v>ABGSA20250601184132MODULO 1TURNO 08</v>
      </c>
      <c r="B14" s="1">
        <f>_xlfn.ISOWEEKNUM(RMP[[#This Row],[FECHA RECEPCION]])</f>
        <v>23</v>
      </c>
      <c r="C14" s="7">
        <v>45810</v>
      </c>
      <c r="D14" s="6">
        <v>45810.760416666664</v>
      </c>
      <c r="E14" s="7">
        <v>45810</v>
      </c>
      <c r="F14" s="6">
        <v>45810.833333333336</v>
      </c>
      <c r="G14" s="1" t="s">
        <v>74</v>
      </c>
      <c r="H14" s="1" t="s">
        <v>75</v>
      </c>
      <c r="I14" s="1" t="s">
        <v>39</v>
      </c>
      <c r="J14" s="12">
        <v>396</v>
      </c>
      <c r="K14" s="1" t="s">
        <v>91</v>
      </c>
      <c r="L14" s="1" t="s">
        <v>41</v>
      </c>
      <c r="M14" s="1" t="s">
        <v>42</v>
      </c>
      <c r="N14" s="1" t="s">
        <v>43</v>
      </c>
      <c r="O14" s="1" t="s">
        <v>44</v>
      </c>
      <c r="P14" s="16">
        <v>529.00000062000004</v>
      </c>
      <c r="Q14" s="16">
        <v>404.72999909999999</v>
      </c>
      <c r="R14" s="1" t="s">
        <v>45</v>
      </c>
      <c r="S14" s="1" t="s">
        <v>77</v>
      </c>
      <c r="T14" s="1">
        <v>17</v>
      </c>
      <c r="U14" s="1">
        <v>42</v>
      </c>
      <c r="V14" s="1">
        <v>294</v>
      </c>
      <c r="W14" s="1" t="s">
        <v>47</v>
      </c>
      <c r="X14" s="2" t="s">
        <v>92</v>
      </c>
      <c r="Y14" s="1" t="s">
        <v>93</v>
      </c>
      <c r="Z14" s="1" t="s">
        <v>80</v>
      </c>
      <c r="AA14" s="1" t="s">
        <v>51</v>
      </c>
      <c r="AB14" s="3">
        <v>1.3766326499999999</v>
      </c>
      <c r="AC14" s="1" t="s">
        <v>52</v>
      </c>
      <c r="AD14" s="1" t="s">
        <v>81</v>
      </c>
      <c r="AE14" s="12">
        <v>9.6364285499999998</v>
      </c>
      <c r="AF14" s="16">
        <f>+RMP[[#This Row],[KILOS NETO]]-RMP[[#This Row],[PESO NETO CAMPO]]</f>
        <v>8.7299990999999864</v>
      </c>
      <c r="AG14" s="3">
        <f>+(RMP[[#This Row],[HORA RECEPCION]]-RMP[[#This Row],[HORA SALIDA CAMPO]])*24</f>
        <v>1.7500000001164153</v>
      </c>
      <c r="AH14" s="1" t="s">
        <v>54</v>
      </c>
      <c r="AI14" s="1" t="s">
        <v>55</v>
      </c>
      <c r="AJ14" s="1" t="s">
        <v>56</v>
      </c>
      <c r="AL14" s="1">
        <v>0</v>
      </c>
      <c r="AM14" s="1" t="s">
        <v>2634</v>
      </c>
    </row>
    <row r="15" spans="1:39" hidden="1" x14ac:dyDescent="0.3">
      <c r="A15" s="1" t="str">
        <f>_xlfn.CONCAT(RMP[[#This Row],[CODIGO QR]],RMP[[#This Row],[MODULO]],RMP[[#This Row],[TURNO]])</f>
        <v>ABGSA20250601185245MODULO 1TURNO 08</v>
      </c>
      <c r="B15" s="1">
        <f>_xlfn.ISOWEEKNUM(RMP[[#This Row],[FECHA RECEPCION]])</f>
        <v>23</v>
      </c>
      <c r="C15" s="7">
        <v>45810</v>
      </c>
      <c r="D15" s="6">
        <v>45810.760416666664</v>
      </c>
      <c r="E15" s="7">
        <v>45810</v>
      </c>
      <c r="F15" s="6">
        <v>45810.833333333336</v>
      </c>
      <c r="G15" s="1" t="s">
        <v>74</v>
      </c>
      <c r="H15" s="1" t="s">
        <v>75</v>
      </c>
      <c r="I15" s="1" t="s">
        <v>39</v>
      </c>
      <c r="J15" s="12">
        <v>393</v>
      </c>
      <c r="K15" s="1" t="s">
        <v>94</v>
      </c>
      <c r="L15" s="1" t="s">
        <v>41</v>
      </c>
      <c r="M15" s="1" t="s">
        <v>42</v>
      </c>
      <c r="N15" s="1" t="s">
        <v>43</v>
      </c>
      <c r="O15" s="1" t="s">
        <v>44</v>
      </c>
      <c r="P15" s="16">
        <v>525.00000125999998</v>
      </c>
      <c r="Q15" s="16">
        <v>400.72999973999998</v>
      </c>
      <c r="R15" s="1" t="s">
        <v>45</v>
      </c>
      <c r="S15" s="1" t="s">
        <v>77</v>
      </c>
      <c r="T15" s="1">
        <v>17</v>
      </c>
      <c r="U15" s="1">
        <v>42</v>
      </c>
      <c r="V15" s="1">
        <v>294</v>
      </c>
      <c r="W15" s="1" t="s">
        <v>47</v>
      </c>
      <c r="X15" s="2" t="s">
        <v>95</v>
      </c>
      <c r="Y15" s="1" t="s">
        <v>96</v>
      </c>
      <c r="Z15" s="1" t="s">
        <v>80</v>
      </c>
      <c r="AA15" s="1" t="s">
        <v>51</v>
      </c>
      <c r="AB15" s="3">
        <v>1.36302721</v>
      </c>
      <c r="AC15" s="1" t="s">
        <v>52</v>
      </c>
      <c r="AD15" s="1" t="s">
        <v>81</v>
      </c>
      <c r="AE15" s="12">
        <v>9.5411904700000001</v>
      </c>
      <c r="AF15" s="16">
        <f>+RMP[[#This Row],[KILOS NETO]]-RMP[[#This Row],[PESO NETO CAMPO]]</f>
        <v>7.7299997399999825</v>
      </c>
      <c r="AG15" s="3">
        <f>+(RMP[[#This Row],[HORA RECEPCION]]-RMP[[#This Row],[HORA SALIDA CAMPO]])*24</f>
        <v>1.7500000001164153</v>
      </c>
      <c r="AH15" s="1" t="s">
        <v>54</v>
      </c>
      <c r="AI15" s="1" t="s">
        <v>55</v>
      </c>
      <c r="AJ15" s="1" t="s">
        <v>56</v>
      </c>
      <c r="AL15" s="1">
        <v>0</v>
      </c>
      <c r="AM15" s="1" t="s">
        <v>2634</v>
      </c>
    </row>
    <row r="16" spans="1:39" hidden="1" x14ac:dyDescent="0.3">
      <c r="A16" s="1" t="str">
        <f>_xlfn.CONCAT(RMP[[#This Row],[CODIGO QR]],RMP[[#This Row],[MODULO]],RMP[[#This Row],[TURNO]])</f>
        <v>ABGSA20250601185224MODULO 1TURNO 08</v>
      </c>
      <c r="B16" s="1">
        <f>_xlfn.ISOWEEKNUM(RMP[[#This Row],[FECHA RECEPCION]])</f>
        <v>23</v>
      </c>
      <c r="C16" s="7">
        <v>45810</v>
      </c>
      <c r="D16" s="6">
        <v>45810.760416666664</v>
      </c>
      <c r="E16" s="7">
        <v>45810</v>
      </c>
      <c r="F16" s="6">
        <v>45810.833333333336</v>
      </c>
      <c r="G16" s="1" t="s">
        <v>74</v>
      </c>
      <c r="H16" s="1" t="s">
        <v>75</v>
      </c>
      <c r="I16" s="1" t="s">
        <v>39</v>
      </c>
      <c r="J16" s="12">
        <v>394</v>
      </c>
      <c r="K16" s="1" t="s">
        <v>97</v>
      </c>
      <c r="L16" s="1" t="s">
        <v>41</v>
      </c>
      <c r="M16" s="1" t="s">
        <v>42</v>
      </c>
      <c r="N16" s="1" t="s">
        <v>43</v>
      </c>
      <c r="O16" s="1" t="s">
        <v>44</v>
      </c>
      <c r="P16" s="16">
        <v>526.00000109999996</v>
      </c>
      <c r="Q16" s="16">
        <v>401.72999958000003</v>
      </c>
      <c r="R16" s="1" t="s">
        <v>45</v>
      </c>
      <c r="S16" s="1" t="s">
        <v>77</v>
      </c>
      <c r="T16" s="1">
        <v>17</v>
      </c>
      <c r="U16" s="1">
        <v>42</v>
      </c>
      <c r="V16" s="1">
        <v>294</v>
      </c>
      <c r="W16" s="1" t="s">
        <v>47</v>
      </c>
      <c r="X16" s="2" t="s">
        <v>98</v>
      </c>
      <c r="Y16" s="1" t="s">
        <v>99</v>
      </c>
      <c r="Z16" s="1" t="s">
        <v>80</v>
      </c>
      <c r="AA16" s="1" t="s">
        <v>51</v>
      </c>
      <c r="AB16" s="3">
        <v>1.3664285700000001</v>
      </c>
      <c r="AC16" s="1" t="s">
        <v>52</v>
      </c>
      <c r="AD16" s="1" t="s">
        <v>81</v>
      </c>
      <c r="AE16" s="12">
        <v>9.5649999900000005</v>
      </c>
      <c r="AF16" s="16">
        <f>+RMP[[#This Row],[KILOS NETO]]-RMP[[#This Row],[PESO NETO CAMPO]]</f>
        <v>7.7299995800000261</v>
      </c>
      <c r="AG16" s="3">
        <f>+(RMP[[#This Row],[HORA RECEPCION]]-RMP[[#This Row],[HORA SALIDA CAMPO]])*24</f>
        <v>1.7500000001164153</v>
      </c>
      <c r="AH16" s="1" t="s">
        <v>54</v>
      </c>
      <c r="AI16" s="1" t="s">
        <v>55</v>
      </c>
      <c r="AJ16" s="1" t="s">
        <v>56</v>
      </c>
      <c r="AL16" s="1">
        <v>0</v>
      </c>
      <c r="AM16" s="1" t="s">
        <v>2634</v>
      </c>
    </row>
    <row r="17" spans="1:39" hidden="1" x14ac:dyDescent="0.3">
      <c r="A17" s="1" t="str">
        <f>_xlfn.CONCAT(RMP[[#This Row],[CODIGO QR]],RMP[[#This Row],[MODULO]],RMP[[#This Row],[TURNO]])</f>
        <v>ABGSA20250601185240MODULO 1TURNO 08</v>
      </c>
      <c r="B17" s="1">
        <f>_xlfn.ISOWEEKNUM(RMP[[#This Row],[FECHA RECEPCION]])</f>
        <v>23</v>
      </c>
      <c r="C17" s="7">
        <v>45810</v>
      </c>
      <c r="D17" s="6">
        <v>45810.760416666664</v>
      </c>
      <c r="E17" s="7">
        <v>45810</v>
      </c>
      <c r="F17" s="6">
        <v>45810.833333333336</v>
      </c>
      <c r="G17" s="1" t="s">
        <v>74</v>
      </c>
      <c r="H17" s="1" t="s">
        <v>75</v>
      </c>
      <c r="I17" s="1" t="s">
        <v>39</v>
      </c>
      <c r="J17" s="12">
        <v>35</v>
      </c>
      <c r="K17" s="1" t="s">
        <v>100</v>
      </c>
      <c r="L17" s="1" t="s">
        <v>41</v>
      </c>
      <c r="M17" s="1" t="s">
        <v>42</v>
      </c>
      <c r="N17" s="1" t="s">
        <v>43</v>
      </c>
      <c r="O17" s="1" t="s">
        <v>44</v>
      </c>
      <c r="P17" s="16">
        <v>58.000000049999997</v>
      </c>
      <c r="Q17" s="16">
        <v>35.909999999999997</v>
      </c>
      <c r="R17" s="1" t="s">
        <v>45</v>
      </c>
      <c r="S17" s="1" t="s">
        <v>77</v>
      </c>
      <c r="T17" s="1">
        <v>12</v>
      </c>
      <c r="U17" s="1">
        <v>4</v>
      </c>
      <c r="V17" s="1">
        <v>27</v>
      </c>
      <c r="W17" s="1" t="s">
        <v>47</v>
      </c>
      <c r="X17" s="2" t="s">
        <v>101</v>
      </c>
      <c r="Y17" s="1" t="s">
        <v>102</v>
      </c>
      <c r="Z17" s="1" t="s">
        <v>80</v>
      </c>
      <c r="AA17" s="1" t="s">
        <v>51</v>
      </c>
      <c r="AB17" s="3">
        <v>1.33</v>
      </c>
      <c r="AC17" s="1" t="s">
        <v>52</v>
      </c>
      <c r="AD17" s="1" t="s">
        <v>81</v>
      </c>
      <c r="AE17" s="12">
        <v>8.9774999999999991</v>
      </c>
      <c r="AF17" s="16">
        <f>+RMP[[#This Row],[KILOS NETO]]-RMP[[#This Row],[PESO NETO CAMPO]]</f>
        <v>0.90999999999999659</v>
      </c>
      <c r="AG17" s="3">
        <f>+(RMP[[#This Row],[HORA RECEPCION]]-RMP[[#This Row],[HORA SALIDA CAMPO]])*24</f>
        <v>1.7500000001164153</v>
      </c>
      <c r="AH17" s="1" t="s">
        <v>54</v>
      </c>
      <c r="AI17" s="1" t="s">
        <v>55</v>
      </c>
      <c r="AJ17" s="1" t="s">
        <v>56</v>
      </c>
      <c r="AL17" s="1">
        <v>0</v>
      </c>
      <c r="AM17" s="1" t="s">
        <v>2634</v>
      </c>
    </row>
    <row r="18" spans="1:39" hidden="1" x14ac:dyDescent="0.3">
      <c r="A18" s="1" t="str">
        <f>_xlfn.CONCAT(RMP[[#This Row],[CODIGO QR]],RMP[[#This Row],[MODULO]],RMP[[#This Row],[TURNO]])</f>
        <v>ABGSA20250601185243MODULO 1TURNO 07</v>
      </c>
      <c r="B18" s="1">
        <f>_xlfn.ISOWEEKNUM(RMP[[#This Row],[FECHA RECEPCION]])</f>
        <v>23</v>
      </c>
      <c r="C18" s="7">
        <v>45811</v>
      </c>
      <c r="D18" s="6">
        <v>45811.541666666664</v>
      </c>
      <c r="E18" s="7">
        <v>45811</v>
      </c>
      <c r="F18" s="6">
        <v>45811.607638888891</v>
      </c>
      <c r="G18" s="1" t="s">
        <v>103</v>
      </c>
      <c r="H18" s="1" t="s">
        <v>38</v>
      </c>
      <c r="I18" s="1" t="s">
        <v>39</v>
      </c>
      <c r="J18" s="12">
        <v>324</v>
      </c>
      <c r="K18" s="1" t="s">
        <v>104</v>
      </c>
      <c r="L18" s="1" t="s">
        <v>41</v>
      </c>
      <c r="M18" s="1" t="s">
        <v>42</v>
      </c>
      <c r="N18" s="1" t="s">
        <v>43</v>
      </c>
      <c r="O18" s="1" t="s">
        <v>44</v>
      </c>
      <c r="P18" s="16">
        <v>434.999999</v>
      </c>
      <c r="Q18" s="16">
        <v>329.61000030000002</v>
      </c>
      <c r="R18" s="1" t="s">
        <v>45</v>
      </c>
      <c r="S18" s="1" t="s">
        <v>105</v>
      </c>
      <c r="T18" s="1">
        <v>16</v>
      </c>
      <c r="U18" s="1">
        <v>35</v>
      </c>
      <c r="V18" s="1">
        <v>245</v>
      </c>
      <c r="W18" s="1" t="s">
        <v>47</v>
      </c>
      <c r="X18" s="2" t="s">
        <v>106</v>
      </c>
      <c r="Y18" s="1" t="s">
        <v>107</v>
      </c>
      <c r="Z18" s="1" t="s">
        <v>108</v>
      </c>
      <c r="AA18" s="1" t="s">
        <v>51</v>
      </c>
      <c r="AB18" s="3">
        <v>1.34534694</v>
      </c>
      <c r="AC18" s="1" t="s">
        <v>52</v>
      </c>
      <c r="AD18" s="1" t="s">
        <v>109</v>
      </c>
      <c r="AE18" s="12">
        <v>9.4174285799999993</v>
      </c>
      <c r="AF18" s="16">
        <f>+RMP[[#This Row],[KILOS NETO]]-RMP[[#This Row],[PESO NETO CAMPO]]</f>
        <v>5.6100003000000243</v>
      </c>
      <c r="AG18" s="3">
        <f>+(RMP[[#This Row],[HORA RECEPCION]]-RMP[[#This Row],[HORA SALIDA CAMPO]])*24</f>
        <v>1.5833333334303461</v>
      </c>
      <c r="AH18" s="1" t="s">
        <v>54</v>
      </c>
      <c r="AI18" s="1" t="s">
        <v>55</v>
      </c>
      <c r="AJ18" s="1" t="s">
        <v>110</v>
      </c>
      <c r="AK18" s="1" t="s">
        <v>111</v>
      </c>
      <c r="AL18" s="1">
        <v>0</v>
      </c>
      <c r="AM18" s="1" t="s">
        <v>2634</v>
      </c>
    </row>
    <row r="19" spans="1:39" hidden="1" x14ac:dyDescent="0.3">
      <c r="A19" s="1" t="str">
        <f>_xlfn.CONCAT(RMP[[#This Row],[CODIGO QR]],RMP[[#This Row],[MODULO]],RMP[[#This Row],[TURNO]])</f>
        <v>ABGSA20250601185321MODULO 1TURNO 07</v>
      </c>
      <c r="B19" s="1">
        <f>_xlfn.ISOWEEKNUM(RMP[[#This Row],[FECHA RECEPCION]])</f>
        <v>23</v>
      </c>
      <c r="C19" s="7">
        <v>45811</v>
      </c>
      <c r="D19" s="6">
        <v>45811.541666666664</v>
      </c>
      <c r="E19" s="7">
        <v>45811</v>
      </c>
      <c r="F19" s="6">
        <v>45811.607638888891</v>
      </c>
      <c r="G19" s="1" t="s">
        <v>103</v>
      </c>
      <c r="H19" s="1" t="s">
        <v>38</v>
      </c>
      <c r="I19" s="1" t="s">
        <v>39</v>
      </c>
      <c r="J19" s="12">
        <v>323</v>
      </c>
      <c r="K19" s="1" t="s">
        <v>112</v>
      </c>
      <c r="L19" s="1" t="s">
        <v>41</v>
      </c>
      <c r="M19" s="1" t="s">
        <v>42</v>
      </c>
      <c r="N19" s="1" t="s">
        <v>43</v>
      </c>
      <c r="O19" s="1" t="s">
        <v>44</v>
      </c>
      <c r="P19" s="16">
        <v>433.00000030000001</v>
      </c>
      <c r="Q19" s="16">
        <v>327.60999915000002</v>
      </c>
      <c r="R19" s="1" t="s">
        <v>45</v>
      </c>
      <c r="S19" s="1" t="s">
        <v>105</v>
      </c>
      <c r="T19" s="1">
        <v>16</v>
      </c>
      <c r="U19" s="1">
        <v>35</v>
      </c>
      <c r="V19" s="1">
        <v>245</v>
      </c>
      <c r="W19" s="1" t="s">
        <v>47</v>
      </c>
      <c r="X19" s="2" t="s">
        <v>113</v>
      </c>
      <c r="Y19" s="1" t="s">
        <v>114</v>
      </c>
      <c r="Z19" s="1" t="s">
        <v>108</v>
      </c>
      <c r="AA19" s="1" t="s">
        <v>51</v>
      </c>
      <c r="AB19" s="3">
        <v>1.3371836699999999</v>
      </c>
      <c r="AC19" s="1" t="s">
        <v>52</v>
      </c>
      <c r="AD19" s="1" t="s">
        <v>109</v>
      </c>
      <c r="AE19" s="12">
        <v>9.3602856899999995</v>
      </c>
      <c r="AF19" s="16">
        <f>+RMP[[#This Row],[KILOS NETO]]-RMP[[#This Row],[PESO NETO CAMPO]]</f>
        <v>4.6099991500000215</v>
      </c>
      <c r="AG19" s="3">
        <f>+(RMP[[#This Row],[HORA RECEPCION]]-RMP[[#This Row],[HORA SALIDA CAMPO]])*24</f>
        <v>1.5833333334303461</v>
      </c>
      <c r="AH19" s="1" t="s">
        <v>54</v>
      </c>
      <c r="AI19" s="1" t="s">
        <v>55</v>
      </c>
      <c r="AJ19" s="1" t="s">
        <v>110</v>
      </c>
      <c r="AK19" s="1" t="s">
        <v>111</v>
      </c>
      <c r="AL19" s="1">
        <v>0</v>
      </c>
      <c r="AM19" s="1" t="s">
        <v>2634</v>
      </c>
    </row>
    <row r="20" spans="1:39" hidden="1" x14ac:dyDescent="0.3">
      <c r="A20" s="1" t="str">
        <f>_xlfn.CONCAT(RMP[[#This Row],[CODIGO QR]],RMP[[#This Row],[MODULO]],RMP[[#This Row],[TURNO]])</f>
        <v>ABGSA20250601185324MODULO 1TURNO 04</v>
      </c>
      <c r="B20" s="1">
        <f>_xlfn.ISOWEEKNUM(RMP[[#This Row],[FECHA RECEPCION]])</f>
        <v>23</v>
      </c>
      <c r="C20" s="7">
        <v>45811</v>
      </c>
      <c r="D20" s="6">
        <v>45811.541666666664</v>
      </c>
      <c r="E20" s="7">
        <v>45811</v>
      </c>
      <c r="F20" s="6">
        <v>45811.607638888891</v>
      </c>
      <c r="G20" s="1" t="s">
        <v>103</v>
      </c>
      <c r="H20" s="1" t="s">
        <v>38</v>
      </c>
      <c r="I20" s="1" t="s">
        <v>39</v>
      </c>
      <c r="J20" s="12">
        <v>388</v>
      </c>
      <c r="K20" s="1" t="s">
        <v>115</v>
      </c>
      <c r="L20" s="1" t="s">
        <v>41</v>
      </c>
      <c r="M20" s="1" t="s">
        <v>42</v>
      </c>
      <c r="N20" s="1" t="s">
        <v>43</v>
      </c>
      <c r="O20" s="1" t="s">
        <v>44</v>
      </c>
      <c r="P20" s="16">
        <v>517.99999944000001</v>
      </c>
      <c r="Q20" s="16">
        <v>394.73000070000001</v>
      </c>
      <c r="R20" s="1" t="s">
        <v>45</v>
      </c>
      <c r="S20" s="1" t="s">
        <v>116</v>
      </c>
      <c r="T20" s="1">
        <v>16</v>
      </c>
      <c r="U20" s="1">
        <v>42</v>
      </c>
      <c r="V20" s="1">
        <v>294</v>
      </c>
      <c r="W20" s="1" t="s">
        <v>47</v>
      </c>
      <c r="X20" s="2" t="s">
        <v>117</v>
      </c>
      <c r="Y20" s="1" t="s">
        <v>118</v>
      </c>
      <c r="Z20" s="1" t="s">
        <v>119</v>
      </c>
      <c r="AA20" s="1" t="s">
        <v>51</v>
      </c>
      <c r="AB20" s="3">
        <v>1.3426190499999999</v>
      </c>
      <c r="AC20" s="1" t="s">
        <v>52</v>
      </c>
      <c r="AD20" s="1" t="s">
        <v>109</v>
      </c>
      <c r="AE20" s="12">
        <v>9.3983333499999997</v>
      </c>
      <c r="AF20" s="16">
        <f>+RMP[[#This Row],[KILOS NETO]]-RMP[[#This Row],[PESO NETO CAMPO]]</f>
        <v>6.7300007000000051</v>
      </c>
      <c r="AG20" s="3">
        <f>+(RMP[[#This Row],[HORA RECEPCION]]-RMP[[#This Row],[HORA SALIDA CAMPO]])*24</f>
        <v>1.5833333334303461</v>
      </c>
      <c r="AH20" s="1" t="s">
        <v>54</v>
      </c>
      <c r="AI20" s="1" t="s">
        <v>55</v>
      </c>
      <c r="AJ20" s="1" t="s">
        <v>110</v>
      </c>
      <c r="AL20" s="1">
        <v>0</v>
      </c>
      <c r="AM20" s="1" t="s">
        <v>2634</v>
      </c>
    </row>
    <row r="21" spans="1:39" hidden="1" x14ac:dyDescent="0.3">
      <c r="A21" s="1" t="str">
        <f>_xlfn.CONCAT(RMP[[#This Row],[CODIGO QR]],RMP[[#This Row],[MODULO]],RMP[[#This Row],[TURNO]])</f>
        <v>ABGSA20250601185333MODULO 1TURNO 05</v>
      </c>
      <c r="B21" s="1">
        <f>_xlfn.ISOWEEKNUM(RMP[[#This Row],[FECHA RECEPCION]])</f>
        <v>23</v>
      </c>
      <c r="C21" s="7">
        <v>45811</v>
      </c>
      <c r="D21" s="6">
        <v>45811.541666666664</v>
      </c>
      <c r="E21" s="7">
        <v>45811</v>
      </c>
      <c r="F21" s="6">
        <v>45811.607638888891</v>
      </c>
      <c r="G21" s="1" t="s">
        <v>103</v>
      </c>
      <c r="H21" s="1" t="s">
        <v>38</v>
      </c>
      <c r="I21" s="1" t="s">
        <v>39</v>
      </c>
      <c r="J21" s="12">
        <v>387</v>
      </c>
      <c r="K21" s="1" t="s">
        <v>120</v>
      </c>
      <c r="L21" s="1" t="s">
        <v>41</v>
      </c>
      <c r="M21" s="1" t="s">
        <v>42</v>
      </c>
      <c r="N21" s="1" t="s">
        <v>43</v>
      </c>
      <c r="O21" s="1" t="s">
        <v>44</v>
      </c>
      <c r="P21" s="16">
        <v>518.99999928</v>
      </c>
      <c r="Q21" s="16">
        <v>395.73000053999999</v>
      </c>
      <c r="R21" s="1" t="s">
        <v>45</v>
      </c>
      <c r="S21" s="1" t="s">
        <v>121</v>
      </c>
      <c r="T21" s="1">
        <v>16</v>
      </c>
      <c r="U21" s="1">
        <v>42</v>
      </c>
      <c r="V21" s="1">
        <v>294</v>
      </c>
      <c r="W21" s="1" t="s">
        <v>47</v>
      </c>
      <c r="X21" s="2" t="s">
        <v>122</v>
      </c>
      <c r="Y21" s="1" t="s">
        <v>123</v>
      </c>
      <c r="Z21" s="1" t="s">
        <v>124</v>
      </c>
      <c r="AA21" s="1" t="s">
        <v>51</v>
      </c>
      <c r="AB21" s="3">
        <v>1.3460204099999999</v>
      </c>
      <c r="AC21" s="1" t="s">
        <v>52</v>
      </c>
      <c r="AD21" s="1" t="s">
        <v>109</v>
      </c>
      <c r="AE21" s="12">
        <v>9.4221428700000001</v>
      </c>
      <c r="AF21" s="16">
        <f>+RMP[[#This Row],[KILOS NETO]]-RMP[[#This Row],[PESO NETO CAMPO]]</f>
        <v>8.7300005399999918</v>
      </c>
      <c r="AG21" s="3">
        <f>+(RMP[[#This Row],[HORA RECEPCION]]-RMP[[#This Row],[HORA SALIDA CAMPO]])*24</f>
        <v>1.5833333334303461</v>
      </c>
      <c r="AH21" s="1" t="s">
        <v>54</v>
      </c>
      <c r="AI21" s="1" t="s">
        <v>55</v>
      </c>
      <c r="AJ21" s="1" t="s">
        <v>110</v>
      </c>
      <c r="AL21" s="1">
        <v>0</v>
      </c>
      <c r="AM21" s="1" t="s">
        <v>2634</v>
      </c>
    </row>
    <row r="22" spans="1:39" hidden="1" x14ac:dyDescent="0.3">
      <c r="A22" s="1" t="str">
        <f>_xlfn.CONCAT(RMP[[#This Row],[CODIGO QR]],RMP[[#This Row],[MODULO]],RMP[[#This Row],[TURNO]])</f>
        <v>ABGSA20250601184119MODULO 1TURNO 05</v>
      </c>
      <c r="B22" s="1">
        <f>_xlfn.ISOWEEKNUM(RMP[[#This Row],[FECHA RECEPCION]])</f>
        <v>23</v>
      </c>
      <c r="C22" s="7">
        <v>45811</v>
      </c>
      <c r="D22" s="6">
        <v>45811.541666666664</v>
      </c>
      <c r="E22" s="7">
        <v>45811</v>
      </c>
      <c r="F22" s="6">
        <v>45811.607638888891</v>
      </c>
      <c r="G22" s="1" t="s">
        <v>103</v>
      </c>
      <c r="H22" s="1" t="s">
        <v>38</v>
      </c>
      <c r="I22" s="1" t="s">
        <v>39</v>
      </c>
      <c r="J22" s="12">
        <v>194.5</v>
      </c>
      <c r="K22" s="1" t="s">
        <v>125</v>
      </c>
      <c r="L22" s="1" t="s">
        <v>41</v>
      </c>
      <c r="M22" s="1" t="s">
        <v>42</v>
      </c>
      <c r="N22" s="1" t="s">
        <v>43</v>
      </c>
      <c r="O22" s="1" t="s">
        <v>44</v>
      </c>
      <c r="P22" s="16">
        <v>385.28571340000002</v>
      </c>
      <c r="Q22" s="16">
        <v>294.30071433000001</v>
      </c>
      <c r="R22" s="1" t="s">
        <v>45</v>
      </c>
      <c r="S22" s="1" t="s">
        <v>121</v>
      </c>
      <c r="T22" s="1">
        <v>16</v>
      </c>
      <c r="U22" s="1">
        <v>31</v>
      </c>
      <c r="V22" s="1">
        <v>217</v>
      </c>
      <c r="W22" s="1" t="s">
        <v>47</v>
      </c>
      <c r="X22" s="2" t="s">
        <v>126</v>
      </c>
      <c r="Y22" s="1" t="s">
        <v>127</v>
      </c>
      <c r="Z22" s="1" t="s">
        <v>108</v>
      </c>
      <c r="AA22" s="1" t="s">
        <v>51</v>
      </c>
      <c r="AB22" s="3">
        <v>1.35622449</v>
      </c>
      <c r="AC22" s="1" t="s">
        <v>52</v>
      </c>
      <c r="AD22" s="1" t="s">
        <v>109</v>
      </c>
      <c r="AE22" s="12">
        <v>9.4935714299999994</v>
      </c>
      <c r="AF22" s="16">
        <f>+RMP[[#This Row],[KILOS NETO]]-RMP[[#This Row],[PESO NETO CAMPO]]</f>
        <v>99.800714330000005</v>
      </c>
      <c r="AG22" s="3">
        <f>+(RMP[[#This Row],[HORA RECEPCION]]-RMP[[#This Row],[HORA SALIDA CAMPO]])*24</f>
        <v>1.5833333334303461</v>
      </c>
      <c r="AH22" s="1" t="s">
        <v>54</v>
      </c>
      <c r="AI22" s="1" t="s">
        <v>55</v>
      </c>
      <c r="AJ22" s="1" t="s">
        <v>110</v>
      </c>
      <c r="AL22" s="1">
        <v>0</v>
      </c>
      <c r="AM22" s="1" t="s">
        <v>2634</v>
      </c>
    </row>
    <row r="23" spans="1:39" hidden="1" x14ac:dyDescent="0.3">
      <c r="A23" s="1" t="str">
        <f>_xlfn.CONCAT(RMP[[#This Row],[CODIGO QR]],RMP[[#This Row],[MODULO]],RMP[[#This Row],[TURNO]])</f>
        <v>ABGSA20250601184119MODULO 1TURNO 07</v>
      </c>
      <c r="B23" s="1">
        <f>_xlfn.ISOWEEKNUM(RMP[[#This Row],[FECHA RECEPCION]])</f>
        <v>23</v>
      </c>
      <c r="C23" s="7">
        <v>45811</v>
      </c>
      <c r="D23" s="6">
        <v>45811.541666666664</v>
      </c>
      <c r="E23" s="7">
        <v>45811</v>
      </c>
      <c r="F23" s="6">
        <v>45811.607638888891</v>
      </c>
      <c r="G23" s="1" t="s">
        <v>103</v>
      </c>
      <c r="H23" s="1" t="s">
        <v>38</v>
      </c>
      <c r="I23" s="1" t="s">
        <v>39</v>
      </c>
      <c r="J23" s="12">
        <v>194.5</v>
      </c>
      <c r="K23" s="1" t="s">
        <v>125</v>
      </c>
      <c r="L23" s="1" t="s">
        <v>41</v>
      </c>
      <c r="M23" s="1" t="s">
        <v>42</v>
      </c>
      <c r="N23" s="1" t="s">
        <v>43</v>
      </c>
      <c r="O23" s="1" t="s">
        <v>44</v>
      </c>
      <c r="P23" s="16">
        <v>136.71428539999999</v>
      </c>
      <c r="Q23" s="16">
        <v>104.42928573</v>
      </c>
      <c r="R23" s="1" t="s">
        <v>45</v>
      </c>
      <c r="S23" s="1" t="s">
        <v>105</v>
      </c>
      <c r="T23" s="1">
        <v>16</v>
      </c>
      <c r="U23" s="1">
        <v>11</v>
      </c>
      <c r="V23" s="1">
        <v>77</v>
      </c>
      <c r="W23" s="1" t="s">
        <v>47</v>
      </c>
      <c r="X23" s="2" t="s">
        <v>126</v>
      </c>
      <c r="Y23" s="1" t="s">
        <v>127</v>
      </c>
      <c r="Z23" s="1" t="s">
        <v>124</v>
      </c>
      <c r="AA23" s="1" t="s">
        <v>51</v>
      </c>
      <c r="AB23" s="3">
        <v>1.35622449</v>
      </c>
      <c r="AC23" s="1" t="s">
        <v>52</v>
      </c>
      <c r="AD23" s="1" t="s">
        <v>109</v>
      </c>
      <c r="AE23" s="12">
        <v>9.4935714299999994</v>
      </c>
      <c r="AF23" s="16">
        <f>+RMP[[#This Row],[KILOS NETO]]-RMP[[#This Row],[PESO NETO CAMPO]]</f>
        <v>-90.070714269999996</v>
      </c>
      <c r="AG23" s="3">
        <f>+(RMP[[#This Row],[HORA RECEPCION]]-RMP[[#This Row],[HORA SALIDA CAMPO]])*24</f>
        <v>1.5833333334303461</v>
      </c>
      <c r="AH23" s="1" t="s">
        <v>54</v>
      </c>
      <c r="AI23" s="1" t="s">
        <v>55</v>
      </c>
      <c r="AJ23" s="1" t="s">
        <v>110</v>
      </c>
      <c r="AL23" s="1">
        <v>0</v>
      </c>
      <c r="AM23" s="1" t="s">
        <v>2634</v>
      </c>
    </row>
    <row r="24" spans="1:39" hidden="1" x14ac:dyDescent="0.3">
      <c r="A24" s="1" t="str">
        <f>_xlfn.CONCAT(RMP[[#This Row],[CODIGO QR]],RMP[[#This Row],[MODULO]],RMP[[#This Row],[TURNO]])</f>
        <v>ABGSA20250601184112MODULO 1TURNO 06</v>
      </c>
      <c r="B24" s="1">
        <f>_xlfn.ISOWEEKNUM(RMP[[#This Row],[FECHA RECEPCION]])</f>
        <v>23</v>
      </c>
      <c r="C24" s="7">
        <v>45811</v>
      </c>
      <c r="D24" s="6">
        <v>45811.541666666664</v>
      </c>
      <c r="E24" s="7">
        <v>45811</v>
      </c>
      <c r="F24" s="6">
        <v>45811.607638888891</v>
      </c>
      <c r="G24" s="1" t="s">
        <v>103</v>
      </c>
      <c r="H24" s="1" t="s">
        <v>38</v>
      </c>
      <c r="I24" s="1" t="s">
        <v>39</v>
      </c>
      <c r="J24" s="12">
        <v>196.5</v>
      </c>
      <c r="K24" s="1" t="s">
        <v>128</v>
      </c>
      <c r="L24" s="1" t="s">
        <v>41</v>
      </c>
      <c r="M24" s="1" t="s">
        <v>42</v>
      </c>
      <c r="N24" s="1" t="s">
        <v>43</v>
      </c>
      <c r="O24" s="1" t="s">
        <v>44</v>
      </c>
      <c r="P24" s="16">
        <v>312.50000075000003</v>
      </c>
      <c r="Q24" s="16">
        <v>239.12499975</v>
      </c>
      <c r="R24" s="1" t="s">
        <v>45</v>
      </c>
      <c r="S24" s="1" t="s">
        <v>129</v>
      </c>
      <c r="T24" s="1">
        <v>16</v>
      </c>
      <c r="U24" s="1">
        <v>25</v>
      </c>
      <c r="V24" s="1">
        <v>175</v>
      </c>
      <c r="W24" s="1" t="s">
        <v>47</v>
      </c>
      <c r="X24" s="2" t="s">
        <v>130</v>
      </c>
      <c r="Y24" s="1" t="s">
        <v>131</v>
      </c>
      <c r="Z24" s="1" t="s">
        <v>132</v>
      </c>
      <c r="AA24" s="1" t="s">
        <v>51</v>
      </c>
      <c r="AB24" s="3">
        <v>1.3664285700000001</v>
      </c>
      <c r="AC24" s="1" t="s">
        <v>52</v>
      </c>
      <c r="AD24" s="1" t="s">
        <v>109</v>
      </c>
      <c r="AE24" s="12">
        <v>9.5649999900000005</v>
      </c>
      <c r="AF24" s="16">
        <f>+RMP[[#This Row],[KILOS NETO]]-RMP[[#This Row],[PESO NETO CAMPO]]</f>
        <v>42.624999750000001</v>
      </c>
      <c r="AG24" s="3">
        <f>+(RMP[[#This Row],[HORA RECEPCION]]-RMP[[#This Row],[HORA SALIDA CAMPO]])*24</f>
        <v>1.5833333334303461</v>
      </c>
      <c r="AH24" s="1" t="s">
        <v>54</v>
      </c>
      <c r="AI24" s="1" t="s">
        <v>55</v>
      </c>
      <c r="AJ24" s="1" t="s">
        <v>110</v>
      </c>
      <c r="AL24" s="1">
        <v>0</v>
      </c>
      <c r="AM24" s="1" t="s">
        <v>2634</v>
      </c>
    </row>
    <row r="25" spans="1:39" hidden="1" x14ac:dyDescent="0.3">
      <c r="A25" s="1" t="str">
        <f>_xlfn.CONCAT(RMP[[#This Row],[CODIGO QR]],RMP[[#This Row],[MODULO]],RMP[[#This Row],[TURNO]])</f>
        <v>ABGSA20250601184112MODULO 1TURNO 04</v>
      </c>
      <c r="B25" s="1">
        <f>_xlfn.ISOWEEKNUM(RMP[[#This Row],[FECHA RECEPCION]])</f>
        <v>23</v>
      </c>
      <c r="C25" s="7">
        <v>45811</v>
      </c>
      <c r="D25" s="6">
        <v>45811.541666666664</v>
      </c>
      <c r="E25" s="7">
        <v>45811</v>
      </c>
      <c r="F25" s="6">
        <v>45811.607638888891</v>
      </c>
      <c r="G25" s="1" t="s">
        <v>103</v>
      </c>
      <c r="H25" s="1" t="s">
        <v>38</v>
      </c>
      <c r="I25" s="1" t="s">
        <v>39</v>
      </c>
      <c r="J25" s="12">
        <v>196.5</v>
      </c>
      <c r="K25" s="1" t="s">
        <v>128</v>
      </c>
      <c r="L25" s="1" t="s">
        <v>41</v>
      </c>
      <c r="M25" s="1" t="s">
        <v>42</v>
      </c>
      <c r="N25" s="1" t="s">
        <v>43</v>
      </c>
      <c r="O25" s="1" t="s">
        <v>44</v>
      </c>
      <c r="P25" s="16">
        <v>212.50000051000001</v>
      </c>
      <c r="Q25" s="16">
        <v>162.60499983</v>
      </c>
      <c r="R25" s="1" t="s">
        <v>45</v>
      </c>
      <c r="S25" s="1" t="s">
        <v>116</v>
      </c>
      <c r="T25" s="1">
        <v>16</v>
      </c>
      <c r="U25" s="1">
        <v>17</v>
      </c>
      <c r="V25" s="1">
        <v>119</v>
      </c>
      <c r="W25" s="1" t="s">
        <v>47</v>
      </c>
      <c r="X25" s="2" t="s">
        <v>130</v>
      </c>
      <c r="Y25" s="1" t="s">
        <v>131</v>
      </c>
      <c r="Z25" s="1" t="s">
        <v>119</v>
      </c>
      <c r="AA25" s="1" t="s">
        <v>51</v>
      </c>
      <c r="AB25" s="3">
        <v>1.3664285700000001</v>
      </c>
      <c r="AC25" s="1" t="s">
        <v>52</v>
      </c>
      <c r="AD25" s="1" t="s">
        <v>109</v>
      </c>
      <c r="AE25" s="12">
        <v>9.5649999900000005</v>
      </c>
      <c r="AF25" s="16">
        <f>+RMP[[#This Row],[KILOS NETO]]-RMP[[#This Row],[PESO NETO CAMPO]]</f>
        <v>-33.895000170000003</v>
      </c>
      <c r="AG25" s="3">
        <f>+(RMP[[#This Row],[HORA RECEPCION]]-RMP[[#This Row],[HORA SALIDA CAMPO]])*24</f>
        <v>1.5833333334303461</v>
      </c>
      <c r="AH25" s="1" t="s">
        <v>54</v>
      </c>
      <c r="AI25" s="1" t="s">
        <v>55</v>
      </c>
      <c r="AJ25" s="1" t="s">
        <v>110</v>
      </c>
      <c r="AL25" s="1">
        <v>0</v>
      </c>
      <c r="AM25" s="1" t="s">
        <v>2634</v>
      </c>
    </row>
    <row r="26" spans="1:39" hidden="1" x14ac:dyDescent="0.3">
      <c r="A26" s="1" t="str">
        <f>_xlfn.CONCAT(RMP[[#This Row],[CODIGO QR]],RMP[[#This Row],[MODULO]],RMP[[#This Row],[TURNO]])</f>
        <v>ABGSA20250601184110MODULO 1TURNO 07</v>
      </c>
      <c r="B26" s="1">
        <f>_xlfn.ISOWEEKNUM(RMP[[#This Row],[FECHA RECEPCION]])</f>
        <v>23</v>
      </c>
      <c r="C26" s="7">
        <v>45811</v>
      </c>
      <c r="D26" s="6">
        <v>45811.541666666664</v>
      </c>
      <c r="E26" s="7">
        <v>45811</v>
      </c>
      <c r="F26" s="6">
        <v>45811.607638888891</v>
      </c>
      <c r="G26" s="1" t="s">
        <v>103</v>
      </c>
      <c r="H26" s="1" t="s">
        <v>38</v>
      </c>
      <c r="I26" s="1" t="s">
        <v>39</v>
      </c>
      <c r="J26" s="12">
        <v>392</v>
      </c>
      <c r="K26" s="1" t="s">
        <v>133</v>
      </c>
      <c r="L26" s="1" t="s">
        <v>41</v>
      </c>
      <c r="M26" s="1" t="s">
        <v>42</v>
      </c>
      <c r="N26" s="1" t="s">
        <v>43</v>
      </c>
      <c r="O26" s="1" t="s">
        <v>44</v>
      </c>
      <c r="P26" s="16">
        <v>521.99999879999996</v>
      </c>
      <c r="Q26" s="16">
        <v>398.73000006000001</v>
      </c>
      <c r="R26" s="1" t="s">
        <v>45</v>
      </c>
      <c r="S26" s="1" t="s">
        <v>105</v>
      </c>
      <c r="T26" s="1">
        <v>16</v>
      </c>
      <c r="U26" s="1">
        <v>42</v>
      </c>
      <c r="V26" s="1">
        <v>294</v>
      </c>
      <c r="W26" s="1" t="s">
        <v>47</v>
      </c>
      <c r="X26" s="2" t="s">
        <v>134</v>
      </c>
      <c r="Y26" s="1" t="s">
        <v>135</v>
      </c>
      <c r="Z26" s="1" t="s">
        <v>108</v>
      </c>
      <c r="AA26" s="1" t="s">
        <v>51</v>
      </c>
      <c r="AB26" s="3">
        <v>1.35622449</v>
      </c>
      <c r="AC26" s="1" t="s">
        <v>52</v>
      </c>
      <c r="AD26" s="1" t="s">
        <v>109</v>
      </c>
      <c r="AE26" s="12">
        <v>9.4935714299999994</v>
      </c>
      <c r="AF26" s="16">
        <f>+RMP[[#This Row],[KILOS NETO]]-RMP[[#This Row],[PESO NETO CAMPO]]</f>
        <v>6.7300000600000089</v>
      </c>
      <c r="AG26" s="3">
        <f>+(RMP[[#This Row],[HORA RECEPCION]]-RMP[[#This Row],[HORA SALIDA CAMPO]])*24</f>
        <v>1.5833333334303461</v>
      </c>
      <c r="AH26" s="1" t="s">
        <v>54</v>
      </c>
      <c r="AI26" s="1" t="s">
        <v>55</v>
      </c>
      <c r="AJ26" s="1" t="s">
        <v>110</v>
      </c>
      <c r="AL26" s="1">
        <v>0</v>
      </c>
      <c r="AM26" s="1" t="s">
        <v>2634</v>
      </c>
    </row>
    <row r="27" spans="1:39" hidden="1" x14ac:dyDescent="0.3">
      <c r="A27" s="1" t="str">
        <f>_xlfn.CONCAT(RMP[[#This Row],[CODIGO QR]],RMP[[#This Row],[MODULO]],RMP[[#This Row],[TURNO]])</f>
        <v>ABGSA20250601184129MODULO 1TURNO 07</v>
      </c>
      <c r="B27" s="1">
        <f>_xlfn.ISOWEEKNUM(RMP[[#This Row],[FECHA RECEPCION]])</f>
        <v>23</v>
      </c>
      <c r="C27" s="7">
        <v>45811</v>
      </c>
      <c r="D27" s="6">
        <v>45811.541666666664</v>
      </c>
      <c r="E27" s="7">
        <v>45811</v>
      </c>
      <c r="F27" s="6">
        <v>45811.607638888891</v>
      </c>
      <c r="G27" s="1" t="s">
        <v>103</v>
      </c>
      <c r="H27" s="1" t="s">
        <v>38</v>
      </c>
      <c r="I27" s="1" t="s">
        <v>39</v>
      </c>
      <c r="J27" s="12">
        <v>194.5</v>
      </c>
      <c r="K27" s="1" t="s">
        <v>136</v>
      </c>
      <c r="L27" s="1" t="s">
        <v>41</v>
      </c>
      <c r="M27" s="1" t="s">
        <v>42</v>
      </c>
      <c r="N27" s="1" t="s">
        <v>43</v>
      </c>
      <c r="O27" s="1" t="s">
        <v>44</v>
      </c>
      <c r="P27" s="16">
        <v>509.5714274</v>
      </c>
      <c r="Q27" s="16">
        <v>389.23642862999998</v>
      </c>
      <c r="R27" s="1" t="s">
        <v>45</v>
      </c>
      <c r="S27" s="1" t="s">
        <v>105</v>
      </c>
      <c r="T27" s="1">
        <v>16</v>
      </c>
      <c r="U27" s="1">
        <v>41</v>
      </c>
      <c r="V27" s="1">
        <v>287</v>
      </c>
      <c r="W27" s="1" t="s">
        <v>47</v>
      </c>
      <c r="X27" s="2" t="s">
        <v>137</v>
      </c>
      <c r="Y27" s="1" t="s">
        <v>138</v>
      </c>
      <c r="Z27" s="1" t="s">
        <v>108</v>
      </c>
      <c r="AA27" s="1" t="s">
        <v>51</v>
      </c>
      <c r="AB27" s="3">
        <v>1.35622449</v>
      </c>
      <c r="AC27" s="1" t="s">
        <v>52</v>
      </c>
      <c r="AD27" s="1" t="s">
        <v>109</v>
      </c>
      <c r="AE27" s="12">
        <v>9.4935714299999994</v>
      </c>
      <c r="AF27" s="16">
        <f>+RMP[[#This Row],[KILOS NETO]]-RMP[[#This Row],[PESO NETO CAMPO]]</f>
        <v>194.73642862999998</v>
      </c>
      <c r="AG27" s="3">
        <f>+(RMP[[#This Row],[HORA RECEPCION]]-RMP[[#This Row],[HORA SALIDA CAMPO]])*24</f>
        <v>1.5833333334303461</v>
      </c>
      <c r="AH27" s="1" t="s">
        <v>54</v>
      </c>
      <c r="AI27" s="1" t="s">
        <v>55</v>
      </c>
      <c r="AJ27" s="1" t="s">
        <v>110</v>
      </c>
      <c r="AL27" s="1">
        <v>0</v>
      </c>
      <c r="AM27" s="1" t="s">
        <v>2634</v>
      </c>
    </row>
    <row r="28" spans="1:39" hidden="1" x14ac:dyDescent="0.3">
      <c r="A28" s="1" t="str">
        <f>_xlfn.CONCAT(RMP[[#This Row],[CODIGO QR]],RMP[[#This Row],[MODULO]],RMP[[#This Row],[TURNO]])</f>
        <v>ABGSA20250601184129MODULO 1TURNO 04</v>
      </c>
      <c r="B28" s="1">
        <f>_xlfn.ISOWEEKNUM(RMP[[#This Row],[FECHA RECEPCION]])</f>
        <v>23</v>
      </c>
      <c r="C28" s="7">
        <v>45811</v>
      </c>
      <c r="D28" s="6">
        <v>45811.541666666664</v>
      </c>
      <c r="E28" s="7">
        <v>45811</v>
      </c>
      <c r="F28" s="6">
        <v>45811.607638888891</v>
      </c>
      <c r="G28" s="1" t="s">
        <v>103</v>
      </c>
      <c r="H28" s="1" t="s">
        <v>38</v>
      </c>
      <c r="I28" s="1" t="s">
        <v>39</v>
      </c>
      <c r="J28" s="12">
        <v>194.5</v>
      </c>
      <c r="K28" s="1" t="s">
        <v>136</v>
      </c>
      <c r="L28" s="1" t="s">
        <v>41</v>
      </c>
      <c r="M28" s="1" t="s">
        <v>42</v>
      </c>
      <c r="N28" s="1" t="s">
        <v>43</v>
      </c>
      <c r="O28" s="1" t="s">
        <v>44</v>
      </c>
      <c r="P28" s="16">
        <v>12.428571399999999</v>
      </c>
      <c r="Q28" s="16">
        <v>9.4935714299999994</v>
      </c>
      <c r="R28" s="1" t="s">
        <v>45</v>
      </c>
      <c r="S28" s="1" t="s">
        <v>116</v>
      </c>
      <c r="T28" s="1">
        <v>16</v>
      </c>
      <c r="U28" s="1">
        <v>1</v>
      </c>
      <c r="V28" s="1">
        <v>7</v>
      </c>
      <c r="W28" s="1" t="s">
        <v>47</v>
      </c>
      <c r="X28" s="2" t="s">
        <v>137</v>
      </c>
      <c r="Y28" s="1" t="s">
        <v>138</v>
      </c>
      <c r="Z28" s="1" t="s">
        <v>119</v>
      </c>
      <c r="AA28" s="1" t="s">
        <v>51</v>
      </c>
      <c r="AB28" s="3">
        <v>1.35622449</v>
      </c>
      <c r="AC28" s="1" t="s">
        <v>52</v>
      </c>
      <c r="AD28" s="1" t="s">
        <v>109</v>
      </c>
      <c r="AE28" s="12">
        <v>9.4935714299999994</v>
      </c>
      <c r="AF28" s="16">
        <f>+RMP[[#This Row],[KILOS NETO]]-RMP[[#This Row],[PESO NETO CAMPO]]</f>
        <v>-185.00642857</v>
      </c>
      <c r="AG28" s="3">
        <f>+(RMP[[#This Row],[HORA RECEPCION]]-RMP[[#This Row],[HORA SALIDA CAMPO]])*24</f>
        <v>1.5833333334303461</v>
      </c>
      <c r="AH28" s="1" t="s">
        <v>54</v>
      </c>
      <c r="AI28" s="1" t="s">
        <v>55</v>
      </c>
      <c r="AJ28" s="1" t="s">
        <v>110</v>
      </c>
      <c r="AL28" s="1">
        <v>0</v>
      </c>
      <c r="AM28" s="1" t="s">
        <v>2634</v>
      </c>
    </row>
    <row r="29" spans="1:39" hidden="1" x14ac:dyDescent="0.3">
      <c r="A29" s="1" t="str">
        <f>_xlfn.CONCAT(RMP[[#This Row],[CODIGO QR]],RMP[[#This Row],[MODULO]],RMP[[#This Row],[TURNO]])</f>
        <v>ABGSA20250601184113MODULO 1TURNO 05</v>
      </c>
      <c r="B29" s="1">
        <f>_xlfn.ISOWEEKNUM(RMP[[#This Row],[FECHA RECEPCION]])</f>
        <v>23</v>
      </c>
      <c r="C29" s="7">
        <v>45811</v>
      </c>
      <c r="D29" s="6">
        <v>45811.753472222219</v>
      </c>
      <c r="E29" s="7">
        <v>45811</v>
      </c>
      <c r="F29" s="6">
        <v>45811.829861111109</v>
      </c>
      <c r="G29" s="1" t="s">
        <v>139</v>
      </c>
      <c r="H29" s="1" t="s">
        <v>75</v>
      </c>
      <c r="I29" s="1" t="s">
        <v>39</v>
      </c>
      <c r="J29" s="12">
        <v>108</v>
      </c>
      <c r="K29" s="1" t="s">
        <v>140</v>
      </c>
      <c r="L29" s="1" t="s">
        <v>41</v>
      </c>
      <c r="M29" s="1" t="s">
        <v>42</v>
      </c>
      <c r="N29" s="1" t="s">
        <v>43</v>
      </c>
      <c r="O29" s="1" t="s">
        <v>44</v>
      </c>
      <c r="P29" s="16">
        <v>339.42857192999998</v>
      </c>
      <c r="Q29" s="16">
        <v>258.1277139</v>
      </c>
      <c r="R29" s="1" t="s">
        <v>45</v>
      </c>
      <c r="S29" s="1" t="s">
        <v>121</v>
      </c>
      <c r="T29" s="1">
        <v>16</v>
      </c>
      <c r="U29" s="1">
        <v>27</v>
      </c>
      <c r="V29" s="1">
        <v>189</v>
      </c>
      <c r="W29" s="1" t="s">
        <v>47</v>
      </c>
      <c r="X29" s="2" t="s">
        <v>141</v>
      </c>
      <c r="Y29" s="1" t="s">
        <v>142</v>
      </c>
      <c r="Z29" s="1" t="s">
        <v>124</v>
      </c>
      <c r="AA29" s="1" t="s">
        <v>51</v>
      </c>
      <c r="AB29" s="3">
        <v>1.3657551000000001</v>
      </c>
      <c r="AC29" s="1" t="s">
        <v>52</v>
      </c>
      <c r="AD29" s="1" t="s">
        <v>143</v>
      </c>
      <c r="AE29" s="12">
        <v>9.5602856999999997</v>
      </c>
      <c r="AF29" s="16">
        <f>+RMP[[#This Row],[KILOS NETO]]-RMP[[#This Row],[PESO NETO CAMPO]]</f>
        <v>150.1277139</v>
      </c>
      <c r="AG29" s="3">
        <f>+(RMP[[#This Row],[HORA RECEPCION]]-RMP[[#This Row],[HORA SALIDA CAMPO]])*24</f>
        <v>1.8333333333721384</v>
      </c>
      <c r="AH29" s="1" t="s">
        <v>54</v>
      </c>
      <c r="AI29" s="1" t="s">
        <v>55</v>
      </c>
      <c r="AJ29" s="1" t="s">
        <v>110</v>
      </c>
      <c r="AL29" s="1">
        <v>0</v>
      </c>
      <c r="AM29" s="1" t="s">
        <v>2634</v>
      </c>
    </row>
    <row r="30" spans="1:39" hidden="1" x14ac:dyDescent="0.3">
      <c r="A30" s="1" t="str">
        <f>_xlfn.CONCAT(RMP[[#This Row],[CODIGO QR]],RMP[[#This Row],[MODULO]],RMP[[#This Row],[TURNO]])</f>
        <v>ABGSA20250601184113MODULO 1TURNO 08</v>
      </c>
      <c r="B30" s="1">
        <f>_xlfn.ISOWEEKNUM(RMP[[#This Row],[FECHA RECEPCION]])</f>
        <v>23</v>
      </c>
      <c r="C30" s="7">
        <v>45811</v>
      </c>
      <c r="D30" s="6">
        <v>45811.753472222219</v>
      </c>
      <c r="E30" s="7">
        <v>45811</v>
      </c>
      <c r="F30" s="6">
        <v>45811.829861111109</v>
      </c>
      <c r="G30" s="1" t="s">
        <v>139</v>
      </c>
      <c r="H30" s="1" t="s">
        <v>75</v>
      </c>
      <c r="I30" s="1" t="s">
        <v>39</v>
      </c>
      <c r="J30" s="12">
        <v>108</v>
      </c>
      <c r="K30" s="1" t="s">
        <v>140</v>
      </c>
      <c r="L30" s="1" t="s">
        <v>41</v>
      </c>
      <c r="M30" s="1" t="s">
        <v>42</v>
      </c>
      <c r="N30" s="1" t="s">
        <v>43</v>
      </c>
      <c r="O30" s="1" t="s">
        <v>44</v>
      </c>
      <c r="P30" s="16">
        <v>88.000000130000004</v>
      </c>
      <c r="Q30" s="16">
        <v>66.921999900000003</v>
      </c>
      <c r="R30" s="1" t="s">
        <v>45</v>
      </c>
      <c r="S30" s="1" t="s">
        <v>77</v>
      </c>
      <c r="T30" s="1">
        <v>16</v>
      </c>
      <c r="U30" s="1">
        <v>7</v>
      </c>
      <c r="V30" s="1">
        <v>49</v>
      </c>
      <c r="W30" s="1" t="s">
        <v>47</v>
      </c>
      <c r="X30" s="2" t="s">
        <v>141</v>
      </c>
      <c r="Y30" s="1" t="s">
        <v>142</v>
      </c>
      <c r="Z30" s="1" t="s">
        <v>144</v>
      </c>
      <c r="AA30" s="1" t="s">
        <v>51</v>
      </c>
      <c r="AB30" s="3">
        <v>1.3657551000000001</v>
      </c>
      <c r="AC30" s="1" t="s">
        <v>52</v>
      </c>
      <c r="AD30" s="1" t="s">
        <v>143</v>
      </c>
      <c r="AE30" s="12">
        <v>9.5602856999999997</v>
      </c>
      <c r="AF30" s="16">
        <f>+RMP[[#This Row],[KILOS NETO]]-RMP[[#This Row],[PESO NETO CAMPO]]</f>
        <v>-41.078000099999997</v>
      </c>
      <c r="AG30" s="3">
        <f>+(RMP[[#This Row],[HORA RECEPCION]]-RMP[[#This Row],[HORA SALIDA CAMPO]])*24</f>
        <v>1.8333333333721384</v>
      </c>
      <c r="AH30" s="1" t="s">
        <v>54</v>
      </c>
      <c r="AI30" s="1" t="s">
        <v>55</v>
      </c>
      <c r="AJ30" s="1" t="s">
        <v>110</v>
      </c>
      <c r="AL30" s="1">
        <v>0</v>
      </c>
      <c r="AM30" s="1" t="s">
        <v>2634</v>
      </c>
    </row>
    <row r="31" spans="1:39" hidden="1" x14ac:dyDescent="0.3">
      <c r="A31" s="1" t="str">
        <f>_xlfn.CONCAT(RMP[[#This Row],[CODIGO QR]],RMP[[#This Row],[MODULO]],RMP[[#This Row],[TURNO]])</f>
        <v>ABGSA20250601184113MODULO 1TURNO 01</v>
      </c>
      <c r="B31" s="1">
        <f>_xlfn.ISOWEEKNUM(RMP[[#This Row],[FECHA RECEPCION]])</f>
        <v>23</v>
      </c>
      <c r="C31" s="7">
        <v>45811</v>
      </c>
      <c r="D31" s="6">
        <v>45811.753472222219</v>
      </c>
      <c r="E31" s="7">
        <v>45811</v>
      </c>
      <c r="F31" s="6">
        <v>45811.829861111109</v>
      </c>
      <c r="G31" s="1" t="s">
        <v>139</v>
      </c>
      <c r="H31" s="1" t="s">
        <v>75</v>
      </c>
      <c r="I31" s="1" t="s">
        <v>39</v>
      </c>
      <c r="J31" s="12">
        <v>108</v>
      </c>
      <c r="K31" s="1" t="s">
        <v>140</v>
      </c>
      <c r="L31" s="1" t="s">
        <v>41</v>
      </c>
      <c r="M31" s="1" t="s">
        <v>42</v>
      </c>
      <c r="N31" s="1" t="s">
        <v>43</v>
      </c>
      <c r="O31" s="1" t="s">
        <v>44</v>
      </c>
      <c r="P31" s="16">
        <v>12.57142859</v>
      </c>
      <c r="Q31" s="16">
        <v>9.5602856999999997</v>
      </c>
      <c r="R31" s="1" t="s">
        <v>45</v>
      </c>
      <c r="S31" s="1" t="s">
        <v>145</v>
      </c>
      <c r="T31" s="1">
        <v>16</v>
      </c>
      <c r="U31" s="1">
        <v>1</v>
      </c>
      <c r="V31" s="1">
        <v>7</v>
      </c>
      <c r="W31" s="1" t="s">
        <v>47</v>
      </c>
      <c r="X31" s="2" t="s">
        <v>141</v>
      </c>
      <c r="Y31" s="1" t="s">
        <v>142</v>
      </c>
      <c r="Z31" s="1" t="s">
        <v>132</v>
      </c>
      <c r="AA31" s="1" t="s">
        <v>51</v>
      </c>
      <c r="AB31" s="3">
        <v>1.3657551000000001</v>
      </c>
      <c r="AC31" s="1" t="s">
        <v>52</v>
      </c>
      <c r="AD31" s="1" t="s">
        <v>143</v>
      </c>
      <c r="AE31" s="12">
        <v>9.5602856999999997</v>
      </c>
      <c r="AF31" s="16">
        <f>+RMP[[#This Row],[KILOS NETO]]-RMP[[#This Row],[PESO NETO CAMPO]]</f>
        <v>-98.439714300000006</v>
      </c>
      <c r="AG31" s="3">
        <f>+(RMP[[#This Row],[HORA RECEPCION]]-RMP[[#This Row],[HORA SALIDA CAMPO]])*24</f>
        <v>1.8333333333721384</v>
      </c>
      <c r="AH31" s="1" t="s">
        <v>54</v>
      </c>
      <c r="AI31" s="1" t="s">
        <v>55</v>
      </c>
      <c r="AJ31" s="1" t="s">
        <v>110</v>
      </c>
      <c r="AL31" s="1">
        <v>0</v>
      </c>
      <c r="AM31" s="1" t="s">
        <v>2634</v>
      </c>
    </row>
    <row r="32" spans="1:39" hidden="1" x14ac:dyDescent="0.3">
      <c r="A32" s="1" t="str">
        <f>_xlfn.CONCAT(RMP[[#This Row],[CODIGO QR]],RMP[[#This Row],[MODULO]],RMP[[#This Row],[TURNO]])</f>
        <v>ABGSA20250601185226MODULO 1TURNO 05</v>
      </c>
      <c r="B32" s="1">
        <f>_xlfn.ISOWEEKNUM(RMP[[#This Row],[FECHA RECEPCION]])</f>
        <v>23</v>
      </c>
      <c r="C32" s="7">
        <v>45811</v>
      </c>
      <c r="D32" s="6">
        <v>45811.753472222219</v>
      </c>
      <c r="E32" s="7">
        <v>45811</v>
      </c>
      <c r="F32" s="6">
        <v>45811.829861111109</v>
      </c>
      <c r="G32" s="1" t="s">
        <v>139</v>
      </c>
      <c r="H32" s="1" t="s">
        <v>75</v>
      </c>
      <c r="I32" s="1" t="s">
        <v>39</v>
      </c>
      <c r="J32" s="12">
        <v>330</v>
      </c>
      <c r="K32" s="1" t="s">
        <v>146</v>
      </c>
      <c r="L32" s="1" t="s">
        <v>41</v>
      </c>
      <c r="M32" s="1" t="s">
        <v>42</v>
      </c>
      <c r="N32" s="1" t="s">
        <v>43</v>
      </c>
      <c r="O32" s="1" t="s">
        <v>44</v>
      </c>
      <c r="P32" s="16">
        <v>441.99999935</v>
      </c>
      <c r="Q32" s="16">
        <v>336.61000065000002</v>
      </c>
      <c r="R32" s="1" t="s">
        <v>45</v>
      </c>
      <c r="S32" s="1" t="s">
        <v>121</v>
      </c>
      <c r="T32" s="1">
        <v>16</v>
      </c>
      <c r="U32" s="1">
        <v>35</v>
      </c>
      <c r="V32" s="1">
        <v>245</v>
      </c>
      <c r="W32" s="1" t="s">
        <v>47</v>
      </c>
      <c r="X32" s="2" t="s">
        <v>147</v>
      </c>
      <c r="Y32" s="1" t="s">
        <v>148</v>
      </c>
      <c r="Z32" s="1" t="s">
        <v>124</v>
      </c>
      <c r="AA32" s="1" t="s">
        <v>51</v>
      </c>
      <c r="AB32" s="3">
        <v>1.3739183699999999</v>
      </c>
      <c r="AC32" s="1" t="s">
        <v>52</v>
      </c>
      <c r="AD32" s="1" t="s">
        <v>143</v>
      </c>
      <c r="AE32" s="12">
        <v>9.6174285899999994</v>
      </c>
      <c r="AF32" s="16">
        <f>+RMP[[#This Row],[KILOS NETO]]-RMP[[#This Row],[PESO NETO CAMPO]]</f>
        <v>6.6100006500000177</v>
      </c>
      <c r="AG32" s="3">
        <f>+(RMP[[#This Row],[HORA RECEPCION]]-RMP[[#This Row],[HORA SALIDA CAMPO]])*24</f>
        <v>1.8333333333721384</v>
      </c>
      <c r="AH32" s="1" t="s">
        <v>54</v>
      </c>
      <c r="AI32" s="1" t="s">
        <v>55</v>
      </c>
      <c r="AJ32" s="1" t="s">
        <v>110</v>
      </c>
      <c r="AL32" s="1">
        <v>0</v>
      </c>
      <c r="AM32" s="1" t="s">
        <v>2634</v>
      </c>
    </row>
    <row r="33" spans="1:39" hidden="1" x14ac:dyDescent="0.3">
      <c r="A33" s="1" t="str">
        <f>_xlfn.CONCAT(RMP[[#This Row],[CODIGO QR]],RMP[[#This Row],[MODULO]],RMP[[#This Row],[TURNO]])</f>
        <v>ABGSA20250601185302MODULO 1TURNO 05</v>
      </c>
      <c r="B33" s="1">
        <f>_xlfn.ISOWEEKNUM(RMP[[#This Row],[FECHA RECEPCION]])</f>
        <v>23</v>
      </c>
      <c r="C33" s="7">
        <v>45811</v>
      </c>
      <c r="D33" s="6">
        <v>45811.753472222219</v>
      </c>
      <c r="E33" s="7">
        <v>45811</v>
      </c>
      <c r="F33" s="6">
        <v>45811.829861111109</v>
      </c>
      <c r="G33" s="1" t="s">
        <v>139</v>
      </c>
      <c r="H33" s="1" t="s">
        <v>75</v>
      </c>
      <c r="I33" s="1" t="s">
        <v>39</v>
      </c>
      <c r="J33" s="12">
        <v>397</v>
      </c>
      <c r="K33" s="1" t="s">
        <v>149</v>
      </c>
      <c r="L33" s="1" t="s">
        <v>41</v>
      </c>
      <c r="M33" s="1" t="s">
        <v>42</v>
      </c>
      <c r="N33" s="1" t="s">
        <v>43</v>
      </c>
      <c r="O33" s="1" t="s">
        <v>44</v>
      </c>
      <c r="P33" s="16">
        <v>528.00000078000005</v>
      </c>
      <c r="Q33" s="16">
        <v>404.72999909999999</v>
      </c>
      <c r="R33" s="1" t="s">
        <v>45</v>
      </c>
      <c r="S33" s="1" t="s">
        <v>121</v>
      </c>
      <c r="T33" s="1">
        <v>16</v>
      </c>
      <c r="U33" s="1">
        <v>42</v>
      </c>
      <c r="V33" s="1">
        <v>294</v>
      </c>
      <c r="W33" s="1" t="s">
        <v>47</v>
      </c>
      <c r="X33" s="2" t="s">
        <v>150</v>
      </c>
      <c r="Y33" s="1" t="s">
        <v>151</v>
      </c>
      <c r="Z33" s="1" t="s">
        <v>124</v>
      </c>
      <c r="AA33" s="1" t="s">
        <v>51</v>
      </c>
      <c r="AB33" s="3">
        <v>1.3766326499999999</v>
      </c>
      <c r="AC33" s="1" t="s">
        <v>52</v>
      </c>
      <c r="AD33" s="1" t="s">
        <v>143</v>
      </c>
      <c r="AE33" s="12">
        <v>9.6364285499999998</v>
      </c>
      <c r="AF33" s="16">
        <f>+RMP[[#This Row],[KILOS NETO]]-RMP[[#This Row],[PESO NETO CAMPO]]</f>
        <v>7.7299990999999864</v>
      </c>
      <c r="AG33" s="3">
        <f>+(RMP[[#This Row],[HORA RECEPCION]]-RMP[[#This Row],[HORA SALIDA CAMPO]])*24</f>
        <v>1.8333333333721384</v>
      </c>
      <c r="AH33" s="1" t="s">
        <v>54</v>
      </c>
      <c r="AI33" s="1" t="s">
        <v>55</v>
      </c>
      <c r="AJ33" s="1" t="s">
        <v>110</v>
      </c>
      <c r="AL33" s="1">
        <v>0</v>
      </c>
      <c r="AM33" s="1" t="s">
        <v>2634</v>
      </c>
    </row>
    <row r="34" spans="1:39" hidden="1" x14ac:dyDescent="0.3">
      <c r="A34" s="1" t="str">
        <f>_xlfn.CONCAT(RMP[[#This Row],[CODIGO QR]],RMP[[#This Row],[MODULO]],RMP[[#This Row],[TURNO]])</f>
        <v>ABGSA20250601185230MODULO 1TURNO 05</v>
      </c>
      <c r="B34" s="1">
        <f>_xlfn.ISOWEEKNUM(RMP[[#This Row],[FECHA RECEPCION]])</f>
        <v>23</v>
      </c>
      <c r="C34" s="7">
        <v>45811</v>
      </c>
      <c r="D34" s="6">
        <v>45811.753472222219</v>
      </c>
      <c r="E34" s="7">
        <v>45811</v>
      </c>
      <c r="F34" s="6">
        <v>45811.829861111109</v>
      </c>
      <c r="G34" s="1" t="s">
        <v>139</v>
      </c>
      <c r="H34" s="1" t="s">
        <v>75</v>
      </c>
      <c r="I34" s="1" t="s">
        <v>39</v>
      </c>
      <c r="J34" s="12">
        <v>132.66666666666666</v>
      </c>
      <c r="K34" s="1" t="s">
        <v>152</v>
      </c>
      <c r="L34" s="1" t="s">
        <v>41</v>
      </c>
      <c r="M34" s="1" t="s">
        <v>42</v>
      </c>
      <c r="N34" s="1" t="s">
        <v>43</v>
      </c>
      <c r="O34" s="1" t="s">
        <v>44</v>
      </c>
      <c r="P34" s="16">
        <v>226.71428598</v>
      </c>
      <c r="Q34" s="16">
        <v>173.88428526000001</v>
      </c>
      <c r="R34" s="1" t="s">
        <v>45</v>
      </c>
      <c r="S34" s="1" t="s">
        <v>121</v>
      </c>
      <c r="T34" s="1">
        <v>16</v>
      </c>
      <c r="U34" s="1">
        <v>18</v>
      </c>
      <c r="V34" s="1">
        <v>126</v>
      </c>
      <c r="W34" s="1" t="s">
        <v>47</v>
      </c>
      <c r="X34" s="2" t="s">
        <v>153</v>
      </c>
      <c r="Y34" s="1" t="s">
        <v>154</v>
      </c>
      <c r="Z34" s="1" t="s">
        <v>132</v>
      </c>
      <c r="AA34" s="1" t="s">
        <v>51</v>
      </c>
      <c r="AB34" s="3">
        <v>1.3800340099999999</v>
      </c>
      <c r="AC34" s="1" t="s">
        <v>52</v>
      </c>
      <c r="AD34" s="1" t="s">
        <v>143</v>
      </c>
      <c r="AE34" s="12">
        <v>9.6602380700000001</v>
      </c>
      <c r="AF34" s="16">
        <f>+RMP[[#This Row],[KILOS NETO]]-RMP[[#This Row],[PESO NETO CAMPO]]</f>
        <v>41.217618593333356</v>
      </c>
      <c r="AG34" s="3">
        <f>+(RMP[[#This Row],[HORA RECEPCION]]-RMP[[#This Row],[HORA SALIDA CAMPO]])*24</f>
        <v>1.8333333333721384</v>
      </c>
      <c r="AH34" s="1" t="s">
        <v>54</v>
      </c>
      <c r="AI34" s="1" t="s">
        <v>55</v>
      </c>
      <c r="AJ34" s="1" t="s">
        <v>110</v>
      </c>
      <c r="AL34" s="1">
        <v>0</v>
      </c>
      <c r="AM34" s="1" t="s">
        <v>2634</v>
      </c>
    </row>
    <row r="35" spans="1:39" hidden="1" x14ac:dyDescent="0.3">
      <c r="A35" s="1" t="str">
        <f>_xlfn.CONCAT(RMP[[#This Row],[CODIGO QR]],RMP[[#This Row],[MODULO]],RMP[[#This Row],[TURNO]])</f>
        <v>ABGSA20250601185230MODULO 1TURNO 01</v>
      </c>
      <c r="B35" s="1">
        <f>_xlfn.ISOWEEKNUM(RMP[[#This Row],[FECHA RECEPCION]])</f>
        <v>23</v>
      </c>
      <c r="C35" s="7">
        <v>45811</v>
      </c>
      <c r="D35" s="6">
        <v>45811.753472222219</v>
      </c>
      <c r="E35" s="7">
        <v>45811</v>
      </c>
      <c r="F35" s="6">
        <v>45811.829861111109</v>
      </c>
      <c r="G35" s="1" t="s">
        <v>139</v>
      </c>
      <c r="H35" s="1" t="s">
        <v>75</v>
      </c>
      <c r="I35" s="1" t="s">
        <v>39</v>
      </c>
      <c r="J35" s="12">
        <v>132.66666666666666</v>
      </c>
      <c r="K35" s="1" t="s">
        <v>152</v>
      </c>
      <c r="L35" s="1" t="s">
        <v>41</v>
      </c>
      <c r="M35" s="1" t="s">
        <v>42</v>
      </c>
      <c r="N35" s="1" t="s">
        <v>43</v>
      </c>
      <c r="O35" s="1" t="s">
        <v>44</v>
      </c>
      <c r="P35" s="16">
        <v>25.190476220000001</v>
      </c>
      <c r="Q35" s="16">
        <v>19.32047614</v>
      </c>
      <c r="R35" s="1" t="s">
        <v>45</v>
      </c>
      <c r="S35" s="1" t="s">
        <v>145</v>
      </c>
      <c r="T35" s="1">
        <v>16</v>
      </c>
      <c r="U35" s="1">
        <v>2</v>
      </c>
      <c r="V35" s="1">
        <v>14</v>
      </c>
      <c r="W35" s="1" t="s">
        <v>47</v>
      </c>
      <c r="X35" s="2" t="s">
        <v>153</v>
      </c>
      <c r="Y35" s="1" t="s">
        <v>154</v>
      </c>
      <c r="Z35" s="1" t="s">
        <v>119</v>
      </c>
      <c r="AA35" s="1" t="s">
        <v>51</v>
      </c>
      <c r="AB35" s="3">
        <v>1.3800340099999999</v>
      </c>
      <c r="AC35" s="1" t="s">
        <v>52</v>
      </c>
      <c r="AD35" s="1" t="s">
        <v>143</v>
      </c>
      <c r="AE35" s="12">
        <v>9.6602380700000001</v>
      </c>
      <c r="AF35" s="16">
        <f>+RMP[[#This Row],[KILOS NETO]]-RMP[[#This Row],[PESO NETO CAMPO]]</f>
        <v>-113.34619052666666</v>
      </c>
      <c r="AG35" s="3">
        <f>+(RMP[[#This Row],[HORA RECEPCION]]-RMP[[#This Row],[HORA SALIDA CAMPO]])*24</f>
        <v>1.8333333333721384</v>
      </c>
      <c r="AH35" s="1" t="s">
        <v>54</v>
      </c>
      <c r="AI35" s="1" t="s">
        <v>55</v>
      </c>
      <c r="AJ35" s="1" t="s">
        <v>110</v>
      </c>
      <c r="AL35" s="1">
        <v>0</v>
      </c>
      <c r="AM35" s="1" t="s">
        <v>2634</v>
      </c>
    </row>
    <row r="36" spans="1:39" hidden="1" x14ac:dyDescent="0.3">
      <c r="A36" s="1" t="str">
        <f>_xlfn.CONCAT(RMP[[#This Row],[CODIGO QR]],RMP[[#This Row],[MODULO]],RMP[[#This Row],[TURNO]])</f>
        <v>ABGSA20250601185230MODULO 1TURNO 06</v>
      </c>
      <c r="B36" s="1">
        <f>_xlfn.ISOWEEKNUM(RMP[[#This Row],[FECHA RECEPCION]])</f>
        <v>23</v>
      </c>
      <c r="C36" s="7">
        <v>45811</v>
      </c>
      <c r="D36" s="6">
        <v>45811.753472222219</v>
      </c>
      <c r="E36" s="7">
        <v>45811</v>
      </c>
      <c r="F36" s="6">
        <v>45811.829861111109</v>
      </c>
      <c r="G36" s="1" t="s">
        <v>139</v>
      </c>
      <c r="H36" s="1" t="s">
        <v>75</v>
      </c>
      <c r="I36" s="1" t="s">
        <v>39</v>
      </c>
      <c r="J36" s="12">
        <v>132.66666666666666</v>
      </c>
      <c r="K36" s="1" t="s">
        <v>152</v>
      </c>
      <c r="L36" s="1" t="s">
        <v>41</v>
      </c>
      <c r="M36" s="1" t="s">
        <v>42</v>
      </c>
      <c r="N36" s="1" t="s">
        <v>43</v>
      </c>
      <c r="O36" s="1" t="s">
        <v>44</v>
      </c>
      <c r="P36" s="16">
        <v>277.09523841999999</v>
      </c>
      <c r="Q36" s="16">
        <v>212.52523754000001</v>
      </c>
      <c r="R36" s="1" t="s">
        <v>45</v>
      </c>
      <c r="S36" s="1" t="s">
        <v>129</v>
      </c>
      <c r="T36" s="1">
        <v>16</v>
      </c>
      <c r="U36" s="1">
        <v>22</v>
      </c>
      <c r="V36" s="1">
        <v>154</v>
      </c>
      <c r="W36" s="1" t="s">
        <v>47</v>
      </c>
      <c r="X36" s="2" t="s">
        <v>153</v>
      </c>
      <c r="Y36" s="1" t="s">
        <v>154</v>
      </c>
      <c r="Z36" s="1" t="s">
        <v>124</v>
      </c>
      <c r="AA36" s="1" t="s">
        <v>51</v>
      </c>
      <c r="AB36" s="3">
        <v>1.3800340099999999</v>
      </c>
      <c r="AC36" s="1" t="s">
        <v>52</v>
      </c>
      <c r="AD36" s="1" t="s">
        <v>143</v>
      </c>
      <c r="AE36" s="12">
        <v>9.6602380700000001</v>
      </c>
      <c r="AF36" s="16">
        <f>+RMP[[#This Row],[KILOS NETO]]-RMP[[#This Row],[PESO NETO CAMPO]]</f>
        <v>79.858570873333349</v>
      </c>
      <c r="AG36" s="3">
        <f>+(RMP[[#This Row],[HORA RECEPCION]]-RMP[[#This Row],[HORA SALIDA CAMPO]])*24</f>
        <v>1.8333333333721384</v>
      </c>
      <c r="AH36" s="1" t="s">
        <v>54</v>
      </c>
      <c r="AI36" s="1" t="s">
        <v>55</v>
      </c>
      <c r="AJ36" s="1" t="s">
        <v>110</v>
      </c>
      <c r="AL36" s="1">
        <v>0</v>
      </c>
      <c r="AM36" s="1" t="s">
        <v>2634</v>
      </c>
    </row>
    <row r="37" spans="1:39" hidden="1" x14ac:dyDescent="0.3">
      <c r="A37" s="1" t="str">
        <f>_xlfn.CONCAT(RMP[[#This Row],[CODIGO QR]],RMP[[#This Row],[MODULO]],RMP[[#This Row],[TURNO]])</f>
        <v>ABGSA20250601185248MODULO 1TURNO 04</v>
      </c>
      <c r="B37" s="1">
        <f>_xlfn.ISOWEEKNUM(RMP[[#This Row],[FECHA RECEPCION]])</f>
        <v>23</v>
      </c>
      <c r="C37" s="7">
        <v>45811</v>
      </c>
      <c r="D37" s="6">
        <v>45811.753472222219</v>
      </c>
      <c r="E37" s="7">
        <v>45811</v>
      </c>
      <c r="F37" s="6">
        <v>45811.829861111109</v>
      </c>
      <c r="G37" s="1" t="s">
        <v>139</v>
      </c>
      <c r="H37" s="1" t="s">
        <v>75</v>
      </c>
      <c r="I37" s="1" t="s">
        <v>39</v>
      </c>
      <c r="J37" s="12">
        <v>398</v>
      </c>
      <c r="K37" s="1" t="s">
        <v>155</v>
      </c>
      <c r="L37" s="1" t="s">
        <v>41</v>
      </c>
      <c r="M37" s="1" t="s">
        <v>42</v>
      </c>
      <c r="N37" s="1" t="s">
        <v>43</v>
      </c>
      <c r="O37" s="1" t="s">
        <v>44</v>
      </c>
      <c r="P37" s="16">
        <v>527.00000093999995</v>
      </c>
      <c r="Q37" s="16">
        <v>403.72999926</v>
      </c>
      <c r="R37" s="1" t="s">
        <v>45</v>
      </c>
      <c r="S37" s="1" t="s">
        <v>116</v>
      </c>
      <c r="T37" s="1">
        <v>16</v>
      </c>
      <c r="U37" s="1">
        <v>42</v>
      </c>
      <c r="V37" s="1">
        <v>294</v>
      </c>
      <c r="W37" s="1" t="s">
        <v>47</v>
      </c>
      <c r="X37" s="2" t="s">
        <v>156</v>
      </c>
      <c r="Y37" s="1" t="s">
        <v>157</v>
      </c>
      <c r="Z37" s="1" t="s">
        <v>119</v>
      </c>
      <c r="AA37" s="1" t="s">
        <v>51</v>
      </c>
      <c r="AB37" s="3">
        <v>1.3732312900000001</v>
      </c>
      <c r="AC37" s="1" t="s">
        <v>52</v>
      </c>
      <c r="AD37" s="1" t="s">
        <v>143</v>
      </c>
      <c r="AE37" s="12">
        <v>9.6126190299999994</v>
      </c>
      <c r="AF37" s="16">
        <f>+RMP[[#This Row],[KILOS NETO]]-RMP[[#This Row],[PESO NETO CAMPO]]</f>
        <v>5.7299992599999996</v>
      </c>
      <c r="AG37" s="3">
        <f>+(RMP[[#This Row],[HORA RECEPCION]]-RMP[[#This Row],[HORA SALIDA CAMPO]])*24</f>
        <v>1.8333333333721384</v>
      </c>
      <c r="AH37" s="1" t="s">
        <v>54</v>
      </c>
      <c r="AI37" s="1" t="s">
        <v>55</v>
      </c>
      <c r="AJ37" s="1" t="s">
        <v>110</v>
      </c>
      <c r="AL37" s="1">
        <v>0</v>
      </c>
      <c r="AM37" s="1" t="s">
        <v>2634</v>
      </c>
    </row>
    <row r="38" spans="1:39" hidden="1" x14ac:dyDescent="0.3">
      <c r="A38" s="1" t="str">
        <f>_xlfn.CONCAT(RMP[[#This Row],[CODIGO QR]],RMP[[#This Row],[MODULO]],RMP[[#This Row],[TURNO]])</f>
        <v>ABGSA20250601185318MODULO 1TURNO 04</v>
      </c>
      <c r="B38" s="1">
        <f>_xlfn.ISOWEEKNUM(RMP[[#This Row],[FECHA RECEPCION]])</f>
        <v>23</v>
      </c>
      <c r="C38" s="7">
        <v>45811</v>
      </c>
      <c r="D38" s="6">
        <v>45811.753472222219</v>
      </c>
      <c r="E38" s="7">
        <v>45811</v>
      </c>
      <c r="F38" s="6">
        <v>45811.829861111109</v>
      </c>
      <c r="G38" s="1" t="s">
        <v>139</v>
      </c>
      <c r="H38" s="1" t="s">
        <v>75</v>
      </c>
      <c r="I38" s="1" t="s">
        <v>39</v>
      </c>
      <c r="J38" s="12">
        <v>394</v>
      </c>
      <c r="K38" s="1" t="s">
        <v>158</v>
      </c>
      <c r="L38" s="1" t="s">
        <v>41</v>
      </c>
      <c r="M38" s="1" t="s">
        <v>42</v>
      </c>
      <c r="N38" s="1" t="s">
        <v>43</v>
      </c>
      <c r="O38" s="1" t="s">
        <v>44</v>
      </c>
      <c r="P38" s="16">
        <v>525.00000125999998</v>
      </c>
      <c r="Q38" s="16">
        <v>401.72999958000003</v>
      </c>
      <c r="R38" s="1" t="s">
        <v>45</v>
      </c>
      <c r="S38" s="1" t="s">
        <v>116</v>
      </c>
      <c r="T38" s="1">
        <v>16</v>
      </c>
      <c r="U38" s="1">
        <v>42</v>
      </c>
      <c r="V38" s="1">
        <v>294</v>
      </c>
      <c r="W38" s="1" t="s">
        <v>47</v>
      </c>
      <c r="X38" s="2" t="s">
        <v>159</v>
      </c>
      <c r="Y38" s="1" t="s">
        <v>160</v>
      </c>
      <c r="Z38" s="1" t="s">
        <v>119</v>
      </c>
      <c r="AA38" s="1" t="s">
        <v>51</v>
      </c>
      <c r="AB38" s="3">
        <v>1.3664285700000001</v>
      </c>
      <c r="AC38" s="1" t="s">
        <v>52</v>
      </c>
      <c r="AD38" s="1" t="s">
        <v>143</v>
      </c>
      <c r="AE38" s="12">
        <v>9.5649999900000005</v>
      </c>
      <c r="AF38" s="16">
        <f>+RMP[[#This Row],[KILOS NETO]]-RMP[[#This Row],[PESO NETO CAMPO]]</f>
        <v>7.7299995800000261</v>
      </c>
      <c r="AG38" s="3">
        <f>+(RMP[[#This Row],[HORA RECEPCION]]-RMP[[#This Row],[HORA SALIDA CAMPO]])*24</f>
        <v>1.8333333333721384</v>
      </c>
      <c r="AH38" s="1" t="s">
        <v>54</v>
      </c>
      <c r="AI38" s="1" t="s">
        <v>55</v>
      </c>
      <c r="AJ38" s="1" t="s">
        <v>110</v>
      </c>
      <c r="AL38" s="1">
        <v>0</v>
      </c>
      <c r="AM38" s="1" t="s">
        <v>2634</v>
      </c>
    </row>
    <row r="39" spans="1:39" hidden="1" x14ac:dyDescent="0.3">
      <c r="A39" s="1" t="str">
        <f>_xlfn.CONCAT(RMP[[#This Row],[CODIGO QR]],RMP[[#This Row],[MODULO]],RMP[[#This Row],[TURNO]])</f>
        <v>ABGSA20250601185217MODULO 1TURNO 04</v>
      </c>
      <c r="B39" s="1">
        <f>_xlfn.ISOWEEKNUM(RMP[[#This Row],[FECHA RECEPCION]])</f>
        <v>23</v>
      </c>
      <c r="C39" s="7">
        <v>45811</v>
      </c>
      <c r="D39" s="6">
        <v>45811.753472222219</v>
      </c>
      <c r="E39" s="7">
        <v>45811</v>
      </c>
      <c r="F39" s="6">
        <v>45811.829861111109</v>
      </c>
      <c r="G39" s="1" t="s">
        <v>139</v>
      </c>
      <c r="H39" s="1" t="s">
        <v>75</v>
      </c>
      <c r="I39" s="1" t="s">
        <v>39</v>
      </c>
      <c r="J39" s="12">
        <v>195.5</v>
      </c>
      <c r="K39" s="1" t="s">
        <v>161</v>
      </c>
      <c r="L39" s="1" t="s">
        <v>41</v>
      </c>
      <c r="M39" s="1" t="s">
        <v>42</v>
      </c>
      <c r="N39" s="1" t="s">
        <v>43</v>
      </c>
      <c r="O39" s="1" t="s">
        <v>44</v>
      </c>
      <c r="P39" s="16">
        <v>434.999999</v>
      </c>
      <c r="Q39" s="16">
        <v>332.27500005000002</v>
      </c>
      <c r="R39" s="1" t="s">
        <v>45</v>
      </c>
      <c r="S39" s="1" t="s">
        <v>116</v>
      </c>
      <c r="T39" s="1">
        <v>16</v>
      </c>
      <c r="U39" s="1">
        <v>35</v>
      </c>
      <c r="V39" s="1">
        <v>245</v>
      </c>
      <c r="W39" s="1" t="s">
        <v>47</v>
      </c>
      <c r="X39" s="2" t="s">
        <v>162</v>
      </c>
      <c r="Y39" s="1" t="s">
        <v>163</v>
      </c>
      <c r="Z39" s="1" t="s">
        <v>119</v>
      </c>
      <c r="AA39" s="1" t="s">
        <v>51</v>
      </c>
      <c r="AB39" s="3">
        <v>1.35622449</v>
      </c>
      <c r="AC39" s="1" t="s">
        <v>52</v>
      </c>
      <c r="AD39" s="1" t="s">
        <v>143</v>
      </c>
      <c r="AE39" s="12">
        <v>9.4935714299999994</v>
      </c>
      <c r="AF39" s="16">
        <f>+RMP[[#This Row],[KILOS NETO]]-RMP[[#This Row],[PESO NETO CAMPO]]</f>
        <v>136.77500005000002</v>
      </c>
      <c r="AG39" s="3">
        <f>+(RMP[[#This Row],[HORA RECEPCION]]-RMP[[#This Row],[HORA SALIDA CAMPO]])*24</f>
        <v>1.8333333333721384</v>
      </c>
      <c r="AH39" s="1" t="s">
        <v>54</v>
      </c>
      <c r="AI39" s="1" t="s">
        <v>55</v>
      </c>
      <c r="AJ39" s="1" t="s">
        <v>110</v>
      </c>
      <c r="AL39" s="1">
        <v>0</v>
      </c>
      <c r="AM39" s="1" t="s">
        <v>2634</v>
      </c>
    </row>
    <row r="40" spans="1:39" hidden="1" x14ac:dyDescent="0.3">
      <c r="A40" s="1" t="str">
        <f>_xlfn.CONCAT(RMP[[#This Row],[CODIGO QR]],RMP[[#This Row],[MODULO]],RMP[[#This Row],[TURNO]])</f>
        <v>ABGSA20250601185217MODULO 1TURNO 06</v>
      </c>
      <c r="B40" s="1">
        <f>_xlfn.ISOWEEKNUM(RMP[[#This Row],[FECHA RECEPCION]])</f>
        <v>23</v>
      </c>
      <c r="C40" s="7">
        <v>45811</v>
      </c>
      <c r="D40" s="6">
        <v>45811.753472222219</v>
      </c>
      <c r="E40" s="7">
        <v>45811</v>
      </c>
      <c r="F40" s="6">
        <v>45811.829861111109</v>
      </c>
      <c r="G40" s="1" t="s">
        <v>139</v>
      </c>
      <c r="H40" s="1" t="s">
        <v>75</v>
      </c>
      <c r="I40" s="1" t="s">
        <v>39</v>
      </c>
      <c r="J40" s="12">
        <v>195.5</v>
      </c>
      <c r="K40" s="1" t="s">
        <v>161</v>
      </c>
      <c r="L40" s="1" t="s">
        <v>41</v>
      </c>
      <c r="M40" s="1" t="s">
        <v>42</v>
      </c>
      <c r="N40" s="1" t="s">
        <v>43</v>
      </c>
      <c r="O40" s="1" t="s">
        <v>44</v>
      </c>
      <c r="P40" s="16">
        <v>86.999999799999998</v>
      </c>
      <c r="Q40" s="16">
        <v>66.455000010000006</v>
      </c>
      <c r="R40" s="1" t="s">
        <v>45</v>
      </c>
      <c r="S40" s="1" t="s">
        <v>129</v>
      </c>
      <c r="T40" s="1">
        <v>16</v>
      </c>
      <c r="U40" s="1">
        <v>7</v>
      </c>
      <c r="V40" s="1">
        <v>49</v>
      </c>
      <c r="W40" s="1" t="s">
        <v>47</v>
      </c>
      <c r="X40" s="2" t="s">
        <v>162</v>
      </c>
      <c r="Y40" s="1" t="s">
        <v>163</v>
      </c>
      <c r="Z40" s="1" t="s">
        <v>132</v>
      </c>
      <c r="AA40" s="1" t="s">
        <v>51</v>
      </c>
      <c r="AB40" s="3">
        <v>1.35622449</v>
      </c>
      <c r="AC40" s="1" t="s">
        <v>52</v>
      </c>
      <c r="AD40" s="1" t="s">
        <v>143</v>
      </c>
      <c r="AE40" s="12">
        <v>9.4935714299999994</v>
      </c>
      <c r="AF40" s="16">
        <f>+RMP[[#This Row],[KILOS NETO]]-RMP[[#This Row],[PESO NETO CAMPO]]</f>
        <v>-129.04499999000001</v>
      </c>
      <c r="AG40" s="3">
        <f>+(RMP[[#This Row],[HORA RECEPCION]]-RMP[[#This Row],[HORA SALIDA CAMPO]])*24</f>
        <v>1.8333333333721384</v>
      </c>
      <c r="AH40" s="1" t="s">
        <v>54</v>
      </c>
      <c r="AI40" s="1" t="s">
        <v>55</v>
      </c>
      <c r="AJ40" s="1" t="s">
        <v>110</v>
      </c>
      <c r="AL40" s="1">
        <v>0</v>
      </c>
      <c r="AM40" s="1" t="s">
        <v>2634</v>
      </c>
    </row>
    <row r="41" spans="1:39" hidden="1" x14ac:dyDescent="0.3">
      <c r="A41" s="1" t="str">
        <f>_xlfn.CONCAT(RMP[[#This Row],[CODIGO QR]],RMP[[#This Row],[MODULO]],RMP[[#This Row],[TURNO]])</f>
        <v>ABGSA20250601185211MODULO 1TURNO 06</v>
      </c>
      <c r="B41" s="1">
        <f>_xlfn.ISOWEEKNUM(RMP[[#This Row],[FECHA RECEPCION]])</f>
        <v>23</v>
      </c>
      <c r="C41" s="7">
        <v>45811</v>
      </c>
      <c r="D41" s="6">
        <v>45811.753472222219</v>
      </c>
      <c r="E41" s="7">
        <v>45811</v>
      </c>
      <c r="F41" s="6">
        <v>45811.829861111109</v>
      </c>
      <c r="G41" s="1" t="s">
        <v>139</v>
      </c>
      <c r="H41" s="1" t="s">
        <v>75</v>
      </c>
      <c r="I41" s="1" t="s">
        <v>39</v>
      </c>
      <c r="J41" s="12">
        <v>89</v>
      </c>
      <c r="K41" s="1" t="s">
        <v>164</v>
      </c>
      <c r="L41" s="1" t="s">
        <v>41</v>
      </c>
      <c r="M41" s="1" t="s">
        <v>42</v>
      </c>
      <c r="N41" s="1" t="s">
        <v>43</v>
      </c>
      <c r="O41" s="1" t="s">
        <v>44</v>
      </c>
      <c r="P41" s="16">
        <v>141.00000034000001</v>
      </c>
      <c r="Q41" s="16">
        <v>99.270000260000003</v>
      </c>
      <c r="R41" s="1" t="s">
        <v>45</v>
      </c>
      <c r="S41" s="1" t="s">
        <v>129</v>
      </c>
      <c r="T41" s="1">
        <v>14</v>
      </c>
      <c r="U41" s="1">
        <v>11</v>
      </c>
      <c r="V41" s="1">
        <v>74</v>
      </c>
      <c r="W41" s="1" t="s">
        <v>47</v>
      </c>
      <c r="X41" s="2" t="s">
        <v>165</v>
      </c>
      <c r="Y41" s="1" t="s">
        <v>166</v>
      </c>
      <c r="Z41" s="1" t="s">
        <v>132</v>
      </c>
      <c r="AA41" s="1" t="s">
        <v>51</v>
      </c>
      <c r="AB41" s="3">
        <v>1.3414864900000001</v>
      </c>
      <c r="AC41" s="1" t="s">
        <v>52</v>
      </c>
      <c r="AD41" s="1" t="s">
        <v>143</v>
      </c>
      <c r="AE41" s="12">
        <v>9.0245454781818193</v>
      </c>
      <c r="AF41" s="16">
        <f>+RMP[[#This Row],[KILOS NETO]]-RMP[[#This Row],[PESO NETO CAMPO]]</f>
        <v>10.270000260000003</v>
      </c>
      <c r="AG41" s="3">
        <f>+(RMP[[#This Row],[HORA RECEPCION]]-RMP[[#This Row],[HORA SALIDA CAMPO]])*24</f>
        <v>1.8333333333721384</v>
      </c>
      <c r="AH41" s="1" t="s">
        <v>54</v>
      </c>
      <c r="AI41" s="1" t="s">
        <v>55</v>
      </c>
      <c r="AJ41" s="1" t="s">
        <v>110</v>
      </c>
      <c r="AL41" s="1">
        <v>0</v>
      </c>
      <c r="AM41" s="1" t="s">
        <v>2634</v>
      </c>
    </row>
    <row r="42" spans="1:39" hidden="1" x14ac:dyDescent="0.3">
      <c r="A42" s="1" t="str">
        <f>_xlfn.CONCAT(RMP[[#This Row],[CODIGO QR]],RMP[[#This Row],[MODULO]],RMP[[#This Row],[TURNO]])</f>
        <v>ABGSA20250601185203MODULO 1TURNO 06</v>
      </c>
      <c r="B42" s="1">
        <f>_xlfn.ISOWEEKNUM(RMP[[#This Row],[FECHA RECEPCION]])</f>
        <v>23</v>
      </c>
      <c r="C42" s="7">
        <v>45812</v>
      </c>
      <c r="D42" s="6">
        <v>45812.53125</v>
      </c>
      <c r="E42" s="7">
        <v>45812</v>
      </c>
      <c r="F42" s="6">
        <v>45812.607638888891</v>
      </c>
      <c r="G42" s="1" t="s">
        <v>167</v>
      </c>
      <c r="H42" s="1" t="s">
        <v>38</v>
      </c>
      <c r="I42" s="1" t="s">
        <v>39</v>
      </c>
      <c r="J42" s="12">
        <v>322</v>
      </c>
      <c r="K42" s="1" t="s">
        <v>168</v>
      </c>
      <c r="L42" s="1" t="s">
        <v>41</v>
      </c>
      <c r="M42" s="1" t="s">
        <v>42</v>
      </c>
      <c r="N42" s="1" t="s">
        <v>43</v>
      </c>
      <c r="O42" s="1" t="s">
        <v>44</v>
      </c>
      <c r="P42" s="16">
        <v>432.00000095000001</v>
      </c>
      <c r="Q42" s="16">
        <v>327.60999915000002</v>
      </c>
      <c r="R42" s="1" t="s">
        <v>45</v>
      </c>
      <c r="S42" s="1" t="s">
        <v>129</v>
      </c>
      <c r="T42" s="1">
        <v>15</v>
      </c>
      <c r="U42" s="1">
        <v>35</v>
      </c>
      <c r="V42" s="1">
        <v>245</v>
      </c>
      <c r="W42" s="1" t="s">
        <v>47</v>
      </c>
      <c r="X42" s="2" t="s">
        <v>169</v>
      </c>
      <c r="Y42" s="1" t="s">
        <v>170</v>
      </c>
      <c r="Z42" s="1" t="s">
        <v>171</v>
      </c>
      <c r="AA42" s="1" t="s">
        <v>51</v>
      </c>
      <c r="AB42" s="3">
        <v>1.3371836699999999</v>
      </c>
      <c r="AC42" s="1" t="s">
        <v>52</v>
      </c>
      <c r="AD42" s="1" t="s">
        <v>172</v>
      </c>
      <c r="AE42" s="12">
        <v>9.3602856899999995</v>
      </c>
      <c r="AF42" s="16">
        <f>+RMP[[#This Row],[KILOS NETO]]-RMP[[#This Row],[PESO NETO CAMPO]]</f>
        <v>5.6099991500000215</v>
      </c>
      <c r="AG42" s="3">
        <f>+(RMP[[#This Row],[HORA RECEPCION]]-RMP[[#This Row],[HORA SALIDA CAMPO]])*24</f>
        <v>1.8333333333721384</v>
      </c>
      <c r="AH42" s="1" t="s">
        <v>54</v>
      </c>
      <c r="AI42" s="1" t="s">
        <v>55</v>
      </c>
      <c r="AJ42" s="1" t="s">
        <v>173</v>
      </c>
      <c r="AK42" s="1" t="s">
        <v>174</v>
      </c>
      <c r="AL42" s="1">
        <v>0</v>
      </c>
      <c r="AM42" s="1" t="s">
        <v>2634</v>
      </c>
    </row>
    <row r="43" spans="1:39" hidden="1" x14ac:dyDescent="0.3">
      <c r="A43" s="1" t="str">
        <f>_xlfn.CONCAT(RMP[[#This Row],[CODIGO QR]],RMP[[#This Row],[MODULO]],RMP[[#This Row],[TURNO]])</f>
        <v>ABGSA20250601185154MODULO 1TURNO 01</v>
      </c>
      <c r="B43" s="1">
        <f>_xlfn.ISOWEEKNUM(RMP[[#This Row],[FECHA RECEPCION]])</f>
        <v>23</v>
      </c>
      <c r="C43" s="7">
        <v>45812</v>
      </c>
      <c r="D43" s="6">
        <v>45812.53125</v>
      </c>
      <c r="E43" s="7">
        <v>45812</v>
      </c>
      <c r="F43" s="6">
        <v>45812.607638888891</v>
      </c>
      <c r="G43" s="1" t="s">
        <v>167</v>
      </c>
      <c r="H43" s="1" t="s">
        <v>38</v>
      </c>
      <c r="I43" s="1" t="s">
        <v>39</v>
      </c>
      <c r="J43" s="12">
        <v>161</v>
      </c>
      <c r="K43" s="1" t="s">
        <v>175</v>
      </c>
      <c r="L43" s="1" t="s">
        <v>41</v>
      </c>
      <c r="M43" s="1" t="s">
        <v>42</v>
      </c>
      <c r="N43" s="1" t="s">
        <v>43</v>
      </c>
      <c r="O43" s="1" t="s">
        <v>44</v>
      </c>
      <c r="P43" s="16">
        <v>370.2857151</v>
      </c>
      <c r="Q43" s="16">
        <v>279.9514284</v>
      </c>
      <c r="R43" s="1" t="s">
        <v>45</v>
      </c>
      <c r="S43" s="1" t="s">
        <v>145</v>
      </c>
      <c r="T43" s="1">
        <v>16</v>
      </c>
      <c r="U43" s="1">
        <v>30</v>
      </c>
      <c r="V43" s="1">
        <v>210</v>
      </c>
      <c r="W43" s="1" t="s">
        <v>47</v>
      </c>
      <c r="X43" s="2" t="s">
        <v>176</v>
      </c>
      <c r="Y43" s="1" t="s">
        <v>177</v>
      </c>
      <c r="Z43" s="1" t="s">
        <v>178</v>
      </c>
      <c r="AA43" s="1" t="s">
        <v>51</v>
      </c>
      <c r="AB43" s="3">
        <v>1.33310204</v>
      </c>
      <c r="AC43" s="1" t="s">
        <v>52</v>
      </c>
      <c r="AD43" s="1" t="s">
        <v>172</v>
      </c>
      <c r="AE43" s="12">
        <v>9.3317142799999999</v>
      </c>
      <c r="AF43" s="16">
        <f>+RMP[[#This Row],[KILOS NETO]]-RMP[[#This Row],[PESO NETO CAMPO]]</f>
        <v>118.9514284</v>
      </c>
      <c r="AG43" s="3">
        <f>+(RMP[[#This Row],[HORA RECEPCION]]-RMP[[#This Row],[HORA SALIDA CAMPO]])*24</f>
        <v>1.8333333333721384</v>
      </c>
      <c r="AH43" s="1" t="s">
        <v>54</v>
      </c>
      <c r="AI43" s="1" t="s">
        <v>55</v>
      </c>
      <c r="AJ43" s="1" t="s">
        <v>173</v>
      </c>
      <c r="AK43" s="1" t="s">
        <v>174</v>
      </c>
      <c r="AL43" s="1">
        <v>0</v>
      </c>
      <c r="AM43" s="1" t="s">
        <v>2634</v>
      </c>
    </row>
    <row r="44" spans="1:39" hidden="1" x14ac:dyDescent="0.3">
      <c r="A44" s="1" t="str">
        <f>_xlfn.CONCAT(RMP[[#This Row],[CODIGO QR]],RMP[[#This Row],[MODULO]],RMP[[#This Row],[TURNO]])</f>
        <v>ABGSA20250601185154MODULO 1TURNO 06</v>
      </c>
      <c r="B44" s="1">
        <f>_xlfn.ISOWEEKNUM(RMP[[#This Row],[FECHA RECEPCION]])</f>
        <v>23</v>
      </c>
      <c r="C44" s="7">
        <v>45812</v>
      </c>
      <c r="D44" s="6">
        <v>45812.53125</v>
      </c>
      <c r="E44" s="7">
        <v>45812</v>
      </c>
      <c r="F44" s="6">
        <v>45812.607638888891</v>
      </c>
      <c r="G44" s="1" t="s">
        <v>167</v>
      </c>
      <c r="H44" s="1" t="s">
        <v>38</v>
      </c>
      <c r="I44" s="1" t="s">
        <v>39</v>
      </c>
      <c r="J44" s="12">
        <v>161</v>
      </c>
      <c r="K44" s="1" t="s">
        <v>175</v>
      </c>
      <c r="L44" s="1" t="s">
        <v>41</v>
      </c>
      <c r="M44" s="1" t="s">
        <v>42</v>
      </c>
      <c r="N44" s="1" t="s">
        <v>43</v>
      </c>
      <c r="O44" s="1" t="s">
        <v>44</v>
      </c>
      <c r="P44" s="16">
        <v>61.714285850000003</v>
      </c>
      <c r="Q44" s="16">
        <v>46.6585714</v>
      </c>
      <c r="R44" s="1" t="s">
        <v>45</v>
      </c>
      <c r="S44" s="1" t="s">
        <v>129</v>
      </c>
      <c r="T44" s="1">
        <v>16</v>
      </c>
      <c r="U44" s="1">
        <v>5</v>
      </c>
      <c r="V44" s="1">
        <v>35</v>
      </c>
      <c r="W44" s="1" t="s">
        <v>47</v>
      </c>
      <c r="X44" s="2" t="s">
        <v>176</v>
      </c>
      <c r="Y44" s="1" t="s">
        <v>177</v>
      </c>
      <c r="Z44" s="1" t="s">
        <v>171</v>
      </c>
      <c r="AA44" s="1" t="s">
        <v>51</v>
      </c>
      <c r="AB44" s="3">
        <v>1.33310204</v>
      </c>
      <c r="AC44" s="1" t="s">
        <v>52</v>
      </c>
      <c r="AD44" s="1" t="s">
        <v>172</v>
      </c>
      <c r="AE44" s="12">
        <v>9.3317142799999999</v>
      </c>
      <c r="AF44" s="16">
        <f>+RMP[[#This Row],[KILOS NETO]]-RMP[[#This Row],[PESO NETO CAMPO]]</f>
        <v>-114.3414286</v>
      </c>
      <c r="AG44" s="3">
        <f>+(RMP[[#This Row],[HORA RECEPCION]]-RMP[[#This Row],[HORA SALIDA CAMPO]])*24</f>
        <v>1.8333333333721384</v>
      </c>
      <c r="AH44" s="1" t="s">
        <v>54</v>
      </c>
      <c r="AI44" s="1" t="s">
        <v>55</v>
      </c>
      <c r="AJ44" s="1" t="s">
        <v>173</v>
      </c>
      <c r="AK44" s="1" t="s">
        <v>174</v>
      </c>
      <c r="AL44" s="1">
        <v>0</v>
      </c>
      <c r="AM44" s="1" t="s">
        <v>2634</v>
      </c>
    </row>
    <row r="45" spans="1:39" hidden="1" x14ac:dyDescent="0.3">
      <c r="A45" s="1" t="str">
        <f>_xlfn.CONCAT(RMP[[#This Row],[CODIGO QR]],RMP[[#This Row],[MODULO]],RMP[[#This Row],[TURNO]])</f>
        <v>ABGSA20250601185157MODULO 1TURNO 01</v>
      </c>
      <c r="B45" s="1">
        <f>_xlfn.ISOWEEKNUM(RMP[[#This Row],[FECHA RECEPCION]])</f>
        <v>23</v>
      </c>
      <c r="C45" s="7">
        <v>45812</v>
      </c>
      <c r="D45" s="6">
        <v>45812.53125</v>
      </c>
      <c r="E45" s="7">
        <v>45812</v>
      </c>
      <c r="F45" s="6">
        <v>45812.607638888891</v>
      </c>
      <c r="G45" s="1" t="s">
        <v>167</v>
      </c>
      <c r="H45" s="1" t="s">
        <v>38</v>
      </c>
      <c r="I45" s="1" t="s">
        <v>39</v>
      </c>
      <c r="J45" s="12">
        <v>388</v>
      </c>
      <c r="K45" s="1" t="s">
        <v>179</v>
      </c>
      <c r="L45" s="1" t="s">
        <v>41</v>
      </c>
      <c r="M45" s="1" t="s">
        <v>42</v>
      </c>
      <c r="N45" s="1" t="s">
        <v>43</v>
      </c>
      <c r="O45" s="1" t="s">
        <v>44</v>
      </c>
      <c r="P45" s="16">
        <v>518.99999928</v>
      </c>
      <c r="Q45" s="16">
        <v>395.73000053999999</v>
      </c>
      <c r="R45" s="1" t="s">
        <v>45</v>
      </c>
      <c r="S45" s="1" t="s">
        <v>145</v>
      </c>
      <c r="T45" s="1">
        <v>16</v>
      </c>
      <c r="U45" s="1">
        <v>42</v>
      </c>
      <c r="V45" s="1">
        <v>294</v>
      </c>
      <c r="W45" s="1" t="s">
        <v>47</v>
      </c>
      <c r="X45" s="2" t="s">
        <v>180</v>
      </c>
      <c r="Y45" s="1" t="s">
        <v>181</v>
      </c>
      <c r="Z45" s="1" t="s">
        <v>178</v>
      </c>
      <c r="AA45" s="1" t="s">
        <v>51</v>
      </c>
      <c r="AB45" s="3">
        <v>1.3460204099999999</v>
      </c>
      <c r="AC45" s="1" t="s">
        <v>52</v>
      </c>
      <c r="AD45" s="1" t="s">
        <v>172</v>
      </c>
      <c r="AE45" s="12">
        <v>9.4221428700000001</v>
      </c>
      <c r="AF45" s="16">
        <f>+RMP[[#This Row],[KILOS NETO]]-RMP[[#This Row],[PESO NETO CAMPO]]</f>
        <v>7.7300005399999918</v>
      </c>
      <c r="AG45" s="3">
        <f>+(RMP[[#This Row],[HORA RECEPCION]]-RMP[[#This Row],[HORA SALIDA CAMPO]])*24</f>
        <v>1.8333333333721384</v>
      </c>
      <c r="AH45" s="1" t="s">
        <v>54</v>
      </c>
      <c r="AI45" s="1" t="s">
        <v>55</v>
      </c>
      <c r="AJ45" s="1" t="s">
        <v>173</v>
      </c>
      <c r="AL45" s="1">
        <v>0</v>
      </c>
      <c r="AM45" s="1" t="s">
        <v>2634</v>
      </c>
    </row>
    <row r="46" spans="1:39" hidden="1" x14ac:dyDescent="0.3">
      <c r="A46" s="1" t="str">
        <f>_xlfn.CONCAT(RMP[[#This Row],[CODIGO QR]],RMP[[#This Row],[MODULO]],RMP[[#This Row],[TURNO]])</f>
        <v>ABGSA20250601185159MODULO 1TURNO 02</v>
      </c>
      <c r="B46" s="1">
        <f>_xlfn.ISOWEEKNUM(RMP[[#This Row],[FECHA RECEPCION]])</f>
        <v>23</v>
      </c>
      <c r="C46" s="7">
        <v>45812</v>
      </c>
      <c r="D46" s="6">
        <v>45812.53125</v>
      </c>
      <c r="E46" s="7">
        <v>45812</v>
      </c>
      <c r="F46" s="6">
        <v>45812.607638888891</v>
      </c>
      <c r="G46" s="1" t="s">
        <v>167</v>
      </c>
      <c r="H46" s="1" t="s">
        <v>38</v>
      </c>
      <c r="I46" s="1" t="s">
        <v>39</v>
      </c>
      <c r="J46" s="12">
        <v>393</v>
      </c>
      <c r="K46" s="1" t="s">
        <v>182</v>
      </c>
      <c r="L46" s="1" t="s">
        <v>41</v>
      </c>
      <c r="M46" s="1" t="s">
        <v>42</v>
      </c>
      <c r="N46" s="1" t="s">
        <v>43</v>
      </c>
      <c r="O46" s="1" t="s">
        <v>44</v>
      </c>
      <c r="P46" s="16">
        <v>521.99999879999996</v>
      </c>
      <c r="Q46" s="16">
        <v>398.73000006000001</v>
      </c>
      <c r="R46" s="1" t="s">
        <v>45</v>
      </c>
      <c r="S46" s="1" t="s">
        <v>183</v>
      </c>
      <c r="T46" s="1">
        <v>16</v>
      </c>
      <c r="U46" s="1">
        <v>42</v>
      </c>
      <c r="V46" s="1">
        <v>294</v>
      </c>
      <c r="W46" s="1" t="s">
        <v>47</v>
      </c>
      <c r="X46" s="2" t="s">
        <v>184</v>
      </c>
      <c r="Y46" s="1" t="s">
        <v>185</v>
      </c>
      <c r="Z46" s="1" t="s">
        <v>186</v>
      </c>
      <c r="AA46" s="1" t="s">
        <v>51</v>
      </c>
      <c r="AB46" s="3">
        <v>1.35622449</v>
      </c>
      <c r="AC46" s="1" t="s">
        <v>52</v>
      </c>
      <c r="AD46" s="1" t="s">
        <v>172</v>
      </c>
      <c r="AE46" s="12">
        <v>9.4935714299999994</v>
      </c>
      <c r="AF46" s="16">
        <f>+RMP[[#This Row],[KILOS NETO]]-RMP[[#This Row],[PESO NETO CAMPO]]</f>
        <v>5.7300000600000089</v>
      </c>
      <c r="AG46" s="3">
        <f>+(RMP[[#This Row],[HORA RECEPCION]]-RMP[[#This Row],[HORA SALIDA CAMPO]])*24</f>
        <v>1.8333333333721384</v>
      </c>
      <c r="AH46" s="1" t="s">
        <v>54</v>
      </c>
      <c r="AI46" s="1" t="s">
        <v>55</v>
      </c>
      <c r="AJ46" s="1" t="s">
        <v>173</v>
      </c>
      <c r="AL46" s="1">
        <v>0</v>
      </c>
      <c r="AM46" s="1" t="s">
        <v>2634</v>
      </c>
    </row>
    <row r="47" spans="1:39" hidden="1" x14ac:dyDescent="0.3">
      <c r="A47" s="1" t="str">
        <f>_xlfn.CONCAT(RMP[[#This Row],[CODIGO QR]],RMP[[#This Row],[MODULO]],RMP[[#This Row],[TURNO]])</f>
        <v>ABGSA20250601185206MODULO 1TURNO 01</v>
      </c>
      <c r="B47" s="1">
        <f>_xlfn.ISOWEEKNUM(RMP[[#This Row],[FECHA RECEPCION]])</f>
        <v>23</v>
      </c>
      <c r="C47" s="7">
        <v>45812</v>
      </c>
      <c r="D47" s="6">
        <v>45812.53125</v>
      </c>
      <c r="E47" s="7">
        <v>45812</v>
      </c>
      <c r="F47" s="6">
        <v>45812.607638888891</v>
      </c>
      <c r="G47" s="1" t="s">
        <v>167</v>
      </c>
      <c r="H47" s="1" t="s">
        <v>38</v>
      </c>
      <c r="I47" s="1" t="s">
        <v>39</v>
      </c>
      <c r="J47" s="12">
        <v>96</v>
      </c>
      <c r="K47" s="1" t="s">
        <v>187</v>
      </c>
      <c r="L47" s="1" t="s">
        <v>41</v>
      </c>
      <c r="M47" s="1" t="s">
        <v>42</v>
      </c>
      <c r="N47" s="1" t="s">
        <v>43</v>
      </c>
      <c r="O47" s="1" t="s">
        <v>44</v>
      </c>
      <c r="P47" s="16">
        <v>151</v>
      </c>
      <c r="Q47" s="16">
        <v>108.84</v>
      </c>
      <c r="R47" s="1" t="s">
        <v>45</v>
      </c>
      <c r="S47" s="1" t="s">
        <v>145</v>
      </c>
      <c r="T47" s="1">
        <v>12</v>
      </c>
      <c r="U47" s="1">
        <v>12</v>
      </c>
      <c r="V47" s="1">
        <v>80</v>
      </c>
      <c r="W47" s="1" t="s">
        <v>47</v>
      </c>
      <c r="X47" s="2" t="s">
        <v>188</v>
      </c>
      <c r="Y47" s="1" t="s">
        <v>189</v>
      </c>
      <c r="Z47" s="1" t="s">
        <v>178</v>
      </c>
      <c r="AA47" s="1" t="s">
        <v>51</v>
      </c>
      <c r="AB47" s="3">
        <v>1.3605</v>
      </c>
      <c r="AC47" s="1" t="s">
        <v>52</v>
      </c>
      <c r="AD47" s="1" t="s">
        <v>172</v>
      </c>
      <c r="AE47" s="12">
        <v>9.07</v>
      </c>
      <c r="AF47" s="16">
        <f>+RMP[[#This Row],[KILOS NETO]]-RMP[[#This Row],[PESO NETO CAMPO]]</f>
        <v>12.840000000000003</v>
      </c>
      <c r="AG47" s="3">
        <f>+(RMP[[#This Row],[HORA RECEPCION]]-RMP[[#This Row],[HORA SALIDA CAMPO]])*24</f>
        <v>1.8333333333721384</v>
      </c>
      <c r="AH47" s="1" t="s">
        <v>54</v>
      </c>
      <c r="AI47" s="1" t="s">
        <v>55</v>
      </c>
      <c r="AJ47" s="1" t="s">
        <v>173</v>
      </c>
      <c r="AL47" s="1">
        <v>0</v>
      </c>
      <c r="AM47" s="1" t="s">
        <v>2634</v>
      </c>
    </row>
    <row r="48" spans="1:39" hidden="1" x14ac:dyDescent="0.3">
      <c r="A48" s="1" t="str">
        <f>_xlfn.CONCAT(RMP[[#This Row],[CODIGO QR]],RMP[[#This Row],[MODULO]],RMP[[#This Row],[TURNO]])</f>
        <v>ABGSA20250601185209MODULO 1TURNO 02</v>
      </c>
      <c r="B48" s="1">
        <f>_xlfn.ISOWEEKNUM(RMP[[#This Row],[FECHA RECEPCION]])</f>
        <v>23</v>
      </c>
      <c r="C48" s="7">
        <v>45812</v>
      </c>
      <c r="D48" s="6">
        <v>45812.736111111109</v>
      </c>
      <c r="E48" s="7">
        <v>45812</v>
      </c>
      <c r="F48" s="6">
        <v>45812.8125</v>
      </c>
      <c r="G48" s="1" t="s">
        <v>190</v>
      </c>
      <c r="H48" s="1" t="s">
        <v>75</v>
      </c>
      <c r="I48" s="1" t="s">
        <v>39</v>
      </c>
      <c r="J48" s="12">
        <v>328</v>
      </c>
      <c r="K48" s="1" t="s">
        <v>191</v>
      </c>
      <c r="L48" s="1" t="s">
        <v>41</v>
      </c>
      <c r="M48" s="1" t="s">
        <v>42</v>
      </c>
      <c r="N48" s="1" t="s">
        <v>43</v>
      </c>
      <c r="O48" s="1" t="s">
        <v>44</v>
      </c>
      <c r="P48" s="16">
        <v>438.99999885</v>
      </c>
      <c r="Q48" s="16">
        <v>334.60999950000001</v>
      </c>
      <c r="R48" s="1" t="s">
        <v>45</v>
      </c>
      <c r="S48" s="1" t="s">
        <v>183</v>
      </c>
      <c r="T48" s="1">
        <v>15</v>
      </c>
      <c r="U48" s="1">
        <v>35</v>
      </c>
      <c r="V48" s="1">
        <v>245</v>
      </c>
      <c r="W48" s="1" t="s">
        <v>47</v>
      </c>
      <c r="X48" s="2" t="s">
        <v>192</v>
      </c>
      <c r="Y48" s="1" t="s">
        <v>193</v>
      </c>
      <c r="Z48" s="1" t="s">
        <v>186</v>
      </c>
      <c r="AA48" s="1" t="s">
        <v>51</v>
      </c>
      <c r="AB48" s="3">
        <v>1.3657551000000001</v>
      </c>
      <c r="AC48" s="1" t="s">
        <v>52</v>
      </c>
      <c r="AD48" s="1" t="s">
        <v>194</v>
      </c>
      <c r="AE48" s="12">
        <v>9.5602856999999997</v>
      </c>
      <c r="AF48" s="16">
        <f>+RMP[[#This Row],[KILOS NETO]]-RMP[[#This Row],[PESO NETO CAMPO]]</f>
        <v>6.6099995000000149</v>
      </c>
      <c r="AG48" s="3">
        <f>+(RMP[[#This Row],[HORA RECEPCION]]-RMP[[#This Row],[HORA SALIDA CAMPO]])*24</f>
        <v>1.8333333333721384</v>
      </c>
      <c r="AH48" s="1" t="s">
        <v>54</v>
      </c>
      <c r="AI48" s="1" t="s">
        <v>55</v>
      </c>
      <c r="AJ48" s="1" t="s">
        <v>173</v>
      </c>
      <c r="AL48" s="1">
        <v>0</v>
      </c>
      <c r="AM48" s="1" t="s">
        <v>2634</v>
      </c>
    </row>
    <row r="49" spans="1:39" hidden="1" x14ac:dyDescent="0.3">
      <c r="A49" s="1" t="str">
        <f>_xlfn.CONCAT(RMP[[#This Row],[CODIGO QR]],RMP[[#This Row],[MODULO]],RMP[[#This Row],[TURNO]])</f>
        <v>ABGSA20250601185213MODULO 1TURNO 02</v>
      </c>
      <c r="B49" s="1">
        <f>_xlfn.ISOWEEKNUM(RMP[[#This Row],[FECHA RECEPCION]])</f>
        <v>23</v>
      </c>
      <c r="C49" s="7">
        <v>45812</v>
      </c>
      <c r="D49" s="6">
        <v>45812.736111111109</v>
      </c>
      <c r="E49" s="7">
        <v>45812</v>
      </c>
      <c r="F49" s="6">
        <v>45812.8125</v>
      </c>
      <c r="G49" s="1" t="s">
        <v>190</v>
      </c>
      <c r="H49" s="1" t="s">
        <v>75</v>
      </c>
      <c r="I49" s="1" t="s">
        <v>39</v>
      </c>
      <c r="J49" s="12">
        <v>163.5</v>
      </c>
      <c r="K49" s="1" t="s">
        <v>195</v>
      </c>
      <c r="L49" s="1" t="s">
        <v>41</v>
      </c>
      <c r="M49" s="1" t="s">
        <v>42</v>
      </c>
      <c r="N49" s="1" t="s">
        <v>43</v>
      </c>
      <c r="O49" s="1" t="s">
        <v>44</v>
      </c>
      <c r="P49" s="16">
        <v>275.31428540000002</v>
      </c>
      <c r="Q49" s="16">
        <v>209.06914336</v>
      </c>
      <c r="R49" s="1" t="s">
        <v>45</v>
      </c>
      <c r="S49" s="1" t="s">
        <v>183</v>
      </c>
      <c r="T49" s="1">
        <v>16</v>
      </c>
      <c r="U49" s="1">
        <v>22</v>
      </c>
      <c r="V49" s="1">
        <v>154</v>
      </c>
      <c r="W49" s="1" t="s">
        <v>47</v>
      </c>
      <c r="X49" s="2" t="s">
        <v>196</v>
      </c>
      <c r="Y49" s="1" t="s">
        <v>197</v>
      </c>
      <c r="Z49" s="1" t="s">
        <v>198</v>
      </c>
      <c r="AA49" s="1" t="s">
        <v>51</v>
      </c>
      <c r="AB49" s="3">
        <v>1.35759184</v>
      </c>
      <c r="AC49" s="1" t="s">
        <v>52</v>
      </c>
      <c r="AD49" s="1" t="s">
        <v>194</v>
      </c>
      <c r="AE49" s="12">
        <v>9.5031428800000004</v>
      </c>
      <c r="AF49" s="16">
        <f>+RMP[[#This Row],[KILOS NETO]]-RMP[[#This Row],[PESO NETO CAMPO]]</f>
        <v>45.569143359999998</v>
      </c>
      <c r="AG49" s="3">
        <f>+(RMP[[#This Row],[HORA RECEPCION]]-RMP[[#This Row],[HORA SALIDA CAMPO]])*24</f>
        <v>1.8333333333721384</v>
      </c>
      <c r="AH49" s="1" t="s">
        <v>54</v>
      </c>
      <c r="AI49" s="1" t="s">
        <v>55</v>
      </c>
      <c r="AJ49" s="1" t="s">
        <v>173</v>
      </c>
      <c r="AL49" s="1">
        <v>0</v>
      </c>
      <c r="AM49" s="1" t="s">
        <v>2634</v>
      </c>
    </row>
    <row r="50" spans="1:39" hidden="1" x14ac:dyDescent="0.3">
      <c r="A50" s="1" t="str">
        <f>_xlfn.CONCAT(RMP[[#This Row],[CODIGO QR]],RMP[[#This Row],[MODULO]],RMP[[#This Row],[TURNO]])</f>
        <v>ABGSA20250601185213MODULO 1TURNO 03</v>
      </c>
      <c r="B50" s="1">
        <f>_xlfn.ISOWEEKNUM(RMP[[#This Row],[FECHA RECEPCION]])</f>
        <v>23</v>
      </c>
      <c r="C50" s="7">
        <v>45812</v>
      </c>
      <c r="D50" s="6">
        <v>45812.736111111109</v>
      </c>
      <c r="E50" s="7">
        <v>45812</v>
      </c>
      <c r="F50" s="6">
        <v>45812.8125</v>
      </c>
      <c r="G50" s="1" t="s">
        <v>190</v>
      </c>
      <c r="H50" s="1" t="s">
        <v>75</v>
      </c>
      <c r="I50" s="1" t="s">
        <v>39</v>
      </c>
      <c r="J50" s="12">
        <v>163.5</v>
      </c>
      <c r="K50" s="1" t="s">
        <v>195</v>
      </c>
      <c r="L50" s="1" t="s">
        <v>41</v>
      </c>
      <c r="M50" s="1" t="s">
        <v>42</v>
      </c>
      <c r="N50" s="1" t="s">
        <v>43</v>
      </c>
      <c r="O50" s="1" t="s">
        <v>44</v>
      </c>
      <c r="P50" s="16">
        <v>162.68571410000001</v>
      </c>
      <c r="Q50" s="16">
        <v>123.54085744</v>
      </c>
      <c r="R50" s="1" t="s">
        <v>45</v>
      </c>
      <c r="S50" s="1" t="s">
        <v>199</v>
      </c>
      <c r="T50" s="1">
        <v>16</v>
      </c>
      <c r="U50" s="1">
        <v>13</v>
      </c>
      <c r="V50" s="1">
        <v>91</v>
      </c>
      <c r="W50" s="1" t="s">
        <v>47</v>
      </c>
      <c r="X50" s="2" t="s">
        <v>196</v>
      </c>
      <c r="Y50" s="1" t="s">
        <v>197</v>
      </c>
      <c r="Z50" s="1" t="s">
        <v>186</v>
      </c>
      <c r="AA50" s="1" t="s">
        <v>51</v>
      </c>
      <c r="AB50" s="3">
        <v>1.35759184</v>
      </c>
      <c r="AC50" s="1" t="s">
        <v>52</v>
      </c>
      <c r="AD50" s="1" t="s">
        <v>194</v>
      </c>
      <c r="AE50" s="12">
        <v>9.5031428800000004</v>
      </c>
      <c r="AF50" s="16">
        <f>+RMP[[#This Row],[KILOS NETO]]-RMP[[#This Row],[PESO NETO CAMPO]]</f>
        <v>-39.959142560000004</v>
      </c>
      <c r="AG50" s="3">
        <f>+(RMP[[#This Row],[HORA RECEPCION]]-RMP[[#This Row],[HORA SALIDA CAMPO]])*24</f>
        <v>1.8333333333721384</v>
      </c>
      <c r="AH50" s="1" t="s">
        <v>54</v>
      </c>
      <c r="AI50" s="1" t="s">
        <v>55</v>
      </c>
      <c r="AJ50" s="1" t="s">
        <v>173</v>
      </c>
      <c r="AL50" s="1">
        <v>0</v>
      </c>
      <c r="AM50" s="1" t="s">
        <v>2634</v>
      </c>
    </row>
    <row r="51" spans="1:39" hidden="1" x14ac:dyDescent="0.3">
      <c r="A51" s="1" t="str">
        <f>_xlfn.CONCAT(RMP[[#This Row],[CODIGO QR]],RMP[[#This Row],[MODULO]],RMP[[#This Row],[TURNO]])</f>
        <v>ABGSA20250601185222MODULO 1TURNO 03</v>
      </c>
      <c r="B51" s="1">
        <f>_xlfn.ISOWEEKNUM(RMP[[#This Row],[FECHA RECEPCION]])</f>
        <v>23</v>
      </c>
      <c r="C51" s="7">
        <v>45812</v>
      </c>
      <c r="D51" s="6">
        <v>45812.736111111109</v>
      </c>
      <c r="E51" s="7">
        <v>45812</v>
      </c>
      <c r="F51" s="6">
        <v>45812.8125</v>
      </c>
      <c r="G51" s="1" t="s">
        <v>190</v>
      </c>
      <c r="H51" s="1" t="s">
        <v>75</v>
      </c>
      <c r="I51" s="1" t="s">
        <v>39</v>
      </c>
      <c r="J51" s="12">
        <v>393</v>
      </c>
      <c r="K51" s="1" t="s">
        <v>200</v>
      </c>
      <c r="L51" s="1" t="s">
        <v>41</v>
      </c>
      <c r="M51" s="1" t="s">
        <v>42</v>
      </c>
      <c r="N51" s="1" t="s">
        <v>43</v>
      </c>
      <c r="O51" s="1" t="s">
        <v>44</v>
      </c>
      <c r="P51" s="16">
        <v>522.99999863999994</v>
      </c>
      <c r="Q51" s="16">
        <v>399.7299999</v>
      </c>
      <c r="R51" s="1" t="s">
        <v>45</v>
      </c>
      <c r="S51" s="1" t="s">
        <v>199</v>
      </c>
      <c r="T51" s="1">
        <v>16</v>
      </c>
      <c r="U51" s="1">
        <v>42</v>
      </c>
      <c r="V51" s="1">
        <v>294</v>
      </c>
      <c r="W51" s="1" t="s">
        <v>47</v>
      </c>
      <c r="X51" s="2" t="s">
        <v>201</v>
      </c>
      <c r="Y51" s="1" t="s">
        <v>202</v>
      </c>
      <c r="Z51" s="1" t="s">
        <v>198</v>
      </c>
      <c r="AA51" s="1" t="s">
        <v>51</v>
      </c>
      <c r="AB51" s="3">
        <v>1.35962585</v>
      </c>
      <c r="AC51" s="1" t="s">
        <v>52</v>
      </c>
      <c r="AD51" s="1" t="s">
        <v>194</v>
      </c>
      <c r="AE51" s="12">
        <v>9.5173809499999997</v>
      </c>
      <c r="AF51" s="16">
        <f>+RMP[[#This Row],[KILOS NETO]]-RMP[[#This Row],[PESO NETO CAMPO]]</f>
        <v>6.7299998999999957</v>
      </c>
      <c r="AG51" s="3">
        <f>+(RMP[[#This Row],[HORA RECEPCION]]-RMP[[#This Row],[HORA SALIDA CAMPO]])*24</f>
        <v>1.8333333333721384</v>
      </c>
      <c r="AH51" s="1" t="s">
        <v>54</v>
      </c>
      <c r="AI51" s="1" t="s">
        <v>55</v>
      </c>
      <c r="AJ51" s="1" t="s">
        <v>173</v>
      </c>
      <c r="AL51" s="1">
        <v>0</v>
      </c>
      <c r="AM51" s="1" t="s">
        <v>2634</v>
      </c>
    </row>
    <row r="52" spans="1:39" hidden="1" x14ac:dyDescent="0.3">
      <c r="A52" s="1" t="str">
        <f>_xlfn.CONCAT(RMP[[#This Row],[CODIGO QR]],RMP[[#This Row],[MODULO]],RMP[[#This Row],[TURNO]])</f>
        <v>ABGSA20250601185215MODULO 1TURNO 03</v>
      </c>
      <c r="B52" s="1">
        <f>_xlfn.ISOWEEKNUM(RMP[[#This Row],[FECHA RECEPCION]])</f>
        <v>23</v>
      </c>
      <c r="C52" s="7">
        <v>45812</v>
      </c>
      <c r="D52" s="6">
        <v>45812.736111111109</v>
      </c>
      <c r="E52" s="7">
        <v>45812</v>
      </c>
      <c r="F52" s="6">
        <v>45812.8125</v>
      </c>
      <c r="G52" s="1" t="s">
        <v>190</v>
      </c>
      <c r="H52" s="1" t="s">
        <v>75</v>
      </c>
      <c r="I52" s="1" t="s">
        <v>39</v>
      </c>
      <c r="J52" s="12">
        <v>391</v>
      </c>
      <c r="K52" s="1" t="s">
        <v>203</v>
      </c>
      <c r="L52" s="1" t="s">
        <v>41</v>
      </c>
      <c r="M52" s="1" t="s">
        <v>42</v>
      </c>
      <c r="N52" s="1" t="s">
        <v>43</v>
      </c>
      <c r="O52" s="1" t="s">
        <v>44</v>
      </c>
      <c r="P52" s="16">
        <v>522.99999863999994</v>
      </c>
      <c r="Q52" s="16">
        <v>399.7299999</v>
      </c>
      <c r="R52" s="1" t="s">
        <v>45</v>
      </c>
      <c r="S52" s="1" t="s">
        <v>199</v>
      </c>
      <c r="T52" s="1">
        <v>16</v>
      </c>
      <c r="U52" s="1">
        <v>42</v>
      </c>
      <c r="V52" s="1">
        <v>294</v>
      </c>
      <c r="W52" s="1" t="s">
        <v>47</v>
      </c>
      <c r="X52" s="2" t="s">
        <v>204</v>
      </c>
      <c r="Y52" s="1" t="s">
        <v>205</v>
      </c>
      <c r="Z52" s="1" t="s">
        <v>198</v>
      </c>
      <c r="AA52" s="1" t="s">
        <v>51</v>
      </c>
      <c r="AB52" s="3">
        <v>1.35962585</v>
      </c>
      <c r="AC52" s="1" t="s">
        <v>52</v>
      </c>
      <c r="AD52" s="1" t="s">
        <v>194</v>
      </c>
      <c r="AE52" s="12">
        <v>9.5173809499999997</v>
      </c>
      <c r="AF52" s="16">
        <f>+RMP[[#This Row],[KILOS NETO]]-RMP[[#This Row],[PESO NETO CAMPO]]</f>
        <v>8.7299998999999957</v>
      </c>
      <c r="AG52" s="3">
        <f>+(RMP[[#This Row],[HORA RECEPCION]]-RMP[[#This Row],[HORA SALIDA CAMPO]])*24</f>
        <v>1.8333333333721384</v>
      </c>
      <c r="AH52" s="1" t="s">
        <v>54</v>
      </c>
      <c r="AI52" s="1" t="s">
        <v>55</v>
      </c>
      <c r="AJ52" s="1" t="s">
        <v>173</v>
      </c>
      <c r="AL52" s="1">
        <v>0</v>
      </c>
      <c r="AM52" s="1" t="s">
        <v>2634</v>
      </c>
    </row>
    <row r="53" spans="1:39" hidden="1" x14ac:dyDescent="0.3">
      <c r="A53" s="1" t="str">
        <f>_xlfn.CONCAT(RMP[[#This Row],[CODIGO QR]],RMP[[#This Row],[MODULO]],RMP[[#This Row],[TURNO]])</f>
        <v>ABGSA20250601185029MODULO 1TURNO 03</v>
      </c>
      <c r="B53" s="1">
        <f>_xlfn.ISOWEEKNUM(RMP[[#This Row],[FECHA RECEPCION]])</f>
        <v>23</v>
      </c>
      <c r="C53" s="7">
        <v>45812</v>
      </c>
      <c r="D53" s="6">
        <v>45812.736111111109</v>
      </c>
      <c r="E53" s="7">
        <v>45812</v>
      </c>
      <c r="F53" s="6">
        <v>45812.8125</v>
      </c>
      <c r="G53" s="1" t="s">
        <v>190</v>
      </c>
      <c r="H53" s="1" t="s">
        <v>75</v>
      </c>
      <c r="I53" s="1" t="s">
        <v>39</v>
      </c>
      <c r="J53" s="12">
        <v>294</v>
      </c>
      <c r="K53" s="1" t="s">
        <v>206</v>
      </c>
      <c r="L53" s="1" t="s">
        <v>41</v>
      </c>
      <c r="M53" s="1" t="s">
        <v>42</v>
      </c>
      <c r="N53" s="1" t="s">
        <v>43</v>
      </c>
      <c r="O53" s="1" t="s">
        <v>44</v>
      </c>
      <c r="P53" s="16">
        <v>395.000001</v>
      </c>
      <c r="Q53" s="16">
        <v>298.76</v>
      </c>
      <c r="R53" s="1" t="s">
        <v>45</v>
      </c>
      <c r="S53" s="1" t="s">
        <v>199</v>
      </c>
      <c r="T53" s="1">
        <v>15</v>
      </c>
      <c r="U53" s="1">
        <v>32</v>
      </c>
      <c r="V53" s="1">
        <v>220</v>
      </c>
      <c r="W53" s="1" t="s">
        <v>47</v>
      </c>
      <c r="X53" s="2" t="s">
        <v>207</v>
      </c>
      <c r="Y53" s="1" t="s">
        <v>208</v>
      </c>
      <c r="Z53" s="1" t="s">
        <v>198</v>
      </c>
      <c r="AA53" s="1" t="s">
        <v>51</v>
      </c>
      <c r="AB53" s="3">
        <v>1.3580000000000001</v>
      </c>
      <c r="AC53" s="1" t="s">
        <v>52</v>
      </c>
      <c r="AD53" s="1" t="s">
        <v>194</v>
      </c>
      <c r="AE53" s="12">
        <v>9.3362499999999997</v>
      </c>
      <c r="AF53" s="16">
        <f>+RMP[[#This Row],[KILOS NETO]]-RMP[[#This Row],[PESO NETO CAMPO]]</f>
        <v>4.7599999999999909</v>
      </c>
      <c r="AG53" s="3">
        <f>+(RMP[[#This Row],[HORA RECEPCION]]-RMP[[#This Row],[HORA SALIDA CAMPO]])*24</f>
        <v>1.8333333333721384</v>
      </c>
      <c r="AH53" s="1" t="s">
        <v>54</v>
      </c>
      <c r="AI53" s="1" t="s">
        <v>55</v>
      </c>
      <c r="AJ53" s="1" t="s">
        <v>173</v>
      </c>
      <c r="AL53" s="1">
        <v>0</v>
      </c>
      <c r="AM53" s="1" t="s">
        <v>2634</v>
      </c>
    </row>
    <row r="54" spans="1:39" hidden="1" x14ac:dyDescent="0.3">
      <c r="A54" s="1" t="str">
        <f>_xlfn.CONCAT(RMP[[#This Row],[CODIGO QR]],RMP[[#This Row],[MODULO]],RMP[[#This Row],[TURNO]])</f>
        <v>ABGVH20250605080335MODULO 2TURNO 16</v>
      </c>
      <c r="B54" s="1">
        <f>_xlfn.ISOWEEKNUM(RMP[[#This Row],[FECHA RECEPCION]])</f>
        <v>23</v>
      </c>
      <c r="C54" s="7">
        <v>45813</v>
      </c>
      <c r="D54" s="6">
        <v>45813.538194444445</v>
      </c>
      <c r="E54" s="7">
        <v>45813</v>
      </c>
      <c r="F54" s="6">
        <v>45813.604166666664</v>
      </c>
      <c r="G54" s="1" t="s">
        <v>209</v>
      </c>
      <c r="H54" s="1" t="s">
        <v>38</v>
      </c>
      <c r="I54" s="1" t="s">
        <v>39</v>
      </c>
      <c r="J54" s="12">
        <v>104.33333333333333</v>
      </c>
      <c r="K54" s="1" t="s">
        <v>210</v>
      </c>
      <c r="L54" s="1" t="s">
        <v>41</v>
      </c>
      <c r="M54" s="1" t="s">
        <v>211</v>
      </c>
      <c r="N54" s="1" t="s">
        <v>43</v>
      </c>
      <c r="O54" s="1" t="s">
        <v>44</v>
      </c>
      <c r="P54" s="16">
        <v>159.34285731</v>
      </c>
      <c r="Q54" s="16">
        <v>120.19799974</v>
      </c>
      <c r="R54" s="1" t="s">
        <v>212</v>
      </c>
      <c r="S54" s="1" t="s">
        <v>213</v>
      </c>
      <c r="T54" s="1">
        <v>16</v>
      </c>
      <c r="U54" s="1">
        <v>13</v>
      </c>
      <c r="V54" s="1">
        <v>91</v>
      </c>
      <c r="W54" s="1" t="s">
        <v>47</v>
      </c>
      <c r="X54" s="2" t="s">
        <v>214</v>
      </c>
      <c r="Y54" s="1" t="s">
        <v>215</v>
      </c>
      <c r="Z54" s="1" t="s">
        <v>216</v>
      </c>
      <c r="AA54" s="1" t="s">
        <v>51</v>
      </c>
      <c r="AB54" s="3">
        <v>1.32085714</v>
      </c>
      <c r="AC54" s="1" t="s">
        <v>52</v>
      </c>
      <c r="AD54" s="1" t="s">
        <v>217</v>
      </c>
      <c r="AE54" s="12">
        <v>9.2459999800000006</v>
      </c>
      <c r="AF54" s="16">
        <f>+RMP[[#This Row],[KILOS NETO]]-RMP[[#This Row],[PESO NETO CAMPO]]</f>
        <v>15.864666406666672</v>
      </c>
      <c r="AG54" s="3">
        <f>+(RMP[[#This Row],[HORA RECEPCION]]-RMP[[#This Row],[HORA SALIDA CAMPO]])*24</f>
        <v>1.5833333332557231</v>
      </c>
      <c r="AH54" s="1" t="s">
        <v>54</v>
      </c>
      <c r="AI54" s="1" t="s">
        <v>55</v>
      </c>
      <c r="AJ54" s="1" t="s">
        <v>218</v>
      </c>
      <c r="AL54" s="1">
        <v>0</v>
      </c>
      <c r="AM54" s="1" t="s">
        <v>2634</v>
      </c>
    </row>
    <row r="55" spans="1:39" hidden="1" x14ac:dyDescent="0.3">
      <c r="A55" s="1" t="str">
        <f>_xlfn.CONCAT(RMP[[#This Row],[CODIGO QR]],RMP[[#This Row],[MODULO]],RMP[[#This Row],[TURNO]])</f>
        <v>ABGVH20250605080335MODULO 2TURNO 13</v>
      </c>
      <c r="B55" s="1">
        <f>_xlfn.ISOWEEKNUM(RMP[[#This Row],[FECHA RECEPCION]])</f>
        <v>23</v>
      </c>
      <c r="C55" s="7">
        <v>45813</v>
      </c>
      <c r="D55" s="6">
        <v>45813.538194444445</v>
      </c>
      <c r="E55" s="7">
        <v>45813</v>
      </c>
      <c r="F55" s="6">
        <v>45813.604166666664</v>
      </c>
      <c r="G55" s="1" t="s">
        <v>209</v>
      </c>
      <c r="H55" s="1" t="s">
        <v>38</v>
      </c>
      <c r="I55" s="1" t="s">
        <v>39</v>
      </c>
      <c r="J55" s="12">
        <v>104.33333333333333</v>
      </c>
      <c r="K55" s="1" t="s">
        <v>210</v>
      </c>
      <c r="L55" s="1" t="s">
        <v>41</v>
      </c>
      <c r="M55" s="1" t="s">
        <v>211</v>
      </c>
      <c r="N55" s="1" t="s">
        <v>43</v>
      </c>
      <c r="O55" s="1" t="s">
        <v>44</v>
      </c>
      <c r="P55" s="16">
        <v>220.62857166000001</v>
      </c>
      <c r="Q55" s="16">
        <v>166.42799964</v>
      </c>
      <c r="R55" s="1" t="s">
        <v>212</v>
      </c>
      <c r="S55" s="1" t="s">
        <v>219</v>
      </c>
      <c r="T55" s="1">
        <v>16</v>
      </c>
      <c r="U55" s="1">
        <v>18</v>
      </c>
      <c r="V55" s="1">
        <v>126</v>
      </c>
      <c r="W55" s="1" t="s">
        <v>47</v>
      </c>
      <c r="X55" s="2" t="s">
        <v>214</v>
      </c>
      <c r="Y55" s="1" t="s">
        <v>215</v>
      </c>
      <c r="Z55" s="1" t="s">
        <v>220</v>
      </c>
      <c r="AA55" s="1" t="s">
        <v>51</v>
      </c>
      <c r="AB55" s="3">
        <v>1.32085714</v>
      </c>
      <c r="AC55" s="1" t="s">
        <v>52</v>
      </c>
      <c r="AD55" s="1" t="s">
        <v>217</v>
      </c>
      <c r="AE55" s="12">
        <v>9.2459999800000006</v>
      </c>
      <c r="AF55" s="16">
        <f>+RMP[[#This Row],[KILOS NETO]]-RMP[[#This Row],[PESO NETO CAMPO]]</f>
        <v>62.094666306666667</v>
      </c>
      <c r="AG55" s="3">
        <f>+(RMP[[#This Row],[HORA RECEPCION]]-RMP[[#This Row],[HORA SALIDA CAMPO]])*24</f>
        <v>1.5833333332557231</v>
      </c>
      <c r="AH55" s="1" t="s">
        <v>54</v>
      </c>
      <c r="AI55" s="1" t="s">
        <v>55</v>
      </c>
      <c r="AJ55" s="1" t="s">
        <v>218</v>
      </c>
      <c r="AL55" s="1">
        <v>0</v>
      </c>
      <c r="AM55" s="1" t="s">
        <v>2634</v>
      </c>
    </row>
    <row r="56" spans="1:39" hidden="1" x14ac:dyDescent="0.3">
      <c r="A56" s="1" t="str">
        <f>_xlfn.CONCAT(RMP[[#This Row],[CODIGO QR]],RMP[[#This Row],[MODULO]],RMP[[#This Row],[TURNO]])</f>
        <v>ABGVH20250605080335MODULO 2TURNO 01</v>
      </c>
      <c r="B56" s="1">
        <f>_xlfn.ISOWEEKNUM(RMP[[#This Row],[FECHA RECEPCION]])</f>
        <v>23</v>
      </c>
      <c r="C56" s="7">
        <v>45813</v>
      </c>
      <c r="D56" s="6">
        <v>45813.538194444445</v>
      </c>
      <c r="E56" s="7">
        <v>45813</v>
      </c>
      <c r="F56" s="6">
        <v>45813.604166666664</v>
      </c>
      <c r="G56" s="1" t="s">
        <v>209</v>
      </c>
      <c r="H56" s="1" t="s">
        <v>38</v>
      </c>
      <c r="I56" s="1" t="s">
        <v>39</v>
      </c>
      <c r="J56" s="12">
        <v>104.33333333333333</v>
      </c>
      <c r="K56" s="1" t="s">
        <v>210</v>
      </c>
      <c r="L56" s="1" t="s">
        <v>41</v>
      </c>
      <c r="M56" s="1" t="s">
        <v>211</v>
      </c>
      <c r="N56" s="1" t="s">
        <v>43</v>
      </c>
      <c r="O56" s="1" t="s">
        <v>44</v>
      </c>
      <c r="P56" s="16">
        <v>49.028571479999997</v>
      </c>
      <c r="Q56" s="16">
        <v>36.983999920000002</v>
      </c>
      <c r="R56" s="1" t="s">
        <v>212</v>
      </c>
      <c r="S56" s="1" t="s">
        <v>145</v>
      </c>
      <c r="T56" s="1">
        <v>16</v>
      </c>
      <c r="U56" s="1">
        <v>4</v>
      </c>
      <c r="V56" s="1">
        <v>28</v>
      </c>
      <c r="W56" s="1" t="s">
        <v>47</v>
      </c>
      <c r="X56" s="2" t="s">
        <v>214</v>
      </c>
      <c r="Y56" s="1" t="s">
        <v>215</v>
      </c>
      <c r="Z56" s="1" t="s">
        <v>221</v>
      </c>
      <c r="AA56" s="1" t="s">
        <v>51</v>
      </c>
      <c r="AB56" s="3">
        <v>1.32085714</v>
      </c>
      <c r="AC56" s="1" t="s">
        <v>52</v>
      </c>
      <c r="AD56" s="1" t="s">
        <v>217</v>
      </c>
      <c r="AE56" s="12">
        <v>9.2459999800000006</v>
      </c>
      <c r="AF56" s="16">
        <f>+RMP[[#This Row],[KILOS NETO]]-RMP[[#This Row],[PESO NETO CAMPO]]</f>
        <v>-67.349333413333326</v>
      </c>
      <c r="AG56" s="3">
        <f>+(RMP[[#This Row],[HORA RECEPCION]]-RMP[[#This Row],[HORA SALIDA CAMPO]])*24</f>
        <v>1.5833333332557231</v>
      </c>
      <c r="AH56" s="1" t="s">
        <v>54</v>
      </c>
      <c r="AI56" s="1" t="s">
        <v>55</v>
      </c>
      <c r="AJ56" s="1" t="s">
        <v>218</v>
      </c>
      <c r="AL56" s="1">
        <v>0</v>
      </c>
      <c r="AM56" s="1" t="s">
        <v>2634</v>
      </c>
    </row>
    <row r="57" spans="1:39" hidden="1" x14ac:dyDescent="0.3">
      <c r="A57" s="1" t="str">
        <f>_xlfn.CONCAT(RMP[[#This Row],[CODIGO QR]],RMP[[#This Row],[MODULO]],RMP[[#This Row],[TURNO]])</f>
        <v>ABGVH20250605080358MODULO 1TURNO 15</v>
      </c>
      <c r="B57" s="1">
        <f>_xlfn.ISOWEEKNUM(RMP[[#This Row],[FECHA RECEPCION]])</f>
        <v>23</v>
      </c>
      <c r="C57" s="7">
        <v>45813</v>
      </c>
      <c r="D57" s="6">
        <v>45813.538194444445</v>
      </c>
      <c r="E57" s="7">
        <v>45813</v>
      </c>
      <c r="F57" s="6">
        <v>45813.604166666664</v>
      </c>
      <c r="G57" s="1" t="s">
        <v>209</v>
      </c>
      <c r="H57" s="1" t="s">
        <v>38</v>
      </c>
      <c r="I57" s="1" t="s">
        <v>39</v>
      </c>
      <c r="J57" s="12">
        <v>154.75</v>
      </c>
      <c r="K57" s="1" t="s">
        <v>222</v>
      </c>
      <c r="L57" s="1" t="s">
        <v>41</v>
      </c>
      <c r="M57" s="1" t="s">
        <v>211</v>
      </c>
      <c r="N57" s="1" t="s">
        <v>43</v>
      </c>
      <c r="O57" s="1" t="s">
        <v>44</v>
      </c>
      <c r="P57" s="16">
        <v>376.42857196</v>
      </c>
      <c r="Q57" s="16">
        <v>283.08314237000002</v>
      </c>
      <c r="R57" s="1" t="s">
        <v>45</v>
      </c>
      <c r="S57" s="1" t="s">
        <v>223</v>
      </c>
      <c r="T57" s="1">
        <v>16</v>
      </c>
      <c r="U57" s="1">
        <v>31</v>
      </c>
      <c r="V57" s="1">
        <v>217</v>
      </c>
      <c r="W57" s="1" t="s">
        <v>47</v>
      </c>
      <c r="X57" s="2" t="s">
        <v>224</v>
      </c>
      <c r="Y57" s="1" t="s">
        <v>225</v>
      </c>
      <c r="Z57" s="1" t="s">
        <v>226</v>
      </c>
      <c r="AA57" s="1" t="s">
        <v>51</v>
      </c>
      <c r="AB57" s="3">
        <v>1.30453061</v>
      </c>
      <c r="AC57" s="1" t="s">
        <v>52</v>
      </c>
      <c r="AD57" s="1" t="s">
        <v>217</v>
      </c>
      <c r="AE57" s="12">
        <v>9.1317142699999998</v>
      </c>
      <c r="AF57" s="16">
        <f>+RMP[[#This Row],[KILOS NETO]]-RMP[[#This Row],[PESO NETO CAMPO]]</f>
        <v>128.33314237000002</v>
      </c>
      <c r="AG57" s="3">
        <f>+(RMP[[#This Row],[HORA RECEPCION]]-RMP[[#This Row],[HORA SALIDA CAMPO]])*24</f>
        <v>1.5833333332557231</v>
      </c>
      <c r="AH57" s="1" t="s">
        <v>54</v>
      </c>
      <c r="AI57" s="1" t="s">
        <v>55</v>
      </c>
      <c r="AJ57" s="1" t="s">
        <v>218</v>
      </c>
      <c r="AL57" s="1">
        <v>0</v>
      </c>
      <c r="AM57" s="1" t="s">
        <v>2634</v>
      </c>
    </row>
    <row r="58" spans="1:39" hidden="1" x14ac:dyDescent="0.3">
      <c r="A58" s="1" t="str">
        <f>_xlfn.CONCAT(RMP[[#This Row],[CODIGO QR]],RMP[[#This Row],[MODULO]],RMP[[#This Row],[TURNO]])</f>
        <v>ABGVH20250605080358MODULO 1TURNO 14</v>
      </c>
      <c r="B58" s="1">
        <f>_xlfn.ISOWEEKNUM(RMP[[#This Row],[FECHA RECEPCION]])</f>
        <v>23</v>
      </c>
      <c r="C58" s="7">
        <v>45813</v>
      </c>
      <c r="D58" s="6">
        <v>45813.538194444445</v>
      </c>
      <c r="E58" s="7">
        <v>45813</v>
      </c>
      <c r="F58" s="6">
        <v>45813.604166666664</v>
      </c>
      <c r="G58" s="1" t="s">
        <v>209</v>
      </c>
      <c r="H58" s="1" t="s">
        <v>38</v>
      </c>
      <c r="I58" s="1" t="s">
        <v>39</v>
      </c>
      <c r="J58" s="12">
        <v>154.75</v>
      </c>
      <c r="K58" s="1" t="s">
        <v>222</v>
      </c>
      <c r="L58" s="1" t="s">
        <v>41</v>
      </c>
      <c r="M58" s="1" t="s">
        <v>211</v>
      </c>
      <c r="N58" s="1" t="s">
        <v>43</v>
      </c>
      <c r="O58" s="1" t="s">
        <v>44</v>
      </c>
      <c r="P58" s="16">
        <v>48.571428640000001</v>
      </c>
      <c r="Q58" s="16">
        <v>36.526857079999999</v>
      </c>
      <c r="R58" s="1" t="s">
        <v>45</v>
      </c>
      <c r="S58" s="1" t="s">
        <v>227</v>
      </c>
      <c r="T58" s="1">
        <v>16</v>
      </c>
      <c r="U58" s="1">
        <v>4</v>
      </c>
      <c r="V58" s="1">
        <v>28</v>
      </c>
      <c r="W58" s="1" t="s">
        <v>47</v>
      </c>
      <c r="X58" s="2" t="s">
        <v>224</v>
      </c>
      <c r="Y58" s="1" t="s">
        <v>225</v>
      </c>
      <c r="Z58" s="1" t="s">
        <v>220</v>
      </c>
      <c r="AA58" s="1" t="s">
        <v>51</v>
      </c>
      <c r="AB58" s="3">
        <v>1.30453061</v>
      </c>
      <c r="AC58" s="1" t="s">
        <v>52</v>
      </c>
      <c r="AD58" s="1" t="s">
        <v>217</v>
      </c>
      <c r="AE58" s="12">
        <v>9.1317142699999998</v>
      </c>
      <c r="AF58" s="16">
        <f>+RMP[[#This Row],[KILOS NETO]]-RMP[[#This Row],[PESO NETO CAMPO]]</f>
        <v>-118.22314292</v>
      </c>
      <c r="AG58" s="3">
        <f>+(RMP[[#This Row],[HORA RECEPCION]]-RMP[[#This Row],[HORA SALIDA CAMPO]])*24</f>
        <v>1.5833333332557231</v>
      </c>
      <c r="AH58" s="1" t="s">
        <v>54</v>
      </c>
      <c r="AI58" s="1" t="s">
        <v>55</v>
      </c>
      <c r="AJ58" s="1" t="s">
        <v>218</v>
      </c>
      <c r="AL58" s="1">
        <v>0</v>
      </c>
      <c r="AM58" s="1" t="s">
        <v>2634</v>
      </c>
    </row>
    <row r="59" spans="1:39" hidden="1" x14ac:dyDescent="0.3">
      <c r="A59" s="1" t="str">
        <f>_xlfn.CONCAT(RMP[[#This Row],[CODIGO QR]],RMP[[#This Row],[MODULO]],RMP[[#This Row],[TURNO]])</f>
        <v>ABGVH20250605080445MODULO 2TURNO 14</v>
      </c>
      <c r="B59" s="1">
        <f>_xlfn.ISOWEEKNUM(RMP[[#This Row],[FECHA RECEPCION]])</f>
        <v>23</v>
      </c>
      <c r="C59" s="7">
        <v>45813</v>
      </c>
      <c r="D59" s="6">
        <v>45813.538194444445</v>
      </c>
      <c r="E59" s="7">
        <v>45813</v>
      </c>
      <c r="F59" s="6">
        <v>45813.604166666664</v>
      </c>
      <c r="G59" s="1" t="s">
        <v>209</v>
      </c>
      <c r="H59" s="1" t="s">
        <v>38</v>
      </c>
      <c r="I59" s="1" t="s">
        <v>39</v>
      </c>
      <c r="J59" s="12">
        <v>109.66666666666667</v>
      </c>
      <c r="K59" s="1" t="s">
        <v>228</v>
      </c>
      <c r="L59" s="1" t="s">
        <v>41</v>
      </c>
      <c r="M59" s="1" t="s">
        <v>211</v>
      </c>
      <c r="N59" s="1" t="s">
        <v>43</v>
      </c>
      <c r="O59" s="1" t="s">
        <v>44</v>
      </c>
      <c r="P59" s="16">
        <v>197.20784272</v>
      </c>
      <c r="Q59" s="16">
        <v>148.88972559999999</v>
      </c>
      <c r="R59" s="1" t="s">
        <v>212</v>
      </c>
      <c r="S59" s="1" t="s">
        <v>227</v>
      </c>
      <c r="T59" s="1">
        <v>16</v>
      </c>
      <c r="U59" s="1">
        <v>16</v>
      </c>
      <c r="V59" s="1">
        <v>112</v>
      </c>
      <c r="W59" s="1" t="s">
        <v>47</v>
      </c>
      <c r="X59" s="2" t="s">
        <v>229</v>
      </c>
      <c r="Y59" s="1" t="s">
        <v>230</v>
      </c>
      <c r="Z59" s="1" t="s">
        <v>231</v>
      </c>
      <c r="AA59" s="1" t="s">
        <v>51</v>
      </c>
      <c r="AB59" s="3">
        <v>1.32937255</v>
      </c>
      <c r="AC59" s="1" t="s">
        <v>52</v>
      </c>
      <c r="AD59" s="1" t="s">
        <v>217</v>
      </c>
      <c r="AE59" s="12">
        <v>9.3056078499999995</v>
      </c>
      <c r="AF59" s="16">
        <f>+RMP[[#This Row],[KILOS NETO]]-RMP[[#This Row],[PESO NETO CAMPO]]</f>
        <v>39.22305893333332</v>
      </c>
      <c r="AG59" s="3">
        <f>+(RMP[[#This Row],[HORA RECEPCION]]-RMP[[#This Row],[HORA SALIDA CAMPO]])*24</f>
        <v>1.5833333332557231</v>
      </c>
      <c r="AH59" s="1" t="s">
        <v>54</v>
      </c>
      <c r="AI59" s="1" t="s">
        <v>55</v>
      </c>
      <c r="AJ59" s="1" t="s">
        <v>218</v>
      </c>
      <c r="AL59" s="1">
        <v>0</v>
      </c>
      <c r="AM59" s="1" t="s">
        <v>2634</v>
      </c>
    </row>
    <row r="60" spans="1:39" hidden="1" x14ac:dyDescent="0.3">
      <c r="A60" s="1" t="str">
        <f>_xlfn.CONCAT(RMP[[#This Row],[CODIGO QR]],RMP[[#This Row],[MODULO]],RMP[[#This Row],[TURNO]])</f>
        <v>ABGVH20250605080445MODULO 2TURNO 01</v>
      </c>
      <c r="B60" s="1">
        <f>_xlfn.ISOWEEKNUM(RMP[[#This Row],[FECHA RECEPCION]])</f>
        <v>23</v>
      </c>
      <c r="C60" s="7">
        <v>45813</v>
      </c>
      <c r="D60" s="6">
        <v>45813.538194444445</v>
      </c>
      <c r="E60" s="7">
        <v>45813</v>
      </c>
      <c r="F60" s="6">
        <v>45813.604166666664</v>
      </c>
      <c r="G60" s="1" t="s">
        <v>209</v>
      </c>
      <c r="H60" s="1" t="s">
        <v>38</v>
      </c>
      <c r="I60" s="1" t="s">
        <v>39</v>
      </c>
      <c r="J60" s="12">
        <v>109.66666666666667</v>
      </c>
      <c r="K60" s="1" t="s">
        <v>228</v>
      </c>
      <c r="L60" s="1" t="s">
        <v>41</v>
      </c>
      <c r="M60" s="1" t="s">
        <v>211</v>
      </c>
      <c r="N60" s="1" t="s">
        <v>43</v>
      </c>
      <c r="O60" s="1" t="s">
        <v>44</v>
      </c>
      <c r="P60" s="16">
        <v>140.8627448</v>
      </c>
      <c r="Q60" s="16">
        <v>106.34980400000001</v>
      </c>
      <c r="R60" s="1" t="s">
        <v>212</v>
      </c>
      <c r="S60" s="1" t="s">
        <v>145</v>
      </c>
      <c r="T60" s="1">
        <v>16</v>
      </c>
      <c r="U60" s="1">
        <v>12</v>
      </c>
      <c r="V60" s="1">
        <v>80</v>
      </c>
      <c r="W60" s="1" t="s">
        <v>47</v>
      </c>
      <c r="X60" s="2" t="s">
        <v>229</v>
      </c>
      <c r="Y60" s="1" t="s">
        <v>230</v>
      </c>
      <c r="Z60" s="1" t="s">
        <v>232</v>
      </c>
      <c r="AA60" s="1" t="s">
        <v>51</v>
      </c>
      <c r="AB60" s="3">
        <v>1.32937255</v>
      </c>
      <c r="AC60" s="1" t="s">
        <v>52</v>
      </c>
      <c r="AD60" s="1" t="s">
        <v>217</v>
      </c>
      <c r="AE60" s="12">
        <v>8.8624836666666695</v>
      </c>
      <c r="AF60" s="16">
        <f>+RMP[[#This Row],[KILOS NETO]]-RMP[[#This Row],[PESO NETO CAMPO]]</f>
        <v>-3.3168626666666654</v>
      </c>
      <c r="AG60" s="3">
        <f>+(RMP[[#This Row],[HORA RECEPCION]]-RMP[[#This Row],[HORA SALIDA CAMPO]])*24</f>
        <v>1.5833333332557231</v>
      </c>
      <c r="AH60" s="1" t="s">
        <v>54</v>
      </c>
      <c r="AI60" s="1" t="s">
        <v>55</v>
      </c>
      <c r="AJ60" s="1" t="s">
        <v>218</v>
      </c>
      <c r="AL60" s="1">
        <v>0</v>
      </c>
      <c r="AM60" s="1" t="s">
        <v>2634</v>
      </c>
    </row>
    <row r="61" spans="1:39" hidden="1" x14ac:dyDescent="0.3">
      <c r="A61" s="1" t="str">
        <f>_xlfn.CONCAT(RMP[[#This Row],[CODIGO QR]],RMP[[#This Row],[MODULO]],RMP[[#This Row],[TURNO]])</f>
        <v>ABGVH20250605080445MODULO 2TURNO 12</v>
      </c>
      <c r="B61" s="1">
        <f>_xlfn.ISOWEEKNUM(RMP[[#This Row],[FECHA RECEPCION]])</f>
        <v>23</v>
      </c>
      <c r="C61" s="7">
        <v>45813</v>
      </c>
      <c r="D61" s="6">
        <v>45813.538194444445</v>
      </c>
      <c r="E61" s="7">
        <v>45813</v>
      </c>
      <c r="F61" s="6">
        <v>45813.604166666664</v>
      </c>
      <c r="G61" s="1" t="s">
        <v>209</v>
      </c>
      <c r="H61" s="1" t="s">
        <v>38</v>
      </c>
      <c r="I61" s="1" t="s">
        <v>39</v>
      </c>
      <c r="J61" s="12">
        <v>109.66666666666667</v>
      </c>
      <c r="K61" s="1" t="s">
        <v>228</v>
      </c>
      <c r="L61" s="1" t="s">
        <v>41</v>
      </c>
      <c r="M61" s="1" t="s">
        <v>211</v>
      </c>
      <c r="N61" s="1" t="s">
        <v>43</v>
      </c>
      <c r="O61" s="1" t="s">
        <v>44</v>
      </c>
      <c r="P61" s="16">
        <v>110.92941153</v>
      </c>
      <c r="Q61" s="16">
        <v>83.750470649999997</v>
      </c>
      <c r="R61" s="1" t="s">
        <v>212</v>
      </c>
      <c r="S61" s="1" t="s">
        <v>233</v>
      </c>
      <c r="T61" s="1">
        <v>16</v>
      </c>
      <c r="U61" s="1">
        <v>9</v>
      </c>
      <c r="V61" s="1">
        <v>63</v>
      </c>
      <c r="W61" s="1" t="s">
        <v>47</v>
      </c>
      <c r="X61" s="2" t="s">
        <v>229</v>
      </c>
      <c r="Y61" s="1" t="s">
        <v>230</v>
      </c>
      <c r="Z61" s="1" t="s">
        <v>220</v>
      </c>
      <c r="AA61" s="1" t="s">
        <v>51</v>
      </c>
      <c r="AB61" s="3">
        <v>1.32937255</v>
      </c>
      <c r="AC61" s="1" t="s">
        <v>52</v>
      </c>
      <c r="AD61" s="1" t="s">
        <v>217</v>
      </c>
      <c r="AE61" s="12">
        <v>9.3056078499999995</v>
      </c>
      <c r="AF61" s="16">
        <f>+RMP[[#This Row],[KILOS NETO]]-RMP[[#This Row],[PESO NETO CAMPO]]</f>
        <v>-25.916196016666674</v>
      </c>
      <c r="AG61" s="3">
        <f>+(RMP[[#This Row],[HORA RECEPCION]]-RMP[[#This Row],[HORA SALIDA CAMPO]])*24</f>
        <v>1.5833333332557231</v>
      </c>
      <c r="AH61" s="1" t="s">
        <v>54</v>
      </c>
      <c r="AI61" s="1" t="s">
        <v>55</v>
      </c>
      <c r="AJ61" s="1" t="s">
        <v>218</v>
      </c>
      <c r="AL61" s="1">
        <v>0</v>
      </c>
      <c r="AM61" s="1" t="s">
        <v>2634</v>
      </c>
    </row>
    <row r="62" spans="1:39" hidden="1" x14ac:dyDescent="0.3">
      <c r="A62" s="1" t="str">
        <f>_xlfn.CONCAT(RMP[[#This Row],[CODIGO QR]],RMP[[#This Row],[MODULO]],RMP[[#This Row],[TURNO]])</f>
        <v>ABGVH20250605080333MODULO 1TURNO 07</v>
      </c>
      <c r="B62" s="1">
        <f>_xlfn.ISOWEEKNUM(RMP[[#This Row],[FECHA RECEPCION]])</f>
        <v>23</v>
      </c>
      <c r="C62" s="7">
        <v>45813</v>
      </c>
      <c r="D62" s="6">
        <v>45813.743055555555</v>
      </c>
      <c r="E62" s="7">
        <v>45813</v>
      </c>
      <c r="F62" s="6">
        <v>45813.8125</v>
      </c>
      <c r="G62" s="1" t="s">
        <v>234</v>
      </c>
      <c r="H62" s="1" t="s">
        <v>75</v>
      </c>
      <c r="I62" s="1" t="s">
        <v>39</v>
      </c>
      <c r="J62" s="12">
        <v>78.875</v>
      </c>
      <c r="K62" s="1" t="s">
        <v>235</v>
      </c>
      <c r="L62" s="1" t="s">
        <v>41</v>
      </c>
      <c r="M62" s="1" t="s">
        <v>211</v>
      </c>
      <c r="N62" s="1" t="s">
        <v>43</v>
      </c>
      <c r="O62" s="1" t="s">
        <v>44</v>
      </c>
      <c r="P62" s="16">
        <v>135.14285708</v>
      </c>
      <c r="Q62" s="16">
        <v>102.33457156999999</v>
      </c>
      <c r="R62" s="1" t="s">
        <v>45</v>
      </c>
      <c r="S62" s="1" t="s">
        <v>105</v>
      </c>
      <c r="T62" s="1">
        <v>15</v>
      </c>
      <c r="U62" s="1">
        <v>11</v>
      </c>
      <c r="V62" s="1">
        <v>77</v>
      </c>
      <c r="W62" s="1" t="s">
        <v>47</v>
      </c>
      <c r="X62" s="2" t="s">
        <v>236</v>
      </c>
      <c r="Y62" s="1" t="s">
        <v>237</v>
      </c>
      <c r="Z62" s="1" t="s">
        <v>238</v>
      </c>
      <c r="AA62" s="1" t="s">
        <v>51</v>
      </c>
      <c r="AB62" s="3">
        <v>1.32902041</v>
      </c>
      <c r="AC62" s="1" t="s">
        <v>52</v>
      </c>
      <c r="AD62" s="1" t="s">
        <v>239</v>
      </c>
      <c r="AE62" s="12">
        <v>9.3031428700000003</v>
      </c>
      <c r="AF62" s="16">
        <f>+RMP[[#This Row],[KILOS NETO]]-RMP[[#This Row],[PESO NETO CAMPO]]</f>
        <v>23.459571569999994</v>
      </c>
      <c r="AG62" s="3">
        <f>+(RMP[[#This Row],[HORA RECEPCION]]-RMP[[#This Row],[HORA SALIDA CAMPO]])*24</f>
        <v>1.6666666666860692</v>
      </c>
      <c r="AH62" s="1" t="s">
        <v>54</v>
      </c>
      <c r="AI62" s="1" t="s">
        <v>55</v>
      </c>
      <c r="AJ62" s="1" t="s">
        <v>218</v>
      </c>
      <c r="AL62" s="1">
        <v>0</v>
      </c>
      <c r="AM62" s="1" t="s">
        <v>2634</v>
      </c>
    </row>
    <row r="63" spans="1:39" hidden="1" x14ac:dyDescent="0.3">
      <c r="A63" s="1" t="str">
        <f>_xlfn.CONCAT(RMP[[#This Row],[CODIGO QR]],RMP[[#This Row],[MODULO]],RMP[[#This Row],[TURNO]])</f>
        <v>ABGVH20250605080333MODULO 1TURNO 05</v>
      </c>
      <c r="B63" s="1">
        <f>_xlfn.ISOWEEKNUM(RMP[[#This Row],[FECHA RECEPCION]])</f>
        <v>23</v>
      </c>
      <c r="C63" s="7">
        <v>45813</v>
      </c>
      <c r="D63" s="6">
        <v>45813.743055555555</v>
      </c>
      <c r="E63" s="7">
        <v>45813</v>
      </c>
      <c r="F63" s="6">
        <v>45813.8125</v>
      </c>
      <c r="G63" s="1" t="s">
        <v>234</v>
      </c>
      <c r="H63" s="1" t="s">
        <v>75</v>
      </c>
      <c r="I63" s="1" t="s">
        <v>39</v>
      </c>
      <c r="J63" s="12">
        <v>78.875</v>
      </c>
      <c r="K63" s="1" t="s">
        <v>235</v>
      </c>
      <c r="L63" s="1" t="s">
        <v>41</v>
      </c>
      <c r="M63" s="1" t="s">
        <v>211</v>
      </c>
      <c r="N63" s="1" t="s">
        <v>43</v>
      </c>
      <c r="O63" s="1" t="s">
        <v>44</v>
      </c>
      <c r="P63" s="16">
        <v>61.428571400000003</v>
      </c>
      <c r="Q63" s="16">
        <v>46.515714350000003</v>
      </c>
      <c r="R63" s="1" t="s">
        <v>45</v>
      </c>
      <c r="S63" s="1" t="s">
        <v>121</v>
      </c>
      <c r="T63" s="1">
        <v>15</v>
      </c>
      <c r="U63" s="1">
        <v>5</v>
      </c>
      <c r="V63" s="1">
        <v>35</v>
      </c>
      <c r="W63" s="1" t="s">
        <v>47</v>
      </c>
      <c r="X63" s="2" t="s">
        <v>236</v>
      </c>
      <c r="Y63" s="1" t="s">
        <v>237</v>
      </c>
      <c r="Z63" s="1" t="s">
        <v>240</v>
      </c>
      <c r="AA63" s="1" t="s">
        <v>51</v>
      </c>
      <c r="AB63" s="3">
        <v>1.32902041</v>
      </c>
      <c r="AC63" s="1" t="s">
        <v>52</v>
      </c>
      <c r="AD63" s="1" t="s">
        <v>239</v>
      </c>
      <c r="AE63" s="12">
        <v>9.3031428700000003</v>
      </c>
      <c r="AF63" s="16">
        <f>+RMP[[#This Row],[KILOS NETO]]-RMP[[#This Row],[PESO NETO CAMPO]]</f>
        <v>-32.359285649999997</v>
      </c>
      <c r="AG63" s="3">
        <f>+(RMP[[#This Row],[HORA RECEPCION]]-RMP[[#This Row],[HORA SALIDA CAMPO]])*24</f>
        <v>1.6666666666860692</v>
      </c>
      <c r="AH63" s="1" t="s">
        <v>54</v>
      </c>
      <c r="AI63" s="1" t="s">
        <v>55</v>
      </c>
      <c r="AJ63" s="1" t="s">
        <v>218</v>
      </c>
      <c r="AL63" s="1">
        <v>0</v>
      </c>
      <c r="AM63" s="1" t="s">
        <v>2634</v>
      </c>
    </row>
    <row r="64" spans="1:39" hidden="1" x14ac:dyDescent="0.3">
      <c r="A64" s="1" t="str">
        <f>_xlfn.CONCAT(RMP[[#This Row],[CODIGO QR]],RMP[[#This Row],[MODULO]],RMP[[#This Row],[TURNO]])</f>
        <v>ABGVH20250605080333MODULO 1TURNO 08</v>
      </c>
      <c r="B64" s="1">
        <f>_xlfn.ISOWEEKNUM(RMP[[#This Row],[FECHA RECEPCION]])</f>
        <v>23</v>
      </c>
      <c r="C64" s="7">
        <v>45813</v>
      </c>
      <c r="D64" s="6">
        <v>45813.743055555555</v>
      </c>
      <c r="E64" s="7">
        <v>45813</v>
      </c>
      <c r="F64" s="6">
        <v>45813.8125</v>
      </c>
      <c r="G64" s="1" t="s">
        <v>234</v>
      </c>
      <c r="H64" s="1" t="s">
        <v>75</v>
      </c>
      <c r="I64" s="1" t="s">
        <v>39</v>
      </c>
      <c r="J64" s="12">
        <v>78.875</v>
      </c>
      <c r="K64" s="1" t="s">
        <v>235</v>
      </c>
      <c r="L64" s="1" t="s">
        <v>41</v>
      </c>
      <c r="M64" s="1" t="s">
        <v>211</v>
      </c>
      <c r="N64" s="1" t="s">
        <v>43</v>
      </c>
      <c r="O64" s="1" t="s">
        <v>44</v>
      </c>
      <c r="P64" s="16">
        <v>122.85714280000001</v>
      </c>
      <c r="Q64" s="16">
        <v>93.031428700000006</v>
      </c>
      <c r="R64" s="1" t="s">
        <v>45</v>
      </c>
      <c r="S64" s="1" t="s">
        <v>77</v>
      </c>
      <c r="T64" s="1">
        <v>15</v>
      </c>
      <c r="U64" s="1">
        <v>10</v>
      </c>
      <c r="V64" s="1">
        <v>70</v>
      </c>
      <c r="W64" s="1" t="s">
        <v>47</v>
      </c>
      <c r="X64" s="2" t="s">
        <v>236</v>
      </c>
      <c r="Y64" s="1" t="s">
        <v>237</v>
      </c>
      <c r="Z64" s="1" t="s">
        <v>241</v>
      </c>
      <c r="AA64" s="1" t="s">
        <v>51</v>
      </c>
      <c r="AB64" s="3">
        <v>1.32902041</v>
      </c>
      <c r="AC64" s="1" t="s">
        <v>52</v>
      </c>
      <c r="AD64" s="1" t="s">
        <v>239</v>
      </c>
      <c r="AE64" s="12">
        <v>9.3031428700000003</v>
      </c>
      <c r="AF64" s="16">
        <f>+RMP[[#This Row],[KILOS NETO]]-RMP[[#This Row],[PESO NETO CAMPO]]</f>
        <v>14.156428700000006</v>
      </c>
      <c r="AG64" s="3">
        <f>+(RMP[[#This Row],[HORA RECEPCION]]-RMP[[#This Row],[HORA SALIDA CAMPO]])*24</f>
        <v>1.6666666666860692</v>
      </c>
      <c r="AH64" s="1" t="s">
        <v>54</v>
      </c>
      <c r="AI64" s="1" t="s">
        <v>55</v>
      </c>
      <c r="AJ64" s="1" t="s">
        <v>218</v>
      </c>
      <c r="AL64" s="1">
        <v>0</v>
      </c>
      <c r="AM64" s="1" t="s">
        <v>2634</v>
      </c>
    </row>
    <row r="65" spans="1:39" hidden="1" x14ac:dyDescent="0.3">
      <c r="A65" s="1" t="str">
        <f>_xlfn.CONCAT(RMP[[#This Row],[CODIGO QR]],RMP[[#This Row],[MODULO]],RMP[[#This Row],[TURNO]])</f>
        <v>ABGVH20250605080333MODULO 1TURNO 05</v>
      </c>
      <c r="B65" s="1">
        <f>_xlfn.ISOWEEKNUM(RMP[[#This Row],[FECHA RECEPCION]])</f>
        <v>23</v>
      </c>
      <c r="C65" s="7">
        <v>45813</v>
      </c>
      <c r="D65" s="6">
        <v>45813.743055555555</v>
      </c>
      <c r="E65" s="7">
        <v>45813</v>
      </c>
      <c r="F65" s="6">
        <v>45813.8125</v>
      </c>
      <c r="G65" s="1" t="s">
        <v>234</v>
      </c>
      <c r="H65" s="1" t="s">
        <v>75</v>
      </c>
      <c r="I65" s="1" t="s">
        <v>39</v>
      </c>
      <c r="J65" s="12">
        <v>78.875</v>
      </c>
      <c r="K65" s="1" t="s">
        <v>235</v>
      </c>
      <c r="L65" s="1" t="s">
        <v>41</v>
      </c>
      <c r="M65" s="1" t="s">
        <v>211</v>
      </c>
      <c r="N65" s="1" t="s">
        <v>43</v>
      </c>
      <c r="O65" s="1" t="s">
        <v>44</v>
      </c>
      <c r="P65" s="16">
        <v>110.57142852</v>
      </c>
      <c r="Q65" s="16">
        <v>83.728285830000004</v>
      </c>
      <c r="R65" s="1" t="s">
        <v>45</v>
      </c>
      <c r="S65" s="1" t="s">
        <v>121</v>
      </c>
      <c r="T65" s="1">
        <v>15</v>
      </c>
      <c r="U65" s="1">
        <v>9</v>
      </c>
      <c r="V65" s="1">
        <v>63</v>
      </c>
      <c r="W65" s="1" t="s">
        <v>47</v>
      </c>
      <c r="X65" s="2" t="s">
        <v>236</v>
      </c>
      <c r="Y65" s="1" t="s">
        <v>237</v>
      </c>
      <c r="Z65" s="1" t="s">
        <v>242</v>
      </c>
      <c r="AA65" s="1" t="s">
        <v>51</v>
      </c>
      <c r="AB65" s="3">
        <v>1.32902041</v>
      </c>
      <c r="AC65" s="1" t="s">
        <v>52</v>
      </c>
      <c r="AD65" s="1" t="s">
        <v>239</v>
      </c>
      <c r="AE65" s="12">
        <v>9.3031428700000003</v>
      </c>
      <c r="AF65" s="16">
        <f>+RMP[[#This Row],[KILOS NETO]]-RMP[[#This Row],[PESO NETO CAMPO]]</f>
        <v>4.8532858300000044</v>
      </c>
      <c r="AG65" s="3">
        <f>+(RMP[[#This Row],[HORA RECEPCION]]-RMP[[#This Row],[HORA SALIDA CAMPO]])*24</f>
        <v>1.6666666666860692</v>
      </c>
      <c r="AH65" s="1" t="s">
        <v>54</v>
      </c>
      <c r="AI65" s="1" t="s">
        <v>55</v>
      </c>
      <c r="AJ65" s="1" t="s">
        <v>218</v>
      </c>
      <c r="AL65" s="1">
        <v>0</v>
      </c>
      <c r="AM65" s="1" t="s">
        <v>2634</v>
      </c>
    </row>
    <row r="66" spans="1:39" hidden="1" x14ac:dyDescent="0.3">
      <c r="A66" s="1" t="str">
        <f>_xlfn.CONCAT(RMP[[#This Row],[CODIGO QR]],RMP[[#This Row],[MODULO]],RMP[[#This Row],[TURNO]])</f>
        <v>ABGVH20250605080356MODULO 2TURNO 10</v>
      </c>
      <c r="B66" s="1">
        <f>_xlfn.ISOWEEKNUM(RMP[[#This Row],[FECHA RECEPCION]])</f>
        <v>23</v>
      </c>
      <c r="C66" s="7">
        <v>45813</v>
      </c>
      <c r="D66" s="6">
        <v>45813.743055555555</v>
      </c>
      <c r="E66" s="7">
        <v>45813</v>
      </c>
      <c r="F66" s="6">
        <v>45813.8125</v>
      </c>
      <c r="G66" s="1" t="s">
        <v>234</v>
      </c>
      <c r="H66" s="1" t="s">
        <v>75</v>
      </c>
      <c r="I66" s="1" t="s">
        <v>39</v>
      </c>
      <c r="J66" s="12">
        <v>74.099999999999994</v>
      </c>
      <c r="K66" s="1" t="s">
        <v>243</v>
      </c>
      <c r="L66" s="1" t="s">
        <v>41</v>
      </c>
      <c r="M66" s="1" t="s">
        <v>211</v>
      </c>
      <c r="N66" s="1" t="s">
        <v>43</v>
      </c>
      <c r="O66" s="1" t="s">
        <v>44</v>
      </c>
      <c r="P66" s="16">
        <v>99.473684239999997</v>
      </c>
      <c r="Q66" s="16">
        <v>75.177543839999998</v>
      </c>
      <c r="R66" s="1" t="s">
        <v>212</v>
      </c>
      <c r="S66" s="1" t="s">
        <v>63</v>
      </c>
      <c r="T66" s="1">
        <v>15</v>
      </c>
      <c r="U66" s="1">
        <v>8</v>
      </c>
      <c r="V66" s="1">
        <v>56</v>
      </c>
      <c r="W66" s="1" t="s">
        <v>47</v>
      </c>
      <c r="X66" s="2" t="s">
        <v>244</v>
      </c>
      <c r="Y66" s="1" t="s">
        <v>245</v>
      </c>
      <c r="Z66" s="1" t="s">
        <v>246</v>
      </c>
      <c r="AA66" s="1" t="s">
        <v>51</v>
      </c>
      <c r="AB66" s="3">
        <v>1.3424561399999999</v>
      </c>
      <c r="AC66" s="1" t="s">
        <v>52</v>
      </c>
      <c r="AD66" s="1" t="s">
        <v>239</v>
      </c>
      <c r="AE66" s="12">
        <v>9.3971929799999998</v>
      </c>
      <c r="AF66" s="16">
        <f>+RMP[[#This Row],[KILOS NETO]]-RMP[[#This Row],[PESO NETO CAMPO]]</f>
        <v>1.0775438400000041</v>
      </c>
      <c r="AG66" s="3">
        <f>+(RMP[[#This Row],[HORA RECEPCION]]-RMP[[#This Row],[HORA SALIDA CAMPO]])*24</f>
        <v>1.6666666666860692</v>
      </c>
      <c r="AH66" s="1" t="s">
        <v>54</v>
      </c>
      <c r="AI66" s="1" t="s">
        <v>55</v>
      </c>
      <c r="AJ66" s="1" t="s">
        <v>218</v>
      </c>
      <c r="AL66" s="1">
        <v>0</v>
      </c>
      <c r="AM66" s="1" t="s">
        <v>2634</v>
      </c>
    </row>
    <row r="67" spans="1:39" hidden="1" x14ac:dyDescent="0.3">
      <c r="A67" s="1" t="str">
        <f>_xlfn.CONCAT(RMP[[#This Row],[CODIGO QR]],RMP[[#This Row],[MODULO]],RMP[[#This Row],[TURNO]])</f>
        <v>ABGVH20250605080356MODULO 1TURNO 06</v>
      </c>
      <c r="B67" s="1">
        <f>_xlfn.ISOWEEKNUM(RMP[[#This Row],[FECHA RECEPCION]])</f>
        <v>23</v>
      </c>
      <c r="C67" s="7">
        <v>45813</v>
      </c>
      <c r="D67" s="6">
        <v>45813.743055555555</v>
      </c>
      <c r="E67" s="7">
        <v>45813</v>
      </c>
      <c r="F67" s="6">
        <v>45813.8125</v>
      </c>
      <c r="G67" s="1" t="s">
        <v>234</v>
      </c>
      <c r="H67" s="1" t="s">
        <v>75</v>
      </c>
      <c r="I67" s="1" t="s">
        <v>39</v>
      </c>
      <c r="J67" s="12">
        <v>74.099999999999994</v>
      </c>
      <c r="K67" s="1" t="s">
        <v>243</v>
      </c>
      <c r="L67" s="1" t="s">
        <v>41</v>
      </c>
      <c r="M67" s="1" t="s">
        <v>211</v>
      </c>
      <c r="N67" s="1" t="s">
        <v>43</v>
      </c>
      <c r="O67" s="1" t="s">
        <v>44</v>
      </c>
      <c r="P67" s="16">
        <v>156.31578952000001</v>
      </c>
      <c r="Q67" s="16">
        <v>118.13614032</v>
      </c>
      <c r="R67" s="1" t="s">
        <v>45</v>
      </c>
      <c r="S67" s="1" t="s">
        <v>129</v>
      </c>
      <c r="T67" s="1">
        <v>15</v>
      </c>
      <c r="U67" s="1">
        <v>13</v>
      </c>
      <c r="V67" s="1">
        <v>88</v>
      </c>
      <c r="W67" s="1" t="s">
        <v>47</v>
      </c>
      <c r="X67" s="2" t="s">
        <v>244</v>
      </c>
      <c r="Y67" s="1" t="s">
        <v>245</v>
      </c>
      <c r="Z67" s="1" t="s">
        <v>231</v>
      </c>
      <c r="AA67" s="1" t="s">
        <v>51</v>
      </c>
      <c r="AB67" s="3">
        <v>1.3424561399999999</v>
      </c>
      <c r="AC67" s="1" t="s">
        <v>52</v>
      </c>
      <c r="AD67" s="1" t="s">
        <v>239</v>
      </c>
      <c r="AE67" s="12">
        <v>9.0873954092307692</v>
      </c>
      <c r="AF67" s="16">
        <f>+RMP[[#This Row],[KILOS NETO]]-RMP[[#This Row],[PESO NETO CAMPO]]</f>
        <v>44.036140320000001</v>
      </c>
      <c r="AG67" s="3">
        <f>+(RMP[[#This Row],[HORA RECEPCION]]-RMP[[#This Row],[HORA SALIDA CAMPO]])*24</f>
        <v>1.6666666666860692</v>
      </c>
      <c r="AH67" s="1" t="s">
        <v>54</v>
      </c>
      <c r="AI67" s="1" t="s">
        <v>55</v>
      </c>
      <c r="AJ67" s="1" t="s">
        <v>218</v>
      </c>
      <c r="AL67" s="1">
        <v>0</v>
      </c>
      <c r="AM67" s="1" t="s">
        <v>2634</v>
      </c>
    </row>
    <row r="68" spans="1:39" hidden="1" x14ac:dyDescent="0.3">
      <c r="A68" s="1" t="str">
        <f>_xlfn.CONCAT(RMP[[#This Row],[CODIGO QR]],RMP[[#This Row],[MODULO]],RMP[[#This Row],[TURNO]])</f>
        <v>ABGVH20250605080356MODULO 2TURNO 06</v>
      </c>
      <c r="B68" s="1">
        <f>_xlfn.ISOWEEKNUM(RMP[[#This Row],[FECHA RECEPCION]])</f>
        <v>23</v>
      </c>
      <c r="C68" s="7">
        <v>45813</v>
      </c>
      <c r="D68" s="6">
        <v>45813.743055555555</v>
      </c>
      <c r="E68" s="7">
        <v>45813</v>
      </c>
      <c r="F68" s="6">
        <v>45813.8125</v>
      </c>
      <c r="G68" s="1" t="s">
        <v>234</v>
      </c>
      <c r="H68" s="1" t="s">
        <v>75</v>
      </c>
      <c r="I68" s="1" t="s">
        <v>39</v>
      </c>
      <c r="J68" s="12">
        <v>74.099999999999994</v>
      </c>
      <c r="K68" s="1" t="s">
        <v>243</v>
      </c>
      <c r="L68" s="1" t="s">
        <v>41</v>
      </c>
      <c r="M68" s="1" t="s">
        <v>211</v>
      </c>
      <c r="N68" s="1" t="s">
        <v>43</v>
      </c>
      <c r="O68" s="1" t="s">
        <v>44</v>
      </c>
      <c r="P68" s="16">
        <v>37.302631589999997</v>
      </c>
      <c r="Q68" s="16">
        <v>28.191578939999999</v>
      </c>
      <c r="R68" s="1" t="s">
        <v>212</v>
      </c>
      <c r="S68" s="1" t="s">
        <v>129</v>
      </c>
      <c r="T68" s="1">
        <v>15</v>
      </c>
      <c r="U68" s="1">
        <v>3</v>
      </c>
      <c r="V68" s="1">
        <v>21</v>
      </c>
      <c r="W68" s="1" t="s">
        <v>47</v>
      </c>
      <c r="X68" s="2" t="s">
        <v>244</v>
      </c>
      <c r="Y68" s="1" t="s">
        <v>245</v>
      </c>
      <c r="Z68" s="1" t="s">
        <v>247</v>
      </c>
      <c r="AA68" s="1" t="s">
        <v>51</v>
      </c>
      <c r="AB68" s="3">
        <v>1.3424561399999999</v>
      </c>
      <c r="AC68" s="1" t="s">
        <v>52</v>
      </c>
      <c r="AD68" s="1" t="s">
        <v>239</v>
      </c>
      <c r="AE68" s="12">
        <v>9.3971929799999998</v>
      </c>
      <c r="AF68" s="16">
        <f>+RMP[[#This Row],[KILOS NETO]]-RMP[[#This Row],[PESO NETO CAMPO]]</f>
        <v>-45.908421059999995</v>
      </c>
      <c r="AG68" s="3">
        <f>+(RMP[[#This Row],[HORA RECEPCION]]-RMP[[#This Row],[HORA SALIDA CAMPO]])*24</f>
        <v>1.6666666666860692</v>
      </c>
      <c r="AH68" s="1" t="s">
        <v>54</v>
      </c>
      <c r="AI68" s="1" t="s">
        <v>55</v>
      </c>
      <c r="AJ68" s="1" t="s">
        <v>218</v>
      </c>
      <c r="AL68" s="1">
        <v>0</v>
      </c>
      <c r="AM68" s="1" t="s">
        <v>2634</v>
      </c>
    </row>
    <row r="69" spans="1:39" hidden="1" x14ac:dyDescent="0.3">
      <c r="A69" s="1" t="str">
        <f>_xlfn.CONCAT(RMP[[#This Row],[CODIGO QR]],RMP[[#This Row],[MODULO]],RMP[[#This Row],[TURNO]])</f>
        <v>ABGVH20250605080356MODULO 2TURNO 09</v>
      </c>
      <c r="B69" s="1">
        <f>_xlfn.ISOWEEKNUM(RMP[[#This Row],[FECHA RECEPCION]])</f>
        <v>23</v>
      </c>
      <c r="C69" s="7">
        <v>45813</v>
      </c>
      <c r="D69" s="6">
        <v>45813.743055555555</v>
      </c>
      <c r="E69" s="7">
        <v>45813</v>
      </c>
      <c r="F69" s="6">
        <v>45813.8125</v>
      </c>
      <c r="G69" s="1" t="s">
        <v>234</v>
      </c>
      <c r="H69" s="1" t="s">
        <v>75</v>
      </c>
      <c r="I69" s="1" t="s">
        <v>39</v>
      </c>
      <c r="J69" s="12">
        <v>74.099999999999994</v>
      </c>
      <c r="K69" s="1" t="s">
        <v>243</v>
      </c>
      <c r="L69" s="1" t="s">
        <v>41</v>
      </c>
      <c r="M69" s="1" t="s">
        <v>211</v>
      </c>
      <c r="N69" s="1" t="s">
        <v>43</v>
      </c>
      <c r="O69" s="1" t="s">
        <v>44</v>
      </c>
      <c r="P69" s="16">
        <v>111.90789477</v>
      </c>
      <c r="Q69" s="16">
        <v>84.574736819999998</v>
      </c>
      <c r="R69" s="1" t="s">
        <v>212</v>
      </c>
      <c r="S69" s="1" t="s">
        <v>46</v>
      </c>
      <c r="T69" s="1">
        <v>15</v>
      </c>
      <c r="U69" s="1">
        <v>9</v>
      </c>
      <c r="V69" s="1">
        <v>63</v>
      </c>
      <c r="W69" s="1" t="s">
        <v>47</v>
      </c>
      <c r="X69" s="2" t="s">
        <v>244</v>
      </c>
      <c r="Y69" s="1" t="s">
        <v>245</v>
      </c>
      <c r="Z69" s="1" t="s">
        <v>241</v>
      </c>
      <c r="AA69" s="1" t="s">
        <v>51</v>
      </c>
      <c r="AB69" s="3">
        <v>1.3424561399999999</v>
      </c>
      <c r="AC69" s="1" t="s">
        <v>52</v>
      </c>
      <c r="AD69" s="1" t="s">
        <v>239</v>
      </c>
      <c r="AE69" s="12">
        <v>9.3971929799999998</v>
      </c>
      <c r="AF69" s="16">
        <f>+RMP[[#This Row],[KILOS NETO]]-RMP[[#This Row],[PESO NETO CAMPO]]</f>
        <v>10.474736820000004</v>
      </c>
      <c r="AG69" s="3">
        <f>+(RMP[[#This Row],[HORA RECEPCION]]-RMP[[#This Row],[HORA SALIDA CAMPO]])*24</f>
        <v>1.6666666666860692</v>
      </c>
      <c r="AH69" s="1" t="s">
        <v>54</v>
      </c>
      <c r="AI69" s="1" t="s">
        <v>55</v>
      </c>
      <c r="AJ69" s="1" t="s">
        <v>218</v>
      </c>
      <c r="AL69" s="1">
        <v>0</v>
      </c>
      <c r="AM69" s="1" t="s">
        <v>2634</v>
      </c>
    </row>
    <row r="70" spans="1:39" hidden="1" x14ac:dyDescent="0.3">
      <c r="A70" s="1" t="str">
        <f>_xlfn.CONCAT(RMP[[#This Row],[CODIGO QR]],RMP[[#This Row],[MODULO]],RMP[[#This Row],[TURNO]])</f>
        <v>ABGSA20250601185025MODULO 1TURNO 03</v>
      </c>
      <c r="B70" s="1">
        <f>_xlfn.ISOWEEKNUM(RMP[[#This Row],[FECHA RECEPCION]])</f>
        <v>23</v>
      </c>
      <c r="C70" s="7">
        <v>45814</v>
      </c>
      <c r="D70" s="6">
        <v>45814.539583333331</v>
      </c>
      <c r="E70" s="7">
        <v>45814</v>
      </c>
      <c r="F70" s="6">
        <v>45814.618055555555</v>
      </c>
      <c r="G70" s="1" t="s">
        <v>248</v>
      </c>
      <c r="H70" s="1" t="s">
        <v>38</v>
      </c>
      <c r="I70" s="1" t="s">
        <v>39</v>
      </c>
      <c r="J70" s="12">
        <v>317.5</v>
      </c>
      <c r="K70" s="1" t="s">
        <v>249</v>
      </c>
      <c r="L70" s="1" t="s">
        <v>41</v>
      </c>
      <c r="M70" s="1" t="s">
        <v>42</v>
      </c>
      <c r="N70" s="1" t="s">
        <v>43</v>
      </c>
      <c r="O70" s="1" t="s">
        <v>44</v>
      </c>
      <c r="P70" s="16">
        <v>432.00000095000001</v>
      </c>
      <c r="Q70" s="16">
        <v>327.60999915000002</v>
      </c>
      <c r="R70" s="1" t="s">
        <v>45</v>
      </c>
      <c r="S70" s="1" t="s">
        <v>199</v>
      </c>
      <c r="T70" s="1">
        <v>15</v>
      </c>
      <c r="U70" s="1">
        <v>35</v>
      </c>
      <c r="V70" s="1">
        <v>245</v>
      </c>
      <c r="W70" s="1" t="s">
        <v>47</v>
      </c>
      <c r="X70" s="2" t="s">
        <v>250</v>
      </c>
      <c r="Y70" s="1" t="s">
        <v>251</v>
      </c>
      <c r="Z70" s="1" t="s">
        <v>252</v>
      </c>
      <c r="AA70" s="1" t="s">
        <v>51</v>
      </c>
      <c r="AB70" s="3">
        <v>1.3371836699999999</v>
      </c>
      <c r="AC70" s="1" t="s">
        <v>52</v>
      </c>
      <c r="AD70" s="1" t="s">
        <v>253</v>
      </c>
      <c r="AE70" s="12">
        <v>9.3602856899999995</v>
      </c>
      <c r="AF70" s="16">
        <f>+RMP[[#This Row],[KILOS NETO]]-RMP[[#This Row],[PESO NETO CAMPO]]</f>
        <v>10.109999150000021</v>
      </c>
      <c r="AG70" s="3">
        <f>+(RMP[[#This Row],[HORA RECEPCION]]-RMP[[#This Row],[HORA SALIDA CAMPO]])*24</f>
        <v>1.8833333333604969</v>
      </c>
      <c r="AH70" s="1" t="s">
        <v>54</v>
      </c>
      <c r="AI70" s="1" t="s">
        <v>55</v>
      </c>
      <c r="AJ70" s="1" t="s">
        <v>254</v>
      </c>
      <c r="AL70" s="1">
        <v>0</v>
      </c>
      <c r="AM70" s="1" t="s">
        <v>2634</v>
      </c>
    </row>
    <row r="71" spans="1:39" hidden="1" x14ac:dyDescent="0.3">
      <c r="A71" s="1" t="str">
        <f>_xlfn.CONCAT(RMP[[#This Row],[CODIGO QR]],RMP[[#This Row],[MODULO]],RMP[[#This Row],[TURNO]])</f>
        <v>ABGSA20250601185023MODULO 1TURNO 02</v>
      </c>
      <c r="B71" s="1">
        <f>_xlfn.ISOWEEKNUM(RMP[[#This Row],[FECHA RECEPCION]])</f>
        <v>23</v>
      </c>
      <c r="C71" s="7">
        <v>45814</v>
      </c>
      <c r="D71" s="6">
        <v>45814.539583333331</v>
      </c>
      <c r="E71" s="7">
        <v>45814</v>
      </c>
      <c r="F71" s="6">
        <v>45814.618055555555</v>
      </c>
      <c r="G71" s="1" t="s">
        <v>248</v>
      </c>
      <c r="H71" s="1" t="s">
        <v>38</v>
      </c>
      <c r="I71" s="1" t="s">
        <v>39</v>
      </c>
      <c r="J71" s="12">
        <v>158.25</v>
      </c>
      <c r="K71" s="1" t="s">
        <v>255</v>
      </c>
      <c r="L71" s="1" t="s">
        <v>41</v>
      </c>
      <c r="M71" s="1" t="s">
        <v>42</v>
      </c>
      <c r="N71" s="1" t="s">
        <v>43</v>
      </c>
      <c r="O71" s="1" t="s">
        <v>44</v>
      </c>
      <c r="P71" s="16">
        <v>73.885714140000005</v>
      </c>
      <c r="Q71" s="16">
        <v>55.99028568</v>
      </c>
      <c r="R71" s="1" t="s">
        <v>45</v>
      </c>
      <c r="S71" s="1" t="s">
        <v>183</v>
      </c>
      <c r="T71" s="1">
        <v>15</v>
      </c>
      <c r="U71" s="1">
        <v>6</v>
      </c>
      <c r="V71" s="1">
        <v>42</v>
      </c>
      <c r="W71" s="1" t="s">
        <v>47</v>
      </c>
      <c r="X71" s="2" t="s">
        <v>256</v>
      </c>
      <c r="Y71" s="1" t="s">
        <v>257</v>
      </c>
      <c r="Z71" s="1" t="s">
        <v>252</v>
      </c>
      <c r="AA71" s="1" t="s">
        <v>51</v>
      </c>
      <c r="AB71" s="3">
        <v>1.33310204</v>
      </c>
      <c r="AC71" s="1" t="s">
        <v>52</v>
      </c>
      <c r="AD71" s="1" t="s">
        <v>253</v>
      </c>
      <c r="AE71" s="12">
        <v>9.3317142799999999</v>
      </c>
      <c r="AF71" s="16">
        <f>+RMP[[#This Row],[KILOS NETO]]-RMP[[#This Row],[PESO NETO CAMPO]]</f>
        <v>-102.25971432</v>
      </c>
      <c r="AG71" s="3">
        <f>+(RMP[[#This Row],[HORA RECEPCION]]-RMP[[#This Row],[HORA SALIDA CAMPO]])*24</f>
        <v>1.8833333333604969</v>
      </c>
      <c r="AH71" s="1" t="s">
        <v>54</v>
      </c>
      <c r="AI71" s="1" t="s">
        <v>55</v>
      </c>
      <c r="AJ71" s="1" t="s">
        <v>254</v>
      </c>
      <c r="AL71" s="1">
        <v>0</v>
      </c>
      <c r="AM71" s="1" t="s">
        <v>2634</v>
      </c>
    </row>
    <row r="72" spans="1:39" hidden="1" x14ac:dyDescent="0.3">
      <c r="A72" s="1" t="str">
        <f>_xlfn.CONCAT(RMP[[#This Row],[CODIGO QR]],RMP[[#This Row],[MODULO]],RMP[[#This Row],[TURNO]])</f>
        <v>ABGSA20250601185023MODULO 1TURNO 03</v>
      </c>
      <c r="B72" s="1">
        <f>_xlfn.ISOWEEKNUM(RMP[[#This Row],[FECHA RECEPCION]])</f>
        <v>23</v>
      </c>
      <c r="C72" s="7">
        <v>45814</v>
      </c>
      <c r="D72" s="6">
        <v>45814.539583333331</v>
      </c>
      <c r="E72" s="7">
        <v>45814</v>
      </c>
      <c r="F72" s="6">
        <v>45814.618055555555</v>
      </c>
      <c r="G72" s="1" t="s">
        <v>248</v>
      </c>
      <c r="H72" s="1" t="s">
        <v>38</v>
      </c>
      <c r="I72" s="1" t="s">
        <v>39</v>
      </c>
      <c r="J72" s="12">
        <v>158.25</v>
      </c>
      <c r="K72" s="1" t="s">
        <v>255</v>
      </c>
      <c r="L72" s="1" t="s">
        <v>41</v>
      </c>
      <c r="M72" s="1" t="s">
        <v>42</v>
      </c>
      <c r="N72" s="1" t="s">
        <v>43</v>
      </c>
      <c r="O72" s="1" t="s">
        <v>44</v>
      </c>
      <c r="P72" s="16">
        <v>357.11428501</v>
      </c>
      <c r="Q72" s="16">
        <v>270.61971412000003</v>
      </c>
      <c r="R72" s="1" t="s">
        <v>45</v>
      </c>
      <c r="S72" s="1" t="s">
        <v>199</v>
      </c>
      <c r="T72" s="1">
        <v>15</v>
      </c>
      <c r="U72" s="1">
        <v>29</v>
      </c>
      <c r="V72" s="1">
        <v>203</v>
      </c>
      <c r="W72" s="1" t="s">
        <v>47</v>
      </c>
      <c r="X72" s="2" t="s">
        <v>256</v>
      </c>
      <c r="Y72" s="1" t="s">
        <v>257</v>
      </c>
      <c r="Z72" s="1" t="s">
        <v>258</v>
      </c>
      <c r="AA72" s="1" t="s">
        <v>51</v>
      </c>
      <c r="AB72" s="3">
        <v>1.33310204</v>
      </c>
      <c r="AC72" s="1" t="s">
        <v>52</v>
      </c>
      <c r="AD72" s="1" t="s">
        <v>253</v>
      </c>
      <c r="AE72" s="12">
        <v>9.3317142799999999</v>
      </c>
      <c r="AF72" s="16">
        <f>+RMP[[#This Row],[KILOS NETO]]-RMP[[#This Row],[PESO NETO CAMPO]]</f>
        <v>112.36971412000003</v>
      </c>
      <c r="AG72" s="3">
        <f>+(RMP[[#This Row],[HORA RECEPCION]]-RMP[[#This Row],[HORA SALIDA CAMPO]])*24</f>
        <v>1.8833333333604969</v>
      </c>
      <c r="AH72" s="1" t="s">
        <v>54</v>
      </c>
      <c r="AI72" s="1" t="s">
        <v>55</v>
      </c>
      <c r="AJ72" s="1" t="s">
        <v>254</v>
      </c>
      <c r="AL72" s="1">
        <v>0</v>
      </c>
      <c r="AM72" s="1" t="s">
        <v>2634</v>
      </c>
    </row>
    <row r="73" spans="1:39" hidden="1" x14ac:dyDescent="0.3">
      <c r="A73" s="1" t="str">
        <f>_xlfn.CONCAT(RMP[[#This Row],[CODIGO QR]],RMP[[#This Row],[MODULO]],RMP[[#This Row],[TURNO]])</f>
        <v>ABGSA20250601185007MODULO 1TURNO 02</v>
      </c>
      <c r="B73" s="1">
        <f>_xlfn.ISOWEEKNUM(RMP[[#This Row],[FECHA RECEPCION]])</f>
        <v>23</v>
      </c>
      <c r="C73" s="7">
        <v>45814</v>
      </c>
      <c r="D73" s="6">
        <v>45814.539583333331</v>
      </c>
      <c r="E73" s="7">
        <v>45814</v>
      </c>
      <c r="F73" s="6">
        <v>45814.618055555555</v>
      </c>
      <c r="G73" s="1" t="s">
        <v>248</v>
      </c>
      <c r="H73" s="1" t="s">
        <v>38</v>
      </c>
      <c r="I73" s="1" t="s">
        <v>39</v>
      </c>
      <c r="J73" s="12">
        <v>383.2</v>
      </c>
      <c r="K73" s="1" t="s">
        <v>259</v>
      </c>
      <c r="L73" s="1" t="s">
        <v>41</v>
      </c>
      <c r="M73" s="1" t="s">
        <v>42</v>
      </c>
      <c r="N73" s="1" t="s">
        <v>43</v>
      </c>
      <c r="O73" s="1" t="s">
        <v>44</v>
      </c>
      <c r="P73" s="16">
        <v>517.99999944000001</v>
      </c>
      <c r="Q73" s="16">
        <v>394.73000070000001</v>
      </c>
      <c r="R73" s="1" t="s">
        <v>45</v>
      </c>
      <c r="S73" s="1" t="s">
        <v>183</v>
      </c>
      <c r="T73" s="1">
        <v>16</v>
      </c>
      <c r="U73" s="1">
        <v>42</v>
      </c>
      <c r="V73" s="1">
        <v>294</v>
      </c>
      <c r="W73" s="1" t="s">
        <v>47</v>
      </c>
      <c r="X73" s="2" t="s">
        <v>260</v>
      </c>
      <c r="Y73" s="1" t="s">
        <v>261</v>
      </c>
      <c r="Z73" s="1" t="s">
        <v>258</v>
      </c>
      <c r="AA73" s="1" t="s">
        <v>51</v>
      </c>
      <c r="AB73" s="3">
        <v>1.3426190499999999</v>
      </c>
      <c r="AC73" s="1" t="s">
        <v>52</v>
      </c>
      <c r="AD73" s="1" t="s">
        <v>253</v>
      </c>
      <c r="AE73" s="12">
        <v>9.3983333499999997</v>
      </c>
      <c r="AF73" s="16">
        <f>+RMP[[#This Row],[KILOS NETO]]-RMP[[#This Row],[PESO NETO CAMPO]]</f>
        <v>11.530000700000016</v>
      </c>
      <c r="AG73" s="3">
        <f>+(RMP[[#This Row],[HORA RECEPCION]]-RMP[[#This Row],[HORA SALIDA CAMPO]])*24</f>
        <v>1.8833333333604969</v>
      </c>
      <c r="AH73" s="1" t="s">
        <v>54</v>
      </c>
      <c r="AI73" s="1" t="s">
        <v>55</v>
      </c>
      <c r="AJ73" s="1" t="s">
        <v>254</v>
      </c>
      <c r="AL73" s="1">
        <v>0</v>
      </c>
      <c r="AM73" s="1" t="s">
        <v>2634</v>
      </c>
    </row>
    <row r="74" spans="1:39" hidden="1" x14ac:dyDescent="0.3">
      <c r="A74" s="1" t="str">
        <f>_xlfn.CONCAT(RMP[[#This Row],[CODIGO QR]],RMP[[#This Row],[MODULO]],RMP[[#This Row],[TURNO]])</f>
        <v>ABGSA20250601185005MODULO 1TURNO 02</v>
      </c>
      <c r="B74" s="1">
        <f>_xlfn.ISOWEEKNUM(RMP[[#This Row],[FECHA RECEPCION]])</f>
        <v>23</v>
      </c>
      <c r="C74" s="7">
        <v>45814</v>
      </c>
      <c r="D74" s="6">
        <v>45814.539583333331</v>
      </c>
      <c r="E74" s="7">
        <v>45814</v>
      </c>
      <c r="F74" s="6">
        <v>45814.618055555555</v>
      </c>
      <c r="G74" s="1" t="s">
        <v>248</v>
      </c>
      <c r="H74" s="1" t="s">
        <v>38</v>
      </c>
      <c r="I74" s="1" t="s">
        <v>39</v>
      </c>
      <c r="J74" s="12">
        <v>385.2</v>
      </c>
      <c r="K74" s="1" t="s">
        <v>262</v>
      </c>
      <c r="L74" s="1" t="s">
        <v>41</v>
      </c>
      <c r="M74" s="1" t="s">
        <v>42</v>
      </c>
      <c r="N74" s="1" t="s">
        <v>43</v>
      </c>
      <c r="O74" s="1" t="s">
        <v>44</v>
      </c>
      <c r="P74" s="16">
        <v>519.99999911999998</v>
      </c>
      <c r="Q74" s="16">
        <v>397.73000022000002</v>
      </c>
      <c r="R74" s="1" t="s">
        <v>45</v>
      </c>
      <c r="S74" s="1" t="s">
        <v>183</v>
      </c>
      <c r="T74" s="1">
        <v>15</v>
      </c>
      <c r="U74" s="1">
        <v>42</v>
      </c>
      <c r="V74" s="1">
        <v>294</v>
      </c>
      <c r="W74" s="1" t="s">
        <v>47</v>
      </c>
      <c r="X74" s="2" t="s">
        <v>263</v>
      </c>
      <c r="Y74" s="1" t="s">
        <v>264</v>
      </c>
      <c r="Z74" s="1" t="s">
        <v>258</v>
      </c>
      <c r="AA74" s="1" t="s">
        <v>51</v>
      </c>
      <c r="AB74" s="3">
        <v>1.35282313</v>
      </c>
      <c r="AC74" s="1" t="s">
        <v>52</v>
      </c>
      <c r="AD74" s="1" t="s">
        <v>253</v>
      </c>
      <c r="AE74" s="12">
        <v>9.4697619100000008</v>
      </c>
      <c r="AF74" s="16">
        <f>+RMP[[#This Row],[KILOS NETO]]-RMP[[#This Row],[PESO NETO CAMPO]]</f>
        <v>12.530000220000034</v>
      </c>
      <c r="AG74" s="3">
        <f>+(RMP[[#This Row],[HORA RECEPCION]]-RMP[[#This Row],[HORA SALIDA CAMPO]])*24</f>
        <v>1.8833333333604969</v>
      </c>
      <c r="AH74" s="1" t="s">
        <v>54</v>
      </c>
      <c r="AI74" s="1" t="s">
        <v>55</v>
      </c>
      <c r="AJ74" s="1" t="s">
        <v>254</v>
      </c>
      <c r="AL74" s="1">
        <v>0</v>
      </c>
      <c r="AM74" s="1" t="s">
        <v>2634</v>
      </c>
    </row>
    <row r="75" spans="1:39" hidden="1" x14ac:dyDescent="0.3">
      <c r="A75" s="1" t="str">
        <f>_xlfn.CONCAT(RMP[[#This Row],[CODIGO QR]],RMP[[#This Row],[MODULO]],RMP[[#This Row],[TURNO]])</f>
        <v>ABGSA20250601185003MODULO 1TURNO 02</v>
      </c>
      <c r="B75" s="1">
        <f>_xlfn.ISOWEEKNUM(RMP[[#This Row],[FECHA RECEPCION]])</f>
        <v>23</v>
      </c>
      <c r="C75" s="7">
        <v>45814</v>
      </c>
      <c r="D75" s="6">
        <v>45814.539583333331</v>
      </c>
      <c r="E75" s="7">
        <v>45814</v>
      </c>
      <c r="F75" s="6">
        <v>45814.618055555555</v>
      </c>
      <c r="G75" s="1" t="s">
        <v>248</v>
      </c>
      <c r="H75" s="1" t="s">
        <v>38</v>
      </c>
      <c r="I75" s="1" t="s">
        <v>39</v>
      </c>
      <c r="J75" s="12">
        <v>151</v>
      </c>
      <c r="K75" s="1" t="s">
        <v>265</v>
      </c>
      <c r="L75" s="1" t="s">
        <v>41</v>
      </c>
      <c r="M75" s="1" t="s">
        <v>42</v>
      </c>
      <c r="N75" s="1" t="s">
        <v>43</v>
      </c>
      <c r="O75" s="1" t="s">
        <v>44</v>
      </c>
      <c r="P75" s="16">
        <v>10.747826099999999</v>
      </c>
      <c r="Q75" s="16">
        <v>8.1610434600000001</v>
      </c>
      <c r="R75" s="1" t="s">
        <v>45</v>
      </c>
      <c r="S75" s="1" t="s">
        <v>183</v>
      </c>
      <c r="T75" s="1">
        <v>15</v>
      </c>
      <c r="U75" s="1">
        <v>1</v>
      </c>
      <c r="V75" s="1">
        <v>6</v>
      </c>
      <c r="W75" s="1" t="s">
        <v>47</v>
      </c>
      <c r="X75" s="2" t="s">
        <v>266</v>
      </c>
      <c r="Y75" s="1" t="s">
        <v>267</v>
      </c>
      <c r="Z75" s="1" t="s">
        <v>258</v>
      </c>
      <c r="AA75" s="1" t="s">
        <v>51</v>
      </c>
      <c r="AB75" s="3">
        <v>1.3601739100000001</v>
      </c>
      <c r="AC75" s="1" t="s">
        <v>52</v>
      </c>
      <c r="AD75" s="1" t="s">
        <v>253</v>
      </c>
      <c r="AE75" s="12">
        <v>8.1610434600000001</v>
      </c>
      <c r="AF75" s="16">
        <f>+RMP[[#This Row],[KILOS NETO]]-RMP[[#This Row],[PESO NETO CAMPO]]</f>
        <v>-142.83895654</v>
      </c>
      <c r="AG75" s="3">
        <f>+(RMP[[#This Row],[HORA RECEPCION]]-RMP[[#This Row],[HORA SALIDA CAMPO]])*24</f>
        <v>1.8833333333604969</v>
      </c>
      <c r="AH75" s="1" t="s">
        <v>54</v>
      </c>
      <c r="AI75" s="1" t="s">
        <v>55</v>
      </c>
      <c r="AJ75" s="1" t="s">
        <v>254</v>
      </c>
      <c r="AL75" s="1">
        <v>0</v>
      </c>
      <c r="AM75" s="1" t="s">
        <v>2634</v>
      </c>
    </row>
    <row r="76" spans="1:39" hidden="1" x14ac:dyDescent="0.3">
      <c r="A76" s="1" t="str">
        <f>_xlfn.CONCAT(RMP[[#This Row],[CODIGO QR]],RMP[[#This Row],[MODULO]],RMP[[#This Row],[TURNO]])</f>
        <v>ABGSA20250601185003MODULO 1TURNO 01</v>
      </c>
      <c r="B76" s="1">
        <f>_xlfn.ISOWEEKNUM(RMP[[#This Row],[FECHA RECEPCION]])</f>
        <v>23</v>
      </c>
      <c r="C76" s="7">
        <v>45814</v>
      </c>
      <c r="D76" s="6">
        <v>45814.539583333331</v>
      </c>
      <c r="E76" s="7">
        <v>45814</v>
      </c>
      <c r="F76" s="6">
        <v>45814.618055555555</v>
      </c>
      <c r="G76" s="1" t="s">
        <v>248</v>
      </c>
      <c r="H76" s="1" t="s">
        <v>38</v>
      </c>
      <c r="I76" s="1" t="s">
        <v>39</v>
      </c>
      <c r="J76" s="12">
        <v>151</v>
      </c>
      <c r="K76" s="1" t="s">
        <v>265</v>
      </c>
      <c r="L76" s="1" t="s">
        <v>41</v>
      </c>
      <c r="M76" s="1" t="s">
        <v>42</v>
      </c>
      <c r="N76" s="1" t="s">
        <v>43</v>
      </c>
      <c r="O76" s="1" t="s">
        <v>44</v>
      </c>
      <c r="P76" s="16">
        <v>401.2521744</v>
      </c>
      <c r="Q76" s="16">
        <v>304.67895584000001</v>
      </c>
      <c r="R76" s="1" t="s">
        <v>45</v>
      </c>
      <c r="S76" s="1" t="s">
        <v>145</v>
      </c>
      <c r="T76" s="1">
        <v>15</v>
      </c>
      <c r="U76" s="1">
        <v>32</v>
      </c>
      <c r="V76" s="1">
        <v>224</v>
      </c>
      <c r="W76" s="1" t="s">
        <v>47</v>
      </c>
      <c r="X76" s="2" t="s">
        <v>266</v>
      </c>
      <c r="Y76" s="1" t="s">
        <v>267</v>
      </c>
      <c r="Z76" s="1" t="s">
        <v>268</v>
      </c>
      <c r="AA76" s="1" t="s">
        <v>51</v>
      </c>
      <c r="AB76" s="3">
        <v>1.3601739100000001</v>
      </c>
      <c r="AC76" s="1" t="s">
        <v>52</v>
      </c>
      <c r="AD76" s="1" t="s">
        <v>253</v>
      </c>
      <c r="AE76" s="12">
        <v>9.5212173700000005</v>
      </c>
      <c r="AF76" s="16">
        <f>+RMP[[#This Row],[KILOS NETO]]-RMP[[#This Row],[PESO NETO CAMPO]]</f>
        <v>153.67895584000001</v>
      </c>
      <c r="AG76" s="3">
        <f>+(RMP[[#This Row],[HORA RECEPCION]]-RMP[[#This Row],[HORA SALIDA CAMPO]])*24</f>
        <v>1.8833333333604969</v>
      </c>
      <c r="AH76" s="1" t="s">
        <v>54</v>
      </c>
      <c r="AI76" s="1" t="s">
        <v>55</v>
      </c>
      <c r="AJ76" s="1" t="s">
        <v>254</v>
      </c>
      <c r="AL76" s="1">
        <v>0</v>
      </c>
      <c r="AM76" s="1" t="s">
        <v>2634</v>
      </c>
    </row>
    <row r="77" spans="1:39" hidden="1" x14ac:dyDescent="0.3">
      <c r="A77" s="1" t="str">
        <f>_xlfn.CONCAT(RMP[[#This Row],[CODIGO QR]],RMP[[#This Row],[MODULO]],RMP[[#This Row],[TURNO]])</f>
        <v>ABGSA20250601185002MODULO 1TURNO 09</v>
      </c>
      <c r="B77" s="1">
        <f>_xlfn.ISOWEEKNUM(RMP[[#This Row],[FECHA RECEPCION]])</f>
        <v>23</v>
      </c>
      <c r="C77" s="7">
        <v>45814</v>
      </c>
      <c r="D77" s="6">
        <v>45814.746527777781</v>
      </c>
      <c r="E77" s="7">
        <v>45814</v>
      </c>
      <c r="F77" s="6">
        <v>45814.826388888891</v>
      </c>
      <c r="G77" s="1" t="s">
        <v>269</v>
      </c>
      <c r="H77" s="1" t="s">
        <v>75</v>
      </c>
      <c r="I77" s="1" t="s">
        <v>39</v>
      </c>
      <c r="J77" s="12">
        <v>160.75</v>
      </c>
      <c r="K77" s="1" t="s">
        <v>270</v>
      </c>
      <c r="L77" s="1" t="s">
        <v>41</v>
      </c>
      <c r="M77" s="1" t="s">
        <v>42</v>
      </c>
      <c r="N77" s="1" t="s">
        <v>43</v>
      </c>
      <c r="O77" s="1" t="s">
        <v>44</v>
      </c>
      <c r="P77" s="16">
        <v>422.57142759999999</v>
      </c>
      <c r="Q77" s="16">
        <v>321.16399966</v>
      </c>
      <c r="R77" s="1" t="s">
        <v>45</v>
      </c>
      <c r="S77" s="1" t="s">
        <v>46</v>
      </c>
      <c r="T77" s="1">
        <v>15</v>
      </c>
      <c r="U77" s="1">
        <v>34</v>
      </c>
      <c r="V77" s="1">
        <v>238</v>
      </c>
      <c r="W77" s="1" t="s">
        <v>47</v>
      </c>
      <c r="X77" s="2" t="s">
        <v>271</v>
      </c>
      <c r="Y77" s="1" t="s">
        <v>272</v>
      </c>
      <c r="Z77" s="1" t="s">
        <v>273</v>
      </c>
      <c r="AA77" s="1" t="s">
        <v>51</v>
      </c>
      <c r="AB77" s="3">
        <v>1.3494285699999999</v>
      </c>
      <c r="AC77" s="1" t="s">
        <v>52</v>
      </c>
      <c r="AD77" s="1" t="s">
        <v>274</v>
      </c>
      <c r="AE77" s="12">
        <v>9.4459999900000007</v>
      </c>
      <c r="AF77" s="16">
        <f>+RMP[[#This Row],[KILOS NETO]]-RMP[[#This Row],[PESO NETO CAMPO]]</f>
        <v>160.41399966</v>
      </c>
      <c r="AG77" s="3">
        <f>+(RMP[[#This Row],[HORA RECEPCION]]-RMP[[#This Row],[HORA SALIDA CAMPO]])*24</f>
        <v>1.9166666666278616</v>
      </c>
      <c r="AH77" s="1" t="s">
        <v>54</v>
      </c>
      <c r="AI77" s="1" t="s">
        <v>55</v>
      </c>
      <c r="AJ77" s="1" t="s">
        <v>254</v>
      </c>
      <c r="AL77" s="1">
        <v>0</v>
      </c>
      <c r="AM77" s="1" t="s">
        <v>2634</v>
      </c>
    </row>
    <row r="78" spans="1:39" hidden="1" x14ac:dyDescent="0.3">
      <c r="A78" s="1" t="str">
        <f>_xlfn.CONCAT(RMP[[#This Row],[CODIGO QR]],RMP[[#This Row],[MODULO]],RMP[[#This Row],[TURNO]])</f>
        <v>ABGSA20250601185002MODULO 1TURNO 10</v>
      </c>
      <c r="B78" s="1">
        <f>_xlfn.ISOWEEKNUM(RMP[[#This Row],[FECHA RECEPCION]])</f>
        <v>23</v>
      </c>
      <c r="C78" s="7">
        <v>45814</v>
      </c>
      <c r="D78" s="6">
        <v>45814.746527777781</v>
      </c>
      <c r="E78" s="7">
        <v>45814</v>
      </c>
      <c r="F78" s="6">
        <v>45814.826388888891</v>
      </c>
      <c r="G78" s="1" t="s">
        <v>269</v>
      </c>
      <c r="H78" s="1" t="s">
        <v>75</v>
      </c>
      <c r="I78" s="1" t="s">
        <v>39</v>
      </c>
      <c r="J78" s="12">
        <v>160.75</v>
      </c>
      <c r="K78" s="1" t="s">
        <v>270</v>
      </c>
      <c r="L78" s="1" t="s">
        <v>41</v>
      </c>
      <c r="M78" s="1" t="s">
        <v>42</v>
      </c>
      <c r="N78" s="1" t="s">
        <v>43</v>
      </c>
      <c r="O78" s="1" t="s">
        <v>44</v>
      </c>
      <c r="P78" s="16">
        <v>12.428571399999999</v>
      </c>
      <c r="Q78" s="16">
        <v>9.4459999900000007</v>
      </c>
      <c r="R78" s="1" t="s">
        <v>45</v>
      </c>
      <c r="S78" s="1" t="s">
        <v>63</v>
      </c>
      <c r="T78" s="1">
        <v>15</v>
      </c>
      <c r="U78" s="1">
        <v>1</v>
      </c>
      <c r="V78" s="1">
        <v>7</v>
      </c>
      <c r="W78" s="1" t="s">
        <v>47</v>
      </c>
      <c r="X78" s="2" t="s">
        <v>271</v>
      </c>
      <c r="Y78" s="1" t="s">
        <v>272</v>
      </c>
      <c r="Z78" s="1" t="s">
        <v>275</v>
      </c>
      <c r="AA78" s="1" t="s">
        <v>51</v>
      </c>
      <c r="AB78" s="3">
        <v>1.3494285699999999</v>
      </c>
      <c r="AC78" s="1" t="s">
        <v>52</v>
      </c>
      <c r="AD78" s="1" t="s">
        <v>274</v>
      </c>
      <c r="AE78" s="12">
        <v>9.4459999900000007</v>
      </c>
      <c r="AF78" s="16">
        <f>+RMP[[#This Row],[KILOS NETO]]-RMP[[#This Row],[PESO NETO CAMPO]]</f>
        <v>-151.30400001000001</v>
      </c>
      <c r="AG78" s="3">
        <f>+(RMP[[#This Row],[HORA RECEPCION]]-RMP[[#This Row],[HORA SALIDA CAMPO]])*24</f>
        <v>1.9166666666278616</v>
      </c>
      <c r="AH78" s="1" t="s">
        <v>54</v>
      </c>
      <c r="AI78" s="1" t="s">
        <v>55</v>
      </c>
      <c r="AJ78" s="1" t="s">
        <v>254</v>
      </c>
      <c r="AL78" s="1">
        <v>0</v>
      </c>
      <c r="AM78" s="1" t="s">
        <v>2634</v>
      </c>
    </row>
    <row r="79" spans="1:39" hidden="1" x14ac:dyDescent="0.3">
      <c r="A79" s="1" t="str">
        <f>_xlfn.CONCAT(RMP[[#This Row],[CODIGO QR]],RMP[[#This Row],[MODULO]],RMP[[#This Row],[TURNO]])</f>
        <v>ABGSA20250601185000MODULO 1TURNO 10</v>
      </c>
      <c r="B79" s="1">
        <f>_xlfn.ISOWEEKNUM(RMP[[#This Row],[FECHA RECEPCION]])</f>
        <v>23</v>
      </c>
      <c r="C79" s="7">
        <v>45814</v>
      </c>
      <c r="D79" s="6">
        <v>45814.746527777781</v>
      </c>
      <c r="E79" s="7">
        <v>45814</v>
      </c>
      <c r="F79" s="6">
        <v>45814.826388888891</v>
      </c>
      <c r="G79" s="1" t="s">
        <v>269</v>
      </c>
      <c r="H79" s="1" t="s">
        <v>75</v>
      </c>
      <c r="I79" s="1" t="s">
        <v>39</v>
      </c>
      <c r="J79" s="12">
        <v>160.5</v>
      </c>
      <c r="K79" s="1" t="s">
        <v>276</v>
      </c>
      <c r="L79" s="1" t="s">
        <v>41</v>
      </c>
      <c r="M79" s="1" t="s">
        <v>42</v>
      </c>
      <c r="N79" s="1" t="s">
        <v>43</v>
      </c>
      <c r="O79" s="1" t="s">
        <v>44</v>
      </c>
      <c r="P79" s="16">
        <v>397.71428479999997</v>
      </c>
      <c r="Q79" s="16">
        <v>302.27199968000002</v>
      </c>
      <c r="R79" s="1" t="s">
        <v>45</v>
      </c>
      <c r="S79" s="1" t="s">
        <v>63</v>
      </c>
      <c r="T79" s="1">
        <v>15</v>
      </c>
      <c r="U79" s="1">
        <v>32</v>
      </c>
      <c r="V79" s="1">
        <v>224</v>
      </c>
      <c r="W79" s="1" t="s">
        <v>47</v>
      </c>
      <c r="X79" s="2" t="s">
        <v>277</v>
      </c>
      <c r="Y79" s="1" t="s">
        <v>278</v>
      </c>
      <c r="Z79" s="1" t="s">
        <v>275</v>
      </c>
      <c r="AA79" s="1" t="s">
        <v>51</v>
      </c>
      <c r="AB79" s="3">
        <v>1.3494285699999999</v>
      </c>
      <c r="AC79" s="1" t="s">
        <v>52</v>
      </c>
      <c r="AD79" s="1" t="s">
        <v>274</v>
      </c>
      <c r="AE79" s="12">
        <v>9.4459999900000007</v>
      </c>
      <c r="AF79" s="16">
        <f>+RMP[[#This Row],[KILOS NETO]]-RMP[[#This Row],[PESO NETO CAMPO]]</f>
        <v>141.77199968000002</v>
      </c>
      <c r="AG79" s="3">
        <f>+(RMP[[#This Row],[HORA RECEPCION]]-RMP[[#This Row],[HORA SALIDA CAMPO]])*24</f>
        <v>1.9166666666278616</v>
      </c>
      <c r="AH79" s="1" t="s">
        <v>54</v>
      </c>
      <c r="AI79" s="1" t="s">
        <v>55</v>
      </c>
      <c r="AJ79" s="1" t="s">
        <v>254</v>
      </c>
      <c r="AL79" s="1">
        <v>0</v>
      </c>
      <c r="AM79" s="1" t="s">
        <v>2634</v>
      </c>
    </row>
    <row r="80" spans="1:39" hidden="1" x14ac:dyDescent="0.3">
      <c r="A80" s="1" t="str">
        <f>_xlfn.CONCAT(RMP[[#This Row],[CODIGO QR]],RMP[[#This Row],[MODULO]],RMP[[#This Row],[TURNO]])</f>
        <v>ABGSA20250601185000MODULO 1TURNO 09</v>
      </c>
      <c r="B80" s="1">
        <f>_xlfn.ISOWEEKNUM(RMP[[#This Row],[FECHA RECEPCION]])</f>
        <v>23</v>
      </c>
      <c r="C80" s="7">
        <v>45814</v>
      </c>
      <c r="D80" s="6">
        <v>45814.746527777781</v>
      </c>
      <c r="E80" s="7">
        <v>45814</v>
      </c>
      <c r="F80" s="6">
        <v>45814.826388888891</v>
      </c>
      <c r="G80" s="1" t="s">
        <v>269</v>
      </c>
      <c r="H80" s="1" t="s">
        <v>75</v>
      </c>
      <c r="I80" s="1" t="s">
        <v>39</v>
      </c>
      <c r="J80" s="12">
        <v>160.5</v>
      </c>
      <c r="K80" s="1" t="s">
        <v>276</v>
      </c>
      <c r="L80" s="1" t="s">
        <v>41</v>
      </c>
      <c r="M80" s="1" t="s">
        <v>42</v>
      </c>
      <c r="N80" s="1" t="s">
        <v>43</v>
      </c>
      <c r="O80" s="1" t="s">
        <v>44</v>
      </c>
      <c r="P80" s="16">
        <v>37.285714200000001</v>
      </c>
      <c r="Q80" s="16">
        <v>28.337999969999998</v>
      </c>
      <c r="R80" s="1" t="s">
        <v>45</v>
      </c>
      <c r="S80" s="1" t="s">
        <v>46</v>
      </c>
      <c r="T80" s="1">
        <v>15</v>
      </c>
      <c r="U80" s="1">
        <v>3</v>
      </c>
      <c r="V80" s="1">
        <v>21</v>
      </c>
      <c r="W80" s="1" t="s">
        <v>47</v>
      </c>
      <c r="X80" s="2" t="s">
        <v>277</v>
      </c>
      <c r="Y80" s="1" t="s">
        <v>278</v>
      </c>
      <c r="Z80" s="1" t="s">
        <v>273</v>
      </c>
      <c r="AA80" s="1" t="s">
        <v>51</v>
      </c>
      <c r="AB80" s="3">
        <v>1.3494285699999999</v>
      </c>
      <c r="AC80" s="1" t="s">
        <v>52</v>
      </c>
      <c r="AD80" s="1" t="s">
        <v>274</v>
      </c>
      <c r="AE80" s="12">
        <v>9.4459999900000007</v>
      </c>
      <c r="AF80" s="16">
        <f>+RMP[[#This Row],[KILOS NETO]]-RMP[[#This Row],[PESO NETO CAMPO]]</f>
        <v>-132.16200003</v>
      </c>
      <c r="AG80" s="3">
        <f>+(RMP[[#This Row],[HORA RECEPCION]]-RMP[[#This Row],[HORA SALIDA CAMPO]])*24</f>
        <v>1.9166666666278616</v>
      </c>
      <c r="AH80" s="1" t="s">
        <v>54</v>
      </c>
      <c r="AI80" s="1" t="s">
        <v>55</v>
      </c>
      <c r="AJ80" s="1" t="s">
        <v>254</v>
      </c>
      <c r="AL80" s="1">
        <v>0</v>
      </c>
      <c r="AM80" s="1" t="s">
        <v>2634</v>
      </c>
    </row>
    <row r="81" spans="1:39" hidden="1" x14ac:dyDescent="0.3">
      <c r="A81" s="1" t="str">
        <f>_xlfn.CONCAT(RMP[[#This Row],[CODIGO QR]],RMP[[#This Row],[MODULO]],RMP[[#This Row],[TURNO]])</f>
        <v>ABGSA20250601184957MODULO 1TURNO 10</v>
      </c>
      <c r="B81" s="1">
        <f>_xlfn.ISOWEEKNUM(RMP[[#This Row],[FECHA RECEPCION]])</f>
        <v>23</v>
      </c>
      <c r="C81" s="7">
        <v>45814</v>
      </c>
      <c r="D81" s="6">
        <v>45814.746527777781</v>
      </c>
      <c r="E81" s="7">
        <v>45814</v>
      </c>
      <c r="F81" s="6">
        <v>45814.826388888891</v>
      </c>
      <c r="G81" s="1" t="s">
        <v>269</v>
      </c>
      <c r="H81" s="1" t="s">
        <v>75</v>
      </c>
      <c r="I81" s="1" t="s">
        <v>39</v>
      </c>
      <c r="J81" s="12">
        <v>193.35</v>
      </c>
      <c r="K81" s="1" t="s">
        <v>279</v>
      </c>
      <c r="L81" s="1" t="s">
        <v>41</v>
      </c>
      <c r="M81" s="1" t="s">
        <v>42</v>
      </c>
      <c r="N81" s="1" t="s">
        <v>43</v>
      </c>
      <c r="O81" s="1" t="s">
        <v>44</v>
      </c>
      <c r="P81" s="16">
        <v>136.71428539999999</v>
      </c>
      <c r="Q81" s="16">
        <v>104.42928573</v>
      </c>
      <c r="R81" s="1" t="s">
        <v>45</v>
      </c>
      <c r="S81" s="1" t="s">
        <v>63</v>
      </c>
      <c r="T81" s="1">
        <v>16</v>
      </c>
      <c r="U81" s="1">
        <v>11</v>
      </c>
      <c r="V81" s="1">
        <v>77</v>
      </c>
      <c r="W81" s="1" t="s">
        <v>47</v>
      </c>
      <c r="X81" s="2" t="s">
        <v>280</v>
      </c>
      <c r="Y81" s="1" t="s">
        <v>281</v>
      </c>
      <c r="Z81" s="1" t="s">
        <v>273</v>
      </c>
      <c r="AA81" s="1" t="s">
        <v>51</v>
      </c>
      <c r="AB81" s="3">
        <v>1.35622449</v>
      </c>
      <c r="AC81" s="1" t="s">
        <v>52</v>
      </c>
      <c r="AD81" s="1" t="s">
        <v>274</v>
      </c>
      <c r="AE81" s="12">
        <v>9.4935714299999994</v>
      </c>
      <c r="AF81" s="16">
        <f>+RMP[[#This Row],[KILOS NETO]]-RMP[[#This Row],[PESO NETO CAMPO]]</f>
        <v>-88.920714269999991</v>
      </c>
      <c r="AG81" s="3">
        <f>+(RMP[[#This Row],[HORA RECEPCION]]-RMP[[#This Row],[HORA SALIDA CAMPO]])*24</f>
        <v>1.9166666666278616</v>
      </c>
      <c r="AH81" s="1" t="s">
        <v>54</v>
      </c>
      <c r="AI81" s="1" t="s">
        <v>55</v>
      </c>
      <c r="AJ81" s="1" t="s">
        <v>254</v>
      </c>
      <c r="AL81" s="1">
        <v>0</v>
      </c>
      <c r="AM81" s="1" t="s">
        <v>2634</v>
      </c>
    </row>
    <row r="82" spans="1:39" hidden="1" x14ac:dyDescent="0.3">
      <c r="A82" s="1" t="str">
        <f>_xlfn.CONCAT(RMP[[#This Row],[CODIGO QR]],RMP[[#This Row],[MODULO]],RMP[[#This Row],[TURNO]])</f>
        <v>ABGSA20250601184957MODULO 1TURNO 09</v>
      </c>
      <c r="B82" s="1">
        <f>_xlfn.ISOWEEKNUM(RMP[[#This Row],[FECHA RECEPCION]])</f>
        <v>23</v>
      </c>
      <c r="C82" s="7">
        <v>45814</v>
      </c>
      <c r="D82" s="6">
        <v>45814.746527777781</v>
      </c>
      <c r="E82" s="7">
        <v>45814</v>
      </c>
      <c r="F82" s="6">
        <v>45814.826388888891</v>
      </c>
      <c r="G82" s="1" t="s">
        <v>269</v>
      </c>
      <c r="H82" s="1" t="s">
        <v>75</v>
      </c>
      <c r="I82" s="1" t="s">
        <v>39</v>
      </c>
      <c r="J82" s="12">
        <v>193.35</v>
      </c>
      <c r="K82" s="1" t="s">
        <v>279</v>
      </c>
      <c r="L82" s="1" t="s">
        <v>41</v>
      </c>
      <c r="M82" s="1" t="s">
        <v>42</v>
      </c>
      <c r="N82" s="1" t="s">
        <v>43</v>
      </c>
      <c r="O82" s="1" t="s">
        <v>44</v>
      </c>
      <c r="P82" s="16">
        <v>385.28571340000002</v>
      </c>
      <c r="Q82" s="16">
        <v>294.30071433000001</v>
      </c>
      <c r="R82" s="1" t="s">
        <v>45</v>
      </c>
      <c r="S82" s="1" t="s">
        <v>46</v>
      </c>
      <c r="T82" s="1">
        <v>16</v>
      </c>
      <c r="U82" s="1">
        <v>31</v>
      </c>
      <c r="V82" s="1">
        <v>217</v>
      </c>
      <c r="W82" s="1" t="s">
        <v>47</v>
      </c>
      <c r="X82" s="2" t="s">
        <v>280</v>
      </c>
      <c r="Y82" s="1" t="s">
        <v>281</v>
      </c>
      <c r="Z82" s="1" t="s">
        <v>275</v>
      </c>
      <c r="AA82" s="1" t="s">
        <v>51</v>
      </c>
      <c r="AB82" s="3">
        <v>1.35622449</v>
      </c>
      <c r="AC82" s="1" t="s">
        <v>52</v>
      </c>
      <c r="AD82" s="1" t="s">
        <v>274</v>
      </c>
      <c r="AE82" s="12">
        <v>9.4935714299999994</v>
      </c>
      <c r="AF82" s="16">
        <f>+RMP[[#This Row],[KILOS NETO]]-RMP[[#This Row],[PESO NETO CAMPO]]</f>
        <v>100.95071433000001</v>
      </c>
      <c r="AG82" s="3">
        <f>+(RMP[[#This Row],[HORA RECEPCION]]-RMP[[#This Row],[HORA SALIDA CAMPO]])*24</f>
        <v>1.9166666666278616</v>
      </c>
      <c r="AH82" s="1" t="s">
        <v>54</v>
      </c>
      <c r="AI82" s="1" t="s">
        <v>55</v>
      </c>
      <c r="AJ82" s="1" t="s">
        <v>254</v>
      </c>
      <c r="AL82" s="1">
        <v>0</v>
      </c>
      <c r="AM82" s="1" t="s">
        <v>2634</v>
      </c>
    </row>
    <row r="83" spans="1:39" hidden="1" x14ac:dyDescent="0.3">
      <c r="A83" s="1" t="str">
        <f>_xlfn.CONCAT(RMP[[#This Row],[CODIGO QR]],RMP[[#This Row],[MODULO]],RMP[[#This Row],[TURNO]])</f>
        <v>ABGSA20250601184952MODULO 1TURNO 10</v>
      </c>
      <c r="B83" s="1">
        <f>_xlfn.ISOWEEKNUM(RMP[[#This Row],[FECHA RECEPCION]])</f>
        <v>23</v>
      </c>
      <c r="C83" s="7">
        <v>45814</v>
      </c>
      <c r="D83" s="6">
        <v>45814.746527777781</v>
      </c>
      <c r="E83" s="7">
        <v>45814</v>
      </c>
      <c r="F83" s="6">
        <v>45814.826388888891</v>
      </c>
      <c r="G83" s="1" t="s">
        <v>269</v>
      </c>
      <c r="H83" s="1" t="s">
        <v>75</v>
      </c>
      <c r="I83" s="1" t="s">
        <v>39</v>
      </c>
      <c r="J83" s="12">
        <v>37.9</v>
      </c>
      <c r="K83" s="1" t="s">
        <v>282</v>
      </c>
      <c r="L83" s="1" t="s">
        <v>41</v>
      </c>
      <c r="M83" s="1" t="s">
        <v>42</v>
      </c>
      <c r="N83" s="1" t="s">
        <v>43</v>
      </c>
      <c r="O83" s="1" t="s">
        <v>44</v>
      </c>
      <c r="P83" s="16">
        <v>61.999999879999997</v>
      </c>
      <c r="Q83" s="16">
        <v>39.780000119999997</v>
      </c>
      <c r="R83" s="1" t="s">
        <v>45</v>
      </c>
      <c r="S83" s="1" t="s">
        <v>63</v>
      </c>
      <c r="T83" s="1">
        <v>12</v>
      </c>
      <c r="U83" s="1">
        <v>4</v>
      </c>
      <c r="V83" s="1">
        <v>28</v>
      </c>
      <c r="W83" s="1" t="s">
        <v>47</v>
      </c>
      <c r="X83" s="2" t="s">
        <v>283</v>
      </c>
      <c r="Y83" s="1" t="s">
        <v>284</v>
      </c>
      <c r="Z83" s="1" t="s">
        <v>275</v>
      </c>
      <c r="AA83" s="1" t="s">
        <v>51</v>
      </c>
      <c r="AB83" s="3">
        <v>1.42071429</v>
      </c>
      <c r="AC83" s="1" t="s">
        <v>52</v>
      </c>
      <c r="AD83" s="1" t="s">
        <v>274</v>
      </c>
      <c r="AE83" s="12">
        <v>9.9450000299999992</v>
      </c>
      <c r="AF83" s="16">
        <f>+RMP[[#This Row],[KILOS NETO]]-RMP[[#This Row],[PESO NETO CAMPO]]</f>
        <v>1.8800001199999983</v>
      </c>
      <c r="AG83" s="3">
        <f>+(RMP[[#This Row],[HORA RECEPCION]]-RMP[[#This Row],[HORA SALIDA CAMPO]])*24</f>
        <v>1.9166666666278616</v>
      </c>
      <c r="AH83" s="1" t="s">
        <v>54</v>
      </c>
      <c r="AI83" s="1" t="s">
        <v>55</v>
      </c>
      <c r="AJ83" s="1" t="s">
        <v>254</v>
      </c>
      <c r="AL83" s="1">
        <v>0</v>
      </c>
      <c r="AM83" s="1" t="s">
        <v>2634</v>
      </c>
    </row>
    <row r="84" spans="1:39" hidden="1" x14ac:dyDescent="0.3">
      <c r="A84" s="1" t="str">
        <f>_xlfn.CONCAT(RMP[[#This Row],[CODIGO QR]],RMP[[#This Row],[MODULO]],RMP[[#This Row],[TURNO]])</f>
        <v>ABGSA20250601184925MODULO 1TURNO 10</v>
      </c>
      <c r="B84" s="1">
        <f>_xlfn.ISOWEEKNUM(RMP[[#This Row],[FECHA RECEPCION]])</f>
        <v>24</v>
      </c>
      <c r="C84" s="7">
        <v>45818</v>
      </c>
      <c r="D84" s="6">
        <v>45818.732638888891</v>
      </c>
      <c r="E84" s="7">
        <v>45818</v>
      </c>
      <c r="F84" s="6">
        <v>45818.818055555559</v>
      </c>
      <c r="G84" s="1" t="s">
        <v>285</v>
      </c>
      <c r="H84" s="1" t="s">
        <v>38</v>
      </c>
      <c r="I84" s="1" t="s">
        <v>39</v>
      </c>
      <c r="J84" s="12">
        <v>158</v>
      </c>
      <c r="K84" s="1" t="s">
        <v>286</v>
      </c>
      <c r="L84" s="1" t="s">
        <v>41</v>
      </c>
      <c r="M84" s="1" t="s">
        <v>42</v>
      </c>
      <c r="N84" s="1" t="s">
        <v>43</v>
      </c>
      <c r="O84" s="1" t="s">
        <v>44</v>
      </c>
      <c r="P84" s="16">
        <v>343.99999983999999</v>
      </c>
      <c r="Q84" s="16">
        <v>259.68800088</v>
      </c>
      <c r="R84" s="1" t="s">
        <v>45</v>
      </c>
      <c r="S84" s="1" t="s">
        <v>63</v>
      </c>
      <c r="T84" s="1">
        <v>16</v>
      </c>
      <c r="U84" s="1">
        <v>28</v>
      </c>
      <c r="V84" s="1">
        <v>196</v>
      </c>
      <c r="W84" s="1" t="s">
        <v>47</v>
      </c>
      <c r="X84" s="2" t="s">
        <v>287</v>
      </c>
      <c r="Y84" s="1" t="s">
        <v>288</v>
      </c>
      <c r="Z84" s="1" t="s">
        <v>289</v>
      </c>
      <c r="AA84" s="1" t="s">
        <v>51</v>
      </c>
      <c r="AB84" s="3">
        <v>1.3249387800000001</v>
      </c>
      <c r="AC84" s="1" t="s">
        <v>52</v>
      </c>
      <c r="AD84" s="1" t="s">
        <v>290</v>
      </c>
      <c r="AE84" s="12">
        <v>9.2745714600000007</v>
      </c>
      <c r="AF84" s="16">
        <f>+RMP[[#This Row],[KILOS NETO]]-RMP[[#This Row],[PESO NETO CAMPO]]</f>
        <v>101.68800088</v>
      </c>
      <c r="AG84" s="3">
        <f>+(RMP[[#This Row],[HORA RECEPCION]]-RMP[[#This Row],[HORA SALIDA CAMPO]])*24</f>
        <v>2.0500000000465661</v>
      </c>
      <c r="AH84" s="1" t="s">
        <v>54</v>
      </c>
      <c r="AI84" s="1" t="s">
        <v>55</v>
      </c>
      <c r="AJ84" s="1" t="s">
        <v>291</v>
      </c>
      <c r="AK84" s="1" t="s">
        <v>174</v>
      </c>
      <c r="AL84" s="1">
        <v>0</v>
      </c>
      <c r="AM84" s="1" t="s">
        <v>2634</v>
      </c>
    </row>
    <row r="85" spans="1:39" hidden="1" x14ac:dyDescent="0.3">
      <c r="A85" s="1" t="str">
        <f>_xlfn.CONCAT(RMP[[#This Row],[CODIGO QR]],RMP[[#This Row],[MODULO]],RMP[[#This Row],[TURNO]])</f>
        <v>ABGSA20250601184925MODULO 1TURNO 09</v>
      </c>
      <c r="B85" s="1">
        <f>_xlfn.ISOWEEKNUM(RMP[[#This Row],[FECHA RECEPCION]])</f>
        <v>24</v>
      </c>
      <c r="C85" s="7">
        <v>45818</v>
      </c>
      <c r="D85" s="6">
        <v>45818.732638888891</v>
      </c>
      <c r="E85" s="7">
        <v>45818</v>
      </c>
      <c r="F85" s="6">
        <v>45818.818055555559</v>
      </c>
      <c r="G85" s="1" t="s">
        <v>285</v>
      </c>
      <c r="H85" s="1" t="s">
        <v>38</v>
      </c>
      <c r="I85" s="1" t="s">
        <v>39</v>
      </c>
      <c r="J85" s="12">
        <v>158</v>
      </c>
      <c r="K85" s="1" t="s">
        <v>286</v>
      </c>
      <c r="L85" s="1" t="s">
        <v>41</v>
      </c>
      <c r="M85" s="1" t="s">
        <v>42</v>
      </c>
      <c r="N85" s="1" t="s">
        <v>43</v>
      </c>
      <c r="O85" s="1" t="s">
        <v>44</v>
      </c>
      <c r="P85" s="16">
        <v>85.999999959999997</v>
      </c>
      <c r="Q85" s="16">
        <v>64.922000220000001</v>
      </c>
      <c r="R85" s="1" t="s">
        <v>45</v>
      </c>
      <c r="S85" s="1" t="s">
        <v>46</v>
      </c>
      <c r="T85" s="1">
        <v>16</v>
      </c>
      <c r="U85" s="1">
        <v>7</v>
      </c>
      <c r="V85" s="1">
        <v>49</v>
      </c>
      <c r="W85" s="1" t="s">
        <v>47</v>
      </c>
      <c r="X85" s="2" t="s">
        <v>287</v>
      </c>
      <c r="Y85" s="1" t="s">
        <v>288</v>
      </c>
      <c r="Z85" s="1" t="s">
        <v>292</v>
      </c>
      <c r="AA85" s="1" t="s">
        <v>51</v>
      </c>
      <c r="AB85" s="3">
        <v>1.3249387800000001</v>
      </c>
      <c r="AC85" s="1" t="s">
        <v>52</v>
      </c>
      <c r="AD85" s="1" t="s">
        <v>290</v>
      </c>
      <c r="AE85" s="12">
        <v>9.2745714600000007</v>
      </c>
      <c r="AF85" s="16">
        <f>+RMP[[#This Row],[KILOS NETO]]-RMP[[#This Row],[PESO NETO CAMPO]]</f>
        <v>-93.077999779999999</v>
      </c>
      <c r="AG85" s="3">
        <f>+(RMP[[#This Row],[HORA RECEPCION]]-RMP[[#This Row],[HORA SALIDA CAMPO]])*24</f>
        <v>2.0500000000465661</v>
      </c>
      <c r="AH85" s="1" t="s">
        <v>54</v>
      </c>
      <c r="AI85" s="1" t="s">
        <v>55</v>
      </c>
      <c r="AJ85" s="1" t="s">
        <v>291</v>
      </c>
      <c r="AK85" s="1" t="s">
        <v>174</v>
      </c>
      <c r="AL85" s="1">
        <v>0</v>
      </c>
      <c r="AM85" s="1" t="s">
        <v>2634</v>
      </c>
    </row>
    <row r="86" spans="1:39" hidden="1" x14ac:dyDescent="0.3">
      <c r="A86" s="1" t="str">
        <f>_xlfn.CONCAT(RMP[[#This Row],[CODIGO QR]],RMP[[#This Row],[MODULO]],RMP[[#This Row],[TURNO]])</f>
        <v>ABGSA20250601184932MODULO 1TURNO 08</v>
      </c>
      <c r="B86" s="1">
        <f>_xlfn.ISOWEEKNUM(RMP[[#This Row],[FECHA RECEPCION]])</f>
        <v>24</v>
      </c>
      <c r="C86" s="7">
        <v>45818</v>
      </c>
      <c r="D86" s="6">
        <v>45818.732638888891</v>
      </c>
      <c r="E86" s="7">
        <v>45818</v>
      </c>
      <c r="F86" s="6">
        <v>45818.818055555559</v>
      </c>
      <c r="G86" s="1" t="s">
        <v>285</v>
      </c>
      <c r="H86" s="1" t="s">
        <v>38</v>
      </c>
      <c r="I86" s="1" t="s">
        <v>39</v>
      </c>
      <c r="J86" s="12">
        <v>316</v>
      </c>
      <c r="K86" s="1" t="s">
        <v>293</v>
      </c>
      <c r="L86" s="1" t="s">
        <v>41</v>
      </c>
      <c r="M86" s="1" t="s">
        <v>42</v>
      </c>
      <c r="N86" s="1" t="s">
        <v>43</v>
      </c>
      <c r="O86" s="1" t="s">
        <v>44</v>
      </c>
      <c r="P86" s="16">
        <v>429.99999980000001</v>
      </c>
      <c r="Q86" s="16">
        <v>325.61000044999997</v>
      </c>
      <c r="R86" s="1" t="s">
        <v>45</v>
      </c>
      <c r="S86" s="1" t="s">
        <v>77</v>
      </c>
      <c r="T86" s="1">
        <v>15</v>
      </c>
      <c r="U86" s="1">
        <v>35</v>
      </c>
      <c r="V86" s="1">
        <v>245</v>
      </c>
      <c r="W86" s="1" t="s">
        <v>47</v>
      </c>
      <c r="X86" s="2" t="s">
        <v>294</v>
      </c>
      <c r="Y86" s="1" t="s">
        <v>295</v>
      </c>
      <c r="Z86" s="1" t="s">
        <v>296</v>
      </c>
      <c r="AA86" s="1" t="s">
        <v>51</v>
      </c>
      <c r="AB86" s="3">
        <v>1.32902041</v>
      </c>
      <c r="AC86" s="1" t="s">
        <v>52</v>
      </c>
      <c r="AD86" s="1" t="s">
        <v>290</v>
      </c>
      <c r="AE86" s="12">
        <v>9.3031428700000003</v>
      </c>
      <c r="AF86" s="16">
        <f>+RMP[[#This Row],[KILOS NETO]]-RMP[[#This Row],[PESO NETO CAMPO]]</f>
        <v>9.6100004499999727</v>
      </c>
      <c r="AG86" s="3">
        <f>+(RMP[[#This Row],[HORA RECEPCION]]-RMP[[#This Row],[HORA SALIDA CAMPO]])*24</f>
        <v>2.0500000000465661</v>
      </c>
      <c r="AH86" s="1" t="s">
        <v>54</v>
      </c>
      <c r="AI86" s="1" t="s">
        <v>55</v>
      </c>
      <c r="AJ86" s="1" t="s">
        <v>291</v>
      </c>
      <c r="AL86" s="1">
        <v>0</v>
      </c>
      <c r="AM86" s="1" t="s">
        <v>2634</v>
      </c>
    </row>
    <row r="87" spans="1:39" hidden="1" x14ac:dyDescent="0.3">
      <c r="A87" s="1" t="str">
        <f>_xlfn.CONCAT(RMP[[#This Row],[CODIGO QR]],RMP[[#This Row],[MODULO]],RMP[[#This Row],[TURNO]])</f>
        <v>ABGSA20250601184902MODULO 1TURNO 09</v>
      </c>
      <c r="B87" s="1">
        <f>_xlfn.ISOWEEKNUM(RMP[[#This Row],[FECHA RECEPCION]])</f>
        <v>24</v>
      </c>
      <c r="C87" s="7">
        <v>45818</v>
      </c>
      <c r="D87" s="6">
        <v>45818.732638888891</v>
      </c>
      <c r="E87" s="7">
        <v>45818</v>
      </c>
      <c r="F87" s="6">
        <v>45818.818055555559</v>
      </c>
      <c r="G87" s="1" t="s">
        <v>285</v>
      </c>
      <c r="H87" s="1" t="s">
        <v>38</v>
      </c>
      <c r="I87" s="1" t="s">
        <v>39</v>
      </c>
      <c r="J87" s="12">
        <v>191.35</v>
      </c>
      <c r="K87" s="1" t="s">
        <v>297</v>
      </c>
      <c r="L87" s="1" t="s">
        <v>41</v>
      </c>
      <c r="M87" s="1" t="s">
        <v>42</v>
      </c>
      <c r="N87" s="1" t="s">
        <v>43</v>
      </c>
      <c r="O87" s="1" t="s">
        <v>44</v>
      </c>
      <c r="P87" s="16">
        <v>196.57142848000001</v>
      </c>
      <c r="Q87" s="16">
        <v>149.99238127999999</v>
      </c>
      <c r="R87" s="1" t="s">
        <v>45</v>
      </c>
      <c r="S87" s="1" t="s">
        <v>46</v>
      </c>
      <c r="T87" s="1">
        <v>15</v>
      </c>
      <c r="U87" s="1">
        <v>16</v>
      </c>
      <c r="V87" s="1">
        <v>112</v>
      </c>
      <c r="W87" s="1" t="s">
        <v>47</v>
      </c>
      <c r="X87" s="2" t="s">
        <v>298</v>
      </c>
      <c r="Y87" s="1" t="s">
        <v>299</v>
      </c>
      <c r="Z87" s="1" t="s">
        <v>292</v>
      </c>
      <c r="AA87" s="1" t="s">
        <v>51</v>
      </c>
      <c r="AB87" s="3">
        <v>1.3392176899999999</v>
      </c>
      <c r="AC87" s="1" t="s">
        <v>52</v>
      </c>
      <c r="AD87" s="1" t="s">
        <v>290</v>
      </c>
      <c r="AE87" s="12">
        <v>9.3745238299999993</v>
      </c>
      <c r="AF87" s="16">
        <f>+RMP[[#This Row],[KILOS NETO]]-RMP[[#This Row],[PESO NETO CAMPO]]</f>
        <v>-41.357618720000005</v>
      </c>
      <c r="AG87" s="3">
        <f>+(RMP[[#This Row],[HORA RECEPCION]]-RMP[[#This Row],[HORA SALIDA CAMPO]])*24</f>
        <v>2.0500000000465661</v>
      </c>
      <c r="AH87" s="1" t="s">
        <v>54</v>
      </c>
      <c r="AI87" s="1" t="s">
        <v>55</v>
      </c>
      <c r="AJ87" s="1" t="s">
        <v>291</v>
      </c>
      <c r="AL87" s="1">
        <v>0</v>
      </c>
      <c r="AM87" s="1" t="s">
        <v>2634</v>
      </c>
    </row>
    <row r="88" spans="1:39" hidden="1" x14ac:dyDescent="0.3">
      <c r="A88" s="1" t="str">
        <f>_xlfn.CONCAT(RMP[[#This Row],[CODIGO QR]],RMP[[#This Row],[MODULO]],RMP[[#This Row],[TURNO]])</f>
        <v>ABGSA20250601184902MODULO 1TURNO 08</v>
      </c>
      <c r="B88" s="1">
        <f>_xlfn.ISOWEEKNUM(RMP[[#This Row],[FECHA RECEPCION]])</f>
        <v>24</v>
      </c>
      <c r="C88" s="7">
        <v>45818</v>
      </c>
      <c r="D88" s="6">
        <v>45818.732638888891</v>
      </c>
      <c r="E88" s="7">
        <v>45818</v>
      </c>
      <c r="F88" s="6">
        <v>45818.818055555559</v>
      </c>
      <c r="G88" s="1" t="s">
        <v>285</v>
      </c>
      <c r="H88" s="1" t="s">
        <v>38</v>
      </c>
      <c r="I88" s="1" t="s">
        <v>39</v>
      </c>
      <c r="J88" s="12">
        <v>191.35</v>
      </c>
      <c r="K88" s="1" t="s">
        <v>297</v>
      </c>
      <c r="L88" s="1" t="s">
        <v>41</v>
      </c>
      <c r="M88" s="1" t="s">
        <v>42</v>
      </c>
      <c r="N88" s="1" t="s">
        <v>43</v>
      </c>
      <c r="O88" s="1" t="s">
        <v>44</v>
      </c>
      <c r="P88" s="16">
        <v>319.42857128000003</v>
      </c>
      <c r="Q88" s="16">
        <v>243.73761958</v>
      </c>
      <c r="R88" s="1" t="s">
        <v>45</v>
      </c>
      <c r="S88" s="1" t="s">
        <v>77</v>
      </c>
      <c r="T88" s="1">
        <v>15</v>
      </c>
      <c r="U88" s="1">
        <v>26</v>
      </c>
      <c r="V88" s="1">
        <v>182</v>
      </c>
      <c r="W88" s="1" t="s">
        <v>47</v>
      </c>
      <c r="X88" s="2" t="s">
        <v>298</v>
      </c>
      <c r="Y88" s="1" t="s">
        <v>299</v>
      </c>
      <c r="Z88" s="1" t="s">
        <v>296</v>
      </c>
      <c r="AA88" s="1" t="s">
        <v>51</v>
      </c>
      <c r="AB88" s="3">
        <v>1.3392176899999999</v>
      </c>
      <c r="AC88" s="1" t="s">
        <v>52</v>
      </c>
      <c r="AD88" s="1" t="s">
        <v>290</v>
      </c>
      <c r="AE88" s="12">
        <v>9.3745238299999993</v>
      </c>
      <c r="AF88" s="16">
        <f>+RMP[[#This Row],[KILOS NETO]]-RMP[[#This Row],[PESO NETO CAMPO]]</f>
        <v>52.387619580000006</v>
      </c>
      <c r="AG88" s="3">
        <f>+(RMP[[#This Row],[HORA RECEPCION]]-RMP[[#This Row],[HORA SALIDA CAMPO]])*24</f>
        <v>2.0500000000465661</v>
      </c>
      <c r="AH88" s="1" t="s">
        <v>54</v>
      </c>
      <c r="AI88" s="1" t="s">
        <v>55</v>
      </c>
      <c r="AJ88" s="1" t="s">
        <v>291</v>
      </c>
      <c r="AL88" s="1">
        <v>0</v>
      </c>
      <c r="AM88" s="1" t="s">
        <v>2634</v>
      </c>
    </row>
    <row r="89" spans="1:39" hidden="1" x14ac:dyDescent="0.3">
      <c r="A89" s="1" t="str">
        <f>_xlfn.CONCAT(RMP[[#This Row],[CODIGO QR]],RMP[[#This Row],[MODULO]],RMP[[#This Row],[TURNO]])</f>
        <v>ABGSA20250601184922MODULO 1TURNO 08</v>
      </c>
      <c r="B89" s="1">
        <f>_xlfn.ISOWEEKNUM(RMP[[#This Row],[FECHA RECEPCION]])</f>
        <v>24</v>
      </c>
      <c r="C89" s="7">
        <v>45818</v>
      </c>
      <c r="D89" s="6">
        <v>45818.732638888891</v>
      </c>
      <c r="E89" s="7">
        <v>45818</v>
      </c>
      <c r="F89" s="6">
        <v>45818.818055555559</v>
      </c>
      <c r="G89" s="1" t="s">
        <v>285</v>
      </c>
      <c r="H89" s="1" t="s">
        <v>38</v>
      </c>
      <c r="I89" s="1" t="s">
        <v>39</v>
      </c>
      <c r="J89" s="12">
        <v>388.2</v>
      </c>
      <c r="K89" s="1" t="s">
        <v>300</v>
      </c>
      <c r="L89" s="1" t="s">
        <v>41</v>
      </c>
      <c r="M89" s="1" t="s">
        <v>42</v>
      </c>
      <c r="N89" s="1" t="s">
        <v>43</v>
      </c>
      <c r="O89" s="1" t="s">
        <v>44</v>
      </c>
      <c r="P89" s="16">
        <v>520.99999895999997</v>
      </c>
      <c r="Q89" s="16">
        <v>398.73000006000001</v>
      </c>
      <c r="R89" s="1" t="s">
        <v>45</v>
      </c>
      <c r="S89" s="1" t="s">
        <v>77</v>
      </c>
      <c r="T89" s="1">
        <v>15</v>
      </c>
      <c r="U89" s="1">
        <v>42</v>
      </c>
      <c r="V89" s="1">
        <v>294</v>
      </c>
      <c r="W89" s="1" t="s">
        <v>47</v>
      </c>
      <c r="X89" s="2" t="s">
        <v>301</v>
      </c>
      <c r="Y89" s="1" t="s">
        <v>302</v>
      </c>
      <c r="Z89" s="1" t="s">
        <v>296</v>
      </c>
      <c r="AA89" s="1" t="s">
        <v>51</v>
      </c>
      <c r="AB89" s="3">
        <v>1.35622449</v>
      </c>
      <c r="AC89" s="1" t="s">
        <v>52</v>
      </c>
      <c r="AD89" s="1" t="s">
        <v>290</v>
      </c>
      <c r="AE89" s="12">
        <v>9.4935714299999994</v>
      </c>
      <c r="AF89" s="16">
        <f>+RMP[[#This Row],[KILOS NETO]]-RMP[[#This Row],[PESO NETO CAMPO]]</f>
        <v>10.53000006000002</v>
      </c>
      <c r="AG89" s="3">
        <f>+(RMP[[#This Row],[HORA RECEPCION]]-RMP[[#This Row],[HORA SALIDA CAMPO]])*24</f>
        <v>2.0500000000465661</v>
      </c>
      <c r="AH89" s="1" t="s">
        <v>54</v>
      </c>
      <c r="AI89" s="1" t="s">
        <v>55</v>
      </c>
      <c r="AJ89" s="1" t="s">
        <v>291</v>
      </c>
      <c r="AL89" s="1">
        <v>0</v>
      </c>
      <c r="AM89" s="1" t="s">
        <v>2634</v>
      </c>
    </row>
    <row r="90" spans="1:39" hidden="1" x14ac:dyDescent="0.3">
      <c r="A90" s="1" t="str">
        <f>_xlfn.CONCAT(RMP[[#This Row],[CODIGO QR]],RMP[[#This Row],[MODULO]],RMP[[#This Row],[TURNO]])</f>
        <v>ABGSA20250601184927MODULO 1TURNO 08</v>
      </c>
      <c r="B90" s="1">
        <f>_xlfn.ISOWEEKNUM(RMP[[#This Row],[FECHA RECEPCION]])</f>
        <v>24</v>
      </c>
      <c r="C90" s="7">
        <v>45818</v>
      </c>
      <c r="D90" s="6">
        <v>45818.732638888891</v>
      </c>
      <c r="E90" s="7">
        <v>45818</v>
      </c>
      <c r="F90" s="6">
        <v>45818.818055555559</v>
      </c>
      <c r="G90" s="1" t="s">
        <v>285</v>
      </c>
      <c r="H90" s="1" t="s">
        <v>38</v>
      </c>
      <c r="I90" s="1" t="s">
        <v>39</v>
      </c>
      <c r="J90" s="12">
        <v>390.2</v>
      </c>
      <c r="K90" s="1" t="s">
        <v>303</v>
      </c>
      <c r="L90" s="1" t="s">
        <v>41</v>
      </c>
      <c r="M90" s="1" t="s">
        <v>42</v>
      </c>
      <c r="N90" s="1" t="s">
        <v>43</v>
      </c>
      <c r="O90" s="1" t="s">
        <v>44</v>
      </c>
      <c r="P90" s="16">
        <v>524.00000141999999</v>
      </c>
      <c r="Q90" s="16">
        <v>401.72999958000003</v>
      </c>
      <c r="R90" s="1" t="s">
        <v>45</v>
      </c>
      <c r="S90" s="1" t="s">
        <v>77</v>
      </c>
      <c r="T90" s="1">
        <v>15</v>
      </c>
      <c r="U90" s="1">
        <v>42</v>
      </c>
      <c r="V90" s="1">
        <v>294</v>
      </c>
      <c r="W90" s="1" t="s">
        <v>47</v>
      </c>
      <c r="X90" s="2" t="s">
        <v>304</v>
      </c>
      <c r="Y90" s="1" t="s">
        <v>305</v>
      </c>
      <c r="Z90" s="1" t="s">
        <v>296</v>
      </c>
      <c r="AA90" s="1" t="s">
        <v>51</v>
      </c>
      <c r="AB90" s="3">
        <v>1.3664285700000001</v>
      </c>
      <c r="AC90" s="1" t="s">
        <v>52</v>
      </c>
      <c r="AD90" s="1" t="s">
        <v>290</v>
      </c>
      <c r="AE90" s="12">
        <v>9.5649999900000005</v>
      </c>
      <c r="AF90" s="16">
        <f>+RMP[[#This Row],[KILOS NETO]]-RMP[[#This Row],[PESO NETO CAMPO]]</f>
        <v>11.529999580000037</v>
      </c>
      <c r="AG90" s="3">
        <f>+(RMP[[#This Row],[HORA RECEPCION]]-RMP[[#This Row],[HORA SALIDA CAMPO]])*24</f>
        <v>2.0500000000465661</v>
      </c>
      <c r="AH90" s="1" t="s">
        <v>54</v>
      </c>
      <c r="AI90" s="1" t="s">
        <v>55</v>
      </c>
      <c r="AJ90" s="1" t="s">
        <v>291</v>
      </c>
      <c r="AL90" s="1">
        <v>0</v>
      </c>
      <c r="AM90" s="1" t="s">
        <v>2634</v>
      </c>
    </row>
    <row r="91" spans="1:39" hidden="1" x14ac:dyDescent="0.3">
      <c r="A91" s="1" t="str">
        <f>_xlfn.CONCAT(RMP[[#This Row],[CODIGO QR]],RMP[[#This Row],[MODULO]],RMP[[#This Row],[TURNO]])</f>
        <v>ABGSA20250601184934MODULO 1TURNO 08</v>
      </c>
      <c r="B91" s="1">
        <f>_xlfn.ISOWEEKNUM(RMP[[#This Row],[FECHA RECEPCION]])</f>
        <v>24</v>
      </c>
      <c r="C91" s="7">
        <v>45818</v>
      </c>
      <c r="D91" s="6">
        <v>45818.732638888891</v>
      </c>
      <c r="E91" s="7">
        <v>45818</v>
      </c>
      <c r="F91" s="6">
        <v>45818.818055555559</v>
      </c>
      <c r="G91" s="1" t="s">
        <v>285</v>
      </c>
      <c r="H91" s="1" t="s">
        <v>38</v>
      </c>
      <c r="I91" s="1" t="s">
        <v>39</v>
      </c>
      <c r="J91" s="12">
        <v>390.7</v>
      </c>
      <c r="K91" s="1" t="s">
        <v>306</v>
      </c>
      <c r="L91" s="1" t="s">
        <v>41</v>
      </c>
      <c r="M91" s="1" t="s">
        <v>42</v>
      </c>
      <c r="N91" s="1" t="s">
        <v>43</v>
      </c>
      <c r="O91" s="1" t="s">
        <v>44</v>
      </c>
      <c r="P91" s="16">
        <v>526.00000109999996</v>
      </c>
      <c r="Q91" s="16">
        <v>403.72999926</v>
      </c>
      <c r="R91" s="1" t="s">
        <v>45</v>
      </c>
      <c r="S91" s="1" t="s">
        <v>77</v>
      </c>
      <c r="T91" s="1">
        <v>15</v>
      </c>
      <c r="U91" s="1">
        <v>42</v>
      </c>
      <c r="V91" s="1">
        <v>294</v>
      </c>
      <c r="W91" s="1" t="s">
        <v>47</v>
      </c>
      <c r="X91" s="2" t="s">
        <v>307</v>
      </c>
      <c r="Y91" s="1" t="s">
        <v>308</v>
      </c>
      <c r="Z91" s="1" t="s">
        <v>296</v>
      </c>
      <c r="AA91" s="1" t="s">
        <v>51</v>
      </c>
      <c r="AB91" s="3">
        <v>1.3732312900000001</v>
      </c>
      <c r="AC91" s="1" t="s">
        <v>52</v>
      </c>
      <c r="AD91" s="1" t="s">
        <v>290</v>
      </c>
      <c r="AE91" s="12">
        <v>9.6126190299999994</v>
      </c>
      <c r="AF91" s="16">
        <f>+RMP[[#This Row],[KILOS NETO]]-RMP[[#This Row],[PESO NETO CAMPO]]</f>
        <v>13.029999260000011</v>
      </c>
      <c r="AG91" s="3">
        <f>+(RMP[[#This Row],[HORA RECEPCION]]-RMP[[#This Row],[HORA SALIDA CAMPO]])*24</f>
        <v>2.0500000000465661</v>
      </c>
      <c r="AH91" s="1" t="s">
        <v>54</v>
      </c>
      <c r="AI91" s="1" t="s">
        <v>55</v>
      </c>
      <c r="AJ91" s="1" t="s">
        <v>291</v>
      </c>
      <c r="AL91" s="1">
        <v>0</v>
      </c>
      <c r="AM91" s="1" t="s">
        <v>2634</v>
      </c>
    </row>
    <row r="92" spans="1:39" hidden="1" x14ac:dyDescent="0.3">
      <c r="A92" s="1" t="str">
        <f>_xlfn.CONCAT(RMP[[#This Row],[CODIGO QR]],RMP[[#This Row],[MODULO]],RMP[[#This Row],[TURNO]])</f>
        <v>ABGSA20250601184859MODULO 1TURNO 08</v>
      </c>
      <c r="B92" s="1">
        <f>_xlfn.ISOWEEKNUM(RMP[[#This Row],[FECHA RECEPCION]])</f>
        <v>24</v>
      </c>
      <c r="C92" s="7">
        <v>45818</v>
      </c>
      <c r="D92" s="6">
        <v>45818.732638888891</v>
      </c>
      <c r="E92" s="7">
        <v>45818</v>
      </c>
      <c r="F92" s="6">
        <v>45818.818055555559</v>
      </c>
      <c r="G92" s="1" t="s">
        <v>285</v>
      </c>
      <c r="H92" s="1" t="s">
        <v>38</v>
      </c>
      <c r="I92" s="1" t="s">
        <v>39</v>
      </c>
      <c r="J92" s="12">
        <v>393.2</v>
      </c>
      <c r="K92" s="1" t="s">
        <v>309</v>
      </c>
      <c r="L92" s="1" t="s">
        <v>41</v>
      </c>
      <c r="M92" s="1" t="s">
        <v>42</v>
      </c>
      <c r="N92" s="1" t="s">
        <v>43</v>
      </c>
      <c r="O92" s="1" t="s">
        <v>44</v>
      </c>
      <c r="P92" s="16">
        <v>528.00000078000005</v>
      </c>
      <c r="Q92" s="16">
        <v>405.72999893999997</v>
      </c>
      <c r="R92" s="1" t="s">
        <v>45</v>
      </c>
      <c r="S92" s="1" t="s">
        <v>77</v>
      </c>
      <c r="T92" s="1">
        <v>15</v>
      </c>
      <c r="U92" s="1">
        <v>42</v>
      </c>
      <c r="V92" s="1">
        <v>294</v>
      </c>
      <c r="W92" s="1" t="s">
        <v>47</v>
      </c>
      <c r="X92" s="2" t="s">
        <v>310</v>
      </c>
      <c r="Y92" s="1" t="s">
        <v>311</v>
      </c>
      <c r="Z92" s="1" t="s">
        <v>296</v>
      </c>
      <c r="AA92" s="1" t="s">
        <v>51</v>
      </c>
      <c r="AB92" s="3">
        <v>1.3800340099999999</v>
      </c>
      <c r="AC92" s="1" t="s">
        <v>52</v>
      </c>
      <c r="AD92" s="1" t="s">
        <v>290</v>
      </c>
      <c r="AE92" s="12">
        <v>9.6602380700000001</v>
      </c>
      <c r="AF92" s="16">
        <f>+RMP[[#This Row],[KILOS NETO]]-RMP[[#This Row],[PESO NETO CAMPO]]</f>
        <v>12.529998939999984</v>
      </c>
      <c r="AG92" s="3">
        <f>+(RMP[[#This Row],[HORA RECEPCION]]-RMP[[#This Row],[HORA SALIDA CAMPO]])*24</f>
        <v>2.0500000000465661</v>
      </c>
      <c r="AH92" s="1" t="s">
        <v>54</v>
      </c>
      <c r="AI92" s="1" t="s">
        <v>55</v>
      </c>
      <c r="AJ92" s="1" t="s">
        <v>291</v>
      </c>
      <c r="AL92" s="1">
        <v>0</v>
      </c>
      <c r="AM92" s="1" t="s">
        <v>2634</v>
      </c>
    </row>
    <row r="93" spans="1:39" hidden="1" x14ac:dyDescent="0.3">
      <c r="A93" s="1" t="str">
        <f>_xlfn.CONCAT(RMP[[#This Row],[CODIGO QR]],RMP[[#This Row],[MODULO]],RMP[[#This Row],[TURNO]])</f>
        <v>ABGSA20250601184905MODULO 1TURNO 08</v>
      </c>
      <c r="B93" s="1">
        <f>_xlfn.ISOWEEKNUM(RMP[[#This Row],[FECHA RECEPCION]])</f>
        <v>24</v>
      </c>
      <c r="C93" s="7">
        <v>45818</v>
      </c>
      <c r="D93" s="6">
        <v>45818.732638888891</v>
      </c>
      <c r="E93" s="7">
        <v>45818</v>
      </c>
      <c r="F93" s="6">
        <v>45818.818055555559</v>
      </c>
      <c r="G93" s="1" t="s">
        <v>285</v>
      </c>
      <c r="H93" s="1" t="s">
        <v>38</v>
      </c>
      <c r="I93" s="1" t="s">
        <v>39</v>
      </c>
      <c r="J93" s="12">
        <v>372.6</v>
      </c>
      <c r="K93" s="1" t="s">
        <v>312</v>
      </c>
      <c r="L93" s="1" t="s">
        <v>41</v>
      </c>
      <c r="M93" s="1" t="s">
        <v>42</v>
      </c>
      <c r="N93" s="1" t="s">
        <v>43</v>
      </c>
      <c r="O93" s="1" t="s">
        <v>44</v>
      </c>
      <c r="P93" s="16">
        <v>502.99999908000001</v>
      </c>
      <c r="Q93" s="16">
        <v>382.90000043999999</v>
      </c>
      <c r="R93" s="1" t="s">
        <v>45</v>
      </c>
      <c r="S93" s="1" t="s">
        <v>77</v>
      </c>
      <c r="T93" s="1">
        <v>16</v>
      </c>
      <c r="U93" s="1">
        <v>41</v>
      </c>
      <c r="V93" s="1">
        <v>282</v>
      </c>
      <c r="W93" s="1" t="s">
        <v>47</v>
      </c>
      <c r="X93" s="2" t="s">
        <v>313</v>
      </c>
      <c r="Y93" s="1" t="s">
        <v>314</v>
      </c>
      <c r="Z93" s="1" t="s">
        <v>296</v>
      </c>
      <c r="AA93" s="1" t="s">
        <v>51</v>
      </c>
      <c r="AB93" s="3">
        <v>1.3578014199999999</v>
      </c>
      <c r="AC93" s="1" t="s">
        <v>52</v>
      </c>
      <c r="AD93" s="1" t="s">
        <v>290</v>
      </c>
      <c r="AE93" s="12">
        <v>9.3390244009756103</v>
      </c>
      <c r="AF93" s="16">
        <f>+RMP[[#This Row],[KILOS NETO]]-RMP[[#This Row],[PESO NETO CAMPO]]</f>
        <v>10.300000439999963</v>
      </c>
      <c r="AG93" s="3">
        <f>+(RMP[[#This Row],[HORA RECEPCION]]-RMP[[#This Row],[HORA SALIDA CAMPO]])*24</f>
        <v>2.0500000000465661</v>
      </c>
      <c r="AH93" s="1" t="s">
        <v>54</v>
      </c>
      <c r="AI93" s="1" t="s">
        <v>55</v>
      </c>
      <c r="AJ93" s="1" t="s">
        <v>291</v>
      </c>
      <c r="AL93" s="1">
        <v>0</v>
      </c>
      <c r="AM93" s="1" t="s">
        <v>2634</v>
      </c>
    </row>
    <row r="94" spans="1:39" hidden="1" x14ac:dyDescent="0.3">
      <c r="A94" s="1" t="str">
        <f>_xlfn.CONCAT(RMP[[#This Row],[CODIGO QR]],RMP[[#This Row],[MODULO]],RMP[[#This Row],[TURNO]])</f>
        <v>ABGSA20250601184924MODULO 1TURNO 07</v>
      </c>
      <c r="B94" s="1">
        <f>_xlfn.ISOWEEKNUM(RMP[[#This Row],[FECHA RECEPCION]])</f>
        <v>24</v>
      </c>
      <c r="C94" s="7">
        <v>45819</v>
      </c>
      <c r="D94" s="6">
        <v>45819.744444444441</v>
      </c>
      <c r="E94" s="7">
        <v>45819</v>
      </c>
      <c r="F94" s="6">
        <v>45819.820833333331</v>
      </c>
      <c r="G94" s="1" t="s">
        <v>315</v>
      </c>
      <c r="H94" s="1" t="s">
        <v>38</v>
      </c>
      <c r="I94" s="1" t="s">
        <v>316</v>
      </c>
      <c r="J94" s="12">
        <v>315.5</v>
      </c>
      <c r="K94" s="1" t="s">
        <v>317</v>
      </c>
      <c r="L94" s="1" t="s">
        <v>41</v>
      </c>
      <c r="M94" s="1" t="s">
        <v>42</v>
      </c>
      <c r="N94" s="1" t="s">
        <v>43</v>
      </c>
      <c r="O94" s="1" t="s">
        <v>44</v>
      </c>
      <c r="P94" s="16">
        <v>429.99999980000001</v>
      </c>
      <c r="Q94" s="16">
        <v>325.61000044999997</v>
      </c>
      <c r="R94" s="1" t="s">
        <v>45</v>
      </c>
      <c r="S94" s="1" t="s">
        <v>105</v>
      </c>
      <c r="T94" s="1">
        <v>15</v>
      </c>
      <c r="U94" s="1">
        <v>35</v>
      </c>
      <c r="V94" s="1">
        <v>245</v>
      </c>
      <c r="W94" s="1" t="s">
        <v>47</v>
      </c>
      <c r="X94" s="2" t="s">
        <v>318</v>
      </c>
      <c r="Y94" s="1" t="s">
        <v>319</v>
      </c>
      <c r="Z94" s="1" t="s">
        <v>320</v>
      </c>
      <c r="AA94" s="1" t="s">
        <v>51</v>
      </c>
      <c r="AB94" s="3">
        <v>1.32902041</v>
      </c>
      <c r="AC94" s="1" t="s">
        <v>52</v>
      </c>
      <c r="AD94" s="1" t="s">
        <v>321</v>
      </c>
      <c r="AE94" s="12">
        <v>9.3031428700000003</v>
      </c>
      <c r="AF94" s="16">
        <f>+RMP[[#This Row],[KILOS NETO]]-RMP[[#This Row],[PESO NETO CAMPO]]</f>
        <v>10.110000449999973</v>
      </c>
      <c r="AG94" s="3">
        <f>+(RMP[[#This Row],[HORA RECEPCION]]-RMP[[#This Row],[HORA SALIDA CAMPO]])*24</f>
        <v>1.8333333333721384</v>
      </c>
      <c r="AH94" s="1" t="s">
        <v>54</v>
      </c>
      <c r="AI94" s="1" t="s">
        <v>55</v>
      </c>
      <c r="AJ94" s="1" t="s">
        <v>322</v>
      </c>
      <c r="AL94" s="1">
        <v>0</v>
      </c>
      <c r="AM94" s="1" t="s">
        <v>2634</v>
      </c>
    </row>
    <row r="95" spans="1:39" hidden="1" x14ac:dyDescent="0.3">
      <c r="A95" s="1" t="str">
        <f>_xlfn.CONCAT(RMP[[#This Row],[CODIGO QR]],RMP[[#This Row],[MODULO]],RMP[[#This Row],[TURNO]])</f>
        <v>ABGSA20250601184929MODULO 1TURNO 07</v>
      </c>
      <c r="B95" s="1">
        <f>_xlfn.ISOWEEKNUM(RMP[[#This Row],[FECHA RECEPCION]])</f>
        <v>24</v>
      </c>
      <c r="C95" s="7">
        <v>45819</v>
      </c>
      <c r="D95" s="6">
        <v>45819.744444444441</v>
      </c>
      <c r="E95" s="7">
        <v>45819</v>
      </c>
      <c r="F95" s="6">
        <v>45819.820833333331</v>
      </c>
      <c r="G95" s="1" t="s">
        <v>315</v>
      </c>
      <c r="H95" s="1" t="s">
        <v>38</v>
      </c>
      <c r="I95" s="1" t="s">
        <v>316</v>
      </c>
      <c r="J95" s="12">
        <v>159</v>
      </c>
      <c r="K95" s="1" t="s">
        <v>323</v>
      </c>
      <c r="L95" s="1" t="s">
        <v>41</v>
      </c>
      <c r="M95" s="1" t="s">
        <v>42</v>
      </c>
      <c r="N95" s="1" t="s">
        <v>43</v>
      </c>
      <c r="O95" s="1" t="s">
        <v>44</v>
      </c>
      <c r="P95" s="16">
        <v>333.25714359</v>
      </c>
      <c r="Q95" s="16">
        <v>252.72771363000001</v>
      </c>
      <c r="R95" s="1" t="s">
        <v>45</v>
      </c>
      <c r="S95" s="1" t="s">
        <v>105</v>
      </c>
      <c r="T95" s="1">
        <v>15</v>
      </c>
      <c r="U95" s="1">
        <v>27</v>
      </c>
      <c r="V95" s="1">
        <v>189</v>
      </c>
      <c r="W95" s="1" t="s">
        <v>47</v>
      </c>
      <c r="X95" s="2" t="s">
        <v>324</v>
      </c>
      <c r="Y95" s="1" t="s">
        <v>325</v>
      </c>
      <c r="Z95" s="1" t="s">
        <v>320</v>
      </c>
      <c r="AA95" s="1" t="s">
        <v>51</v>
      </c>
      <c r="AB95" s="3">
        <v>1.3371836699999999</v>
      </c>
      <c r="AC95" s="1" t="s">
        <v>52</v>
      </c>
      <c r="AD95" s="1" t="s">
        <v>321</v>
      </c>
      <c r="AE95" s="12">
        <v>9.3602856899999995</v>
      </c>
      <c r="AF95" s="16">
        <f>+RMP[[#This Row],[KILOS NETO]]-RMP[[#This Row],[PESO NETO CAMPO]]</f>
        <v>93.727713630000011</v>
      </c>
      <c r="AG95" s="3">
        <f>+(RMP[[#This Row],[HORA RECEPCION]]-RMP[[#This Row],[HORA SALIDA CAMPO]])*24</f>
        <v>1.8333333333721384</v>
      </c>
      <c r="AH95" s="1" t="s">
        <v>54</v>
      </c>
      <c r="AI95" s="1" t="s">
        <v>55</v>
      </c>
      <c r="AJ95" s="1" t="s">
        <v>322</v>
      </c>
      <c r="AL95" s="1">
        <v>0</v>
      </c>
      <c r="AM95" s="1" t="s">
        <v>2634</v>
      </c>
    </row>
    <row r="96" spans="1:39" hidden="1" x14ac:dyDescent="0.3">
      <c r="A96" s="1" t="str">
        <f>_xlfn.CONCAT(RMP[[#This Row],[CODIGO QR]],RMP[[#This Row],[MODULO]],RMP[[#This Row],[TURNO]])</f>
        <v>ABGSA20250601184929MODULO 1TURNO 08</v>
      </c>
      <c r="B96" s="1">
        <f>_xlfn.ISOWEEKNUM(RMP[[#This Row],[FECHA RECEPCION]])</f>
        <v>24</v>
      </c>
      <c r="C96" s="7">
        <v>45819</v>
      </c>
      <c r="D96" s="6">
        <v>45819.744444444441</v>
      </c>
      <c r="E96" s="7">
        <v>45819</v>
      </c>
      <c r="F96" s="6">
        <v>45819.820833333331</v>
      </c>
      <c r="G96" s="1" t="s">
        <v>315</v>
      </c>
      <c r="H96" s="1" t="s">
        <v>38</v>
      </c>
      <c r="I96" s="1" t="s">
        <v>316</v>
      </c>
      <c r="J96" s="12">
        <v>159</v>
      </c>
      <c r="K96" s="1" t="s">
        <v>323</v>
      </c>
      <c r="L96" s="1" t="s">
        <v>41</v>
      </c>
      <c r="M96" s="1" t="s">
        <v>42</v>
      </c>
      <c r="N96" s="1" t="s">
        <v>43</v>
      </c>
      <c r="O96" s="1" t="s">
        <v>44</v>
      </c>
      <c r="P96" s="16">
        <v>98.742857360000002</v>
      </c>
      <c r="Q96" s="16">
        <v>74.882285519999996</v>
      </c>
      <c r="R96" s="1" t="s">
        <v>45</v>
      </c>
      <c r="S96" s="1" t="s">
        <v>77</v>
      </c>
      <c r="T96" s="1">
        <v>15</v>
      </c>
      <c r="U96" s="1">
        <v>8</v>
      </c>
      <c r="V96" s="1">
        <v>56</v>
      </c>
      <c r="W96" s="1" t="s">
        <v>47</v>
      </c>
      <c r="X96" s="2" t="s">
        <v>324</v>
      </c>
      <c r="Y96" s="1" t="s">
        <v>325</v>
      </c>
      <c r="Z96" s="1" t="s">
        <v>326</v>
      </c>
      <c r="AA96" s="1" t="s">
        <v>51</v>
      </c>
      <c r="AB96" s="3">
        <v>1.3371836699999999</v>
      </c>
      <c r="AC96" s="1" t="s">
        <v>52</v>
      </c>
      <c r="AD96" s="1" t="s">
        <v>321</v>
      </c>
      <c r="AE96" s="12">
        <v>9.3602856899999995</v>
      </c>
      <c r="AF96" s="16">
        <f>+RMP[[#This Row],[KILOS NETO]]-RMP[[#This Row],[PESO NETO CAMPO]]</f>
        <v>-84.117714480000004</v>
      </c>
      <c r="AG96" s="3">
        <f>+(RMP[[#This Row],[HORA RECEPCION]]-RMP[[#This Row],[HORA SALIDA CAMPO]])*24</f>
        <v>1.8333333333721384</v>
      </c>
      <c r="AH96" s="1" t="s">
        <v>54</v>
      </c>
      <c r="AI96" s="1" t="s">
        <v>55</v>
      </c>
      <c r="AJ96" s="1" t="s">
        <v>322</v>
      </c>
      <c r="AL96" s="1">
        <v>0</v>
      </c>
      <c r="AM96" s="1" t="s">
        <v>2634</v>
      </c>
    </row>
    <row r="97" spans="1:39" hidden="1" x14ac:dyDescent="0.3">
      <c r="A97" s="1" t="str">
        <f>_xlfn.CONCAT(RMP[[#This Row],[CODIGO QR]],RMP[[#This Row],[MODULO]],RMP[[#This Row],[TURNO]])</f>
        <v>ABGSA20250601184855MODULO 1TURNO 05</v>
      </c>
      <c r="B97" s="1">
        <f>_xlfn.ISOWEEKNUM(RMP[[#This Row],[FECHA RECEPCION]])</f>
        <v>24</v>
      </c>
      <c r="C97" s="7">
        <v>45819</v>
      </c>
      <c r="D97" s="6">
        <v>45819.744444444441</v>
      </c>
      <c r="E97" s="7">
        <v>45819</v>
      </c>
      <c r="F97" s="6">
        <v>45819.820833333331</v>
      </c>
      <c r="G97" s="1" t="s">
        <v>315</v>
      </c>
      <c r="H97" s="1" t="s">
        <v>38</v>
      </c>
      <c r="I97" s="1" t="s">
        <v>316</v>
      </c>
      <c r="J97" s="12">
        <v>191.6</v>
      </c>
      <c r="K97" s="1" t="s">
        <v>327</v>
      </c>
      <c r="L97" s="1" t="s">
        <v>41</v>
      </c>
      <c r="M97" s="1" t="s">
        <v>42</v>
      </c>
      <c r="N97" s="1" t="s">
        <v>43</v>
      </c>
      <c r="O97" s="1" t="s">
        <v>44</v>
      </c>
      <c r="P97" s="16">
        <v>504.6904758</v>
      </c>
      <c r="Q97" s="16">
        <v>385.33166734999998</v>
      </c>
      <c r="R97" s="1" t="s">
        <v>45</v>
      </c>
      <c r="S97" s="1" t="s">
        <v>121</v>
      </c>
      <c r="T97" s="1">
        <v>15</v>
      </c>
      <c r="U97" s="1">
        <v>41</v>
      </c>
      <c r="V97" s="1">
        <v>287</v>
      </c>
      <c r="W97" s="1" t="s">
        <v>47</v>
      </c>
      <c r="X97" s="2" t="s">
        <v>328</v>
      </c>
      <c r="Y97" s="1" t="s">
        <v>329</v>
      </c>
      <c r="Z97" s="1" t="s">
        <v>320</v>
      </c>
      <c r="AA97" s="1" t="s">
        <v>51</v>
      </c>
      <c r="AB97" s="3">
        <v>1.3426190499999999</v>
      </c>
      <c r="AC97" s="1" t="s">
        <v>52</v>
      </c>
      <c r="AD97" s="1" t="s">
        <v>321</v>
      </c>
      <c r="AE97" s="12">
        <v>9.3983333499999997</v>
      </c>
      <c r="AF97" s="16">
        <f>+RMP[[#This Row],[KILOS NETO]]-RMP[[#This Row],[PESO NETO CAMPO]]</f>
        <v>193.73166734999998</v>
      </c>
      <c r="AG97" s="3">
        <f>+(RMP[[#This Row],[HORA RECEPCION]]-RMP[[#This Row],[HORA SALIDA CAMPO]])*24</f>
        <v>1.8333333333721384</v>
      </c>
      <c r="AH97" s="1" t="s">
        <v>54</v>
      </c>
      <c r="AI97" s="1" t="s">
        <v>55</v>
      </c>
      <c r="AJ97" s="1" t="s">
        <v>322</v>
      </c>
      <c r="AL97" s="1">
        <v>0</v>
      </c>
      <c r="AM97" s="1" t="s">
        <v>2634</v>
      </c>
    </row>
    <row r="98" spans="1:39" hidden="1" x14ac:dyDescent="0.3">
      <c r="A98" s="1" t="str">
        <f>_xlfn.CONCAT(RMP[[#This Row],[CODIGO QR]],RMP[[#This Row],[MODULO]],RMP[[#This Row],[TURNO]])</f>
        <v>ABGSA20250601184855MODULO 1TURNO 07</v>
      </c>
      <c r="B98" s="1">
        <f>_xlfn.ISOWEEKNUM(RMP[[#This Row],[FECHA RECEPCION]])</f>
        <v>24</v>
      </c>
      <c r="C98" s="7">
        <v>45819</v>
      </c>
      <c r="D98" s="6">
        <v>45819.744444444441</v>
      </c>
      <c r="E98" s="7">
        <v>45819</v>
      </c>
      <c r="F98" s="6">
        <v>45819.820833333331</v>
      </c>
      <c r="G98" s="1" t="s">
        <v>315</v>
      </c>
      <c r="H98" s="1" t="s">
        <v>38</v>
      </c>
      <c r="I98" s="1" t="s">
        <v>316</v>
      </c>
      <c r="J98" s="12">
        <v>191.6</v>
      </c>
      <c r="K98" s="1" t="s">
        <v>327</v>
      </c>
      <c r="L98" s="1" t="s">
        <v>41</v>
      </c>
      <c r="M98" s="1" t="s">
        <v>42</v>
      </c>
      <c r="N98" s="1" t="s">
        <v>43</v>
      </c>
      <c r="O98" s="1" t="s">
        <v>44</v>
      </c>
      <c r="P98" s="16">
        <v>12.309523799999999</v>
      </c>
      <c r="Q98" s="16">
        <v>9.3983333499999997</v>
      </c>
      <c r="R98" s="1" t="s">
        <v>45</v>
      </c>
      <c r="S98" s="1" t="s">
        <v>105</v>
      </c>
      <c r="T98" s="1">
        <v>15</v>
      </c>
      <c r="U98" s="1">
        <v>1</v>
      </c>
      <c r="V98" s="1">
        <v>7</v>
      </c>
      <c r="W98" s="1" t="s">
        <v>47</v>
      </c>
      <c r="X98" s="2" t="s">
        <v>328</v>
      </c>
      <c r="Y98" s="1" t="s">
        <v>329</v>
      </c>
      <c r="Z98" s="1" t="s">
        <v>330</v>
      </c>
      <c r="AA98" s="1" t="s">
        <v>51</v>
      </c>
      <c r="AB98" s="3">
        <v>1.3426190499999999</v>
      </c>
      <c r="AC98" s="1" t="s">
        <v>52</v>
      </c>
      <c r="AD98" s="1" t="s">
        <v>321</v>
      </c>
      <c r="AE98" s="12">
        <v>9.3983333499999997</v>
      </c>
      <c r="AF98" s="16">
        <f>+RMP[[#This Row],[KILOS NETO]]-RMP[[#This Row],[PESO NETO CAMPO]]</f>
        <v>-182.20166664999999</v>
      </c>
      <c r="AG98" s="3">
        <f>+(RMP[[#This Row],[HORA RECEPCION]]-RMP[[#This Row],[HORA SALIDA CAMPO]])*24</f>
        <v>1.8333333333721384</v>
      </c>
      <c r="AH98" s="1" t="s">
        <v>54</v>
      </c>
      <c r="AI98" s="1" t="s">
        <v>55</v>
      </c>
      <c r="AJ98" s="1" t="s">
        <v>322</v>
      </c>
      <c r="AL98" s="1">
        <v>0</v>
      </c>
      <c r="AM98" s="1" t="s">
        <v>2634</v>
      </c>
    </row>
    <row r="99" spans="1:39" hidden="1" x14ac:dyDescent="0.3">
      <c r="A99" s="1" t="str">
        <f>_xlfn.CONCAT(RMP[[#This Row],[CODIGO QR]],RMP[[#This Row],[MODULO]],RMP[[#This Row],[TURNO]])</f>
        <v>ABGSA20250601184849MODULO 1TURNO 07</v>
      </c>
      <c r="B99" s="1">
        <f>_xlfn.ISOWEEKNUM(RMP[[#This Row],[FECHA RECEPCION]])</f>
        <v>24</v>
      </c>
      <c r="C99" s="7">
        <v>45819</v>
      </c>
      <c r="D99" s="6">
        <v>45819.744444444441</v>
      </c>
      <c r="E99" s="7">
        <v>45819</v>
      </c>
      <c r="F99" s="6">
        <v>45819.820833333331</v>
      </c>
      <c r="G99" s="1" t="s">
        <v>315</v>
      </c>
      <c r="H99" s="1" t="s">
        <v>38</v>
      </c>
      <c r="I99" s="1" t="s">
        <v>316</v>
      </c>
      <c r="J99" s="12">
        <v>387.2</v>
      </c>
      <c r="K99" s="1" t="s">
        <v>331</v>
      </c>
      <c r="L99" s="1" t="s">
        <v>41</v>
      </c>
      <c r="M99" s="1" t="s">
        <v>42</v>
      </c>
      <c r="N99" s="1" t="s">
        <v>43</v>
      </c>
      <c r="O99" s="1" t="s">
        <v>44</v>
      </c>
      <c r="P99" s="16">
        <v>522.99999863999994</v>
      </c>
      <c r="Q99" s="16">
        <v>400.72999973999998</v>
      </c>
      <c r="R99" s="1" t="s">
        <v>45</v>
      </c>
      <c r="S99" s="1" t="s">
        <v>105</v>
      </c>
      <c r="T99" s="1">
        <v>15</v>
      </c>
      <c r="U99" s="1">
        <v>42</v>
      </c>
      <c r="V99" s="1">
        <v>294</v>
      </c>
      <c r="W99" s="1" t="s">
        <v>47</v>
      </c>
      <c r="X99" s="2" t="s">
        <v>332</v>
      </c>
      <c r="Y99" s="1" t="s">
        <v>333</v>
      </c>
      <c r="Z99" s="1" t="s">
        <v>320</v>
      </c>
      <c r="AA99" s="1" t="s">
        <v>51</v>
      </c>
      <c r="AB99" s="3">
        <v>1.36302721</v>
      </c>
      <c r="AC99" s="1" t="s">
        <v>52</v>
      </c>
      <c r="AD99" s="1" t="s">
        <v>321</v>
      </c>
      <c r="AE99" s="12">
        <v>9.5411904700000001</v>
      </c>
      <c r="AF99" s="16">
        <f>+RMP[[#This Row],[KILOS NETO]]-RMP[[#This Row],[PESO NETO CAMPO]]</f>
        <v>13.529999739999994</v>
      </c>
      <c r="AG99" s="3">
        <f>+(RMP[[#This Row],[HORA RECEPCION]]-RMP[[#This Row],[HORA SALIDA CAMPO]])*24</f>
        <v>1.8333333333721384</v>
      </c>
      <c r="AH99" s="1" t="s">
        <v>54</v>
      </c>
      <c r="AI99" s="1" t="s">
        <v>55</v>
      </c>
      <c r="AJ99" s="1" t="s">
        <v>322</v>
      </c>
      <c r="AL99" s="1">
        <v>0</v>
      </c>
      <c r="AM99" s="1" t="s">
        <v>2634</v>
      </c>
    </row>
    <row r="100" spans="1:39" hidden="1" x14ac:dyDescent="0.3">
      <c r="A100" s="1" t="str">
        <f>_xlfn.CONCAT(RMP[[#This Row],[CODIGO QR]],RMP[[#This Row],[MODULO]],RMP[[#This Row],[TURNO]])</f>
        <v>ABGSA20250601184845MODULO 1TURNO 07</v>
      </c>
      <c r="B100" s="1">
        <f>_xlfn.ISOWEEKNUM(RMP[[#This Row],[FECHA RECEPCION]])</f>
        <v>24</v>
      </c>
      <c r="C100" s="7">
        <v>45819</v>
      </c>
      <c r="D100" s="6">
        <v>45819.744444444441</v>
      </c>
      <c r="E100" s="7">
        <v>45819</v>
      </c>
      <c r="F100" s="6">
        <v>45819.820833333331</v>
      </c>
      <c r="G100" s="1" t="s">
        <v>315</v>
      </c>
      <c r="H100" s="1" t="s">
        <v>38</v>
      </c>
      <c r="I100" s="1" t="s">
        <v>316</v>
      </c>
      <c r="J100" s="12">
        <v>194.1</v>
      </c>
      <c r="K100" s="1" t="s">
        <v>334</v>
      </c>
      <c r="L100" s="1" t="s">
        <v>41</v>
      </c>
      <c r="M100" s="1" t="s">
        <v>42</v>
      </c>
      <c r="N100" s="1" t="s">
        <v>43</v>
      </c>
      <c r="O100" s="1" t="s">
        <v>44</v>
      </c>
      <c r="P100" s="16">
        <v>336.21428484</v>
      </c>
      <c r="Q100" s="16">
        <v>257.61214268999998</v>
      </c>
      <c r="R100" s="1" t="s">
        <v>45</v>
      </c>
      <c r="S100" s="1" t="s">
        <v>105</v>
      </c>
      <c r="T100" s="1">
        <v>15</v>
      </c>
      <c r="U100" s="1">
        <v>27</v>
      </c>
      <c r="V100" s="1">
        <v>189</v>
      </c>
      <c r="W100" s="1" t="s">
        <v>47</v>
      </c>
      <c r="X100" s="2" t="s">
        <v>335</v>
      </c>
      <c r="Y100" s="1" t="s">
        <v>336</v>
      </c>
      <c r="Z100" s="1" t="s">
        <v>320</v>
      </c>
      <c r="AA100" s="1" t="s">
        <v>51</v>
      </c>
      <c r="AB100" s="3">
        <v>1.36302721</v>
      </c>
      <c r="AC100" s="1" t="s">
        <v>52</v>
      </c>
      <c r="AD100" s="1" t="s">
        <v>321</v>
      </c>
      <c r="AE100" s="12">
        <v>9.5411904700000001</v>
      </c>
      <c r="AF100" s="16">
        <f>+RMP[[#This Row],[KILOS NETO]]-RMP[[#This Row],[PESO NETO CAMPO]]</f>
        <v>63.51214268999999</v>
      </c>
      <c r="AG100" s="3">
        <f>+(RMP[[#This Row],[HORA RECEPCION]]-RMP[[#This Row],[HORA SALIDA CAMPO]])*24</f>
        <v>1.8333333333721384</v>
      </c>
      <c r="AH100" s="1" t="s">
        <v>54</v>
      </c>
      <c r="AI100" s="1" t="s">
        <v>55</v>
      </c>
      <c r="AJ100" s="1" t="s">
        <v>322</v>
      </c>
      <c r="AL100" s="1">
        <v>0</v>
      </c>
      <c r="AM100" s="1" t="s">
        <v>2634</v>
      </c>
    </row>
    <row r="101" spans="1:39" hidden="1" x14ac:dyDescent="0.3">
      <c r="A101" s="1" t="str">
        <f>_xlfn.CONCAT(RMP[[#This Row],[CODIGO QR]],RMP[[#This Row],[MODULO]],RMP[[#This Row],[TURNO]])</f>
        <v>ABGSA20250601184845MODULO 1TURNO 05</v>
      </c>
      <c r="B101" s="1">
        <f>_xlfn.ISOWEEKNUM(RMP[[#This Row],[FECHA RECEPCION]])</f>
        <v>24</v>
      </c>
      <c r="C101" s="7">
        <v>45819</v>
      </c>
      <c r="D101" s="6">
        <v>45819.744444444441</v>
      </c>
      <c r="E101" s="7">
        <v>45819</v>
      </c>
      <c r="F101" s="6">
        <v>45819.820833333331</v>
      </c>
      <c r="G101" s="1" t="s">
        <v>315</v>
      </c>
      <c r="H101" s="1" t="s">
        <v>38</v>
      </c>
      <c r="I101" s="1" t="s">
        <v>316</v>
      </c>
      <c r="J101" s="12">
        <v>194.1</v>
      </c>
      <c r="K101" s="1" t="s">
        <v>334</v>
      </c>
      <c r="L101" s="1" t="s">
        <v>41</v>
      </c>
      <c r="M101" s="1" t="s">
        <v>42</v>
      </c>
      <c r="N101" s="1" t="s">
        <v>43</v>
      </c>
      <c r="O101" s="1" t="s">
        <v>44</v>
      </c>
      <c r="P101" s="16">
        <v>186.7857138</v>
      </c>
      <c r="Q101" s="16">
        <v>143.11785705</v>
      </c>
      <c r="R101" s="1" t="s">
        <v>45</v>
      </c>
      <c r="S101" s="1" t="s">
        <v>121</v>
      </c>
      <c r="T101" s="1">
        <v>15</v>
      </c>
      <c r="U101" s="1">
        <v>15</v>
      </c>
      <c r="V101" s="1">
        <v>105</v>
      </c>
      <c r="W101" s="1" t="s">
        <v>47</v>
      </c>
      <c r="X101" s="2" t="s">
        <v>335</v>
      </c>
      <c r="Y101" s="1" t="s">
        <v>336</v>
      </c>
      <c r="Z101" s="1" t="s">
        <v>330</v>
      </c>
      <c r="AA101" s="1" t="s">
        <v>51</v>
      </c>
      <c r="AB101" s="3">
        <v>1.36302721</v>
      </c>
      <c r="AC101" s="1" t="s">
        <v>52</v>
      </c>
      <c r="AD101" s="1" t="s">
        <v>321</v>
      </c>
      <c r="AE101" s="12">
        <v>9.5411904700000001</v>
      </c>
      <c r="AF101" s="16">
        <f>+RMP[[#This Row],[KILOS NETO]]-RMP[[#This Row],[PESO NETO CAMPO]]</f>
        <v>-50.982142949999997</v>
      </c>
      <c r="AG101" s="3">
        <f>+(RMP[[#This Row],[HORA RECEPCION]]-RMP[[#This Row],[HORA SALIDA CAMPO]])*24</f>
        <v>1.8333333333721384</v>
      </c>
      <c r="AH101" s="1" t="s">
        <v>54</v>
      </c>
      <c r="AI101" s="1" t="s">
        <v>55</v>
      </c>
      <c r="AJ101" s="1" t="s">
        <v>322</v>
      </c>
      <c r="AL101" s="1">
        <v>0</v>
      </c>
      <c r="AM101" s="1" t="s">
        <v>2634</v>
      </c>
    </row>
    <row r="102" spans="1:39" hidden="1" x14ac:dyDescent="0.3">
      <c r="A102" s="1" t="str">
        <f>_xlfn.CONCAT(RMP[[#This Row],[CODIGO QR]],RMP[[#This Row],[MODULO]],RMP[[#This Row],[TURNO]])</f>
        <v>ABGSA20250601184839MODULO 1TURNO 07</v>
      </c>
      <c r="B102" s="1">
        <f>_xlfn.ISOWEEKNUM(RMP[[#This Row],[FECHA RECEPCION]])</f>
        <v>24</v>
      </c>
      <c r="C102" s="7">
        <v>45819</v>
      </c>
      <c r="D102" s="6">
        <v>45819.744444444441</v>
      </c>
      <c r="E102" s="7">
        <v>45819</v>
      </c>
      <c r="F102" s="6">
        <v>45819.820833333331</v>
      </c>
      <c r="G102" s="1" t="s">
        <v>315</v>
      </c>
      <c r="H102" s="1" t="s">
        <v>38</v>
      </c>
      <c r="I102" s="1" t="s">
        <v>316</v>
      </c>
      <c r="J102" s="12">
        <v>194.6</v>
      </c>
      <c r="K102" s="1" t="s">
        <v>337</v>
      </c>
      <c r="L102" s="1" t="s">
        <v>41</v>
      </c>
      <c r="M102" s="1" t="s">
        <v>42</v>
      </c>
      <c r="N102" s="1" t="s">
        <v>43</v>
      </c>
      <c r="O102" s="1" t="s">
        <v>44</v>
      </c>
      <c r="P102" s="16">
        <v>399.23809632000001</v>
      </c>
      <c r="Q102" s="16">
        <v>306.07999968000001</v>
      </c>
      <c r="R102" s="1" t="s">
        <v>45</v>
      </c>
      <c r="S102" s="1" t="s">
        <v>105</v>
      </c>
      <c r="T102" s="1">
        <v>15</v>
      </c>
      <c r="U102" s="1">
        <v>32</v>
      </c>
      <c r="V102" s="1">
        <v>224</v>
      </c>
      <c r="W102" s="1" t="s">
        <v>47</v>
      </c>
      <c r="X102" s="2" t="s">
        <v>338</v>
      </c>
      <c r="Y102" s="1" t="s">
        <v>339</v>
      </c>
      <c r="Z102" s="1" t="s">
        <v>320</v>
      </c>
      <c r="AA102" s="1" t="s">
        <v>51</v>
      </c>
      <c r="AB102" s="3">
        <v>1.3664285700000001</v>
      </c>
      <c r="AC102" s="1" t="s">
        <v>52</v>
      </c>
      <c r="AD102" s="1" t="s">
        <v>321</v>
      </c>
      <c r="AE102" s="12">
        <v>9.5649999900000005</v>
      </c>
      <c r="AF102" s="16">
        <f>+RMP[[#This Row],[KILOS NETO]]-RMP[[#This Row],[PESO NETO CAMPO]]</f>
        <v>111.47999968000002</v>
      </c>
      <c r="AG102" s="3">
        <f>+(RMP[[#This Row],[HORA RECEPCION]]-RMP[[#This Row],[HORA SALIDA CAMPO]])*24</f>
        <v>1.8333333333721384</v>
      </c>
      <c r="AH102" s="1" t="s">
        <v>54</v>
      </c>
      <c r="AI102" s="1" t="s">
        <v>55</v>
      </c>
      <c r="AJ102" s="1" t="s">
        <v>322</v>
      </c>
      <c r="AL102" s="1">
        <v>0</v>
      </c>
      <c r="AM102" s="1" t="s">
        <v>2634</v>
      </c>
    </row>
    <row r="103" spans="1:39" hidden="1" x14ac:dyDescent="0.3">
      <c r="A103" s="1" t="str">
        <f>_xlfn.CONCAT(RMP[[#This Row],[CODIGO QR]],RMP[[#This Row],[MODULO]],RMP[[#This Row],[TURNO]])</f>
        <v>ABGSA20250601184839MODULO 1TURNO 05</v>
      </c>
      <c r="B103" s="1">
        <f>_xlfn.ISOWEEKNUM(RMP[[#This Row],[FECHA RECEPCION]])</f>
        <v>24</v>
      </c>
      <c r="C103" s="7">
        <v>45819</v>
      </c>
      <c r="D103" s="6">
        <v>45819.744444444441</v>
      </c>
      <c r="E103" s="7">
        <v>45819</v>
      </c>
      <c r="F103" s="6">
        <v>45819.820833333331</v>
      </c>
      <c r="G103" s="1" t="s">
        <v>315</v>
      </c>
      <c r="H103" s="1" t="s">
        <v>38</v>
      </c>
      <c r="I103" s="1" t="s">
        <v>316</v>
      </c>
      <c r="J103" s="12">
        <v>194.6</v>
      </c>
      <c r="K103" s="1" t="s">
        <v>337</v>
      </c>
      <c r="L103" s="1" t="s">
        <v>41</v>
      </c>
      <c r="M103" s="1" t="s">
        <v>42</v>
      </c>
      <c r="N103" s="1" t="s">
        <v>43</v>
      </c>
      <c r="O103" s="1" t="s">
        <v>44</v>
      </c>
      <c r="P103" s="16">
        <v>124.76190510000001</v>
      </c>
      <c r="Q103" s="16">
        <v>95.649999899999997</v>
      </c>
      <c r="R103" s="1" t="s">
        <v>45</v>
      </c>
      <c r="S103" s="1" t="s">
        <v>121</v>
      </c>
      <c r="T103" s="1">
        <v>15</v>
      </c>
      <c r="U103" s="1">
        <v>10</v>
      </c>
      <c r="V103" s="1">
        <v>70</v>
      </c>
      <c r="W103" s="1" t="s">
        <v>47</v>
      </c>
      <c r="X103" s="2" t="s">
        <v>338</v>
      </c>
      <c r="Y103" s="1" t="s">
        <v>339</v>
      </c>
      <c r="Z103" s="1" t="s">
        <v>330</v>
      </c>
      <c r="AA103" s="1" t="s">
        <v>51</v>
      </c>
      <c r="AB103" s="3">
        <v>1.3664285700000001</v>
      </c>
      <c r="AC103" s="1" t="s">
        <v>52</v>
      </c>
      <c r="AD103" s="1" t="s">
        <v>321</v>
      </c>
      <c r="AE103" s="12">
        <v>9.5649999900000005</v>
      </c>
      <c r="AF103" s="16">
        <f>+RMP[[#This Row],[KILOS NETO]]-RMP[[#This Row],[PESO NETO CAMPO]]</f>
        <v>-98.950000099999997</v>
      </c>
      <c r="AG103" s="3">
        <f>+(RMP[[#This Row],[HORA RECEPCION]]-RMP[[#This Row],[HORA SALIDA CAMPO]])*24</f>
        <v>1.8333333333721384</v>
      </c>
      <c r="AH103" s="1" t="s">
        <v>54</v>
      </c>
      <c r="AI103" s="1" t="s">
        <v>55</v>
      </c>
      <c r="AJ103" s="1" t="s">
        <v>322</v>
      </c>
      <c r="AL103" s="1">
        <v>0</v>
      </c>
      <c r="AM103" s="1" t="s">
        <v>2634</v>
      </c>
    </row>
    <row r="104" spans="1:39" hidden="1" x14ac:dyDescent="0.3">
      <c r="A104" s="1" t="str">
        <f>_xlfn.CONCAT(RMP[[#This Row],[CODIGO QR]],RMP[[#This Row],[MODULO]],RMP[[#This Row],[TURNO]])</f>
        <v>ABGSA20250601184835MODULO 1TURNO 07</v>
      </c>
      <c r="B104" s="1">
        <f>_xlfn.ISOWEEKNUM(RMP[[#This Row],[FECHA RECEPCION]])</f>
        <v>24</v>
      </c>
      <c r="C104" s="7">
        <v>45819</v>
      </c>
      <c r="D104" s="6">
        <v>45819.744444444441</v>
      </c>
      <c r="E104" s="7">
        <v>45819</v>
      </c>
      <c r="F104" s="6">
        <v>45819.820833333331</v>
      </c>
      <c r="G104" s="1" t="s">
        <v>315</v>
      </c>
      <c r="H104" s="1" t="s">
        <v>38</v>
      </c>
      <c r="I104" s="1" t="s">
        <v>316</v>
      </c>
      <c r="J104" s="12">
        <v>193.6</v>
      </c>
      <c r="K104" s="1" t="s">
        <v>340</v>
      </c>
      <c r="L104" s="1" t="s">
        <v>41</v>
      </c>
      <c r="M104" s="1" t="s">
        <v>42</v>
      </c>
      <c r="N104" s="1" t="s">
        <v>43</v>
      </c>
      <c r="O104" s="1" t="s">
        <v>44</v>
      </c>
      <c r="P104" s="16">
        <v>447.42857040000001</v>
      </c>
      <c r="Q104" s="16">
        <v>342.6257142</v>
      </c>
      <c r="R104" s="1" t="s">
        <v>45</v>
      </c>
      <c r="S104" s="1" t="s">
        <v>105</v>
      </c>
      <c r="T104" s="1">
        <v>15</v>
      </c>
      <c r="U104" s="1">
        <v>36</v>
      </c>
      <c r="V104" s="1">
        <v>252</v>
      </c>
      <c r="W104" s="1" t="s">
        <v>47</v>
      </c>
      <c r="X104" s="2" t="s">
        <v>341</v>
      </c>
      <c r="Y104" s="1" t="s">
        <v>342</v>
      </c>
      <c r="Z104" s="1" t="s">
        <v>320</v>
      </c>
      <c r="AA104" s="1" t="s">
        <v>51</v>
      </c>
      <c r="AB104" s="3">
        <v>1.35962585</v>
      </c>
      <c r="AC104" s="1" t="s">
        <v>52</v>
      </c>
      <c r="AD104" s="1" t="s">
        <v>321</v>
      </c>
      <c r="AE104" s="12">
        <v>9.5173809499999997</v>
      </c>
      <c r="AF104" s="16">
        <f>+RMP[[#This Row],[KILOS NETO]]-RMP[[#This Row],[PESO NETO CAMPO]]</f>
        <v>149.02571420000001</v>
      </c>
      <c r="AG104" s="3">
        <f>+(RMP[[#This Row],[HORA RECEPCION]]-RMP[[#This Row],[HORA SALIDA CAMPO]])*24</f>
        <v>1.8333333333721384</v>
      </c>
      <c r="AH104" s="1" t="s">
        <v>54</v>
      </c>
      <c r="AI104" s="1" t="s">
        <v>55</v>
      </c>
      <c r="AJ104" s="1" t="s">
        <v>322</v>
      </c>
      <c r="AL104" s="1">
        <v>0</v>
      </c>
      <c r="AM104" s="1" t="s">
        <v>2634</v>
      </c>
    </row>
    <row r="105" spans="1:39" hidden="1" x14ac:dyDescent="0.3">
      <c r="A105" s="1" t="str">
        <f>_xlfn.CONCAT(RMP[[#This Row],[CODIGO QR]],RMP[[#This Row],[MODULO]],RMP[[#This Row],[TURNO]])</f>
        <v>ABGSA20250601184835MODULO 1TURNO 05</v>
      </c>
      <c r="B105" s="1">
        <f>_xlfn.ISOWEEKNUM(RMP[[#This Row],[FECHA RECEPCION]])</f>
        <v>24</v>
      </c>
      <c r="C105" s="7">
        <v>45819</v>
      </c>
      <c r="D105" s="6">
        <v>45819.744444444441</v>
      </c>
      <c r="E105" s="7">
        <v>45819</v>
      </c>
      <c r="F105" s="6">
        <v>45819.820833333331</v>
      </c>
      <c r="G105" s="1" t="s">
        <v>315</v>
      </c>
      <c r="H105" s="1" t="s">
        <v>38</v>
      </c>
      <c r="I105" s="1" t="s">
        <v>316</v>
      </c>
      <c r="J105" s="12">
        <v>193.6</v>
      </c>
      <c r="K105" s="1" t="s">
        <v>340</v>
      </c>
      <c r="L105" s="1" t="s">
        <v>41</v>
      </c>
      <c r="M105" s="1" t="s">
        <v>42</v>
      </c>
      <c r="N105" s="1" t="s">
        <v>43</v>
      </c>
      <c r="O105" s="1" t="s">
        <v>44</v>
      </c>
      <c r="P105" s="16">
        <v>74.571428400000002</v>
      </c>
      <c r="Q105" s="16">
        <v>57.104285699999998</v>
      </c>
      <c r="R105" s="1" t="s">
        <v>45</v>
      </c>
      <c r="S105" s="1" t="s">
        <v>121</v>
      </c>
      <c r="T105" s="1">
        <v>15</v>
      </c>
      <c r="U105" s="1">
        <v>6</v>
      </c>
      <c r="V105" s="1">
        <v>42</v>
      </c>
      <c r="W105" s="1" t="s">
        <v>47</v>
      </c>
      <c r="X105" s="2" t="s">
        <v>341</v>
      </c>
      <c r="Y105" s="1" t="s">
        <v>342</v>
      </c>
      <c r="Z105" s="1" t="s">
        <v>330</v>
      </c>
      <c r="AA105" s="1" t="s">
        <v>51</v>
      </c>
      <c r="AB105" s="3">
        <v>1.35962585</v>
      </c>
      <c r="AC105" s="1" t="s">
        <v>52</v>
      </c>
      <c r="AD105" s="1" t="s">
        <v>321</v>
      </c>
      <c r="AE105" s="12">
        <v>9.5173809499999997</v>
      </c>
      <c r="AF105" s="16">
        <f>+RMP[[#This Row],[KILOS NETO]]-RMP[[#This Row],[PESO NETO CAMPO]]</f>
        <v>-136.4957143</v>
      </c>
      <c r="AG105" s="3">
        <f>+(RMP[[#This Row],[HORA RECEPCION]]-RMP[[#This Row],[HORA SALIDA CAMPO]])*24</f>
        <v>1.8333333333721384</v>
      </c>
      <c r="AH105" s="1" t="s">
        <v>54</v>
      </c>
      <c r="AI105" s="1" t="s">
        <v>55</v>
      </c>
      <c r="AJ105" s="1" t="s">
        <v>322</v>
      </c>
      <c r="AL105" s="1">
        <v>0</v>
      </c>
      <c r="AM105" s="1" t="s">
        <v>2634</v>
      </c>
    </row>
    <row r="106" spans="1:39" hidden="1" x14ac:dyDescent="0.3">
      <c r="A106" s="1" t="str">
        <f>_xlfn.CONCAT(RMP[[#This Row],[CODIGO QR]],RMP[[#This Row],[MODULO]],RMP[[#This Row],[TURNO]])</f>
        <v>ABGSA20250601184840MODULO 1TURNO 06</v>
      </c>
      <c r="B106" s="1">
        <f>_xlfn.ISOWEEKNUM(RMP[[#This Row],[FECHA RECEPCION]])</f>
        <v>24</v>
      </c>
      <c r="C106" s="7">
        <v>45819</v>
      </c>
      <c r="D106" s="6">
        <v>45819.744444444441</v>
      </c>
      <c r="E106" s="7">
        <v>45819</v>
      </c>
      <c r="F106" s="6">
        <v>45819.820833333331</v>
      </c>
      <c r="G106" s="1" t="s">
        <v>315</v>
      </c>
      <c r="H106" s="1" t="s">
        <v>38</v>
      </c>
      <c r="I106" s="1" t="s">
        <v>316</v>
      </c>
      <c r="J106" s="12">
        <v>389.2</v>
      </c>
      <c r="K106" s="1" t="s">
        <v>343</v>
      </c>
      <c r="L106" s="1" t="s">
        <v>41</v>
      </c>
      <c r="M106" s="1" t="s">
        <v>42</v>
      </c>
      <c r="N106" s="1" t="s">
        <v>43</v>
      </c>
      <c r="O106" s="1" t="s">
        <v>44</v>
      </c>
      <c r="P106" s="16">
        <v>524.00000141999999</v>
      </c>
      <c r="Q106" s="16">
        <v>401.72999958000003</v>
      </c>
      <c r="R106" s="1" t="s">
        <v>45</v>
      </c>
      <c r="S106" s="1" t="s">
        <v>129</v>
      </c>
      <c r="T106" s="1">
        <v>15</v>
      </c>
      <c r="U106" s="1">
        <v>42</v>
      </c>
      <c r="V106" s="1">
        <v>294</v>
      </c>
      <c r="W106" s="1" t="s">
        <v>47</v>
      </c>
      <c r="X106" s="2" t="s">
        <v>344</v>
      </c>
      <c r="Y106" s="1" t="s">
        <v>345</v>
      </c>
      <c r="Z106" s="1" t="s">
        <v>346</v>
      </c>
      <c r="AA106" s="1" t="s">
        <v>51</v>
      </c>
      <c r="AB106" s="3">
        <v>1.3664285700000001</v>
      </c>
      <c r="AC106" s="1" t="s">
        <v>52</v>
      </c>
      <c r="AD106" s="1" t="s">
        <v>321</v>
      </c>
      <c r="AE106" s="12">
        <v>9.5649999900000005</v>
      </c>
      <c r="AF106" s="16">
        <f>+RMP[[#This Row],[KILOS NETO]]-RMP[[#This Row],[PESO NETO CAMPO]]</f>
        <v>12.529999580000037</v>
      </c>
      <c r="AG106" s="3">
        <f>+(RMP[[#This Row],[HORA RECEPCION]]-RMP[[#This Row],[HORA SALIDA CAMPO]])*24</f>
        <v>1.8333333333721384</v>
      </c>
      <c r="AH106" s="1" t="s">
        <v>54</v>
      </c>
      <c r="AI106" s="1" t="s">
        <v>55</v>
      </c>
      <c r="AJ106" s="1" t="s">
        <v>322</v>
      </c>
      <c r="AL106" s="1">
        <v>0</v>
      </c>
      <c r="AM106" s="1" t="s">
        <v>2634</v>
      </c>
    </row>
    <row r="107" spans="1:39" hidden="1" x14ac:dyDescent="0.3">
      <c r="A107" s="1" t="str">
        <f>_xlfn.CONCAT(RMP[[#This Row],[CODIGO QR]],RMP[[#This Row],[MODULO]],RMP[[#This Row],[TURNO]])</f>
        <v>ABGSA20250601184846MODULO 1TURNO 06</v>
      </c>
      <c r="B107" s="1">
        <f>_xlfn.ISOWEEKNUM(RMP[[#This Row],[FECHA RECEPCION]])</f>
        <v>24</v>
      </c>
      <c r="C107" s="7">
        <v>45819</v>
      </c>
      <c r="D107" s="6">
        <v>45819.744444444441</v>
      </c>
      <c r="E107" s="7">
        <v>45819</v>
      </c>
      <c r="F107" s="6">
        <v>45819.820833333331</v>
      </c>
      <c r="G107" s="1" t="s">
        <v>315</v>
      </c>
      <c r="H107" s="1" t="s">
        <v>38</v>
      </c>
      <c r="I107" s="1" t="s">
        <v>316</v>
      </c>
      <c r="J107" s="12">
        <v>58.35</v>
      </c>
      <c r="K107" s="1" t="s">
        <v>347</v>
      </c>
      <c r="L107" s="1" t="s">
        <v>41</v>
      </c>
      <c r="M107" s="1" t="s">
        <v>42</v>
      </c>
      <c r="N107" s="1" t="s">
        <v>43</v>
      </c>
      <c r="O107" s="1" t="s">
        <v>44</v>
      </c>
      <c r="P107" s="16">
        <v>105.07865144</v>
      </c>
      <c r="Q107" s="16">
        <v>76.16</v>
      </c>
      <c r="R107" s="1" t="s">
        <v>45</v>
      </c>
      <c r="S107" s="1" t="s">
        <v>129</v>
      </c>
      <c r="T107" s="1">
        <v>13</v>
      </c>
      <c r="U107" s="1">
        <v>8</v>
      </c>
      <c r="V107" s="1">
        <v>56</v>
      </c>
      <c r="W107" s="1" t="s">
        <v>47</v>
      </c>
      <c r="X107" s="2" t="s">
        <v>348</v>
      </c>
      <c r="Y107" s="1" t="s">
        <v>349</v>
      </c>
      <c r="Z107" s="1" t="s">
        <v>330</v>
      </c>
      <c r="AA107" s="1" t="s">
        <v>51</v>
      </c>
      <c r="AB107" s="3">
        <v>1.36</v>
      </c>
      <c r="AC107" s="1" t="s">
        <v>52</v>
      </c>
      <c r="AD107" s="1" t="s">
        <v>321</v>
      </c>
      <c r="AE107" s="12">
        <v>9.52</v>
      </c>
      <c r="AF107" s="16">
        <f>+RMP[[#This Row],[KILOS NETO]]-RMP[[#This Row],[PESO NETO CAMPO]]</f>
        <v>17.809999999999995</v>
      </c>
      <c r="AG107" s="3">
        <f>+(RMP[[#This Row],[HORA RECEPCION]]-RMP[[#This Row],[HORA SALIDA CAMPO]])*24</f>
        <v>1.8333333333721384</v>
      </c>
      <c r="AH107" s="1" t="s">
        <v>54</v>
      </c>
      <c r="AI107" s="1" t="s">
        <v>55</v>
      </c>
      <c r="AJ107" s="1" t="s">
        <v>322</v>
      </c>
      <c r="AL107" s="1">
        <v>0</v>
      </c>
      <c r="AM107" s="1" t="s">
        <v>2634</v>
      </c>
    </row>
    <row r="108" spans="1:39" hidden="1" x14ac:dyDescent="0.3">
      <c r="A108" s="1" t="str">
        <f>_xlfn.CONCAT(RMP[[#This Row],[CODIGO QR]],RMP[[#This Row],[MODULO]],RMP[[#This Row],[TURNO]])</f>
        <v>ABGSA20250601184846MODULO 1TURNO 05</v>
      </c>
      <c r="B108" s="1">
        <f>_xlfn.ISOWEEKNUM(RMP[[#This Row],[FECHA RECEPCION]])</f>
        <v>24</v>
      </c>
      <c r="C108" s="7">
        <v>45819</v>
      </c>
      <c r="D108" s="6">
        <v>45819.744444444441</v>
      </c>
      <c r="E108" s="7">
        <v>45819</v>
      </c>
      <c r="F108" s="6">
        <v>45819.820833333331</v>
      </c>
      <c r="G108" s="1" t="s">
        <v>315</v>
      </c>
      <c r="H108" s="1" t="s">
        <v>38</v>
      </c>
      <c r="I108" s="1" t="s">
        <v>316</v>
      </c>
      <c r="J108" s="12">
        <v>58.35</v>
      </c>
      <c r="K108" s="1" t="s">
        <v>347</v>
      </c>
      <c r="L108" s="1" t="s">
        <v>41</v>
      </c>
      <c r="M108" s="1" t="s">
        <v>42</v>
      </c>
      <c r="N108" s="1" t="s">
        <v>43</v>
      </c>
      <c r="O108" s="1" t="s">
        <v>44</v>
      </c>
      <c r="P108" s="16">
        <v>61.921348170000002</v>
      </c>
      <c r="Q108" s="16">
        <v>44.88</v>
      </c>
      <c r="R108" s="1" t="s">
        <v>45</v>
      </c>
      <c r="S108" s="1" t="s">
        <v>121</v>
      </c>
      <c r="T108" s="1">
        <v>13</v>
      </c>
      <c r="U108" s="1">
        <v>5</v>
      </c>
      <c r="V108" s="1">
        <v>33</v>
      </c>
      <c r="W108" s="1" t="s">
        <v>47</v>
      </c>
      <c r="X108" s="2" t="s">
        <v>348</v>
      </c>
      <c r="Y108" s="1" t="s">
        <v>349</v>
      </c>
      <c r="Z108" s="1" t="s">
        <v>346</v>
      </c>
      <c r="AA108" s="1" t="s">
        <v>51</v>
      </c>
      <c r="AB108" s="3">
        <v>1.36</v>
      </c>
      <c r="AC108" s="1" t="s">
        <v>52</v>
      </c>
      <c r="AD108" s="1" t="s">
        <v>321</v>
      </c>
      <c r="AE108" s="12">
        <v>8.9760000000000009</v>
      </c>
      <c r="AF108" s="16">
        <f>+RMP[[#This Row],[KILOS NETO]]-RMP[[#This Row],[PESO NETO CAMPO]]</f>
        <v>-13.469999999999999</v>
      </c>
      <c r="AG108" s="3">
        <f>+(RMP[[#This Row],[HORA RECEPCION]]-RMP[[#This Row],[HORA SALIDA CAMPO]])*24</f>
        <v>1.8333333333721384</v>
      </c>
      <c r="AH108" s="1" t="s">
        <v>54</v>
      </c>
      <c r="AI108" s="1" t="s">
        <v>55</v>
      </c>
      <c r="AJ108" s="1" t="s">
        <v>322</v>
      </c>
      <c r="AL108" s="1">
        <v>0</v>
      </c>
      <c r="AM108" s="1" t="s">
        <v>2634</v>
      </c>
    </row>
    <row r="109" spans="1:39" hidden="1" x14ac:dyDescent="0.3">
      <c r="A109" s="1" t="str">
        <f>_xlfn.CONCAT(RMP[[#This Row],[CODIGO QR]],RMP[[#This Row],[MODULO]],RMP[[#This Row],[TURNO]])</f>
        <v>ABGSA20250601184854MODULO 1TURNO 01</v>
      </c>
      <c r="B109" s="1">
        <f>_xlfn.ISOWEEKNUM(RMP[[#This Row],[FECHA RECEPCION]])</f>
        <v>24</v>
      </c>
      <c r="C109" s="7">
        <v>45820</v>
      </c>
      <c r="D109" s="6">
        <v>45820.739583333336</v>
      </c>
      <c r="E109" s="7">
        <v>45820</v>
      </c>
      <c r="F109" s="6">
        <v>45820.8125</v>
      </c>
      <c r="G109" s="1" t="s">
        <v>350</v>
      </c>
      <c r="H109" s="1" t="s">
        <v>38</v>
      </c>
      <c r="I109" s="1" t="s">
        <v>316</v>
      </c>
      <c r="J109" s="12">
        <v>317.5</v>
      </c>
      <c r="K109" s="1" t="s">
        <v>351</v>
      </c>
      <c r="L109" s="1" t="s">
        <v>41</v>
      </c>
      <c r="M109" s="1" t="s">
        <v>42</v>
      </c>
      <c r="N109" s="1" t="s">
        <v>43</v>
      </c>
      <c r="O109" s="1" t="s">
        <v>44</v>
      </c>
      <c r="P109" s="16">
        <v>430.99999915000001</v>
      </c>
      <c r="Q109" s="16">
        <v>325.61000044999997</v>
      </c>
      <c r="R109" s="1" t="s">
        <v>45</v>
      </c>
      <c r="S109" s="1" t="s">
        <v>145</v>
      </c>
      <c r="T109" s="1">
        <v>16</v>
      </c>
      <c r="U109" s="1">
        <v>35</v>
      </c>
      <c r="V109" s="1">
        <v>245</v>
      </c>
      <c r="W109" s="1" t="s">
        <v>47</v>
      </c>
      <c r="X109" s="2" t="s">
        <v>352</v>
      </c>
      <c r="Y109" s="1" t="s">
        <v>353</v>
      </c>
      <c r="Z109" s="1" t="s">
        <v>354</v>
      </c>
      <c r="AA109" s="1" t="s">
        <v>51</v>
      </c>
      <c r="AB109" s="3">
        <v>1.32902041</v>
      </c>
      <c r="AC109" s="1" t="s">
        <v>52</v>
      </c>
      <c r="AD109" s="1" t="s">
        <v>143</v>
      </c>
      <c r="AE109" s="12">
        <v>9.3031428700000003</v>
      </c>
      <c r="AF109" s="16">
        <f>+RMP[[#This Row],[KILOS NETO]]-RMP[[#This Row],[PESO NETO CAMPO]]</f>
        <v>8.1100004499999727</v>
      </c>
      <c r="AG109" s="3">
        <f>+(RMP[[#This Row],[HORA RECEPCION]]-RMP[[#This Row],[HORA SALIDA CAMPO]])*24</f>
        <v>1.7499999999417923</v>
      </c>
      <c r="AH109" s="1" t="s">
        <v>54</v>
      </c>
      <c r="AI109" s="1" t="s">
        <v>55</v>
      </c>
      <c r="AJ109" s="1" t="s">
        <v>355</v>
      </c>
      <c r="AL109" s="1">
        <v>0</v>
      </c>
      <c r="AM109" s="1" t="s">
        <v>2634</v>
      </c>
    </row>
    <row r="110" spans="1:39" hidden="1" x14ac:dyDescent="0.3">
      <c r="A110" s="1" t="str">
        <f>_xlfn.CONCAT(RMP[[#This Row],[CODIGO QR]],RMP[[#This Row],[MODULO]],RMP[[#This Row],[TURNO]])</f>
        <v>ABGSA20250601185120MODULO 1TURNO 02</v>
      </c>
      <c r="B110" s="1">
        <f>_xlfn.ISOWEEKNUM(RMP[[#This Row],[FECHA RECEPCION]])</f>
        <v>24</v>
      </c>
      <c r="C110" s="7">
        <v>45820</v>
      </c>
      <c r="D110" s="6">
        <v>45820.739583333336</v>
      </c>
      <c r="E110" s="7">
        <v>45820</v>
      </c>
      <c r="F110" s="6">
        <v>45820.8125</v>
      </c>
      <c r="G110" s="1" t="s">
        <v>350</v>
      </c>
      <c r="H110" s="1" t="s">
        <v>38</v>
      </c>
      <c r="I110" s="1" t="s">
        <v>316</v>
      </c>
      <c r="J110" s="12">
        <v>157.25</v>
      </c>
      <c r="K110" s="1" t="s">
        <v>356</v>
      </c>
      <c r="L110" s="1" t="s">
        <v>41</v>
      </c>
      <c r="M110" s="1" t="s">
        <v>42</v>
      </c>
      <c r="N110" s="1" t="s">
        <v>43</v>
      </c>
      <c r="O110" s="1" t="s">
        <v>44</v>
      </c>
      <c r="P110" s="16">
        <v>246.2857138</v>
      </c>
      <c r="Q110" s="16">
        <v>186.6342856</v>
      </c>
      <c r="R110" s="1" t="s">
        <v>45</v>
      </c>
      <c r="S110" s="1" t="s">
        <v>183</v>
      </c>
      <c r="T110" s="1">
        <v>15</v>
      </c>
      <c r="U110" s="1">
        <v>20</v>
      </c>
      <c r="V110" s="1">
        <v>140</v>
      </c>
      <c r="W110" s="1" t="s">
        <v>47</v>
      </c>
      <c r="X110" s="2" t="s">
        <v>357</v>
      </c>
      <c r="Y110" s="1" t="s">
        <v>358</v>
      </c>
      <c r="Z110" s="1" t="s">
        <v>359</v>
      </c>
      <c r="AA110" s="1" t="s">
        <v>51</v>
      </c>
      <c r="AB110" s="3">
        <v>1.33310204</v>
      </c>
      <c r="AC110" s="1" t="s">
        <v>52</v>
      </c>
      <c r="AD110" s="1" t="s">
        <v>143</v>
      </c>
      <c r="AE110" s="12">
        <v>9.3317142799999999</v>
      </c>
      <c r="AF110" s="16">
        <f>+RMP[[#This Row],[KILOS NETO]]-RMP[[#This Row],[PESO NETO CAMPO]]</f>
        <v>29.384285599999998</v>
      </c>
      <c r="AG110" s="3">
        <f>+(RMP[[#This Row],[HORA RECEPCION]]-RMP[[#This Row],[HORA SALIDA CAMPO]])*24</f>
        <v>1.7499999999417923</v>
      </c>
      <c r="AH110" s="1" t="s">
        <v>54</v>
      </c>
      <c r="AI110" s="1" t="s">
        <v>55</v>
      </c>
      <c r="AJ110" s="1" t="s">
        <v>355</v>
      </c>
      <c r="AL110" s="1">
        <v>0</v>
      </c>
      <c r="AM110" s="1" t="s">
        <v>2634</v>
      </c>
    </row>
    <row r="111" spans="1:39" hidden="1" x14ac:dyDescent="0.3">
      <c r="A111" s="1" t="str">
        <f>_xlfn.CONCAT(RMP[[#This Row],[CODIGO QR]],RMP[[#This Row],[MODULO]],RMP[[#This Row],[TURNO]])</f>
        <v>ABGSA20250601185120MODULO 1TURNO 01</v>
      </c>
      <c r="B111" s="1">
        <f>_xlfn.ISOWEEKNUM(RMP[[#This Row],[FECHA RECEPCION]])</f>
        <v>24</v>
      </c>
      <c r="C111" s="7">
        <v>45820</v>
      </c>
      <c r="D111" s="6">
        <v>45820.739583333336</v>
      </c>
      <c r="E111" s="7">
        <v>45820</v>
      </c>
      <c r="F111" s="6">
        <v>45820.8125</v>
      </c>
      <c r="G111" s="1" t="s">
        <v>350</v>
      </c>
      <c r="H111" s="1" t="s">
        <v>38</v>
      </c>
      <c r="I111" s="1" t="s">
        <v>316</v>
      </c>
      <c r="J111" s="12">
        <v>157.25</v>
      </c>
      <c r="K111" s="1" t="s">
        <v>356</v>
      </c>
      <c r="L111" s="1" t="s">
        <v>41</v>
      </c>
      <c r="M111" s="1" t="s">
        <v>42</v>
      </c>
      <c r="N111" s="1" t="s">
        <v>43</v>
      </c>
      <c r="O111" s="1" t="s">
        <v>44</v>
      </c>
      <c r="P111" s="16">
        <v>184.71428535000001</v>
      </c>
      <c r="Q111" s="16">
        <v>139.9757142</v>
      </c>
      <c r="R111" s="1" t="s">
        <v>45</v>
      </c>
      <c r="S111" s="1" t="s">
        <v>145</v>
      </c>
      <c r="T111" s="1">
        <v>15</v>
      </c>
      <c r="U111" s="1">
        <v>15</v>
      </c>
      <c r="V111" s="1">
        <v>105</v>
      </c>
      <c r="W111" s="1" t="s">
        <v>47</v>
      </c>
      <c r="X111" s="2" t="s">
        <v>357</v>
      </c>
      <c r="Y111" s="1" t="s">
        <v>358</v>
      </c>
      <c r="Z111" s="1" t="s">
        <v>354</v>
      </c>
      <c r="AA111" s="1" t="s">
        <v>51</v>
      </c>
      <c r="AB111" s="3">
        <v>1.33310204</v>
      </c>
      <c r="AC111" s="1" t="s">
        <v>52</v>
      </c>
      <c r="AD111" s="1" t="s">
        <v>143</v>
      </c>
      <c r="AE111" s="12">
        <v>9.3317142799999999</v>
      </c>
      <c r="AF111" s="16">
        <f>+RMP[[#This Row],[KILOS NETO]]-RMP[[#This Row],[PESO NETO CAMPO]]</f>
        <v>-17.274285800000001</v>
      </c>
      <c r="AG111" s="3">
        <f>+(RMP[[#This Row],[HORA RECEPCION]]-RMP[[#This Row],[HORA SALIDA CAMPO]])*24</f>
        <v>1.7499999999417923</v>
      </c>
      <c r="AH111" s="1" t="s">
        <v>54</v>
      </c>
      <c r="AI111" s="1" t="s">
        <v>55</v>
      </c>
      <c r="AJ111" s="1" t="s">
        <v>355</v>
      </c>
      <c r="AL111" s="1">
        <v>0</v>
      </c>
      <c r="AM111" s="1" t="s">
        <v>2634</v>
      </c>
    </row>
    <row r="112" spans="1:39" hidden="1" x14ac:dyDescent="0.3">
      <c r="A112" s="1" t="str">
        <f>_xlfn.CONCAT(RMP[[#This Row],[CODIGO QR]],RMP[[#This Row],[MODULO]],RMP[[#This Row],[TURNO]])</f>
        <v>ABGSA20250601185057MODULO 1TURNO 02</v>
      </c>
      <c r="B112" s="1">
        <f>_xlfn.ISOWEEKNUM(RMP[[#This Row],[FECHA RECEPCION]])</f>
        <v>24</v>
      </c>
      <c r="C112" s="7">
        <v>45820</v>
      </c>
      <c r="D112" s="6">
        <v>45820.739583333336</v>
      </c>
      <c r="E112" s="7">
        <v>45820</v>
      </c>
      <c r="F112" s="6">
        <v>45820.8125</v>
      </c>
      <c r="G112" s="1" t="s">
        <v>350</v>
      </c>
      <c r="H112" s="1" t="s">
        <v>38</v>
      </c>
      <c r="I112" s="1" t="s">
        <v>316</v>
      </c>
      <c r="J112" s="12">
        <v>381.5</v>
      </c>
      <c r="K112" s="1" t="s">
        <v>360</v>
      </c>
      <c r="L112" s="1" t="s">
        <v>41</v>
      </c>
      <c r="M112" s="1" t="s">
        <v>42</v>
      </c>
      <c r="N112" s="1" t="s">
        <v>43</v>
      </c>
      <c r="O112" s="1" t="s">
        <v>44</v>
      </c>
      <c r="P112" s="16">
        <v>515.99999976000004</v>
      </c>
      <c r="Q112" s="16">
        <v>392.73000101999997</v>
      </c>
      <c r="R112" s="1" t="s">
        <v>45</v>
      </c>
      <c r="S112" s="1" t="s">
        <v>183</v>
      </c>
      <c r="T112" s="1">
        <v>16</v>
      </c>
      <c r="U112" s="1">
        <v>42</v>
      </c>
      <c r="V112" s="1">
        <v>294</v>
      </c>
      <c r="W112" s="1" t="s">
        <v>47</v>
      </c>
      <c r="X112" s="2" t="s">
        <v>361</v>
      </c>
      <c r="Y112" s="1" t="s">
        <v>362</v>
      </c>
      <c r="Z112" s="1" t="s">
        <v>359</v>
      </c>
      <c r="AA112" s="1" t="s">
        <v>51</v>
      </c>
      <c r="AB112" s="3">
        <v>1.3358163300000001</v>
      </c>
      <c r="AC112" s="1" t="s">
        <v>52</v>
      </c>
      <c r="AD112" s="1" t="s">
        <v>143</v>
      </c>
      <c r="AE112" s="12">
        <v>9.3507143100000008</v>
      </c>
      <c r="AF112" s="16">
        <f>+RMP[[#This Row],[KILOS NETO]]-RMP[[#This Row],[PESO NETO CAMPO]]</f>
        <v>11.230001019999975</v>
      </c>
      <c r="AG112" s="3">
        <f>+(RMP[[#This Row],[HORA RECEPCION]]-RMP[[#This Row],[HORA SALIDA CAMPO]])*24</f>
        <v>1.7499999999417923</v>
      </c>
      <c r="AH112" s="1" t="s">
        <v>54</v>
      </c>
      <c r="AI112" s="1" t="s">
        <v>55</v>
      </c>
      <c r="AJ112" s="1" t="s">
        <v>355</v>
      </c>
      <c r="AL112" s="1">
        <v>0</v>
      </c>
      <c r="AM112" s="1" t="s">
        <v>2634</v>
      </c>
    </row>
    <row r="113" spans="1:39" hidden="1" x14ac:dyDescent="0.3">
      <c r="A113" s="1" t="str">
        <f>_xlfn.CONCAT(RMP[[#This Row],[CODIGO QR]],RMP[[#This Row],[MODULO]],RMP[[#This Row],[TURNO]])</f>
        <v>ABGSA20250601185117MODULO 1TURNO 02</v>
      </c>
      <c r="B113" s="1">
        <f>_xlfn.ISOWEEKNUM(RMP[[#This Row],[FECHA RECEPCION]])</f>
        <v>24</v>
      </c>
      <c r="C113" s="7">
        <v>45820</v>
      </c>
      <c r="D113" s="6">
        <v>45820.739583333336</v>
      </c>
      <c r="E113" s="7">
        <v>45820</v>
      </c>
      <c r="F113" s="6">
        <v>45820.8125</v>
      </c>
      <c r="G113" s="1" t="s">
        <v>350</v>
      </c>
      <c r="H113" s="1" t="s">
        <v>38</v>
      </c>
      <c r="I113" s="1" t="s">
        <v>316</v>
      </c>
      <c r="J113" s="12">
        <v>193.85</v>
      </c>
      <c r="K113" s="1" t="s">
        <v>363</v>
      </c>
      <c r="L113" s="1" t="s">
        <v>41</v>
      </c>
      <c r="M113" s="1" t="s">
        <v>42</v>
      </c>
      <c r="N113" s="1" t="s">
        <v>43</v>
      </c>
      <c r="O113" s="1" t="s">
        <v>44</v>
      </c>
      <c r="P113" s="16">
        <v>449.14285835999999</v>
      </c>
      <c r="Q113" s="16">
        <v>343.48285692000002</v>
      </c>
      <c r="R113" s="1" t="s">
        <v>45</v>
      </c>
      <c r="S113" s="1" t="s">
        <v>183</v>
      </c>
      <c r="T113" s="1">
        <v>16</v>
      </c>
      <c r="U113" s="1">
        <v>36</v>
      </c>
      <c r="V113" s="1">
        <v>252</v>
      </c>
      <c r="W113" s="1" t="s">
        <v>47</v>
      </c>
      <c r="X113" s="2" t="s">
        <v>364</v>
      </c>
      <c r="Y113" s="1" t="s">
        <v>365</v>
      </c>
      <c r="Z113" s="1" t="s">
        <v>359</v>
      </c>
      <c r="AA113" s="1" t="s">
        <v>51</v>
      </c>
      <c r="AB113" s="3">
        <v>1.36302721</v>
      </c>
      <c r="AC113" s="1" t="s">
        <v>52</v>
      </c>
      <c r="AD113" s="1" t="s">
        <v>143</v>
      </c>
      <c r="AE113" s="12">
        <v>9.5411904700000001</v>
      </c>
      <c r="AF113" s="16">
        <f>+RMP[[#This Row],[KILOS NETO]]-RMP[[#This Row],[PESO NETO CAMPO]]</f>
        <v>149.63285692000002</v>
      </c>
      <c r="AG113" s="3">
        <f>+(RMP[[#This Row],[HORA RECEPCION]]-RMP[[#This Row],[HORA SALIDA CAMPO]])*24</f>
        <v>1.7499999999417923</v>
      </c>
      <c r="AH113" s="1" t="s">
        <v>54</v>
      </c>
      <c r="AI113" s="1" t="s">
        <v>55</v>
      </c>
      <c r="AJ113" s="1" t="s">
        <v>355</v>
      </c>
      <c r="AL113" s="1">
        <v>0</v>
      </c>
      <c r="AM113" s="1" t="s">
        <v>2634</v>
      </c>
    </row>
    <row r="114" spans="1:39" hidden="1" x14ac:dyDescent="0.3">
      <c r="A114" s="1" t="str">
        <f>_xlfn.CONCAT(RMP[[#This Row],[CODIGO QR]],RMP[[#This Row],[MODULO]],RMP[[#This Row],[TURNO]])</f>
        <v>ABGSA20250601185117MODULO 1TURNO 03</v>
      </c>
      <c r="B114" s="1">
        <f>_xlfn.ISOWEEKNUM(RMP[[#This Row],[FECHA RECEPCION]])</f>
        <v>24</v>
      </c>
      <c r="C114" s="7">
        <v>45820</v>
      </c>
      <c r="D114" s="6">
        <v>45820.739583333336</v>
      </c>
      <c r="E114" s="7">
        <v>45820</v>
      </c>
      <c r="F114" s="6">
        <v>45820.8125</v>
      </c>
      <c r="G114" s="1" t="s">
        <v>350</v>
      </c>
      <c r="H114" s="1" t="s">
        <v>38</v>
      </c>
      <c r="I114" s="1" t="s">
        <v>316</v>
      </c>
      <c r="J114" s="12">
        <v>193.85</v>
      </c>
      <c r="K114" s="1" t="s">
        <v>363</v>
      </c>
      <c r="L114" s="1" t="s">
        <v>41</v>
      </c>
      <c r="M114" s="1" t="s">
        <v>42</v>
      </c>
      <c r="N114" s="1" t="s">
        <v>43</v>
      </c>
      <c r="O114" s="1" t="s">
        <v>44</v>
      </c>
      <c r="P114" s="16">
        <v>74.857143059999999</v>
      </c>
      <c r="Q114" s="16">
        <v>57.247142820000001</v>
      </c>
      <c r="R114" s="1" t="s">
        <v>45</v>
      </c>
      <c r="S114" s="1" t="s">
        <v>199</v>
      </c>
      <c r="T114" s="1">
        <v>16</v>
      </c>
      <c r="U114" s="1">
        <v>6</v>
      </c>
      <c r="V114" s="1">
        <v>42</v>
      </c>
      <c r="W114" s="1" t="s">
        <v>47</v>
      </c>
      <c r="X114" s="2" t="s">
        <v>364</v>
      </c>
      <c r="Y114" s="1" t="s">
        <v>365</v>
      </c>
      <c r="Z114" s="1" t="s">
        <v>366</v>
      </c>
      <c r="AA114" s="1" t="s">
        <v>51</v>
      </c>
      <c r="AB114" s="3">
        <v>1.36302721</v>
      </c>
      <c r="AC114" s="1" t="s">
        <v>52</v>
      </c>
      <c r="AD114" s="1" t="s">
        <v>143</v>
      </c>
      <c r="AE114" s="12">
        <v>9.5411904700000001</v>
      </c>
      <c r="AF114" s="16">
        <f>+RMP[[#This Row],[KILOS NETO]]-RMP[[#This Row],[PESO NETO CAMPO]]</f>
        <v>-136.60285718</v>
      </c>
      <c r="AG114" s="3">
        <f>+(RMP[[#This Row],[HORA RECEPCION]]-RMP[[#This Row],[HORA SALIDA CAMPO]])*24</f>
        <v>1.7499999999417923</v>
      </c>
      <c r="AH114" s="1" t="s">
        <v>54</v>
      </c>
      <c r="AI114" s="1" t="s">
        <v>55</v>
      </c>
      <c r="AJ114" s="1" t="s">
        <v>355</v>
      </c>
      <c r="AL114" s="1">
        <v>0</v>
      </c>
      <c r="AM114" s="1" t="s">
        <v>2634</v>
      </c>
    </row>
    <row r="115" spans="1:39" hidden="1" x14ac:dyDescent="0.3">
      <c r="A115" s="1" t="str">
        <f>_xlfn.CONCAT(RMP[[#This Row],[CODIGO QR]],RMP[[#This Row],[MODULO]],RMP[[#This Row],[TURNO]])</f>
        <v>ABGSA20250601185109MODULO 1TURNO 03</v>
      </c>
      <c r="B115" s="1">
        <f>_xlfn.ISOWEEKNUM(RMP[[#This Row],[FECHA RECEPCION]])</f>
        <v>24</v>
      </c>
      <c r="C115" s="7">
        <v>45820</v>
      </c>
      <c r="D115" s="6">
        <v>45820.739583333336</v>
      </c>
      <c r="E115" s="7">
        <v>45820</v>
      </c>
      <c r="F115" s="6">
        <v>45820.8125</v>
      </c>
      <c r="G115" s="1" t="s">
        <v>350</v>
      </c>
      <c r="H115" s="1" t="s">
        <v>38</v>
      </c>
      <c r="I115" s="1" t="s">
        <v>316</v>
      </c>
      <c r="J115" s="12">
        <v>388.2</v>
      </c>
      <c r="K115" s="1" t="s">
        <v>367</v>
      </c>
      <c r="L115" s="1" t="s">
        <v>41</v>
      </c>
      <c r="M115" s="1" t="s">
        <v>42</v>
      </c>
      <c r="N115" s="1" t="s">
        <v>43</v>
      </c>
      <c r="O115" s="1" t="s">
        <v>44</v>
      </c>
      <c r="P115" s="16">
        <v>521.99999879999996</v>
      </c>
      <c r="Q115" s="16">
        <v>399.7299999</v>
      </c>
      <c r="R115" s="1" t="s">
        <v>45</v>
      </c>
      <c r="S115" s="1" t="s">
        <v>199</v>
      </c>
      <c r="T115" s="1">
        <v>15</v>
      </c>
      <c r="U115" s="1">
        <v>42</v>
      </c>
      <c r="V115" s="1">
        <v>294</v>
      </c>
      <c r="W115" s="1" t="s">
        <v>47</v>
      </c>
      <c r="X115" s="2" t="s">
        <v>368</v>
      </c>
      <c r="Y115" s="1" t="s">
        <v>369</v>
      </c>
      <c r="Z115" s="1" t="s">
        <v>366</v>
      </c>
      <c r="AA115" s="1" t="s">
        <v>51</v>
      </c>
      <c r="AB115" s="3">
        <v>1.35962585</v>
      </c>
      <c r="AC115" s="1" t="s">
        <v>52</v>
      </c>
      <c r="AD115" s="1" t="s">
        <v>143</v>
      </c>
      <c r="AE115" s="12">
        <v>9.5173809499999997</v>
      </c>
      <c r="AF115" s="16">
        <f>+RMP[[#This Row],[KILOS NETO]]-RMP[[#This Row],[PESO NETO CAMPO]]</f>
        <v>11.529999900000007</v>
      </c>
      <c r="AG115" s="3">
        <f>+(RMP[[#This Row],[HORA RECEPCION]]-RMP[[#This Row],[HORA SALIDA CAMPO]])*24</f>
        <v>1.7499999999417923</v>
      </c>
      <c r="AH115" s="1" t="s">
        <v>54</v>
      </c>
      <c r="AI115" s="1" t="s">
        <v>55</v>
      </c>
      <c r="AJ115" s="1" t="s">
        <v>355</v>
      </c>
      <c r="AL115" s="1">
        <v>0</v>
      </c>
      <c r="AM115" s="1" t="s">
        <v>2634</v>
      </c>
    </row>
    <row r="116" spans="1:39" hidden="1" x14ac:dyDescent="0.3">
      <c r="A116" s="1" t="str">
        <f>_xlfn.CONCAT(RMP[[#This Row],[CODIGO QR]],RMP[[#This Row],[MODULO]],RMP[[#This Row],[TURNO]])</f>
        <v>ABGSA20250601185115MODULO 1TURNO 03</v>
      </c>
      <c r="B116" s="1">
        <f>_xlfn.ISOWEEKNUM(RMP[[#This Row],[FECHA RECEPCION]])</f>
        <v>24</v>
      </c>
      <c r="C116" s="7">
        <v>45820</v>
      </c>
      <c r="D116" s="6">
        <v>45820.739583333336</v>
      </c>
      <c r="E116" s="7">
        <v>45820</v>
      </c>
      <c r="F116" s="6">
        <v>45820.8125</v>
      </c>
      <c r="G116" s="1" t="s">
        <v>350</v>
      </c>
      <c r="H116" s="1" t="s">
        <v>38</v>
      </c>
      <c r="I116" s="1" t="s">
        <v>316</v>
      </c>
      <c r="J116" s="12">
        <v>388.7</v>
      </c>
      <c r="K116" s="1" t="s">
        <v>370</v>
      </c>
      <c r="L116" s="1" t="s">
        <v>41</v>
      </c>
      <c r="M116" s="1" t="s">
        <v>42</v>
      </c>
      <c r="N116" s="1" t="s">
        <v>43</v>
      </c>
      <c r="O116" s="1" t="s">
        <v>44</v>
      </c>
      <c r="P116" s="16">
        <v>525.00000125999998</v>
      </c>
      <c r="Q116" s="16">
        <v>401.72999958000003</v>
      </c>
      <c r="R116" s="1" t="s">
        <v>45</v>
      </c>
      <c r="S116" s="1" t="s">
        <v>199</v>
      </c>
      <c r="T116" s="1">
        <v>16</v>
      </c>
      <c r="U116" s="1">
        <v>42</v>
      </c>
      <c r="V116" s="1">
        <v>294</v>
      </c>
      <c r="W116" s="1" t="s">
        <v>47</v>
      </c>
      <c r="X116" s="2" t="s">
        <v>371</v>
      </c>
      <c r="Y116" s="1" t="s">
        <v>372</v>
      </c>
      <c r="Z116" s="1" t="s">
        <v>366</v>
      </c>
      <c r="AA116" s="1" t="s">
        <v>51</v>
      </c>
      <c r="AB116" s="3">
        <v>1.3664285700000001</v>
      </c>
      <c r="AC116" s="1" t="s">
        <v>52</v>
      </c>
      <c r="AD116" s="1" t="s">
        <v>143</v>
      </c>
      <c r="AE116" s="12">
        <v>9.5649999900000005</v>
      </c>
      <c r="AF116" s="16">
        <f>+RMP[[#This Row],[KILOS NETO]]-RMP[[#This Row],[PESO NETO CAMPO]]</f>
        <v>13.029999580000037</v>
      </c>
      <c r="AG116" s="3">
        <f>+(RMP[[#This Row],[HORA RECEPCION]]-RMP[[#This Row],[HORA SALIDA CAMPO]])*24</f>
        <v>1.7499999999417923</v>
      </c>
      <c r="AH116" s="1" t="s">
        <v>54</v>
      </c>
      <c r="AI116" s="1" t="s">
        <v>55</v>
      </c>
      <c r="AJ116" s="1" t="s">
        <v>355</v>
      </c>
      <c r="AL116" s="1">
        <v>0</v>
      </c>
      <c r="AM116" s="1" t="s">
        <v>2634</v>
      </c>
    </row>
    <row r="117" spans="1:39" hidden="1" x14ac:dyDescent="0.3">
      <c r="A117" s="1" t="str">
        <f>_xlfn.CONCAT(RMP[[#This Row],[CODIGO QR]],RMP[[#This Row],[MODULO]],RMP[[#This Row],[TURNO]])</f>
        <v>ABGSA20250601185105MODULO 1TURNO 03</v>
      </c>
      <c r="B117" s="1">
        <f>_xlfn.ISOWEEKNUM(RMP[[#This Row],[FECHA RECEPCION]])</f>
        <v>24</v>
      </c>
      <c r="C117" s="7">
        <v>45820</v>
      </c>
      <c r="D117" s="6">
        <v>45820.739583333336</v>
      </c>
      <c r="E117" s="7">
        <v>45820</v>
      </c>
      <c r="F117" s="6">
        <v>45820.8125</v>
      </c>
      <c r="G117" s="1" t="s">
        <v>350</v>
      </c>
      <c r="H117" s="1" t="s">
        <v>38</v>
      </c>
      <c r="I117" s="1" t="s">
        <v>316</v>
      </c>
      <c r="J117" s="12">
        <v>384.7</v>
      </c>
      <c r="K117" s="1" t="s">
        <v>373</v>
      </c>
      <c r="L117" s="1" t="s">
        <v>41</v>
      </c>
      <c r="M117" s="1" t="s">
        <v>42</v>
      </c>
      <c r="N117" s="1" t="s">
        <v>43</v>
      </c>
      <c r="O117" s="1" t="s">
        <v>44</v>
      </c>
      <c r="P117" s="16">
        <v>520.99999895999997</v>
      </c>
      <c r="Q117" s="16">
        <v>398.73000006000001</v>
      </c>
      <c r="R117" s="1" t="s">
        <v>45</v>
      </c>
      <c r="S117" s="1" t="s">
        <v>199</v>
      </c>
      <c r="T117" s="1">
        <v>15</v>
      </c>
      <c r="U117" s="1">
        <v>42</v>
      </c>
      <c r="V117" s="1">
        <v>294</v>
      </c>
      <c r="W117" s="1" t="s">
        <v>47</v>
      </c>
      <c r="X117" s="2" t="s">
        <v>374</v>
      </c>
      <c r="Y117" s="1" t="s">
        <v>375</v>
      </c>
      <c r="Z117" s="1" t="s">
        <v>366</v>
      </c>
      <c r="AA117" s="1" t="s">
        <v>51</v>
      </c>
      <c r="AB117" s="3">
        <v>1.35622449</v>
      </c>
      <c r="AC117" s="1" t="s">
        <v>52</v>
      </c>
      <c r="AD117" s="1" t="s">
        <v>143</v>
      </c>
      <c r="AE117" s="12">
        <v>9.4935714299999994</v>
      </c>
      <c r="AF117" s="16">
        <f>+RMP[[#This Row],[KILOS NETO]]-RMP[[#This Row],[PESO NETO CAMPO]]</f>
        <v>14.03000006000002</v>
      </c>
      <c r="AG117" s="3">
        <f>+(RMP[[#This Row],[HORA RECEPCION]]-RMP[[#This Row],[HORA SALIDA CAMPO]])*24</f>
        <v>1.7499999999417923</v>
      </c>
      <c r="AH117" s="1" t="s">
        <v>54</v>
      </c>
      <c r="AI117" s="1" t="s">
        <v>55</v>
      </c>
      <c r="AJ117" s="1" t="s">
        <v>355</v>
      </c>
      <c r="AL117" s="1">
        <v>0</v>
      </c>
      <c r="AM117" s="1" t="s">
        <v>2634</v>
      </c>
    </row>
    <row r="118" spans="1:39" hidden="1" x14ac:dyDescent="0.3">
      <c r="A118" s="1" t="str">
        <f>_xlfn.CONCAT(RMP[[#This Row],[CODIGO QR]],RMP[[#This Row],[MODULO]],RMP[[#This Row],[TURNO]])</f>
        <v>ABGSA20250601185118MODULO 1TURNO 03</v>
      </c>
      <c r="B118" s="1">
        <f>_xlfn.ISOWEEKNUM(RMP[[#This Row],[FECHA RECEPCION]])</f>
        <v>24</v>
      </c>
      <c r="C118" s="7">
        <v>45820</v>
      </c>
      <c r="D118" s="6">
        <v>45820.739583333336</v>
      </c>
      <c r="E118" s="7">
        <v>45820</v>
      </c>
      <c r="F118" s="6">
        <v>45820.8125</v>
      </c>
      <c r="G118" s="1" t="s">
        <v>350</v>
      </c>
      <c r="H118" s="1" t="s">
        <v>38</v>
      </c>
      <c r="I118" s="1" t="s">
        <v>316</v>
      </c>
      <c r="J118" s="12">
        <v>232.4</v>
      </c>
      <c r="K118" s="1" t="s">
        <v>376</v>
      </c>
      <c r="L118" s="1" t="s">
        <v>41</v>
      </c>
      <c r="M118" s="1" t="s">
        <v>42</v>
      </c>
      <c r="N118" s="1" t="s">
        <v>43</v>
      </c>
      <c r="O118" s="1" t="s">
        <v>44</v>
      </c>
      <c r="P118" s="16">
        <v>320.00000017999997</v>
      </c>
      <c r="Q118" s="16">
        <v>239.08000046000001</v>
      </c>
      <c r="R118" s="1" t="s">
        <v>45</v>
      </c>
      <c r="S118" s="1" t="s">
        <v>199</v>
      </c>
      <c r="T118" s="1">
        <v>15</v>
      </c>
      <c r="U118" s="1">
        <v>26</v>
      </c>
      <c r="V118" s="1">
        <v>178</v>
      </c>
      <c r="W118" s="1" t="s">
        <v>47</v>
      </c>
      <c r="X118" s="2" t="s">
        <v>377</v>
      </c>
      <c r="Y118" s="1" t="s">
        <v>378</v>
      </c>
      <c r="Z118" s="1" t="s">
        <v>366</v>
      </c>
      <c r="AA118" s="1" t="s">
        <v>51</v>
      </c>
      <c r="AB118" s="3">
        <v>1.34314607</v>
      </c>
      <c r="AC118" s="1" t="s">
        <v>52</v>
      </c>
      <c r="AD118" s="1" t="s">
        <v>143</v>
      </c>
      <c r="AE118" s="12">
        <v>9.1953846330769196</v>
      </c>
      <c r="AF118" s="16">
        <f>+RMP[[#This Row],[KILOS NETO]]-RMP[[#This Row],[PESO NETO CAMPO]]</f>
        <v>6.6800004600000022</v>
      </c>
      <c r="AG118" s="3">
        <f>+(RMP[[#This Row],[HORA RECEPCION]]-RMP[[#This Row],[HORA SALIDA CAMPO]])*24</f>
        <v>1.7499999999417923</v>
      </c>
      <c r="AH118" s="1" t="s">
        <v>54</v>
      </c>
      <c r="AI118" s="1" t="s">
        <v>55</v>
      </c>
      <c r="AJ118" s="1" t="s">
        <v>355</v>
      </c>
      <c r="AL118" s="1">
        <v>0</v>
      </c>
      <c r="AM118" s="1" t="s">
        <v>2634</v>
      </c>
    </row>
    <row r="119" spans="1:39" hidden="1" x14ac:dyDescent="0.3">
      <c r="A119" s="1" t="str">
        <f>_xlfn.CONCAT(RMP[[#This Row],[CODIGO QR]],RMP[[#This Row],[MODULO]],RMP[[#This Row],[TURNO]])</f>
        <v>ABGSA20250601185102MODULO 1TURNO 04</v>
      </c>
      <c r="B119" s="1">
        <f>_xlfn.ISOWEEKNUM(RMP[[#This Row],[FECHA RECEPCION]])</f>
        <v>24</v>
      </c>
      <c r="C119" s="7">
        <v>45821</v>
      </c>
      <c r="D119" s="6">
        <v>45821.545138888891</v>
      </c>
      <c r="E119" s="7">
        <v>45821</v>
      </c>
      <c r="F119" s="6">
        <v>45821.611111111109</v>
      </c>
      <c r="G119" s="1" t="s">
        <v>379</v>
      </c>
      <c r="H119" s="1" t="s">
        <v>38</v>
      </c>
      <c r="I119" s="1" t="s">
        <v>316</v>
      </c>
      <c r="J119" s="12">
        <v>319.5</v>
      </c>
      <c r="K119" s="1" t="s">
        <v>380</v>
      </c>
      <c r="L119" s="1" t="s">
        <v>41</v>
      </c>
      <c r="M119" s="1" t="s">
        <v>42</v>
      </c>
      <c r="N119" s="1" t="s">
        <v>43</v>
      </c>
      <c r="O119" s="1" t="s">
        <v>44</v>
      </c>
      <c r="P119" s="16">
        <v>433.5</v>
      </c>
      <c r="Q119" s="16">
        <v>332.1</v>
      </c>
      <c r="R119" s="1" t="s">
        <v>45</v>
      </c>
      <c r="S119" s="1" t="s">
        <v>116</v>
      </c>
      <c r="T119" s="1">
        <v>12</v>
      </c>
      <c r="U119" s="1">
        <v>35</v>
      </c>
      <c r="V119" s="1">
        <v>245</v>
      </c>
      <c r="W119" s="1" t="s">
        <v>47</v>
      </c>
      <c r="X119" s="2" t="s">
        <v>381</v>
      </c>
      <c r="Y119" s="1" t="s">
        <v>382</v>
      </c>
      <c r="Z119" s="1" t="s">
        <v>366</v>
      </c>
      <c r="AA119" s="1" t="s">
        <v>51</v>
      </c>
      <c r="AB119" s="3">
        <v>1.35551020408163</v>
      </c>
      <c r="AC119" s="1" t="s">
        <v>52</v>
      </c>
      <c r="AD119" s="1" t="s">
        <v>383</v>
      </c>
      <c r="AE119" s="12">
        <v>9.4885714285714293</v>
      </c>
      <c r="AF119" s="16">
        <f>+RMP[[#This Row],[KILOS NETO]]-RMP[[#This Row],[PESO NETO CAMPO]]</f>
        <v>12.600000000000023</v>
      </c>
      <c r="AG119" s="3">
        <f>+(RMP[[#This Row],[HORA RECEPCION]]-RMP[[#This Row],[HORA SALIDA CAMPO]])*24</f>
        <v>1.5833333332557231</v>
      </c>
      <c r="AH119" s="1" t="s">
        <v>54</v>
      </c>
      <c r="AI119" s="1" t="s">
        <v>55</v>
      </c>
      <c r="AJ119" s="1" t="s">
        <v>384</v>
      </c>
      <c r="AK119" s="1" t="s">
        <v>174</v>
      </c>
      <c r="AL119" s="1">
        <v>0</v>
      </c>
      <c r="AM119" s="1" t="s">
        <v>2634</v>
      </c>
    </row>
    <row r="120" spans="1:39" hidden="1" x14ac:dyDescent="0.3">
      <c r="A120" s="1" t="str">
        <f>_xlfn.CONCAT(RMP[[#This Row],[CODIGO QR]],RMP[[#This Row],[MODULO]],RMP[[#This Row],[TURNO]])</f>
        <v>ABGSA20250601185100MODULO 1TURNO 04</v>
      </c>
      <c r="B120" s="1">
        <f>_xlfn.ISOWEEKNUM(RMP[[#This Row],[FECHA RECEPCION]])</f>
        <v>24</v>
      </c>
      <c r="C120" s="7">
        <v>45821</v>
      </c>
      <c r="D120" s="6">
        <v>45821.545138888891</v>
      </c>
      <c r="E120" s="7">
        <v>45821</v>
      </c>
      <c r="F120" s="6">
        <v>45821.611111111109</v>
      </c>
      <c r="G120" s="1" t="s">
        <v>379</v>
      </c>
      <c r="H120" s="1" t="s">
        <v>38</v>
      </c>
      <c r="I120" s="1" t="s">
        <v>316</v>
      </c>
      <c r="J120" s="12">
        <v>320</v>
      </c>
      <c r="K120" s="1" t="s">
        <v>385</v>
      </c>
      <c r="L120" s="1" t="s">
        <v>41</v>
      </c>
      <c r="M120" s="1" t="s">
        <v>42</v>
      </c>
      <c r="N120" s="1" t="s">
        <v>43</v>
      </c>
      <c r="O120" s="1" t="s">
        <v>44</v>
      </c>
      <c r="P120" s="16">
        <v>434</v>
      </c>
      <c r="Q120" s="16">
        <v>332.6</v>
      </c>
      <c r="R120" s="1" t="s">
        <v>45</v>
      </c>
      <c r="S120" s="1" t="s">
        <v>116</v>
      </c>
      <c r="T120" s="1">
        <v>12</v>
      </c>
      <c r="U120" s="1">
        <v>35</v>
      </c>
      <c r="V120" s="1">
        <v>245</v>
      </c>
      <c r="W120" s="1" t="s">
        <v>47</v>
      </c>
      <c r="X120" s="2" t="s">
        <v>386</v>
      </c>
      <c r="Y120" s="1" t="s">
        <v>387</v>
      </c>
      <c r="Z120" s="1" t="s">
        <v>366</v>
      </c>
      <c r="AA120" s="1" t="s">
        <v>51</v>
      </c>
      <c r="AB120" s="3">
        <v>1.35755102040816</v>
      </c>
      <c r="AC120" s="1" t="s">
        <v>52</v>
      </c>
      <c r="AD120" s="1" t="s">
        <v>383</v>
      </c>
      <c r="AE120" s="12">
        <v>9.50285714285714</v>
      </c>
      <c r="AF120" s="16">
        <f>+RMP[[#This Row],[KILOS NETO]]-RMP[[#This Row],[PESO NETO CAMPO]]</f>
        <v>12.600000000000023</v>
      </c>
      <c r="AG120" s="3">
        <f>+(RMP[[#This Row],[HORA RECEPCION]]-RMP[[#This Row],[HORA SALIDA CAMPO]])*24</f>
        <v>1.5833333332557231</v>
      </c>
      <c r="AH120" s="1" t="s">
        <v>54</v>
      </c>
      <c r="AI120" s="1" t="s">
        <v>55</v>
      </c>
      <c r="AJ120" s="1" t="s">
        <v>384</v>
      </c>
      <c r="AK120" s="1" t="s">
        <v>174</v>
      </c>
      <c r="AL120" s="1">
        <v>0</v>
      </c>
      <c r="AM120" s="1" t="s">
        <v>2634</v>
      </c>
    </row>
    <row r="121" spans="1:39" hidden="1" x14ac:dyDescent="0.3">
      <c r="A121" s="1" t="str">
        <f>_xlfn.CONCAT(RMP[[#This Row],[CODIGO QR]],RMP[[#This Row],[MODULO]],RMP[[#This Row],[TURNO]])</f>
        <v>ABGSA20250601185121MODULO 1TURNO 04</v>
      </c>
      <c r="B121" s="1">
        <f>_xlfn.ISOWEEKNUM(RMP[[#This Row],[FECHA RECEPCION]])</f>
        <v>24</v>
      </c>
      <c r="C121" s="7">
        <v>45821</v>
      </c>
      <c r="D121" s="6">
        <v>45821.545138888891</v>
      </c>
      <c r="E121" s="7">
        <v>45821</v>
      </c>
      <c r="F121" s="6">
        <v>45821.611111111109</v>
      </c>
      <c r="G121" s="1" t="s">
        <v>379</v>
      </c>
      <c r="H121" s="1" t="s">
        <v>38</v>
      </c>
      <c r="I121" s="1" t="s">
        <v>316</v>
      </c>
      <c r="J121" s="12">
        <v>382.7</v>
      </c>
      <c r="K121" s="1" t="s">
        <v>388</v>
      </c>
      <c r="L121" s="1" t="s">
        <v>41</v>
      </c>
      <c r="M121" s="1" t="s">
        <v>42</v>
      </c>
      <c r="N121" s="1" t="s">
        <v>43</v>
      </c>
      <c r="O121" s="1" t="s">
        <v>44</v>
      </c>
      <c r="P121" s="16">
        <v>518</v>
      </c>
      <c r="Q121" s="16">
        <v>398.7</v>
      </c>
      <c r="R121" s="1" t="s">
        <v>45</v>
      </c>
      <c r="S121" s="1" t="s">
        <v>116</v>
      </c>
      <c r="T121" s="1">
        <v>12</v>
      </c>
      <c r="U121" s="1">
        <v>42</v>
      </c>
      <c r="V121" s="1">
        <v>294</v>
      </c>
      <c r="W121" s="1" t="s">
        <v>47</v>
      </c>
      <c r="X121" s="2" t="s">
        <v>389</v>
      </c>
      <c r="Y121" s="1" t="s">
        <v>390</v>
      </c>
      <c r="Z121" s="1" t="s">
        <v>366</v>
      </c>
      <c r="AA121" s="1" t="s">
        <v>51</v>
      </c>
      <c r="AB121" s="3">
        <v>1.35612244897959</v>
      </c>
      <c r="AC121" s="1" t="s">
        <v>52</v>
      </c>
      <c r="AD121" s="1" t="s">
        <v>383</v>
      </c>
      <c r="AE121" s="12">
        <v>9.4928571428571402</v>
      </c>
      <c r="AF121" s="16">
        <f>+RMP[[#This Row],[KILOS NETO]]-RMP[[#This Row],[PESO NETO CAMPO]]</f>
        <v>16</v>
      </c>
      <c r="AG121" s="3">
        <f>+(RMP[[#This Row],[HORA RECEPCION]]-RMP[[#This Row],[HORA SALIDA CAMPO]])*24</f>
        <v>1.5833333332557231</v>
      </c>
      <c r="AH121" s="1" t="s">
        <v>54</v>
      </c>
      <c r="AI121" s="1" t="s">
        <v>55</v>
      </c>
      <c r="AJ121" s="1" t="s">
        <v>384</v>
      </c>
      <c r="AK121" s="1" t="s">
        <v>174</v>
      </c>
      <c r="AL121" s="1">
        <v>0</v>
      </c>
      <c r="AM121" s="1" t="s">
        <v>2634</v>
      </c>
    </row>
    <row r="122" spans="1:39" hidden="1" x14ac:dyDescent="0.3">
      <c r="A122" s="1" t="str">
        <f>_xlfn.CONCAT(RMP[[#This Row],[CODIGO QR]],RMP[[#This Row],[MODULO]],RMP[[#This Row],[TURNO]])</f>
        <v>ABGSA20250601185113MODULO 1TURNO 04</v>
      </c>
      <c r="B122" s="1">
        <f>_xlfn.ISOWEEKNUM(RMP[[#This Row],[FECHA RECEPCION]])</f>
        <v>24</v>
      </c>
      <c r="C122" s="7">
        <v>45821</v>
      </c>
      <c r="D122" s="6">
        <v>45821.545138888891</v>
      </c>
      <c r="E122" s="7">
        <v>45821</v>
      </c>
      <c r="F122" s="6">
        <v>45821.611111111109</v>
      </c>
      <c r="G122" s="1" t="s">
        <v>379</v>
      </c>
      <c r="H122" s="1" t="s">
        <v>38</v>
      </c>
      <c r="I122" s="1" t="s">
        <v>316</v>
      </c>
      <c r="J122" s="12">
        <v>381.2</v>
      </c>
      <c r="K122" s="1" t="s">
        <v>391</v>
      </c>
      <c r="L122" s="1" t="s">
        <v>41</v>
      </c>
      <c r="M122" s="1" t="s">
        <v>42</v>
      </c>
      <c r="N122" s="1" t="s">
        <v>43</v>
      </c>
      <c r="O122" s="1" t="s">
        <v>44</v>
      </c>
      <c r="P122" s="16">
        <v>516.5</v>
      </c>
      <c r="Q122" s="16">
        <v>397.2</v>
      </c>
      <c r="R122" s="1" t="s">
        <v>45</v>
      </c>
      <c r="S122" s="1" t="s">
        <v>116</v>
      </c>
      <c r="T122" s="1">
        <v>12</v>
      </c>
      <c r="U122" s="1">
        <v>42</v>
      </c>
      <c r="V122" s="1">
        <v>294</v>
      </c>
      <c r="W122" s="1" t="s">
        <v>47</v>
      </c>
      <c r="X122" s="2" t="s">
        <v>392</v>
      </c>
      <c r="Y122" s="1" t="s">
        <v>393</v>
      </c>
      <c r="Z122" s="1" t="s">
        <v>366</v>
      </c>
      <c r="AA122" s="1" t="s">
        <v>51</v>
      </c>
      <c r="AB122" s="3">
        <v>1.35102040816327</v>
      </c>
      <c r="AC122" s="1" t="s">
        <v>52</v>
      </c>
      <c r="AD122" s="1" t="s">
        <v>383</v>
      </c>
      <c r="AE122" s="12">
        <v>9.4571428571428608</v>
      </c>
      <c r="AF122" s="16">
        <f>+RMP[[#This Row],[KILOS NETO]]-RMP[[#This Row],[PESO NETO CAMPO]]</f>
        <v>16</v>
      </c>
      <c r="AG122" s="3">
        <f>+(RMP[[#This Row],[HORA RECEPCION]]-RMP[[#This Row],[HORA SALIDA CAMPO]])*24</f>
        <v>1.5833333332557231</v>
      </c>
      <c r="AH122" s="1" t="s">
        <v>54</v>
      </c>
      <c r="AI122" s="1" t="s">
        <v>55</v>
      </c>
      <c r="AJ122" s="1" t="s">
        <v>384</v>
      </c>
      <c r="AK122" s="1" t="s">
        <v>174</v>
      </c>
      <c r="AL122" s="1">
        <v>0</v>
      </c>
      <c r="AM122" s="1" t="s">
        <v>2634</v>
      </c>
    </row>
    <row r="123" spans="1:39" hidden="1" x14ac:dyDescent="0.3">
      <c r="A123" s="1" t="str">
        <f>_xlfn.CONCAT(RMP[[#This Row],[CODIGO QR]],RMP[[#This Row],[MODULO]],RMP[[#This Row],[TURNO]])</f>
        <v>ABGSA20250601185104MODULO 1TURNO 04</v>
      </c>
      <c r="B123" s="1">
        <f>_xlfn.ISOWEEKNUM(RMP[[#This Row],[FECHA RECEPCION]])</f>
        <v>24</v>
      </c>
      <c r="C123" s="7">
        <v>45821</v>
      </c>
      <c r="D123" s="6">
        <v>45821.545138888891</v>
      </c>
      <c r="E123" s="7">
        <v>45821</v>
      </c>
      <c r="F123" s="6">
        <v>45821.611111111109</v>
      </c>
      <c r="G123" s="1" t="s">
        <v>379</v>
      </c>
      <c r="H123" s="1" t="s">
        <v>38</v>
      </c>
      <c r="I123" s="1" t="s">
        <v>316</v>
      </c>
      <c r="J123" s="12">
        <v>380.2</v>
      </c>
      <c r="K123" s="1" t="s">
        <v>394</v>
      </c>
      <c r="L123" s="1" t="s">
        <v>41</v>
      </c>
      <c r="M123" s="1" t="s">
        <v>42</v>
      </c>
      <c r="N123" s="1" t="s">
        <v>43</v>
      </c>
      <c r="O123" s="1" t="s">
        <v>44</v>
      </c>
      <c r="P123" s="16">
        <v>515</v>
      </c>
      <c r="Q123" s="16">
        <v>395.7</v>
      </c>
      <c r="R123" s="1" t="s">
        <v>45</v>
      </c>
      <c r="S123" s="1" t="s">
        <v>116</v>
      </c>
      <c r="T123" s="1">
        <v>12</v>
      </c>
      <c r="U123" s="1">
        <v>42</v>
      </c>
      <c r="V123" s="1">
        <v>294</v>
      </c>
      <c r="W123" s="1" t="s">
        <v>47</v>
      </c>
      <c r="X123" s="2" t="s">
        <v>395</v>
      </c>
      <c r="Y123" s="1" t="s">
        <v>396</v>
      </c>
      <c r="Z123" s="1" t="s">
        <v>366</v>
      </c>
      <c r="AA123" s="1" t="s">
        <v>51</v>
      </c>
      <c r="AB123" s="3">
        <v>1.3459183673469399</v>
      </c>
      <c r="AC123" s="1" t="s">
        <v>52</v>
      </c>
      <c r="AD123" s="1" t="s">
        <v>383</v>
      </c>
      <c r="AE123" s="12">
        <v>9.4214285714285708</v>
      </c>
      <c r="AF123" s="16">
        <f>+RMP[[#This Row],[KILOS NETO]]-RMP[[#This Row],[PESO NETO CAMPO]]</f>
        <v>15.5</v>
      </c>
      <c r="AG123" s="3">
        <f>+(RMP[[#This Row],[HORA RECEPCION]]-RMP[[#This Row],[HORA SALIDA CAMPO]])*24</f>
        <v>1.5833333332557231</v>
      </c>
      <c r="AH123" s="1" t="s">
        <v>54</v>
      </c>
      <c r="AI123" s="1" t="s">
        <v>55</v>
      </c>
      <c r="AJ123" s="1" t="s">
        <v>384</v>
      </c>
      <c r="AL123" s="1">
        <v>0</v>
      </c>
      <c r="AM123" s="1" t="s">
        <v>2634</v>
      </c>
    </row>
    <row r="124" spans="1:39" hidden="1" x14ac:dyDescent="0.3">
      <c r="A124" s="1" t="str">
        <f>_xlfn.CONCAT(RMP[[#This Row],[CODIGO QR]],RMP[[#This Row],[MODULO]],RMP[[#This Row],[TURNO]])</f>
        <v>ABGSA20250601184848MODULO 1TURNO 05</v>
      </c>
      <c r="B124" s="1">
        <f>_xlfn.ISOWEEKNUM(RMP[[#This Row],[FECHA RECEPCION]])</f>
        <v>24</v>
      </c>
      <c r="C124" s="7">
        <v>45821</v>
      </c>
      <c r="D124" s="6">
        <v>45821.545138888891</v>
      </c>
      <c r="E124" s="7">
        <v>45821</v>
      </c>
      <c r="F124" s="6">
        <v>45821.611111111109</v>
      </c>
      <c r="G124" s="1" t="s">
        <v>379</v>
      </c>
      <c r="H124" s="1" t="s">
        <v>38</v>
      </c>
      <c r="I124" s="1" t="s">
        <v>316</v>
      </c>
      <c r="J124" s="12">
        <v>191.1</v>
      </c>
      <c r="K124" s="1" t="s">
        <v>397</v>
      </c>
      <c r="L124" s="1" t="s">
        <v>41</v>
      </c>
      <c r="M124" s="1" t="s">
        <v>42</v>
      </c>
      <c r="N124" s="1" t="s">
        <v>43</v>
      </c>
      <c r="O124" s="1" t="s">
        <v>44</v>
      </c>
      <c r="P124" s="16">
        <v>505.66666666666703</v>
      </c>
      <c r="Q124" s="16">
        <v>386.27857142857101</v>
      </c>
      <c r="R124" s="1" t="s">
        <v>45</v>
      </c>
      <c r="S124" s="1" t="s">
        <v>121</v>
      </c>
      <c r="T124" s="1">
        <v>15</v>
      </c>
      <c r="U124" s="1">
        <v>41</v>
      </c>
      <c r="V124" s="1">
        <v>287</v>
      </c>
      <c r="W124" s="1" t="s">
        <v>47</v>
      </c>
      <c r="X124" s="2" t="s">
        <v>398</v>
      </c>
      <c r="Y124" s="1" t="s">
        <v>399</v>
      </c>
      <c r="Z124" s="1" t="s">
        <v>366</v>
      </c>
      <c r="AA124" s="1" t="s">
        <v>51</v>
      </c>
      <c r="AB124" s="3">
        <v>1.3459183673469399</v>
      </c>
      <c r="AC124" s="1" t="s">
        <v>52</v>
      </c>
      <c r="AD124" s="1" t="s">
        <v>383</v>
      </c>
      <c r="AE124" s="12">
        <v>9.4214285714285602</v>
      </c>
      <c r="AF124" s="16">
        <f>+RMP[[#This Row],[KILOS NETO]]-RMP[[#This Row],[PESO NETO CAMPO]]</f>
        <v>195.17857142857102</v>
      </c>
      <c r="AG124" s="3">
        <f>+(RMP[[#This Row],[HORA RECEPCION]]-RMP[[#This Row],[HORA SALIDA CAMPO]])*24</f>
        <v>1.5833333332557231</v>
      </c>
      <c r="AH124" s="1" t="s">
        <v>54</v>
      </c>
      <c r="AI124" s="1" t="s">
        <v>55</v>
      </c>
      <c r="AJ124" s="1" t="s">
        <v>384</v>
      </c>
      <c r="AL124" s="1">
        <v>0</v>
      </c>
      <c r="AM124" s="1" t="s">
        <v>2634</v>
      </c>
    </row>
    <row r="125" spans="1:39" hidden="1" x14ac:dyDescent="0.3">
      <c r="A125" s="1" t="str">
        <f>_xlfn.CONCAT(RMP[[#This Row],[CODIGO QR]],RMP[[#This Row],[MODULO]],RMP[[#This Row],[TURNO]])</f>
        <v>ABGSA20250601184848MODULO 1TURNO 09</v>
      </c>
      <c r="B125" s="1">
        <f>_xlfn.ISOWEEKNUM(RMP[[#This Row],[FECHA RECEPCION]])</f>
        <v>24</v>
      </c>
      <c r="C125" s="7">
        <v>45821</v>
      </c>
      <c r="D125" s="6">
        <v>45821.545138888891</v>
      </c>
      <c r="E125" s="7">
        <v>45821</v>
      </c>
      <c r="F125" s="6">
        <v>45821.611111111109</v>
      </c>
      <c r="G125" s="1" t="s">
        <v>379</v>
      </c>
      <c r="H125" s="1" t="s">
        <v>38</v>
      </c>
      <c r="I125" s="1" t="s">
        <v>316</v>
      </c>
      <c r="J125" s="12">
        <v>191.1</v>
      </c>
      <c r="K125" s="1" t="s">
        <v>397</v>
      </c>
      <c r="L125" s="1" t="s">
        <v>41</v>
      </c>
      <c r="M125" s="1" t="s">
        <v>42</v>
      </c>
      <c r="N125" s="1" t="s">
        <v>43</v>
      </c>
      <c r="O125" s="1" t="s">
        <v>44</v>
      </c>
      <c r="P125" s="16">
        <v>12.3333333333333</v>
      </c>
      <c r="Q125" s="16">
        <v>9.4214285714285708</v>
      </c>
      <c r="R125" s="1" t="s">
        <v>45</v>
      </c>
      <c r="S125" s="1" t="s">
        <v>46</v>
      </c>
      <c r="T125" s="1">
        <v>15</v>
      </c>
      <c r="U125" s="1">
        <v>1</v>
      </c>
      <c r="V125" s="1">
        <v>7</v>
      </c>
      <c r="W125" s="1" t="s">
        <v>47</v>
      </c>
      <c r="X125" s="2" t="s">
        <v>398</v>
      </c>
      <c r="Y125" s="1" t="s">
        <v>399</v>
      </c>
      <c r="Z125" s="1" t="s">
        <v>366</v>
      </c>
      <c r="AA125" s="1" t="s">
        <v>51</v>
      </c>
      <c r="AB125" s="3">
        <v>1.3459183673469399</v>
      </c>
      <c r="AC125" s="1" t="s">
        <v>52</v>
      </c>
      <c r="AD125" s="1" t="s">
        <v>383</v>
      </c>
      <c r="AE125" s="12">
        <v>9.4214285714285708</v>
      </c>
      <c r="AF125" s="16">
        <f>+RMP[[#This Row],[KILOS NETO]]-RMP[[#This Row],[PESO NETO CAMPO]]</f>
        <v>-181.67857142857142</v>
      </c>
      <c r="AG125" s="3">
        <f>+(RMP[[#This Row],[HORA RECEPCION]]-RMP[[#This Row],[HORA SALIDA CAMPO]])*24</f>
        <v>1.5833333332557231</v>
      </c>
      <c r="AH125" s="1" t="s">
        <v>54</v>
      </c>
      <c r="AI125" s="1" t="s">
        <v>55</v>
      </c>
      <c r="AJ125" s="1" t="s">
        <v>384</v>
      </c>
      <c r="AL125" s="1">
        <v>0</v>
      </c>
      <c r="AM125" s="1" t="s">
        <v>2634</v>
      </c>
    </row>
    <row r="126" spans="1:39" hidden="1" x14ac:dyDescent="0.3">
      <c r="A126" s="1" t="str">
        <f>_xlfn.CONCAT(RMP[[#This Row],[CODIGO QR]],RMP[[#This Row],[MODULO]],RMP[[#This Row],[TURNO]])</f>
        <v>ABGSA20250601185130MODULO 1TURNO 04</v>
      </c>
      <c r="B126" s="1">
        <f>_xlfn.ISOWEEKNUM(RMP[[#This Row],[FECHA RECEPCION]])</f>
        <v>24</v>
      </c>
      <c r="C126" s="7">
        <v>45821</v>
      </c>
      <c r="D126" s="6">
        <v>45821.784722222219</v>
      </c>
      <c r="E126" s="7">
        <v>45821</v>
      </c>
      <c r="F126" s="6">
        <v>45821.868055555555</v>
      </c>
      <c r="G126" s="1" t="s">
        <v>400</v>
      </c>
      <c r="H126" s="1" t="s">
        <v>75</v>
      </c>
      <c r="I126" s="1" t="s">
        <v>316</v>
      </c>
      <c r="J126" s="12">
        <v>322.5</v>
      </c>
      <c r="K126" s="1" t="s">
        <v>401</v>
      </c>
      <c r="L126" s="1" t="s">
        <v>41</v>
      </c>
      <c r="M126" s="1" t="s">
        <v>42</v>
      </c>
      <c r="N126" s="1" t="s">
        <v>43</v>
      </c>
      <c r="O126" s="1" t="s">
        <v>44</v>
      </c>
      <c r="P126" s="16">
        <v>440</v>
      </c>
      <c r="Q126" s="16">
        <v>338.6</v>
      </c>
      <c r="R126" s="1" t="s">
        <v>45</v>
      </c>
      <c r="S126" s="1" t="s">
        <v>116</v>
      </c>
      <c r="T126" s="1">
        <v>12</v>
      </c>
      <c r="U126" s="1">
        <v>35</v>
      </c>
      <c r="V126" s="1">
        <v>245</v>
      </c>
      <c r="W126" s="1" t="s">
        <v>47</v>
      </c>
      <c r="X126" s="2" t="s">
        <v>402</v>
      </c>
      <c r="Y126" s="1" t="s">
        <v>403</v>
      </c>
      <c r="Z126" s="1" t="s">
        <v>366</v>
      </c>
      <c r="AA126" s="1" t="s">
        <v>51</v>
      </c>
      <c r="AB126" s="3">
        <v>1.3820408163265301</v>
      </c>
      <c r="AC126" s="1" t="s">
        <v>52</v>
      </c>
      <c r="AD126" s="1" t="s">
        <v>404</v>
      </c>
      <c r="AE126" s="12">
        <v>9.6742857142857108</v>
      </c>
      <c r="AF126" s="16">
        <f>+RMP[[#This Row],[KILOS NETO]]-RMP[[#This Row],[PESO NETO CAMPO]]</f>
        <v>16.100000000000023</v>
      </c>
      <c r="AG126" s="3">
        <f>+(RMP[[#This Row],[HORA RECEPCION]]-RMP[[#This Row],[HORA SALIDA CAMPO]])*24</f>
        <v>2.0000000000582077</v>
      </c>
      <c r="AH126" s="1" t="s">
        <v>54</v>
      </c>
      <c r="AI126" s="1" t="s">
        <v>55</v>
      </c>
      <c r="AJ126" s="1" t="s">
        <v>384</v>
      </c>
      <c r="AL126" s="1">
        <v>0</v>
      </c>
      <c r="AM126" s="1" t="s">
        <v>2634</v>
      </c>
    </row>
    <row r="127" spans="1:39" hidden="1" x14ac:dyDescent="0.3">
      <c r="A127" s="1" t="str">
        <f>_xlfn.CONCAT(RMP[[#This Row],[CODIGO QR]],RMP[[#This Row],[MODULO]],RMP[[#This Row],[TURNO]])</f>
        <v>ABGSA20250601185139MODULO 1TURNO 05</v>
      </c>
      <c r="B127" s="1">
        <f>_xlfn.ISOWEEKNUM(RMP[[#This Row],[FECHA RECEPCION]])</f>
        <v>24</v>
      </c>
      <c r="C127" s="7">
        <v>45821</v>
      </c>
      <c r="D127" s="6">
        <v>45821.784722222219</v>
      </c>
      <c r="E127" s="7">
        <v>45821</v>
      </c>
      <c r="F127" s="6">
        <v>45821.868055555555</v>
      </c>
      <c r="G127" s="1" t="s">
        <v>400</v>
      </c>
      <c r="H127" s="1" t="s">
        <v>75</v>
      </c>
      <c r="I127" s="1" t="s">
        <v>316</v>
      </c>
      <c r="J127" s="12">
        <v>318.5</v>
      </c>
      <c r="K127" s="1" t="s">
        <v>405</v>
      </c>
      <c r="L127" s="1" t="s">
        <v>41</v>
      </c>
      <c r="M127" s="1" t="s">
        <v>42</v>
      </c>
      <c r="N127" s="1" t="s">
        <v>43</v>
      </c>
      <c r="O127" s="1" t="s">
        <v>44</v>
      </c>
      <c r="P127" s="16">
        <v>434</v>
      </c>
      <c r="Q127" s="16">
        <v>332.6</v>
      </c>
      <c r="R127" s="1" t="s">
        <v>45</v>
      </c>
      <c r="S127" s="1" t="s">
        <v>121</v>
      </c>
      <c r="T127" s="1">
        <v>12</v>
      </c>
      <c r="U127" s="1">
        <v>35</v>
      </c>
      <c r="V127" s="1">
        <v>245</v>
      </c>
      <c r="W127" s="1" t="s">
        <v>47</v>
      </c>
      <c r="X127" s="2" t="s">
        <v>402</v>
      </c>
      <c r="Y127" s="1" t="s">
        <v>406</v>
      </c>
      <c r="Z127" s="1" t="s">
        <v>366</v>
      </c>
      <c r="AA127" s="1" t="s">
        <v>51</v>
      </c>
      <c r="AB127" s="3">
        <v>1.35755102040816</v>
      </c>
      <c r="AC127" s="1" t="s">
        <v>52</v>
      </c>
      <c r="AD127" s="1" t="s">
        <v>404</v>
      </c>
      <c r="AE127" s="12">
        <v>9.50285714285714</v>
      </c>
      <c r="AF127" s="16">
        <f>+RMP[[#This Row],[KILOS NETO]]-RMP[[#This Row],[PESO NETO CAMPO]]</f>
        <v>14.100000000000023</v>
      </c>
      <c r="AG127" s="3">
        <f>+(RMP[[#This Row],[HORA RECEPCION]]-RMP[[#This Row],[HORA SALIDA CAMPO]])*24</f>
        <v>2.0000000000582077</v>
      </c>
      <c r="AH127" s="1" t="s">
        <v>54</v>
      </c>
      <c r="AI127" s="1" t="s">
        <v>55</v>
      </c>
      <c r="AJ127" s="1" t="s">
        <v>384</v>
      </c>
      <c r="AL127" s="1">
        <v>0</v>
      </c>
      <c r="AM127" s="1" t="s">
        <v>2634</v>
      </c>
    </row>
    <row r="128" spans="1:39" hidden="1" x14ac:dyDescent="0.3">
      <c r="A128" s="1" t="str">
        <f>_xlfn.CONCAT(RMP[[#This Row],[CODIGO QR]],RMP[[#This Row],[MODULO]],RMP[[#This Row],[TURNO]])</f>
        <v>ABGSA20250601185147MODULO 1TURNO 05</v>
      </c>
      <c r="B128" s="1">
        <f>_xlfn.ISOWEEKNUM(RMP[[#This Row],[FECHA RECEPCION]])</f>
        <v>24</v>
      </c>
      <c r="C128" s="7">
        <v>45821</v>
      </c>
      <c r="D128" s="6">
        <v>45821.784722222219</v>
      </c>
      <c r="E128" s="7">
        <v>45821</v>
      </c>
      <c r="F128" s="6">
        <v>45821.868055555555</v>
      </c>
      <c r="G128" s="1" t="s">
        <v>400</v>
      </c>
      <c r="H128" s="1" t="s">
        <v>75</v>
      </c>
      <c r="I128" s="1" t="s">
        <v>316</v>
      </c>
      <c r="J128" s="12">
        <v>192.1</v>
      </c>
      <c r="K128" s="1" t="s">
        <v>407</v>
      </c>
      <c r="L128" s="1" t="s">
        <v>41</v>
      </c>
      <c r="M128" s="1" t="s">
        <v>42</v>
      </c>
      <c r="N128" s="1" t="s">
        <v>43</v>
      </c>
      <c r="O128" s="1" t="s">
        <v>44</v>
      </c>
      <c r="P128" s="16">
        <v>74.142857142857096</v>
      </c>
      <c r="Q128" s="16">
        <v>57.1</v>
      </c>
      <c r="R128" s="1" t="s">
        <v>45</v>
      </c>
      <c r="S128" s="1" t="s">
        <v>121</v>
      </c>
      <c r="T128" s="1">
        <v>12</v>
      </c>
      <c r="U128" s="1">
        <v>6</v>
      </c>
      <c r="V128" s="1">
        <v>42</v>
      </c>
      <c r="W128" s="1" t="s">
        <v>47</v>
      </c>
      <c r="X128" s="2" t="s">
        <v>408</v>
      </c>
      <c r="Y128" s="1" t="s">
        <v>409</v>
      </c>
      <c r="Z128" s="1" t="s">
        <v>366</v>
      </c>
      <c r="AA128" s="1" t="s">
        <v>51</v>
      </c>
      <c r="AB128" s="3">
        <v>1.35952380952381</v>
      </c>
      <c r="AC128" s="1" t="s">
        <v>52</v>
      </c>
      <c r="AD128" s="1" t="s">
        <v>404</v>
      </c>
      <c r="AE128" s="12">
        <v>9.5166666666666693</v>
      </c>
      <c r="AF128" s="16">
        <f>+RMP[[#This Row],[KILOS NETO]]-RMP[[#This Row],[PESO NETO CAMPO]]</f>
        <v>-135</v>
      </c>
      <c r="AG128" s="3">
        <f>+(RMP[[#This Row],[HORA RECEPCION]]-RMP[[#This Row],[HORA SALIDA CAMPO]])*24</f>
        <v>2.0000000000582077</v>
      </c>
      <c r="AH128" s="1" t="s">
        <v>54</v>
      </c>
      <c r="AI128" s="1" t="s">
        <v>55</v>
      </c>
      <c r="AJ128" s="1" t="s">
        <v>384</v>
      </c>
      <c r="AL128" s="1">
        <v>0</v>
      </c>
      <c r="AM128" s="1" t="s">
        <v>2634</v>
      </c>
    </row>
    <row r="129" spans="1:39" hidden="1" x14ac:dyDescent="0.3">
      <c r="A129" s="1" t="str">
        <f>_xlfn.CONCAT(RMP[[#This Row],[CODIGO QR]],RMP[[#This Row],[MODULO]],RMP[[#This Row],[TURNO]])</f>
        <v>ABGSA20250601185147MODULO 1TURNO 04</v>
      </c>
      <c r="B129" s="1">
        <f>_xlfn.ISOWEEKNUM(RMP[[#This Row],[FECHA RECEPCION]])</f>
        <v>24</v>
      </c>
      <c r="C129" s="7">
        <v>45821</v>
      </c>
      <c r="D129" s="6">
        <v>45821.784722222219</v>
      </c>
      <c r="E129" s="7">
        <v>45821</v>
      </c>
      <c r="F129" s="6">
        <v>45821.868055555555</v>
      </c>
      <c r="G129" s="1" t="s">
        <v>400</v>
      </c>
      <c r="H129" s="1" t="s">
        <v>75</v>
      </c>
      <c r="I129" s="1" t="s">
        <v>316</v>
      </c>
      <c r="J129" s="12">
        <v>192.1</v>
      </c>
      <c r="K129" s="1" t="s">
        <v>407</v>
      </c>
      <c r="L129" s="1" t="s">
        <v>41</v>
      </c>
      <c r="M129" s="1" t="s">
        <v>42</v>
      </c>
      <c r="N129" s="1" t="s">
        <v>43</v>
      </c>
      <c r="O129" s="1" t="s">
        <v>44</v>
      </c>
      <c r="P129" s="16">
        <v>444.857142857143</v>
      </c>
      <c r="Q129" s="16">
        <v>342.6</v>
      </c>
      <c r="R129" s="1" t="s">
        <v>45</v>
      </c>
      <c r="S129" s="1" t="s">
        <v>116</v>
      </c>
      <c r="T129" s="1">
        <v>12</v>
      </c>
      <c r="U129" s="1">
        <v>36</v>
      </c>
      <c r="V129" s="1">
        <v>252</v>
      </c>
      <c r="W129" s="1" t="s">
        <v>47</v>
      </c>
      <c r="X129" s="2" t="s">
        <v>408</v>
      </c>
      <c r="Y129" s="1" t="s">
        <v>409</v>
      </c>
      <c r="Z129" s="1" t="s">
        <v>366</v>
      </c>
      <c r="AA129" s="1" t="s">
        <v>51</v>
      </c>
      <c r="AB129" s="3">
        <v>1.35952380952381</v>
      </c>
      <c r="AC129" s="1" t="s">
        <v>52</v>
      </c>
      <c r="AD129" s="1" t="s">
        <v>404</v>
      </c>
      <c r="AE129" s="12">
        <v>9.5166666666666693</v>
      </c>
      <c r="AF129" s="16">
        <f>+RMP[[#This Row],[KILOS NETO]]-RMP[[#This Row],[PESO NETO CAMPO]]</f>
        <v>150.50000000000003</v>
      </c>
      <c r="AG129" s="3">
        <f>+(RMP[[#This Row],[HORA RECEPCION]]-RMP[[#This Row],[HORA SALIDA CAMPO]])*24</f>
        <v>2.0000000000582077</v>
      </c>
      <c r="AH129" s="1" t="s">
        <v>54</v>
      </c>
      <c r="AI129" s="1" t="s">
        <v>55</v>
      </c>
      <c r="AJ129" s="1" t="s">
        <v>384</v>
      </c>
      <c r="AL129" s="1">
        <v>0</v>
      </c>
      <c r="AM129" s="1" t="s">
        <v>2634</v>
      </c>
    </row>
    <row r="130" spans="1:39" hidden="1" x14ac:dyDescent="0.3">
      <c r="A130" s="1" t="str">
        <f>_xlfn.CONCAT(RMP[[#This Row],[CODIGO QR]],RMP[[#This Row],[MODULO]],RMP[[#This Row],[TURNO]])</f>
        <v>ABGSA20250601185134MODULO 1TURNO 05</v>
      </c>
      <c r="B130" s="1">
        <f>_xlfn.ISOWEEKNUM(RMP[[#This Row],[FECHA RECEPCION]])</f>
        <v>24</v>
      </c>
      <c r="C130" s="7">
        <v>45821</v>
      </c>
      <c r="D130" s="6">
        <v>45821.784722222219</v>
      </c>
      <c r="E130" s="7">
        <v>45821</v>
      </c>
      <c r="F130" s="6">
        <v>45821.868055555555</v>
      </c>
      <c r="G130" s="1" t="s">
        <v>400</v>
      </c>
      <c r="H130" s="1" t="s">
        <v>75</v>
      </c>
      <c r="I130" s="1" t="s">
        <v>316</v>
      </c>
      <c r="J130" s="12">
        <v>192.85</v>
      </c>
      <c r="K130" s="1" t="s">
        <v>410</v>
      </c>
      <c r="L130" s="1" t="s">
        <v>41</v>
      </c>
      <c r="M130" s="1" t="s">
        <v>42</v>
      </c>
      <c r="N130" s="1" t="s">
        <v>43</v>
      </c>
      <c r="O130" s="1" t="s">
        <v>44</v>
      </c>
      <c r="P130" s="16">
        <v>473.19047619047598</v>
      </c>
      <c r="Q130" s="16">
        <v>365.25238095238097</v>
      </c>
      <c r="R130" s="1" t="s">
        <v>45</v>
      </c>
      <c r="S130" s="1" t="s">
        <v>121</v>
      </c>
      <c r="T130" s="1">
        <v>12</v>
      </c>
      <c r="U130" s="1">
        <v>38</v>
      </c>
      <c r="V130" s="1">
        <v>266</v>
      </c>
      <c r="W130" s="1" t="s">
        <v>47</v>
      </c>
      <c r="X130" s="2" t="s">
        <v>411</v>
      </c>
      <c r="Y130" s="1" t="s">
        <v>412</v>
      </c>
      <c r="Z130" s="1" t="s">
        <v>366</v>
      </c>
      <c r="AA130" s="1" t="s">
        <v>51</v>
      </c>
      <c r="AB130" s="3">
        <v>1.3731292517006799</v>
      </c>
      <c r="AC130" s="1" t="s">
        <v>52</v>
      </c>
      <c r="AD130" s="1" t="s">
        <v>404</v>
      </c>
      <c r="AE130" s="12">
        <v>9.6119047619047606</v>
      </c>
      <c r="AF130" s="16">
        <f>+RMP[[#This Row],[KILOS NETO]]-RMP[[#This Row],[PESO NETO CAMPO]]</f>
        <v>172.40238095238098</v>
      </c>
      <c r="AG130" s="3">
        <f>+(RMP[[#This Row],[HORA RECEPCION]]-RMP[[#This Row],[HORA SALIDA CAMPO]])*24</f>
        <v>2.0000000000582077</v>
      </c>
      <c r="AH130" s="1" t="s">
        <v>54</v>
      </c>
      <c r="AI130" s="1" t="s">
        <v>55</v>
      </c>
      <c r="AJ130" s="1" t="s">
        <v>384</v>
      </c>
      <c r="AL130" s="1">
        <v>0</v>
      </c>
      <c r="AM130" s="1" t="s">
        <v>2634</v>
      </c>
    </row>
    <row r="131" spans="1:39" hidden="1" x14ac:dyDescent="0.3">
      <c r="A131" s="1" t="str">
        <f>_xlfn.CONCAT(RMP[[#This Row],[CODIGO QR]],RMP[[#This Row],[MODULO]],RMP[[#This Row],[TURNO]])</f>
        <v>ABGSA20250601185134MODULO 1TURNO 06</v>
      </c>
      <c r="B131" s="1">
        <f>_xlfn.ISOWEEKNUM(RMP[[#This Row],[FECHA RECEPCION]])</f>
        <v>24</v>
      </c>
      <c r="C131" s="7">
        <v>45821</v>
      </c>
      <c r="D131" s="6">
        <v>45821.784722222219</v>
      </c>
      <c r="E131" s="7">
        <v>45821</v>
      </c>
      <c r="F131" s="6">
        <v>45821.868055555555</v>
      </c>
      <c r="G131" s="1" t="s">
        <v>400</v>
      </c>
      <c r="H131" s="1" t="s">
        <v>75</v>
      </c>
      <c r="I131" s="1" t="s">
        <v>316</v>
      </c>
      <c r="J131" s="12">
        <v>192.85</v>
      </c>
      <c r="K131" s="1" t="s">
        <v>410</v>
      </c>
      <c r="L131" s="1" t="s">
        <v>41</v>
      </c>
      <c r="M131" s="1" t="s">
        <v>42</v>
      </c>
      <c r="N131" s="1" t="s">
        <v>43</v>
      </c>
      <c r="O131" s="1" t="s">
        <v>44</v>
      </c>
      <c r="P131" s="16">
        <v>49.809523809523803</v>
      </c>
      <c r="Q131" s="16">
        <v>38.447619047619</v>
      </c>
      <c r="R131" s="1" t="s">
        <v>45</v>
      </c>
      <c r="S131" s="1" t="s">
        <v>129</v>
      </c>
      <c r="T131" s="1">
        <v>12</v>
      </c>
      <c r="U131" s="1">
        <v>4</v>
      </c>
      <c r="V131" s="1">
        <v>28</v>
      </c>
      <c r="W131" s="1" t="s">
        <v>47</v>
      </c>
      <c r="X131" s="2" t="s">
        <v>411</v>
      </c>
      <c r="Y131" s="1" t="s">
        <v>412</v>
      </c>
      <c r="Z131" s="1" t="s">
        <v>366</v>
      </c>
      <c r="AA131" s="1" t="s">
        <v>51</v>
      </c>
      <c r="AB131" s="3">
        <v>1.3731292517006799</v>
      </c>
      <c r="AC131" s="1" t="s">
        <v>52</v>
      </c>
      <c r="AD131" s="1" t="s">
        <v>404</v>
      </c>
      <c r="AE131" s="12">
        <v>9.61190476190475</v>
      </c>
      <c r="AF131" s="16">
        <f>+RMP[[#This Row],[KILOS NETO]]-RMP[[#This Row],[PESO NETO CAMPO]]</f>
        <v>-154.40238095238101</v>
      </c>
      <c r="AG131" s="3">
        <f>+(RMP[[#This Row],[HORA RECEPCION]]-RMP[[#This Row],[HORA SALIDA CAMPO]])*24</f>
        <v>2.0000000000582077</v>
      </c>
      <c r="AH131" s="1" t="s">
        <v>54</v>
      </c>
      <c r="AI131" s="1" t="s">
        <v>55</v>
      </c>
      <c r="AJ131" s="1" t="s">
        <v>384</v>
      </c>
      <c r="AL131" s="1">
        <v>0</v>
      </c>
      <c r="AM131" s="1" t="s">
        <v>2634</v>
      </c>
    </row>
    <row r="132" spans="1:39" hidden="1" x14ac:dyDescent="0.3">
      <c r="A132" s="1" t="str">
        <f>_xlfn.CONCAT(RMP[[#This Row],[CODIGO QR]],RMP[[#This Row],[MODULO]],RMP[[#This Row],[TURNO]])</f>
        <v>ABGSA20250601185141MODULO 1TURNO 06</v>
      </c>
      <c r="B132" s="1">
        <f>_xlfn.ISOWEEKNUM(RMP[[#This Row],[FECHA RECEPCION]])</f>
        <v>24</v>
      </c>
      <c r="C132" s="7">
        <v>45821</v>
      </c>
      <c r="D132" s="6">
        <v>45821.784722222219</v>
      </c>
      <c r="E132" s="7">
        <v>45821</v>
      </c>
      <c r="F132" s="6">
        <v>45821.868055555555</v>
      </c>
      <c r="G132" s="1" t="s">
        <v>400</v>
      </c>
      <c r="H132" s="1" t="s">
        <v>75</v>
      </c>
      <c r="I132" s="1" t="s">
        <v>316</v>
      </c>
      <c r="J132" s="12">
        <v>383.7</v>
      </c>
      <c r="K132" s="1" t="s">
        <v>413</v>
      </c>
      <c r="L132" s="1" t="s">
        <v>41</v>
      </c>
      <c r="M132" s="1" t="s">
        <v>42</v>
      </c>
      <c r="N132" s="1" t="s">
        <v>43</v>
      </c>
      <c r="O132" s="1" t="s">
        <v>44</v>
      </c>
      <c r="P132" s="16">
        <v>521.5</v>
      </c>
      <c r="Q132" s="16">
        <v>402.2</v>
      </c>
      <c r="R132" s="1" t="s">
        <v>45</v>
      </c>
      <c r="S132" s="1" t="s">
        <v>129</v>
      </c>
      <c r="T132" s="1">
        <v>12</v>
      </c>
      <c r="U132" s="1">
        <v>42</v>
      </c>
      <c r="V132" s="1">
        <v>294</v>
      </c>
      <c r="W132" s="1" t="s">
        <v>47</v>
      </c>
      <c r="X132" s="2" t="s">
        <v>414</v>
      </c>
      <c r="Y132" s="1" t="s">
        <v>415</v>
      </c>
      <c r="Z132" s="1" t="s">
        <v>366</v>
      </c>
      <c r="AA132" s="1" t="s">
        <v>51</v>
      </c>
      <c r="AB132" s="3">
        <v>1.3680272108843501</v>
      </c>
      <c r="AC132" s="1" t="s">
        <v>52</v>
      </c>
      <c r="AD132" s="1" t="s">
        <v>404</v>
      </c>
      <c r="AE132" s="12">
        <v>9.5761904761904795</v>
      </c>
      <c r="AF132" s="16">
        <f>+RMP[[#This Row],[KILOS NETO]]-RMP[[#This Row],[PESO NETO CAMPO]]</f>
        <v>18.5</v>
      </c>
      <c r="AG132" s="3">
        <f>+(RMP[[#This Row],[HORA RECEPCION]]-RMP[[#This Row],[HORA SALIDA CAMPO]])*24</f>
        <v>2.0000000000582077</v>
      </c>
      <c r="AH132" s="1" t="s">
        <v>54</v>
      </c>
      <c r="AI132" s="1" t="s">
        <v>55</v>
      </c>
      <c r="AJ132" s="1" t="s">
        <v>384</v>
      </c>
      <c r="AL132" s="1">
        <v>0</v>
      </c>
      <c r="AM132" s="1" t="s">
        <v>2634</v>
      </c>
    </row>
    <row r="133" spans="1:39" hidden="1" x14ac:dyDescent="0.3">
      <c r="A133" s="1" t="str">
        <f>_xlfn.CONCAT(RMP[[#This Row],[CODIGO QR]],RMP[[#This Row],[MODULO]],RMP[[#This Row],[TURNO]])</f>
        <v>ABGSA20250601184138MODULO 1TURNO 06</v>
      </c>
      <c r="B133" s="1">
        <f>_xlfn.ISOWEEKNUM(RMP[[#This Row],[FECHA RECEPCION]])</f>
        <v>24</v>
      </c>
      <c r="C133" s="7">
        <v>45821</v>
      </c>
      <c r="D133" s="6">
        <v>45821.784722222219</v>
      </c>
      <c r="E133" s="7">
        <v>45821</v>
      </c>
      <c r="F133" s="6">
        <v>45821.868055555555</v>
      </c>
      <c r="G133" s="1" t="s">
        <v>400</v>
      </c>
      <c r="H133" s="1" t="s">
        <v>75</v>
      </c>
      <c r="I133" s="1" t="s">
        <v>316</v>
      </c>
      <c r="J133" s="12">
        <v>385.2</v>
      </c>
      <c r="K133" s="1" t="s">
        <v>416</v>
      </c>
      <c r="L133" s="1" t="s">
        <v>41</v>
      </c>
      <c r="M133" s="1" t="s">
        <v>42</v>
      </c>
      <c r="N133" s="1" t="s">
        <v>43</v>
      </c>
      <c r="O133" s="1" t="s">
        <v>44</v>
      </c>
      <c r="P133" s="16">
        <v>520</v>
      </c>
      <c r="Q133" s="16">
        <v>400.7</v>
      </c>
      <c r="R133" s="1" t="s">
        <v>45</v>
      </c>
      <c r="S133" s="1" t="s">
        <v>129</v>
      </c>
      <c r="T133" s="1">
        <v>12</v>
      </c>
      <c r="U133" s="1">
        <v>42</v>
      </c>
      <c r="V133" s="1">
        <v>294</v>
      </c>
      <c r="W133" s="1" t="s">
        <v>47</v>
      </c>
      <c r="X133" s="2" t="s">
        <v>417</v>
      </c>
      <c r="Y133" s="1" t="s">
        <v>418</v>
      </c>
      <c r="Z133" s="1" t="s">
        <v>366</v>
      </c>
      <c r="AA133" s="1" t="s">
        <v>51</v>
      </c>
      <c r="AB133" s="3">
        <v>1.36292517006803</v>
      </c>
      <c r="AC133" s="1" t="s">
        <v>52</v>
      </c>
      <c r="AD133" s="1" t="s">
        <v>404</v>
      </c>
      <c r="AE133" s="12">
        <v>9.5404761904761894</v>
      </c>
      <c r="AF133" s="16">
        <f>+RMP[[#This Row],[KILOS NETO]]-RMP[[#This Row],[PESO NETO CAMPO]]</f>
        <v>15.5</v>
      </c>
      <c r="AG133" s="3">
        <f>+(RMP[[#This Row],[HORA RECEPCION]]-RMP[[#This Row],[HORA SALIDA CAMPO]])*24</f>
        <v>2.0000000000582077</v>
      </c>
      <c r="AH133" s="1" t="s">
        <v>54</v>
      </c>
      <c r="AI133" s="1" t="s">
        <v>55</v>
      </c>
      <c r="AJ133" s="1" t="s">
        <v>384</v>
      </c>
      <c r="AL133" s="1">
        <v>0</v>
      </c>
      <c r="AM133" s="1" t="s">
        <v>2634</v>
      </c>
    </row>
    <row r="134" spans="1:39" hidden="1" x14ac:dyDescent="0.3">
      <c r="A134" s="1" t="str">
        <f>_xlfn.CONCAT(RMP[[#This Row],[CODIGO QR]],RMP[[#This Row],[MODULO]],RMP[[#This Row],[TURNO]])</f>
        <v>ABGSA20250601184214MODULO 1TURNO 06</v>
      </c>
      <c r="B134" s="1">
        <f>_xlfn.ISOWEEKNUM(RMP[[#This Row],[FECHA RECEPCION]])</f>
        <v>24</v>
      </c>
      <c r="C134" s="7">
        <v>45821</v>
      </c>
      <c r="D134" s="6">
        <v>45821.784722222219</v>
      </c>
      <c r="E134" s="7">
        <v>45821</v>
      </c>
      <c r="F134" s="6">
        <v>45821.868055555555</v>
      </c>
      <c r="G134" s="1" t="s">
        <v>400</v>
      </c>
      <c r="H134" s="1" t="s">
        <v>75</v>
      </c>
      <c r="I134" s="1" t="s">
        <v>316</v>
      </c>
      <c r="J134" s="12">
        <v>385.7</v>
      </c>
      <c r="K134" s="1" t="s">
        <v>419</v>
      </c>
      <c r="L134" s="1" t="s">
        <v>41</v>
      </c>
      <c r="M134" s="1" t="s">
        <v>42</v>
      </c>
      <c r="N134" s="1" t="s">
        <v>43</v>
      </c>
      <c r="O134" s="1" t="s">
        <v>44</v>
      </c>
      <c r="P134" s="16">
        <v>520.5</v>
      </c>
      <c r="Q134" s="16">
        <v>401.2</v>
      </c>
      <c r="R134" s="1" t="s">
        <v>45</v>
      </c>
      <c r="S134" s="1" t="s">
        <v>129</v>
      </c>
      <c r="T134" s="1">
        <v>12</v>
      </c>
      <c r="U134" s="1">
        <v>42</v>
      </c>
      <c r="V134" s="1">
        <v>294</v>
      </c>
      <c r="W134" s="1" t="s">
        <v>47</v>
      </c>
      <c r="X134" s="2" t="s">
        <v>420</v>
      </c>
      <c r="Y134" s="1" t="s">
        <v>421</v>
      </c>
      <c r="Z134" s="1" t="s">
        <v>366</v>
      </c>
      <c r="AA134" s="1" t="s">
        <v>51</v>
      </c>
      <c r="AB134" s="3">
        <v>1.3646258503401401</v>
      </c>
      <c r="AC134" s="1" t="s">
        <v>52</v>
      </c>
      <c r="AD134" s="1" t="s">
        <v>404</v>
      </c>
      <c r="AE134" s="12">
        <v>9.5523809523809504</v>
      </c>
      <c r="AF134" s="16">
        <f>+RMP[[#This Row],[KILOS NETO]]-RMP[[#This Row],[PESO NETO CAMPO]]</f>
        <v>15.5</v>
      </c>
      <c r="AG134" s="3">
        <f>+(RMP[[#This Row],[HORA RECEPCION]]-RMP[[#This Row],[HORA SALIDA CAMPO]])*24</f>
        <v>2.0000000000582077</v>
      </c>
      <c r="AH134" s="1" t="s">
        <v>54</v>
      </c>
      <c r="AI134" s="1" t="s">
        <v>55</v>
      </c>
      <c r="AJ134" s="1" t="s">
        <v>384</v>
      </c>
      <c r="AL134" s="1">
        <v>0</v>
      </c>
      <c r="AM134" s="1" t="s">
        <v>2634</v>
      </c>
    </row>
    <row r="135" spans="1:39" hidden="1" x14ac:dyDescent="0.3">
      <c r="A135" s="1" t="str">
        <f>_xlfn.CONCAT(RMP[[#This Row],[CODIGO QR]],RMP[[#This Row],[MODULO]],RMP[[#This Row],[TURNO]])</f>
        <v>ABGSA20250601184224MODULO 1TURNO 01</v>
      </c>
      <c r="B135" s="1">
        <f>_xlfn.ISOWEEKNUM(RMP[[#This Row],[FECHA RECEPCION]])</f>
        <v>24</v>
      </c>
      <c r="C135" s="7">
        <v>45821</v>
      </c>
      <c r="D135" s="6">
        <v>45821.784722222219</v>
      </c>
      <c r="E135" s="7">
        <v>45821</v>
      </c>
      <c r="F135" s="6">
        <v>45821.868055555555</v>
      </c>
      <c r="G135" s="1" t="s">
        <v>400</v>
      </c>
      <c r="H135" s="1" t="s">
        <v>75</v>
      </c>
      <c r="I135" s="1" t="s">
        <v>316</v>
      </c>
      <c r="J135" s="12">
        <v>380.7</v>
      </c>
      <c r="K135" s="1" t="s">
        <v>422</v>
      </c>
      <c r="L135" s="1" t="s">
        <v>41</v>
      </c>
      <c r="M135" s="1" t="s">
        <v>42</v>
      </c>
      <c r="N135" s="1" t="s">
        <v>43</v>
      </c>
      <c r="O135" s="1" t="s">
        <v>44</v>
      </c>
      <c r="P135" s="16">
        <v>515</v>
      </c>
      <c r="Q135" s="16">
        <v>395.7</v>
      </c>
      <c r="R135" s="1" t="s">
        <v>45</v>
      </c>
      <c r="S135" s="1" t="s">
        <v>145</v>
      </c>
      <c r="T135" s="1">
        <v>12</v>
      </c>
      <c r="U135" s="1">
        <v>42</v>
      </c>
      <c r="V135" s="1">
        <v>294</v>
      </c>
      <c r="W135" s="1" t="s">
        <v>47</v>
      </c>
      <c r="X135" s="2" t="s">
        <v>423</v>
      </c>
      <c r="Y135" s="1" t="s">
        <v>424</v>
      </c>
      <c r="Z135" s="1" t="s">
        <v>366</v>
      </c>
      <c r="AA135" s="1" t="s">
        <v>51</v>
      </c>
      <c r="AB135" s="3">
        <v>1.3459183673469399</v>
      </c>
      <c r="AC135" s="1" t="s">
        <v>52</v>
      </c>
      <c r="AD135" s="1" t="s">
        <v>404</v>
      </c>
      <c r="AE135" s="12">
        <v>9.4214285714285708</v>
      </c>
      <c r="AF135" s="16">
        <f>+RMP[[#This Row],[KILOS NETO]]-RMP[[#This Row],[PESO NETO CAMPO]]</f>
        <v>15</v>
      </c>
      <c r="AG135" s="3">
        <f>+(RMP[[#This Row],[HORA RECEPCION]]-RMP[[#This Row],[HORA SALIDA CAMPO]])*24</f>
        <v>2.0000000000582077</v>
      </c>
      <c r="AH135" s="1" t="s">
        <v>54</v>
      </c>
      <c r="AI135" s="1" t="s">
        <v>55</v>
      </c>
      <c r="AJ135" s="1" t="s">
        <v>384</v>
      </c>
      <c r="AL135" s="1">
        <v>0</v>
      </c>
      <c r="AM135" s="1" t="s">
        <v>2634</v>
      </c>
    </row>
    <row r="136" spans="1:39" hidden="1" x14ac:dyDescent="0.3">
      <c r="A136" s="1" t="str">
        <f>_xlfn.CONCAT(RMP[[#This Row],[CODIGO QR]],RMP[[#This Row],[MODULO]],RMP[[#This Row],[TURNO]])</f>
        <v>ABGSA20250601184219MODULO 1TURNO 01</v>
      </c>
      <c r="B136" s="1">
        <f>_xlfn.ISOWEEKNUM(RMP[[#This Row],[FECHA RECEPCION]])</f>
        <v>24</v>
      </c>
      <c r="C136" s="7">
        <v>45821</v>
      </c>
      <c r="D136" s="6">
        <v>45821.784722222219</v>
      </c>
      <c r="E136" s="7">
        <v>45821</v>
      </c>
      <c r="F136" s="6">
        <v>45821.868055555555</v>
      </c>
      <c r="G136" s="1" t="s">
        <v>400</v>
      </c>
      <c r="H136" s="1" t="s">
        <v>75</v>
      </c>
      <c r="I136" s="1" t="s">
        <v>316</v>
      </c>
      <c r="J136" s="12">
        <v>56.9</v>
      </c>
      <c r="K136" s="1" t="s">
        <v>425</v>
      </c>
      <c r="L136" s="1" t="s">
        <v>41</v>
      </c>
      <c r="M136" s="1" t="s">
        <v>42</v>
      </c>
      <c r="N136" s="1" t="s">
        <v>43</v>
      </c>
      <c r="O136" s="1" t="s">
        <v>44</v>
      </c>
      <c r="P136" s="16">
        <v>88</v>
      </c>
      <c r="Q136" s="16">
        <v>58.9</v>
      </c>
      <c r="R136" s="1" t="s">
        <v>45</v>
      </c>
      <c r="S136" s="1" t="s">
        <v>145</v>
      </c>
      <c r="T136" s="1">
        <v>12</v>
      </c>
      <c r="U136" s="1">
        <v>7</v>
      </c>
      <c r="V136" s="1">
        <v>43</v>
      </c>
      <c r="W136" s="1" t="s">
        <v>47</v>
      </c>
      <c r="X136" s="2" t="s">
        <v>426</v>
      </c>
      <c r="Y136" s="1" t="s">
        <v>427</v>
      </c>
      <c r="Z136" s="1" t="s">
        <v>366</v>
      </c>
      <c r="AA136" s="1" t="s">
        <v>51</v>
      </c>
      <c r="AB136" s="3">
        <v>1.3697674418604699</v>
      </c>
      <c r="AC136" s="1" t="s">
        <v>52</v>
      </c>
      <c r="AD136" s="1" t="s">
        <v>404</v>
      </c>
      <c r="AE136" s="12">
        <v>8.4142857142857093</v>
      </c>
      <c r="AF136" s="16">
        <f>+RMP[[#This Row],[KILOS NETO]]-RMP[[#This Row],[PESO NETO CAMPO]]</f>
        <v>2</v>
      </c>
      <c r="AG136" s="3">
        <f>+(RMP[[#This Row],[HORA RECEPCION]]-RMP[[#This Row],[HORA SALIDA CAMPO]])*24</f>
        <v>2.0000000000582077</v>
      </c>
      <c r="AH136" s="1" t="s">
        <v>54</v>
      </c>
      <c r="AI136" s="1" t="s">
        <v>55</v>
      </c>
      <c r="AJ136" s="1" t="s">
        <v>384</v>
      </c>
      <c r="AL136" s="1">
        <v>0</v>
      </c>
      <c r="AM136" s="1" t="s">
        <v>2634</v>
      </c>
    </row>
    <row r="137" spans="1:39" hidden="1" x14ac:dyDescent="0.3">
      <c r="A137" s="1" t="str">
        <f>_xlfn.CONCAT(RMP[[#This Row],[CODIGO QR]],RMP[[#This Row],[MODULO]],RMP[[#This Row],[TURNO]])</f>
        <v>ABGSA20250601185043MODULO 1TURNO 09</v>
      </c>
      <c r="B137" s="1">
        <f>_xlfn.ISOWEEKNUM(RMP[[#This Row],[FECHA RECEPCION]])</f>
        <v>25</v>
      </c>
      <c r="C137" s="7">
        <v>45824</v>
      </c>
      <c r="D137" s="6">
        <v>45824.777777777781</v>
      </c>
      <c r="E137" s="7">
        <v>45824</v>
      </c>
      <c r="F137" s="6">
        <v>45824.850694444445</v>
      </c>
      <c r="G137" s="1" t="s">
        <v>428</v>
      </c>
      <c r="H137" s="1" t="s">
        <v>75</v>
      </c>
      <c r="I137" s="1" t="s">
        <v>39</v>
      </c>
      <c r="J137" s="12">
        <v>194.35</v>
      </c>
      <c r="K137" s="1" t="s">
        <v>429</v>
      </c>
      <c r="L137" s="1" t="s">
        <v>41</v>
      </c>
      <c r="M137" s="1" t="s">
        <v>42</v>
      </c>
      <c r="N137" s="1" t="s">
        <v>43</v>
      </c>
      <c r="O137" s="1" t="s">
        <v>44</v>
      </c>
      <c r="P137" s="16">
        <v>149.71428612</v>
      </c>
      <c r="Q137" s="16">
        <v>115.6371426</v>
      </c>
      <c r="R137" s="1" t="s">
        <v>45</v>
      </c>
      <c r="S137" s="1" t="s">
        <v>46</v>
      </c>
      <c r="T137" s="1">
        <v>12</v>
      </c>
      <c r="U137" s="1">
        <v>12</v>
      </c>
      <c r="V137" s="1">
        <v>84</v>
      </c>
      <c r="W137" s="1" t="s">
        <v>47</v>
      </c>
      <c r="X137" s="2" t="s">
        <v>430</v>
      </c>
      <c r="Y137" s="1" t="s">
        <v>431</v>
      </c>
      <c r="Z137" s="1" t="s">
        <v>432</v>
      </c>
      <c r="AA137" s="1" t="s">
        <v>51</v>
      </c>
      <c r="AB137" s="3">
        <v>1.3766326499999999</v>
      </c>
      <c r="AC137" s="1" t="s">
        <v>52</v>
      </c>
      <c r="AD137" s="1" t="s">
        <v>433</v>
      </c>
      <c r="AE137" s="12">
        <v>9.6364285499999998</v>
      </c>
      <c r="AF137" s="16">
        <f>+RMP[[#This Row],[KILOS NETO]]-RMP[[#This Row],[PESO NETO CAMPO]]</f>
        <v>-78.71285739999999</v>
      </c>
      <c r="AG137" s="3">
        <f>+(RMP[[#This Row],[HORA RECEPCION]]-RMP[[#This Row],[HORA SALIDA CAMPO]])*24</f>
        <v>1.7499999999417923</v>
      </c>
      <c r="AH137" s="1" t="s">
        <v>434</v>
      </c>
      <c r="AI137" s="1" t="s">
        <v>55</v>
      </c>
      <c r="AJ137" s="1" t="s">
        <v>435</v>
      </c>
      <c r="AK137" s="1" t="s">
        <v>436</v>
      </c>
      <c r="AL137" s="1">
        <v>0</v>
      </c>
      <c r="AM137" s="1" t="s">
        <v>2634</v>
      </c>
    </row>
    <row r="138" spans="1:39" hidden="1" x14ac:dyDescent="0.3">
      <c r="A138" s="1" t="str">
        <f>_xlfn.CONCAT(RMP[[#This Row],[CODIGO QR]],RMP[[#This Row],[MODULO]],RMP[[#This Row],[TURNO]])</f>
        <v>ABGSA20250601185051MODULO 1TURNO 01</v>
      </c>
      <c r="B138" s="1">
        <f>_xlfn.ISOWEEKNUM(RMP[[#This Row],[FECHA RECEPCION]])</f>
        <v>25</v>
      </c>
      <c r="C138" s="7">
        <v>45824</v>
      </c>
      <c r="D138" s="6">
        <v>45824.777777777781</v>
      </c>
      <c r="E138" s="7">
        <v>45824</v>
      </c>
      <c r="F138" s="6">
        <v>45824.850694444445</v>
      </c>
      <c r="G138" s="1" t="s">
        <v>428</v>
      </c>
      <c r="H138" s="1" t="s">
        <v>75</v>
      </c>
      <c r="I138" s="1" t="s">
        <v>39</v>
      </c>
      <c r="J138" s="12">
        <v>194.85</v>
      </c>
      <c r="K138" s="1" t="s">
        <v>437</v>
      </c>
      <c r="L138" s="1" t="s">
        <v>41</v>
      </c>
      <c r="M138" s="1" t="s">
        <v>42</v>
      </c>
      <c r="N138" s="1" t="s">
        <v>43</v>
      </c>
      <c r="O138" s="1" t="s">
        <v>44</v>
      </c>
      <c r="P138" s="16">
        <v>200.76190511999999</v>
      </c>
      <c r="Q138" s="16">
        <v>155.32571376000001</v>
      </c>
      <c r="R138" s="1" t="s">
        <v>45</v>
      </c>
      <c r="S138" s="1" t="s">
        <v>145</v>
      </c>
      <c r="T138" s="1">
        <v>12</v>
      </c>
      <c r="U138" s="1">
        <v>16</v>
      </c>
      <c r="V138" s="1">
        <v>112</v>
      </c>
      <c r="W138" s="1" t="s">
        <v>47</v>
      </c>
      <c r="X138" s="2" t="s">
        <v>438</v>
      </c>
      <c r="Y138" s="1" t="s">
        <v>439</v>
      </c>
      <c r="Z138" s="1" t="s">
        <v>440</v>
      </c>
      <c r="AA138" s="1" t="s">
        <v>51</v>
      </c>
      <c r="AB138" s="3">
        <v>1.38683673</v>
      </c>
      <c r="AC138" s="1" t="s">
        <v>52</v>
      </c>
      <c r="AD138" s="1" t="s">
        <v>433</v>
      </c>
      <c r="AE138" s="12">
        <v>9.7078571100000008</v>
      </c>
      <c r="AF138" s="16">
        <f>+RMP[[#This Row],[KILOS NETO]]-RMP[[#This Row],[PESO NETO CAMPO]]</f>
        <v>-39.524286239999981</v>
      </c>
      <c r="AG138" s="3">
        <f>+(RMP[[#This Row],[HORA RECEPCION]]-RMP[[#This Row],[HORA SALIDA CAMPO]])*24</f>
        <v>1.7499999999417923</v>
      </c>
      <c r="AH138" s="1" t="s">
        <v>434</v>
      </c>
      <c r="AI138" s="1" t="s">
        <v>55</v>
      </c>
      <c r="AJ138" s="1" t="s">
        <v>435</v>
      </c>
      <c r="AK138" s="1" t="s">
        <v>436</v>
      </c>
      <c r="AL138" s="1">
        <v>0</v>
      </c>
      <c r="AM138" s="1" t="s">
        <v>2634</v>
      </c>
    </row>
    <row r="139" spans="1:39" hidden="1" x14ac:dyDescent="0.3">
      <c r="A139" s="1" t="str">
        <f>_xlfn.CONCAT(RMP[[#This Row],[CODIGO QR]],RMP[[#This Row],[MODULO]],RMP[[#This Row],[TURNO]])</f>
        <v>ABGSA20250601185051MODULO 1TURNO 02</v>
      </c>
      <c r="B139" s="1">
        <f>_xlfn.ISOWEEKNUM(RMP[[#This Row],[FECHA RECEPCION]])</f>
        <v>25</v>
      </c>
      <c r="C139" s="7">
        <v>45824</v>
      </c>
      <c r="D139" s="6">
        <v>45824.777777777781</v>
      </c>
      <c r="E139" s="7">
        <v>45824</v>
      </c>
      <c r="F139" s="6">
        <v>45824.850694444445</v>
      </c>
      <c r="G139" s="1" t="s">
        <v>428</v>
      </c>
      <c r="H139" s="1" t="s">
        <v>75</v>
      </c>
      <c r="I139" s="1" t="s">
        <v>39</v>
      </c>
      <c r="J139" s="12">
        <v>194.85</v>
      </c>
      <c r="K139" s="1" t="s">
        <v>437</v>
      </c>
      <c r="L139" s="1" t="s">
        <v>41</v>
      </c>
      <c r="M139" s="1" t="s">
        <v>42</v>
      </c>
      <c r="N139" s="1" t="s">
        <v>43</v>
      </c>
      <c r="O139" s="1" t="s">
        <v>44</v>
      </c>
      <c r="P139" s="16">
        <v>326.23809582000001</v>
      </c>
      <c r="Q139" s="16">
        <v>252.40428485999999</v>
      </c>
      <c r="R139" s="1" t="s">
        <v>45</v>
      </c>
      <c r="S139" s="1" t="s">
        <v>183</v>
      </c>
      <c r="T139" s="1">
        <v>12</v>
      </c>
      <c r="U139" s="1">
        <v>26</v>
      </c>
      <c r="V139" s="1">
        <v>182</v>
      </c>
      <c r="W139" s="1" t="s">
        <v>47</v>
      </c>
      <c r="X139" s="2" t="s">
        <v>438</v>
      </c>
      <c r="Y139" s="1" t="s">
        <v>439</v>
      </c>
      <c r="Z139" s="1" t="s">
        <v>441</v>
      </c>
      <c r="AA139" s="1" t="s">
        <v>51</v>
      </c>
      <c r="AB139" s="3">
        <v>1.38683673</v>
      </c>
      <c r="AC139" s="1" t="s">
        <v>52</v>
      </c>
      <c r="AD139" s="1" t="s">
        <v>433</v>
      </c>
      <c r="AE139" s="12">
        <v>9.7078571100000008</v>
      </c>
      <c r="AF139" s="16">
        <f>+RMP[[#This Row],[KILOS NETO]]-RMP[[#This Row],[PESO NETO CAMPO]]</f>
        <v>57.554284859999996</v>
      </c>
      <c r="AG139" s="3">
        <f>+(RMP[[#This Row],[HORA RECEPCION]]-RMP[[#This Row],[HORA SALIDA CAMPO]])*24</f>
        <v>1.7499999999417923</v>
      </c>
      <c r="AH139" s="1" t="s">
        <v>434</v>
      </c>
      <c r="AI139" s="1" t="s">
        <v>55</v>
      </c>
      <c r="AJ139" s="1" t="s">
        <v>435</v>
      </c>
      <c r="AK139" s="1" t="s">
        <v>436</v>
      </c>
      <c r="AL139" s="1">
        <v>0</v>
      </c>
      <c r="AM139" s="1" t="s">
        <v>2634</v>
      </c>
    </row>
    <row r="140" spans="1:39" hidden="1" x14ac:dyDescent="0.3">
      <c r="A140" s="1" t="str">
        <f>_xlfn.CONCAT(RMP[[#This Row],[CODIGO QR]],RMP[[#This Row],[MODULO]],RMP[[#This Row],[TURNO]])</f>
        <v>ABGSA20250601184939MODULO 1TURNO 01</v>
      </c>
      <c r="B140" s="1">
        <f>_xlfn.ISOWEEKNUM(RMP[[#This Row],[FECHA RECEPCION]])</f>
        <v>25</v>
      </c>
      <c r="C140" s="7">
        <v>45824</v>
      </c>
      <c r="D140" s="6">
        <v>45824.777777777781</v>
      </c>
      <c r="E140" s="7">
        <v>45824</v>
      </c>
      <c r="F140" s="6">
        <v>45824.850694444445</v>
      </c>
      <c r="G140" s="1" t="s">
        <v>428</v>
      </c>
      <c r="H140" s="1" t="s">
        <v>75</v>
      </c>
      <c r="I140" s="1" t="s">
        <v>39</v>
      </c>
      <c r="J140" s="12">
        <v>109.45</v>
      </c>
      <c r="K140" s="1" t="s">
        <v>442</v>
      </c>
      <c r="L140" s="1" t="s">
        <v>41</v>
      </c>
      <c r="M140" s="1" t="s">
        <v>42</v>
      </c>
      <c r="N140" s="1" t="s">
        <v>43</v>
      </c>
      <c r="O140" s="1" t="s">
        <v>44</v>
      </c>
      <c r="P140" s="16">
        <v>109.0909092</v>
      </c>
      <c r="Q140" s="16">
        <v>82.570909200000003</v>
      </c>
      <c r="R140" s="1" t="s">
        <v>45</v>
      </c>
      <c r="S140" s="1" t="s">
        <v>145</v>
      </c>
      <c r="T140" s="1">
        <v>12</v>
      </c>
      <c r="U140" s="1">
        <v>9</v>
      </c>
      <c r="V140" s="1">
        <v>60</v>
      </c>
      <c r="W140" s="1" t="s">
        <v>47</v>
      </c>
      <c r="X140" s="2" t="s">
        <v>443</v>
      </c>
      <c r="Y140" s="1" t="s">
        <v>444</v>
      </c>
      <c r="Z140" s="1" t="s">
        <v>441</v>
      </c>
      <c r="AA140" s="1" t="s">
        <v>51</v>
      </c>
      <c r="AB140" s="3">
        <v>1.37618182</v>
      </c>
      <c r="AC140" s="1" t="s">
        <v>52</v>
      </c>
      <c r="AD140" s="1" t="s">
        <v>433</v>
      </c>
      <c r="AE140" s="12">
        <v>9.1745454666666699</v>
      </c>
      <c r="AF140" s="16">
        <f>+RMP[[#This Row],[KILOS NETO]]-RMP[[#This Row],[PESO NETO CAMPO]]</f>
        <v>-26.8790908</v>
      </c>
      <c r="AG140" s="3">
        <f>+(RMP[[#This Row],[HORA RECEPCION]]-RMP[[#This Row],[HORA SALIDA CAMPO]])*24</f>
        <v>1.7499999999417923</v>
      </c>
      <c r="AH140" s="1" t="s">
        <v>54</v>
      </c>
      <c r="AI140" s="1" t="s">
        <v>55</v>
      </c>
      <c r="AJ140" s="1" t="s">
        <v>435</v>
      </c>
      <c r="AL140" s="1">
        <v>0</v>
      </c>
      <c r="AM140" s="1" t="s">
        <v>2634</v>
      </c>
    </row>
    <row r="141" spans="1:39" hidden="1" x14ac:dyDescent="0.3">
      <c r="A141" s="1" t="str">
        <f>_xlfn.CONCAT(RMP[[#This Row],[CODIGO QR]],RMP[[#This Row],[MODULO]],RMP[[#This Row],[TURNO]])</f>
        <v>ABGSA20250601184939MODULO 1TURNO 02</v>
      </c>
      <c r="B141" s="1">
        <f>_xlfn.ISOWEEKNUM(RMP[[#This Row],[FECHA RECEPCION]])</f>
        <v>25</v>
      </c>
      <c r="C141" s="7">
        <v>45824</v>
      </c>
      <c r="D141" s="6">
        <v>45824.777777777781</v>
      </c>
      <c r="E141" s="7">
        <v>45824</v>
      </c>
      <c r="F141" s="6">
        <v>45824.850694444445</v>
      </c>
      <c r="G141" s="1" t="s">
        <v>428</v>
      </c>
      <c r="H141" s="1" t="s">
        <v>75</v>
      </c>
      <c r="I141" s="1" t="s">
        <v>39</v>
      </c>
      <c r="J141" s="12">
        <v>109.45</v>
      </c>
      <c r="K141" s="1" t="s">
        <v>442</v>
      </c>
      <c r="L141" s="1" t="s">
        <v>41</v>
      </c>
      <c r="M141" s="1" t="s">
        <v>42</v>
      </c>
      <c r="N141" s="1" t="s">
        <v>43</v>
      </c>
      <c r="O141" s="1" t="s">
        <v>44</v>
      </c>
      <c r="P141" s="16">
        <v>190.90909110000001</v>
      </c>
      <c r="Q141" s="16">
        <v>144.49909109999999</v>
      </c>
      <c r="R141" s="1" t="s">
        <v>45</v>
      </c>
      <c r="S141" s="1" t="s">
        <v>183</v>
      </c>
      <c r="T141" s="1">
        <v>12</v>
      </c>
      <c r="U141" s="1">
        <v>15</v>
      </c>
      <c r="V141" s="1">
        <v>105</v>
      </c>
      <c r="W141" s="1" t="s">
        <v>47</v>
      </c>
      <c r="X141" s="2" t="s">
        <v>443</v>
      </c>
      <c r="Y141" s="1" t="s">
        <v>444</v>
      </c>
      <c r="Z141" s="1" t="s">
        <v>440</v>
      </c>
      <c r="AA141" s="1" t="s">
        <v>51</v>
      </c>
      <c r="AB141" s="3">
        <v>1.37618182</v>
      </c>
      <c r="AC141" s="1" t="s">
        <v>52</v>
      </c>
      <c r="AD141" s="1" t="s">
        <v>433</v>
      </c>
      <c r="AE141" s="12">
        <v>9.6332727400000007</v>
      </c>
      <c r="AF141" s="16">
        <f>+RMP[[#This Row],[KILOS NETO]]-RMP[[#This Row],[PESO NETO CAMPO]]</f>
        <v>35.049091099999984</v>
      </c>
      <c r="AG141" s="3">
        <f>+(RMP[[#This Row],[HORA RECEPCION]]-RMP[[#This Row],[HORA SALIDA CAMPO]])*24</f>
        <v>1.7499999999417923</v>
      </c>
      <c r="AH141" s="1" t="s">
        <v>54</v>
      </c>
      <c r="AI141" s="1" t="s">
        <v>55</v>
      </c>
      <c r="AJ141" s="1" t="s">
        <v>435</v>
      </c>
      <c r="AL141" s="1">
        <v>0</v>
      </c>
      <c r="AM141" s="1" t="s">
        <v>2634</v>
      </c>
    </row>
    <row r="142" spans="1:39" hidden="1" x14ac:dyDescent="0.3">
      <c r="A142" s="1" t="str">
        <f>_xlfn.CONCAT(RMP[[#This Row],[CODIGO QR]],RMP[[#This Row],[MODULO]],RMP[[#This Row],[TURNO]])</f>
        <v>ABGSA20250601184944MODULO 1TURNO 02</v>
      </c>
      <c r="B142" s="1">
        <f>_xlfn.ISOWEEKNUM(RMP[[#This Row],[FECHA RECEPCION]])</f>
        <v>25</v>
      </c>
      <c r="C142" s="7">
        <v>45824</v>
      </c>
      <c r="D142" s="6">
        <v>45824.777777777781</v>
      </c>
      <c r="E142" s="7">
        <v>45824</v>
      </c>
      <c r="F142" s="6">
        <v>45824.850694444445</v>
      </c>
      <c r="G142" s="1" t="s">
        <v>428</v>
      </c>
      <c r="H142" s="1" t="s">
        <v>75</v>
      </c>
      <c r="I142" s="1" t="s">
        <v>39</v>
      </c>
      <c r="J142" s="12">
        <v>109.2</v>
      </c>
      <c r="K142" s="1" t="s">
        <v>445</v>
      </c>
      <c r="L142" s="1" t="s">
        <v>41</v>
      </c>
      <c r="M142" s="1" t="s">
        <v>42</v>
      </c>
      <c r="N142" s="1" t="s">
        <v>43</v>
      </c>
      <c r="O142" s="1" t="s">
        <v>44</v>
      </c>
      <c r="P142" s="16">
        <v>165.45454562</v>
      </c>
      <c r="Q142" s="16">
        <v>125.23254562</v>
      </c>
      <c r="R142" s="1" t="s">
        <v>45</v>
      </c>
      <c r="S142" s="1" t="s">
        <v>183</v>
      </c>
      <c r="T142" s="1">
        <v>12</v>
      </c>
      <c r="U142" s="1">
        <v>13</v>
      </c>
      <c r="V142" s="1">
        <v>91</v>
      </c>
      <c r="W142" s="1" t="s">
        <v>47</v>
      </c>
      <c r="X142" s="2" t="s">
        <v>446</v>
      </c>
      <c r="Y142" s="1" t="s">
        <v>447</v>
      </c>
      <c r="Z142" s="1" t="s">
        <v>441</v>
      </c>
      <c r="AA142" s="1" t="s">
        <v>51</v>
      </c>
      <c r="AB142" s="3">
        <v>1.37618182</v>
      </c>
      <c r="AC142" s="1" t="s">
        <v>52</v>
      </c>
      <c r="AD142" s="1" t="s">
        <v>433</v>
      </c>
      <c r="AE142" s="12">
        <v>9.6332727400000007</v>
      </c>
      <c r="AF142" s="16">
        <f>+RMP[[#This Row],[KILOS NETO]]-RMP[[#This Row],[PESO NETO CAMPO]]</f>
        <v>16.032545619999993</v>
      </c>
      <c r="AG142" s="3">
        <f>+(RMP[[#This Row],[HORA RECEPCION]]-RMP[[#This Row],[HORA SALIDA CAMPO]])*24</f>
        <v>1.7499999999417923</v>
      </c>
      <c r="AH142" s="1" t="s">
        <v>448</v>
      </c>
      <c r="AI142" s="1" t="s">
        <v>55</v>
      </c>
      <c r="AJ142" s="1" t="s">
        <v>435</v>
      </c>
      <c r="AL142" s="1">
        <v>0</v>
      </c>
      <c r="AM142" s="1" t="s">
        <v>2634</v>
      </c>
    </row>
    <row r="143" spans="1:39" hidden="1" x14ac:dyDescent="0.3">
      <c r="A143" s="1" t="str">
        <f>_xlfn.CONCAT(RMP[[#This Row],[CODIGO QR]],RMP[[#This Row],[MODULO]],RMP[[#This Row],[TURNO]])</f>
        <v>ABGSA20250601184944MODULO 1TURNO 01</v>
      </c>
      <c r="B143" s="1">
        <f>_xlfn.ISOWEEKNUM(RMP[[#This Row],[FECHA RECEPCION]])</f>
        <v>25</v>
      </c>
      <c r="C143" s="7">
        <v>45824</v>
      </c>
      <c r="D143" s="6">
        <v>45824.777777777781</v>
      </c>
      <c r="E143" s="7">
        <v>45824</v>
      </c>
      <c r="F143" s="6">
        <v>45824.850694444445</v>
      </c>
      <c r="G143" s="1" t="s">
        <v>428</v>
      </c>
      <c r="H143" s="1" t="s">
        <v>75</v>
      </c>
      <c r="I143" s="1" t="s">
        <v>39</v>
      </c>
      <c r="J143" s="12">
        <v>109.2</v>
      </c>
      <c r="K143" s="1" t="s">
        <v>445</v>
      </c>
      <c r="L143" s="1" t="s">
        <v>41</v>
      </c>
      <c r="M143" s="1" t="s">
        <v>42</v>
      </c>
      <c r="N143" s="1" t="s">
        <v>43</v>
      </c>
      <c r="O143" s="1" t="s">
        <v>44</v>
      </c>
      <c r="P143" s="16">
        <v>134.54545468000001</v>
      </c>
      <c r="Q143" s="16">
        <v>101.83745467999999</v>
      </c>
      <c r="R143" s="1" t="s">
        <v>45</v>
      </c>
      <c r="S143" s="1" t="s">
        <v>145</v>
      </c>
      <c r="T143" s="1">
        <v>12</v>
      </c>
      <c r="U143" s="1">
        <v>11</v>
      </c>
      <c r="V143" s="1">
        <v>74</v>
      </c>
      <c r="W143" s="1" t="s">
        <v>47</v>
      </c>
      <c r="X143" s="2" t="s">
        <v>446</v>
      </c>
      <c r="Y143" s="1" t="s">
        <v>447</v>
      </c>
      <c r="Z143" s="1" t="s">
        <v>440</v>
      </c>
      <c r="AA143" s="1" t="s">
        <v>51</v>
      </c>
      <c r="AB143" s="3">
        <v>1.37618182</v>
      </c>
      <c r="AC143" s="1" t="s">
        <v>52</v>
      </c>
      <c r="AD143" s="1" t="s">
        <v>433</v>
      </c>
      <c r="AE143" s="12">
        <v>9.2579504254545508</v>
      </c>
      <c r="AF143" s="16">
        <f>+RMP[[#This Row],[KILOS NETO]]-RMP[[#This Row],[PESO NETO CAMPO]]</f>
        <v>-7.3625453200000095</v>
      </c>
      <c r="AG143" s="3">
        <f>+(RMP[[#This Row],[HORA RECEPCION]]-RMP[[#This Row],[HORA SALIDA CAMPO]])*24</f>
        <v>1.7499999999417923</v>
      </c>
      <c r="AH143" s="1" t="s">
        <v>448</v>
      </c>
      <c r="AI143" s="1" t="s">
        <v>55</v>
      </c>
      <c r="AJ143" s="1" t="s">
        <v>435</v>
      </c>
      <c r="AK143" s="1" t="s">
        <v>449</v>
      </c>
      <c r="AL143" s="1">
        <v>0</v>
      </c>
      <c r="AM143" s="1" t="s">
        <v>2634</v>
      </c>
    </row>
    <row r="144" spans="1:39" hidden="1" x14ac:dyDescent="0.3">
      <c r="A144" s="1" t="str">
        <f>_xlfn.CONCAT(RMP[[#This Row],[CODIGO QR]],RMP[[#This Row],[MODULO]],RMP[[#This Row],[TURNO]])</f>
        <v>ABGSA20250601184949MODULO 1TURNO 09</v>
      </c>
      <c r="B144" s="1">
        <f>_xlfn.ISOWEEKNUM(RMP[[#This Row],[FECHA RECEPCION]])</f>
        <v>25</v>
      </c>
      <c r="C144" s="7">
        <v>45824</v>
      </c>
      <c r="D144" s="6">
        <v>45824.777777777781</v>
      </c>
      <c r="E144" s="7">
        <v>45824</v>
      </c>
      <c r="F144" s="6">
        <v>45824.850694444445</v>
      </c>
      <c r="G144" s="1" t="s">
        <v>428</v>
      </c>
      <c r="H144" s="1" t="s">
        <v>75</v>
      </c>
      <c r="I144" s="1" t="s">
        <v>39</v>
      </c>
      <c r="J144" s="12">
        <v>54.6</v>
      </c>
      <c r="K144" s="1" t="s">
        <v>450</v>
      </c>
      <c r="L144" s="1" t="s">
        <v>41</v>
      </c>
      <c r="M144" s="1" t="s">
        <v>42</v>
      </c>
      <c r="N144" s="1" t="s">
        <v>43</v>
      </c>
      <c r="O144" s="1" t="s">
        <v>44</v>
      </c>
      <c r="P144" s="16">
        <v>83.000000159999999</v>
      </c>
      <c r="Q144" s="16">
        <v>55.68000018</v>
      </c>
      <c r="R144" s="1" t="s">
        <v>45</v>
      </c>
      <c r="S144" s="1" t="s">
        <v>46</v>
      </c>
      <c r="T144" s="1">
        <v>12</v>
      </c>
      <c r="U144" s="1">
        <v>6</v>
      </c>
      <c r="V144" s="1">
        <v>42</v>
      </c>
      <c r="W144" s="1" t="s">
        <v>47</v>
      </c>
      <c r="X144" s="2" t="s">
        <v>451</v>
      </c>
      <c r="Y144" s="1" t="s">
        <v>452</v>
      </c>
      <c r="Z144" s="1" t="s">
        <v>453</v>
      </c>
      <c r="AA144" s="1" t="s">
        <v>51</v>
      </c>
      <c r="AB144" s="3">
        <v>1.3257142900000001</v>
      </c>
      <c r="AC144" s="1" t="s">
        <v>52</v>
      </c>
      <c r="AD144" s="1" t="s">
        <v>433</v>
      </c>
      <c r="AE144" s="12">
        <v>9.2800000300000001</v>
      </c>
      <c r="AF144" s="16">
        <f>+RMP[[#This Row],[KILOS NETO]]-RMP[[#This Row],[PESO NETO CAMPO]]</f>
        <v>1.080000179999999</v>
      </c>
      <c r="AG144" s="3">
        <f>+(RMP[[#This Row],[HORA RECEPCION]]-RMP[[#This Row],[HORA SALIDA CAMPO]])*24</f>
        <v>1.7499999999417923</v>
      </c>
      <c r="AH144" s="1" t="s">
        <v>434</v>
      </c>
      <c r="AI144" s="1" t="s">
        <v>55</v>
      </c>
      <c r="AJ144" s="1" t="s">
        <v>435</v>
      </c>
      <c r="AK144" s="1" t="s">
        <v>436</v>
      </c>
      <c r="AL144" s="1">
        <v>0</v>
      </c>
      <c r="AM144" s="1" t="s">
        <v>2634</v>
      </c>
    </row>
    <row r="145" spans="1:39" hidden="1" x14ac:dyDescent="0.3">
      <c r="A145" s="1" t="str">
        <f>_xlfn.CONCAT(RMP[[#This Row],[CODIGO QR]],RMP[[#This Row],[MODULO]],RMP[[#This Row],[TURNO]])</f>
        <v>ABGSA20250601185036MODULO 1TURNO 01</v>
      </c>
      <c r="B145" s="1">
        <f>_xlfn.ISOWEEKNUM(RMP[[#This Row],[FECHA RECEPCION]])</f>
        <v>25</v>
      </c>
      <c r="C145" s="7">
        <v>45824</v>
      </c>
      <c r="D145" s="6">
        <v>45824.572916666664</v>
      </c>
      <c r="E145" s="7">
        <v>45824</v>
      </c>
      <c r="F145" s="6">
        <v>45824.642361111109</v>
      </c>
      <c r="G145" s="1" t="s">
        <v>454</v>
      </c>
      <c r="H145" s="1" t="s">
        <v>38</v>
      </c>
      <c r="I145" s="1" t="s">
        <v>316</v>
      </c>
      <c r="J145" s="12">
        <v>314</v>
      </c>
      <c r="K145" s="1" t="s">
        <v>455</v>
      </c>
      <c r="L145" s="1" t="s">
        <v>41</v>
      </c>
      <c r="M145" s="1" t="s">
        <v>42</v>
      </c>
      <c r="N145" s="1" t="s">
        <v>43</v>
      </c>
      <c r="O145" s="1" t="s">
        <v>44</v>
      </c>
      <c r="P145" s="16">
        <v>429.49999889999998</v>
      </c>
      <c r="Q145" s="16">
        <v>328.11000005</v>
      </c>
      <c r="R145" s="1" t="s">
        <v>45</v>
      </c>
      <c r="S145" s="1" t="s">
        <v>145</v>
      </c>
      <c r="T145" s="1">
        <v>12</v>
      </c>
      <c r="U145" s="1">
        <v>35</v>
      </c>
      <c r="V145" s="1">
        <v>245</v>
      </c>
      <c r="W145" s="1" t="s">
        <v>47</v>
      </c>
      <c r="X145" s="2" t="s">
        <v>456</v>
      </c>
      <c r="Y145" s="1" t="s">
        <v>457</v>
      </c>
      <c r="Z145" s="1" t="s">
        <v>440</v>
      </c>
      <c r="AA145" s="1" t="s">
        <v>51</v>
      </c>
      <c r="AB145" s="3">
        <v>1.3392244900000001</v>
      </c>
      <c r="AC145" s="1" t="s">
        <v>52</v>
      </c>
      <c r="AD145" s="1" t="s">
        <v>274</v>
      </c>
      <c r="AE145" s="12">
        <v>9.3745714299999996</v>
      </c>
      <c r="AF145" s="16">
        <f>+RMP[[#This Row],[KILOS NETO]]-RMP[[#This Row],[PESO NETO CAMPO]]</f>
        <v>14.110000049999996</v>
      </c>
      <c r="AG145" s="3">
        <f>+(RMP[[#This Row],[HORA RECEPCION]]-RMP[[#This Row],[HORA SALIDA CAMPO]])*24</f>
        <v>1.6666666666860692</v>
      </c>
      <c r="AH145" s="1" t="s">
        <v>54</v>
      </c>
      <c r="AI145" s="1" t="s">
        <v>55</v>
      </c>
      <c r="AJ145" s="1" t="s">
        <v>435</v>
      </c>
      <c r="AK145" s="1" t="s">
        <v>458</v>
      </c>
      <c r="AL145" s="1">
        <v>0</v>
      </c>
      <c r="AM145" s="1" t="s">
        <v>2634</v>
      </c>
    </row>
    <row r="146" spans="1:39" hidden="1" x14ac:dyDescent="0.3">
      <c r="A146" s="1" t="str">
        <f>_xlfn.CONCAT(RMP[[#This Row],[CODIGO QR]],RMP[[#This Row],[MODULO]],RMP[[#This Row],[TURNO]])</f>
        <v>ABGSA20250601185031MODULO 1TURNO 09</v>
      </c>
      <c r="B146" s="1">
        <f>_xlfn.ISOWEEKNUM(RMP[[#This Row],[FECHA RECEPCION]])</f>
        <v>25</v>
      </c>
      <c r="C146" s="7">
        <v>45824</v>
      </c>
      <c r="D146" s="6">
        <v>45824.572916666664</v>
      </c>
      <c r="E146" s="7">
        <v>45824</v>
      </c>
      <c r="F146" s="6">
        <v>45824.642361111109</v>
      </c>
      <c r="G146" s="1" t="s">
        <v>454</v>
      </c>
      <c r="H146" s="1" t="s">
        <v>38</v>
      </c>
      <c r="I146" s="1" t="s">
        <v>316</v>
      </c>
      <c r="J146" s="12">
        <v>316.5</v>
      </c>
      <c r="K146" s="1" t="s">
        <v>459</v>
      </c>
      <c r="L146" s="1" t="s">
        <v>41</v>
      </c>
      <c r="M146" s="1" t="s">
        <v>42</v>
      </c>
      <c r="N146" s="1" t="s">
        <v>43</v>
      </c>
      <c r="O146" s="1" t="s">
        <v>44</v>
      </c>
      <c r="P146" s="16">
        <v>433.00000030000001</v>
      </c>
      <c r="Q146" s="16">
        <v>331.60999900000002</v>
      </c>
      <c r="R146" s="1" t="s">
        <v>45</v>
      </c>
      <c r="S146" s="1" t="s">
        <v>46</v>
      </c>
      <c r="T146" s="1">
        <v>12</v>
      </c>
      <c r="U146" s="1">
        <v>35</v>
      </c>
      <c r="V146" s="1">
        <v>245</v>
      </c>
      <c r="W146" s="1" t="s">
        <v>47</v>
      </c>
      <c r="X146" s="2" t="s">
        <v>460</v>
      </c>
      <c r="Y146" s="1" t="s">
        <v>461</v>
      </c>
      <c r="Z146" s="1" t="s">
        <v>453</v>
      </c>
      <c r="AA146" s="1" t="s">
        <v>51</v>
      </c>
      <c r="AB146" s="3">
        <v>1.3535102000000001</v>
      </c>
      <c r="AC146" s="1" t="s">
        <v>52</v>
      </c>
      <c r="AD146" s="1" t="s">
        <v>274</v>
      </c>
      <c r="AE146" s="12">
        <v>9.4745714000000003</v>
      </c>
      <c r="AF146" s="16">
        <f>+RMP[[#This Row],[KILOS NETO]]-RMP[[#This Row],[PESO NETO CAMPO]]</f>
        <v>15.109999000000016</v>
      </c>
      <c r="AG146" s="3">
        <f>+(RMP[[#This Row],[HORA RECEPCION]]-RMP[[#This Row],[HORA SALIDA CAMPO]])*24</f>
        <v>1.6666666666860692</v>
      </c>
      <c r="AH146" s="1" t="s">
        <v>54</v>
      </c>
      <c r="AI146" s="1" t="s">
        <v>55</v>
      </c>
      <c r="AJ146" s="1" t="s">
        <v>435</v>
      </c>
      <c r="AK146" s="1" t="s">
        <v>458</v>
      </c>
      <c r="AL146" s="1">
        <v>0</v>
      </c>
      <c r="AM146" s="1" t="s">
        <v>2634</v>
      </c>
    </row>
    <row r="147" spans="1:39" hidden="1" x14ac:dyDescent="0.3">
      <c r="A147" s="1" t="str">
        <f>_xlfn.CONCAT(RMP[[#This Row],[CODIGO QR]],RMP[[#This Row],[MODULO]],RMP[[#This Row],[TURNO]])</f>
        <v>ABGSA20250601185053MODULO 1TURNO 09</v>
      </c>
      <c r="B147" s="1">
        <f>_xlfn.ISOWEEKNUM(RMP[[#This Row],[FECHA RECEPCION]])</f>
        <v>25</v>
      </c>
      <c r="C147" s="7">
        <v>45824</v>
      </c>
      <c r="D147" s="6">
        <v>45824.572916666664</v>
      </c>
      <c r="E147" s="7">
        <v>45824</v>
      </c>
      <c r="F147" s="6">
        <v>45824.642361111109</v>
      </c>
      <c r="G147" s="1" t="s">
        <v>454</v>
      </c>
      <c r="H147" s="1" t="s">
        <v>38</v>
      </c>
      <c r="I147" s="1" t="s">
        <v>316</v>
      </c>
      <c r="J147" s="12">
        <v>385.2</v>
      </c>
      <c r="K147" s="1" t="s">
        <v>462</v>
      </c>
      <c r="L147" s="1" t="s">
        <v>41</v>
      </c>
      <c r="M147" s="1" t="s">
        <v>42</v>
      </c>
      <c r="N147" s="1" t="s">
        <v>43</v>
      </c>
      <c r="O147" s="1" t="s">
        <v>44</v>
      </c>
      <c r="P147" s="16">
        <v>518.99999928</v>
      </c>
      <c r="Q147" s="16">
        <v>399.7299999</v>
      </c>
      <c r="R147" s="1" t="s">
        <v>45</v>
      </c>
      <c r="S147" s="1" t="s">
        <v>46</v>
      </c>
      <c r="T147" s="1">
        <v>12</v>
      </c>
      <c r="U147" s="1">
        <v>42</v>
      </c>
      <c r="V147" s="1">
        <v>294</v>
      </c>
      <c r="W147" s="1" t="s">
        <v>47</v>
      </c>
      <c r="X147" s="2" t="s">
        <v>463</v>
      </c>
      <c r="Y147" s="1" t="s">
        <v>464</v>
      </c>
      <c r="Z147" s="1" t="s">
        <v>453</v>
      </c>
      <c r="AA147" s="1" t="s">
        <v>51</v>
      </c>
      <c r="AB147" s="3">
        <v>1.35962585</v>
      </c>
      <c r="AC147" s="1" t="s">
        <v>52</v>
      </c>
      <c r="AD147" s="1" t="s">
        <v>274</v>
      </c>
      <c r="AE147" s="12">
        <v>9.5173809499999997</v>
      </c>
      <c r="AF147" s="16">
        <f>+RMP[[#This Row],[KILOS NETO]]-RMP[[#This Row],[PESO NETO CAMPO]]</f>
        <v>14.529999900000007</v>
      </c>
      <c r="AG147" s="3">
        <f>+(RMP[[#This Row],[HORA RECEPCION]]-RMP[[#This Row],[HORA SALIDA CAMPO]])*24</f>
        <v>1.6666666666860692</v>
      </c>
      <c r="AH147" s="1" t="s">
        <v>434</v>
      </c>
      <c r="AI147" s="1" t="s">
        <v>55</v>
      </c>
      <c r="AJ147" s="1" t="s">
        <v>435</v>
      </c>
      <c r="AK147" s="1" t="s">
        <v>436</v>
      </c>
      <c r="AL147" s="1">
        <v>0</v>
      </c>
      <c r="AM147" s="1" t="s">
        <v>2634</v>
      </c>
    </row>
    <row r="148" spans="1:39" hidden="1" x14ac:dyDescent="0.3">
      <c r="A148" s="1" t="str">
        <f>_xlfn.CONCAT(RMP[[#This Row],[CODIGO QR]],RMP[[#This Row],[MODULO]],RMP[[#This Row],[TURNO]])</f>
        <v>ABGSA20250601185038MODULO 1TURNO 09</v>
      </c>
      <c r="B148" s="1">
        <f>_xlfn.ISOWEEKNUM(RMP[[#This Row],[FECHA RECEPCION]])</f>
        <v>25</v>
      </c>
      <c r="C148" s="7">
        <v>45824</v>
      </c>
      <c r="D148" s="6">
        <v>45824.572916666664</v>
      </c>
      <c r="E148" s="7">
        <v>45824</v>
      </c>
      <c r="F148" s="6">
        <v>45824.642361111109</v>
      </c>
      <c r="G148" s="1" t="s">
        <v>454</v>
      </c>
      <c r="H148" s="1" t="s">
        <v>38</v>
      </c>
      <c r="I148" s="1" t="s">
        <v>316</v>
      </c>
      <c r="J148" s="12">
        <v>384.7</v>
      </c>
      <c r="K148" s="1" t="s">
        <v>465</v>
      </c>
      <c r="L148" s="1" t="s">
        <v>41</v>
      </c>
      <c r="M148" s="1" t="s">
        <v>42</v>
      </c>
      <c r="N148" s="1" t="s">
        <v>43</v>
      </c>
      <c r="O148" s="1" t="s">
        <v>44</v>
      </c>
      <c r="P148" s="16">
        <v>518.99999928</v>
      </c>
      <c r="Q148" s="16">
        <v>399.7299999</v>
      </c>
      <c r="R148" s="1" t="s">
        <v>45</v>
      </c>
      <c r="S148" s="1" t="s">
        <v>46</v>
      </c>
      <c r="T148" s="1">
        <v>12</v>
      </c>
      <c r="U148" s="1">
        <v>42</v>
      </c>
      <c r="V148" s="1">
        <v>294</v>
      </c>
      <c r="W148" s="1" t="s">
        <v>47</v>
      </c>
      <c r="X148" s="2" t="s">
        <v>466</v>
      </c>
      <c r="Y148" s="1" t="s">
        <v>467</v>
      </c>
      <c r="Z148" s="1" t="s">
        <v>453</v>
      </c>
      <c r="AA148" s="1" t="s">
        <v>51</v>
      </c>
      <c r="AB148" s="3">
        <v>1.35962585</v>
      </c>
      <c r="AC148" s="1" t="s">
        <v>52</v>
      </c>
      <c r="AD148" s="1" t="s">
        <v>274</v>
      </c>
      <c r="AE148" s="12">
        <v>9.5173809499999997</v>
      </c>
      <c r="AF148" s="16">
        <f>+RMP[[#This Row],[KILOS NETO]]-RMP[[#This Row],[PESO NETO CAMPO]]</f>
        <v>15.029999900000007</v>
      </c>
      <c r="AG148" s="3">
        <f>+(RMP[[#This Row],[HORA RECEPCION]]-RMP[[#This Row],[HORA SALIDA CAMPO]])*24</f>
        <v>1.6666666666860692</v>
      </c>
      <c r="AH148" s="1" t="s">
        <v>434</v>
      </c>
      <c r="AI148" s="1" t="s">
        <v>55</v>
      </c>
      <c r="AJ148" s="1" t="s">
        <v>435</v>
      </c>
      <c r="AK148" s="1" t="s">
        <v>449</v>
      </c>
      <c r="AL148" s="1">
        <v>0</v>
      </c>
      <c r="AM148" s="1" t="s">
        <v>2634</v>
      </c>
    </row>
    <row r="149" spans="1:39" hidden="1" x14ac:dyDescent="0.3">
      <c r="A149" s="1" t="str">
        <f>_xlfn.CONCAT(RMP[[#This Row],[CODIGO QR]],RMP[[#This Row],[MODULO]],RMP[[#This Row],[TURNO]])</f>
        <v>ABGSA20250601185032MODULO 1TURNO 09</v>
      </c>
      <c r="B149" s="1">
        <f>_xlfn.ISOWEEKNUM(RMP[[#This Row],[FECHA RECEPCION]])</f>
        <v>25</v>
      </c>
      <c r="C149" s="7">
        <v>45824</v>
      </c>
      <c r="D149" s="6">
        <v>45824.572916666664</v>
      </c>
      <c r="E149" s="7">
        <v>45824</v>
      </c>
      <c r="F149" s="6">
        <v>45824.642361111109</v>
      </c>
      <c r="G149" s="1" t="s">
        <v>454</v>
      </c>
      <c r="H149" s="1" t="s">
        <v>38</v>
      </c>
      <c r="I149" s="1" t="s">
        <v>316</v>
      </c>
      <c r="J149" s="12">
        <v>355.4</v>
      </c>
      <c r="K149" s="1" t="s">
        <v>468</v>
      </c>
      <c r="L149" s="1" t="s">
        <v>41</v>
      </c>
      <c r="M149" s="1" t="s">
        <v>42</v>
      </c>
      <c r="N149" s="1" t="s">
        <v>43</v>
      </c>
      <c r="O149" s="1" t="s">
        <v>44</v>
      </c>
      <c r="P149" s="16">
        <v>480.99999919999999</v>
      </c>
      <c r="Q149" s="16">
        <v>369.51999952</v>
      </c>
      <c r="R149" s="1" t="s">
        <v>45</v>
      </c>
      <c r="S149" s="1" t="s">
        <v>46</v>
      </c>
      <c r="T149" s="1">
        <v>12</v>
      </c>
      <c r="U149" s="1">
        <v>39</v>
      </c>
      <c r="V149" s="1">
        <v>272</v>
      </c>
      <c r="W149" s="1" t="s">
        <v>47</v>
      </c>
      <c r="X149" s="2" t="s">
        <v>469</v>
      </c>
      <c r="Y149" s="1" t="s">
        <v>470</v>
      </c>
      <c r="Z149" s="1" t="s">
        <v>453</v>
      </c>
      <c r="AA149" s="1" t="s">
        <v>51</v>
      </c>
      <c r="AB149" s="3">
        <v>1.35852941</v>
      </c>
      <c r="AC149" s="1" t="s">
        <v>52</v>
      </c>
      <c r="AD149" s="1" t="s">
        <v>274</v>
      </c>
      <c r="AE149" s="12">
        <v>9.4748717825640991</v>
      </c>
      <c r="AF149" s="16">
        <f>+RMP[[#This Row],[KILOS NETO]]-RMP[[#This Row],[PESO NETO CAMPO]]</f>
        <v>14.119999520000022</v>
      </c>
      <c r="AG149" s="3">
        <f>+(RMP[[#This Row],[HORA RECEPCION]]-RMP[[#This Row],[HORA SALIDA CAMPO]])*24</f>
        <v>1.6666666666860692</v>
      </c>
      <c r="AH149" s="1" t="s">
        <v>434</v>
      </c>
      <c r="AI149" s="1" t="s">
        <v>55</v>
      </c>
      <c r="AJ149" s="1" t="s">
        <v>435</v>
      </c>
      <c r="AK149" s="1" t="s">
        <v>436</v>
      </c>
      <c r="AL149" s="1">
        <v>0</v>
      </c>
      <c r="AM149" s="1" t="s">
        <v>2634</v>
      </c>
    </row>
    <row r="150" spans="1:39" hidden="1" x14ac:dyDescent="0.3">
      <c r="A150" s="1" t="str">
        <f>_xlfn.CONCAT(RMP[[#This Row],[CODIGO QR]],RMP[[#This Row],[MODULO]],RMP[[#This Row],[TURNO]])</f>
        <v>ABGSA20250601185054MODULO 1TURNO 09</v>
      </c>
      <c r="B150" s="1">
        <f>_xlfn.ISOWEEKNUM(RMP[[#This Row],[FECHA RECEPCION]])</f>
        <v>25</v>
      </c>
      <c r="C150" s="7">
        <v>45824</v>
      </c>
      <c r="D150" s="6">
        <v>45824.572916666664</v>
      </c>
      <c r="E150" s="7">
        <v>45824</v>
      </c>
      <c r="F150" s="6">
        <v>45824.642361111109</v>
      </c>
      <c r="G150" s="1" t="s">
        <v>454</v>
      </c>
      <c r="H150" s="1" t="s">
        <v>38</v>
      </c>
      <c r="I150" s="1" t="s">
        <v>316</v>
      </c>
      <c r="J150" s="12">
        <v>337.7</v>
      </c>
      <c r="K150" s="1" t="s">
        <v>471</v>
      </c>
      <c r="L150" s="1" t="s">
        <v>41</v>
      </c>
      <c r="M150" s="1" t="s">
        <v>42</v>
      </c>
      <c r="N150" s="1" t="s">
        <v>43</v>
      </c>
      <c r="O150" s="1" t="s">
        <v>44</v>
      </c>
      <c r="P150" s="16">
        <v>460</v>
      </c>
      <c r="Q150" s="16">
        <v>353.87000064</v>
      </c>
      <c r="R150" s="1" t="s">
        <v>45</v>
      </c>
      <c r="S150" s="1" t="s">
        <v>46</v>
      </c>
      <c r="T150" s="1">
        <v>12</v>
      </c>
      <c r="U150" s="1">
        <v>37</v>
      </c>
      <c r="V150" s="1">
        <v>256</v>
      </c>
      <c r="W150" s="1" t="s">
        <v>47</v>
      </c>
      <c r="X150" s="2" t="s">
        <v>472</v>
      </c>
      <c r="Y150" s="1" t="s">
        <v>473</v>
      </c>
      <c r="Z150" s="1" t="s">
        <v>453</v>
      </c>
      <c r="AA150" s="1" t="s">
        <v>51</v>
      </c>
      <c r="AB150" s="3">
        <v>1.38230469</v>
      </c>
      <c r="AC150" s="1" t="s">
        <v>52</v>
      </c>
      <c r="AD150" s="1" t="s">
        <v>274</v>
      </c>
      <c r="AE150" s="12">
        <v>9.5640540713513502</v>
      </c>
      <c r="AF150" s="16">
        <f>+RMP[[#This Row],[KILOS NETO]]-RMP[[#This Row],[PESO NETO CAMPO]]</f>
        <v>16.170000640000012</v>
      </c>
      <c r="AG150" s="3">
        <f>+(RMP[[#This Row],[HORA RECEPCION]]-RMP[[#This Row],[HORA SALIDA CAMPO]])*24</f>
        <v>1.6666666666860692</v>
      </c>
      <c r="AH150" s="1" t="s">
        <v>54</v>
      </c>
      <c r="AI150" s="1" t="s">
        <v>55</v>
      </c>
      <c r="AJ150" s="1" t="s">
        <v>435</v>
      </c>
      <c r="AL150" s="1">
        <v>0</v>
      </c>
      <c r="AM150" s="1" t="s">
        <v>2634</v>
      </c>
    </row>
    <row r="151" spans="1:39" hidden="1" x14ac:dyDescent="0.3">
      <c r="A151" s="1" t="str">
        <f>_xlfn.CONCAT(RMP[[#This Row],[CODIGO QR]],RMP[[#This Row],[MODULO]],RMP[[#This Row],[TURNO]])</f>
        <v>ABGSA20250601185047MODULO 1TURNO 09</v>
      </c>
      <c r="B151" s="1">
        <f>_xlfn.ISOWEEKNUM(RMP[[#This Row],[FECHA RECEPCION]])</f>
        <v>25</v>
      </c>
      <c r="C151" s="7">
        <v>45824</v>
      </c>
      <c r="D151" s="6">
        <v>45824.572916666664</v>
      </c>
      <c r="E151" s="7">
        <v>45824</v>
      </c>
      <c r="F151" s="6">
        <v>45824.642361111109</v>
      </c>
      <c r="G151" s="1" t="s">
        <v>454</v>
      </c>
      <c r="H151" s="1" t="s">
        <v>38</v>
      </c>
      <c r="I151" s="1" t="s">
        <v>316</v>
      </c>
      <c r="J151" s="12">
        <v>130.19999999999999</v>
      </c>
      <c r="K151" s="1" t="s">
        <v>474</v>
      </c>
      <c r="L151" s="1" t="s">
        <v>41</v>
      </c>
      <c r="M151" s="1" t="s">
        <v>42</v>
      </c>
      <c r="N151" s="1" t="s">
        <v>43</v>
      </c>
      <c r="O151" s="1" t="s">
        <v>44</v>
      </c>
      <c r="P151" s="16">
        <v>187.49999961</v>
      </c>
      <c r="Q151" s="16">
        <v>137.91999969</v>
      </c>
      <c r="R151" s="1" t="s">
        <v>45</v>
      </c>
      <c r="S151" s="1" t="s">
        <v>46</v>
      </c>
      <c r="T151" s="1">
        <v>12</v>
      </c>
      <c r="U151" s="1">
        <v>15</v>
      </c>
      <c r="V151" s="1">
        <v>99</v>
      </c>
      <c r="W151" s="1" t="s">
        <v>47</v>
      </c>
      <c r="X151" s="2" t="s">
        <v>475</v>
      </c>
      <c r="Y151" s="1" t="s">
        <v>476</v>
      </c>
      <c r="Z151" s="1" t="s">
        <v>453</v>
      </c>
      <c r="AA151" s="1" t="s">
        <v>51</v>
      </c>
      <c r="AB151" s="3">
        <v>1.39313131</v>
      </c>
      <c r="AC151" s="1" t="s">
        <v>52</v>
      </c>
      <c r="AD151" s="1" t="s">
        <v>274</v>
      </c>
      <c r="AE151" s="12">
        <v>9.1946666459999999</v>
      </c>
      <c r="AF151" s="16">
        <f>+RMP[[#This Row],[KILOS NETO]]-RMP[[#This Row],[PESO NETO CAMPO]]</f>
        <v>7.7199996900000087</v>
      </c>
      <c r="AG151" s="3">
        <f>+(RMP[[#This Row],[HORA RECEPCION]]-RMP[[#This Row],[HORA SALIDA CAMPO]])*24</f>
        <v>1.6666666666860692</v>
      </c>
      <c r="AH151" s="1" t="s">
        <v>448</v>
      </c>
      <c r="AI151" s="1" t="s">
        <v>55</v>
      </c>
      <c r="AJ151" s="1" t="s">
        <v>435</v>
      </c>
      <c r="AK151" s="1" t="s">
        <v>449</v>
      </c>
      <c r="AL151" s="1">
        <v>0</v>
      </c>
      <c r="AM151" s="1" t="s">
        <v>2634</v>
      </c>
    </row>
    <row r="152" spans="1:39" hidden="1" x14ac:dyDescent="0.3">
      <c r="A152" s="1" t="str">
        <f>_xlfn.CONCAT(RMP[[#This Row],[CODIGO QR]],RMP[[#This Row],[MODULO]],RMP[[#This Row],[TURNO]])</f>
        <v>ABGSA20250601185039MODULO 1TURNO 09</v>
      </c>
      <c r="B152" s="1">
        <f>_xlfn.ISOWEEKNUM(RMP[[#This Row],[FECHA RECEPCION]])</f>
        <v>25</v>
      </c>
      <c r="C152" s="7">
        <v>45824</v>
      </c>
      <c r="D152" s="6">
        <v>45824.777777777781</v>
      </c>
      <c r="E152" s="7">
        <v>45824</v>
      </c>
      <c r="F152" s="6">
        <v>45824.850694444445</v>
      </c>
      <c r="G152" s="1" t="s">
        <v>428</v>
      </c>
      <c r="H152" s="1" t="s">
        <v>75</v>
      </c>
      <c r="I152" s="1" t="s">
        <v>39</v>
      </c>
      <c r="J152" s="12">
        <v>108.16666666666667</v>
      </c>
      <c r="K152" s="1" t="s">
        <v>477</v>
      </c>
      <c r="L152" s="1" t="s">
        <v>41</v>
      </c>
      <c r="M152" s="1" t="s">
        <v>42</v>
      </c>
      <c r="N152" s="1" t="s">
        <v>43</v>
      </c>
      <c r="O152" s="1" t="s">
        <v>44</v>
      </c>
      <c r="P152" s="16">
        <v>125.2857144</v>
      </c>
      <c r="Q152" s="16">
        <v>96.317142599999997</v>
      </c>
      <c r="R152" s="1" t="s">
        <v>45</v>
      </c>
      <c r="S152" s="1" t="s">
        <v>46</v>
      </c>
      <c r="T152" s="1">
        <v>12</v>
      </c>
      <c r="U152" s="1">
        <v>10</v>
      </c>
      <c r="V152" s="1">
        <v>70</v>
      </c>
      <c r="W152" s="1" t="s">
        <v>47</v>
      </c>
      <c r="X152" s="2" t="s">
        <v>478</v>
      </c>
      <c r="Y152" s="1" t="s">
        <v>479</v>
      </c>
      <c r="Z152" s="1" t="s">
        <v>441</v>
      </c>
      <c r="AA152" s="1" t="s">
        <v>51</v>
      </c>
      <c r="AB152" s="3">
        <v>1.3759591799999999</v>
      </c>
      <c r="AC152" s="1" t="s">
        <v>52</v>
      </c>
      <c r="AD152" s="1" t="s">
        <v>433</v>
      </c>
      <c r="AE152" s="12">
        <v>9.6317142600000007</v>
      </c>
      <c r="AF152" s="16">
        <f>+RMP[[#This Row],[KILOS NETO]]-RMP[[#This Row],[PESO NETO CAMPO]]</f>
        <v>-11.849524066666675</v>
      </c>
      <c r="AG152" s="3">
        <f>+(RMP[[#This Row],[HORA RECEPCION]]-RMP[[#This Row],[HORA SALIDA CAMPO]])*24</f>
        <v>1.7499999999417923</v>
      </c>
      <c r="AH152" s="1" t="s">
        <v>448</v>
      </c>
      <c r="AI152" s="1" t="s">
        <v>55</v>
      </c>
      <c r="AJ152" s="1" t="s">
        <v>435</v>
      </c>
      <c r="AK152" s="1" t="s">
        <v>449</v>
      </c>
      <c r="AL152" s="1">
        <v>0</v>
      </c>
      <c r="AM152" s="1" t="s">
        <v>2634</v>
      </c>
    </row>
    <row r="153" spans="1:39" hidden="1" x14ac:dyDescent="0.3">
      <c r="A153" s="1" t="str">
        <f>_xlfn.CONCAT(RMP[[#This Row],[CODIGO QR]],RMP[[#This Row],[MODULO]],RMP[[#This Row],[TURNO]])</f>
        <v>ABGSA20250601185039MODULO 1TURNO 01</v>
      </c>
      <c r="B153" s="1">
        <f>_xlfn.ISOWEEKNUM(RMP[[#This Row],[FECHA RECEPCION]])</f>
        <v>25</v>
      </c>
      <c r="C153" s="7">
        <v>45824</v>
      </c>
      <c r="D153" s="6">
        <v>45824.777777777781</v>
      </c>
      <c r="E153" s="7">
        <v>45824</v>
      </c>
      <c r="F153" s="6">
        <v>45824.850694444445</v>
      </c>
      <c r="G153" s="1" t="s">
        <v>428</v>
      </c>
      <c r="H153" s="1" t="s">
        <v>75</v>
      </c>
      <c r="I153" s="1" t="s">
        <v>39</v>
      </c>
      <c r="J153" s="12">
        <v>108.16666666666667</v>
      </c>
      <c r="K153" s="1" t="s">
        <v>477</v>
      </c>
      <c r="L153" s="1" t="s">
        <v>41</v>
      </c>
      <c r="M153" s="1" t="s">
        <v>42</v>
      </c>
      <c r="N153" s="1" t="s">
        <v>43</v>
      </c>
      <c r="O153" s="1" t="s">
        <v>44</v>
      </c>
      <c r="P153" s="16">
        <v>87.700000079999995</v>
      </c>
      <c r="Q153" s="16">
        <v>67.421999819999996</v>
      </c>
      <c r="R153" s="1" t="s">
        <v>45</v>
      </c>
      <c r="S153" s="1" t="s">
        <v>145</v>
      </c>
      <c r="T153" s="1">
        <v>12</v>
      </c>
      <c r="U153" s="1">
        <v>7</v>
      </c>
      <c r="V153" s="1">
        <v>49</v>
      </c>
      <c r="W153" s="1" t="s">
        <v>47</v>
      </c>
      <c r="X153" s="2" t="s">
        <v>478</v>
      </c>
      <c r="Y153" s="1" t="s">
        <v>479</v>
      </c>
      <c r="Z153" s="1" t="s">
        <v>432</v>
      </c>
      <c r="AA153" s="1" t="s">
        <v>51</v>
      </c>
      <c r="AB153" s="3">
        <v>1.3759591799999999</v>
      </c>
      <c r="AC153" s="1" t="s">
        <v>52</v>
      </c>
      <c r="AD153" s="1" t="s">
        <v>433</v>
      </c>
      <c r="AE153" s="12">
        <v>9.6317142600000007</v>
      </c>
      <c r="AF153" s="16">
        <f>+RMP[[#This Row],[KILOS NETO]]-RMP[[#This Row],[PESO NETO CAMPO]]</f>
        <v>-40.744666846666675</v>
      </c>
      <c r="AG153" s="3">
        <f>+(RMP[[#This Row],[HORA RECEPCION]]-RMP[[#This Row],[HORA SALIDA CAMPO]])*24</f>
        <v>1.7499999999417923</v>
      </c>
      <c r="AH153" s="1" t="s">
        <v>448</v>
      </c>
      <c r="AI153" s="1" t="s">
        <v>55</v>
      </c>
      <c r="AJ153" s="1" t="s">
        <v>435</v>
      </c>
      <c r="AK153" s="1" t="s">
        <v>449</v>
      </c>
      <c r="AL153" s="1">
        <v>0</v>
      </c>
      <c r="AM153" s="1" t="s">
        <v>2634</v>
      </c>
    </row>
    <row r="154" spans="1:39" hidden="1" x14ac:dyDescent="0.3">
      <c r="A154" s="1" t="str">
        <f>_xlfn.CONCAT(RMP[[#This Row],[CODIGO QR]],RMP[[#This Row],[MODULO]],RMP[[#This Row],[TURNO]])</f>
        <v>ABGSA20250601185039MODULO 1TURNO 10</v>
      </c>
      <c r="B154" s="1">
        <f>_xlfn.ISOWEEKNUM(RMP[[#This Row],[FECHA RECEPCION]])</f>
        <v>25</v>
      </c>
      <c r="C154" s="7">
        <v>45824</v>
      </c>
      <c r="D154" s="6">
        <v>45824.777777777781</v>
      </c>
      <c r="E154" s="7">
        <v>45824</v>
      </c>
      <c r="F154" s="6">
        <v>45824.850694444445</v>
      </c>
      <c r="G154" s="1" t="s">
        <v>428</v>
      </c>
      <c r="H154" s="1" t="s">
        <v>75</v>
      </c>
      <c r="I154" s="1" t="s">
        <v>39</v>
      </c>
      <c r="J154" s="12">
        <v>108.16666666666667</v>
      </c>
      <c r="K154" s="1" t="s">
        <v>477</v>
      </c>
      <c r="L154" s="1" t="s">
        <v>41</v>
      </c>
      <c r="M154" s="1" t="s">
        <v>42</v>
      </c>
      <c r="N154" s="1" t="s">
        <v>43</v>
      </c>
      <c r="O154" s="1" t="s">
        <v>44</v>
      </c>
      <c r="P154" s="16">
        <v>225.51428591999999</v>
      </c>
      <c r="Q154" s="16">
        <v>173.37085668</v>
      </c>
      <c r="R154" s="1" t="s">
        <v>45</v>
      </c>
      <c r="S154" s="1" t="s">
        <v>63</v>
      </c>
      <c r="T154" s="1">
        <v>12</v>
      </c>
      <c r="U154" s="1">
        <v>18</v>
      </c>
      <c r="V154" s="1">
        <v>126</v>
      </c>
      <c r="W154" s="1" t="s">
        <v>47</v>
      </c>
      <c r="X154" s="2" t="s">
        <v>478</v>
      </c>
      <c r="Y154" s="1" t="s">
        <v>479</v>
      </c>
      <c r="Z154" s="1" t="s">
        <v>453</v>
      </c>
      <c r="AA154" s="1" t="s">
        <v>51</v>
      </c>
      <c r="AB154" s="3">
        <v>1.3759591799999999</v>
      </c>
      <c r="AC154" s="1" t="s">
        <v>52</v>
      </c>
      <c r="AD154" s="1" t="s">
        <v>433</v>
      </c>
      <c r="AE154" s="12">
        <v>9.6317142600000007</v>
      </c>
      <c r="AF154" s="16">
        <f>+RMP[[#This Row],[KILOS NETO]]-RMP[[#This Row],[PESO NETO CAMPO]]</f>
        <v>65.204190013333331</v>
      </c>
      <c r="AG154" s="3">
        <f>+(RMP[[#This Row],[HORA RECEPCION]]-RMP[[#This Row],[HORA SALIDA CAMPO]])*24</f>
        <v>1.7499999999417923</v>
      </c>
      <c r="AH154" s="1" t="s">
        <v>448</v>
      </c>
      <c r="AI154" s="1" t="s">
        <v>55</v>
      </c>
      <c r="AJ154" s="1" t="s">
        <v>435</v>
      </c>
      <c r="AK154" s="1" t="s">
        <v>449</v>
      </c>
      <c r="AL154" s="1">
        <v>0</v>
      </c>
      <c r="AM154" s="1" t="s">
        <v>2634</v>
      </c>
    </row>
    <row r="155" spans="1:39" hidden="1" x14ac:dyDescent="0.3">
      <c r="A155" s="1" t="str">
        <f>_xlfn.CONCAT(RMP[[#This Row],[CODIGO QR]],RMP[[#This Row],[MODULO]],RMP[[#This Row],[TURNO]])</f>
        <v>ABGSA20250601185034MODULO 1TURNO 10</v>
      </c>
      <c r="B155" s="1">
        <f>_xlfn.ISOWEEKNUM(RMP[[#This Row],[FECHA RECEPCION]])</f>
        <v>25</v>
      </c>
      <c r="C155" s="7">
        <v>45824</v>
      </c>
      <c r="D155" s="6">
        <v>45824.777777777781</v>
      </c>
      <c r="E155" s="7">
        <v>45824</v>
      </c>
      <c r="F155" s="6">
        <v>45824.850694444445</v>
      </c>
      <c r="G155" s="1" t="s">
        <v>428</v>
      </c>
      <c r="H155" s="1" t="s">
        <v>75</v>
      </c>
      <c r="I155" s="1" t="s">
        <v>39</v>
      </c>
      <c r="J155" s="12">
        <v>107.33333333333333</v>
      </c>
      <c r="K155" s="1" t="s">
        <v>480</v>
      </c>
      <c r="L155" s="1" t="s">
        <v>41</v>
      </c>
      <c r="M155" s="1" t="s">
        <v>42</v>
      </c>
      <c r="N155" s="1" t="s">
        <v>43</v>
      </c>
      <c r="O155" s="1" t="s">
        <v>44</v>
      </c>
      <c r="P155" s="16">
        <v>301.71428615999997</v>
      </c>
      <c r="Q155" s="16">
        <v>232.18971384</v>
      </c>
      <c r="R155" s="1" t="s">
        <v>45</v>
      </c>
      <c r="S155" s="1" t="s">
        <v>63</v>
      </c>
      <c r="T155" s="1">
        <v>12</v>
      </c>
      <c r="U155" s="1">
        <v>24</v>
      </c>
      <c r="V155" s="1">
        <v>168</v>
      </c>
      <c r="W155" s="1" t="s">
        <v>47</v>
      </c>
      <c r="X155" s="2" t="s">
        <v>481</v>
      </c>
      <c r="Y155" s="1" t="s">
        <v>482</v>
      </c>
      <c r="Z155" s="1" t="s">
        <v>432</v>
      </c>
      <c r="AA155" s="1" t="s">
        <v>51</v>
      </c>
      <c r="AB155" s="3">
        <v>1.3820816300000001</v>
      </c>
      <c r="AC155" s="1" t="s">
        <v>52</v>
      </c>
      <c r="AD155" s="1" t="s">
        <v>433</v>
      </c>
      <c r="AE155" s="12">
        <v>9.6745714100000004</v>
      </c>
      <c r="AF155" s="16">
        <f>+RMP[[#This Row],[KILOS NETO]]-RMP[[#This Row],[PESO NETO CAMPO]]</f>
        <v>124.85638050666667</v>
      </c>
      <c r="AG155" s="3">
        <f>+(RMP[[#This Row],[HORA RECEPCION]]-RMP[[#This Row],[HORA SALIDA CAMPO]])*24</f>
        <v>1.7499999999417923</v>
      </c>
      <c r="AH155" s="1" t="s">
        <v>54</v>
      </c>
      <c r="AI155" s="1" t="s">
        <v>55</v>
      </c>
      <c r="AJ155" s="1" t="s">
        <v>435</v>
      </c>
      <c r="AL155" s="1">
        <v>0</v>
      </c>
      <c r="AM155" s="1" t="s">
        <v>2634</v>
      </c>
    </row>
    <row r="156" spans="1:39" hidden="1" x14ac:dyDescent="0.3">
      <c r="A156" s="1" t="str">
        <f>_xlfn.CONCAT(RMP[[#This Row],[CODIGO QR]],RMP[[#This Row],[MODULO]],RMP[[#This Row],[TURNO]])</f>
        <v>ABGSA20250601185034MODULO 1TURNO 09</v>
      </c>
      <c r="B156" s="1">
        <f>_xlfn.ISOWEEKNUM(RMP[[#This Row],[FECHA RECEPCION]])</f>
        <v>25</v>
      </c>
      <c r="C156" s="7">
        <v>45824</v>
      </c>
      <c r="D156" s="6">
        <v>45824.777777777781</v>
      </c>
      <c r="E156" s="7">
        <v>45824</v>
      </c>
      <c r="F156" s="6">
        <v>45824.850694444445</v>
      </c>
      <c r="G156" s="1" t="s">
        <v>428</v>
      </c>
      <c r="H156" s="1" t="s">
        <v>75</v>
      </c>
      <c r="I156" s="1" t="s">
        <v>39</v>
      </c>
      <c r="J156" s="12">
        <v>107.33333333333333</v>
      </c>
      <c r="K156" s="1" t="s">
        <v>480</v>
      </c>
      <c r="L156" s="1" t="s">
        <v>41</v>
      </c>
      <c r="M156" s="1" t="s">
        <v>42</v>
      </c>
      <c r="N156" s="1" t="s">
        <v>43</v>
      </c>
      <c r="O156" s="1" t="s">
        <v>44</v>
      </c>
      <c r="P156" s="16">
        <v>125.71428589999999</v>
      </c>
      <c r="Q156" s="16">
        <v>96.745714100000001</v>
      </c>
      <c r="R156" s="1" t="s">
        <v>45</v>
      </c>
      <c r="S156" s="1" t="s">
        <v>46</v>
      </c>
      <c r="T156" s="1">
        <v>12</v>
      </c>
      <c r="U156" s="1">
        <v>10</v>
      </c>
      <c r="V156" s="1">
        <v>70</v>
      </c>
      <c r="W156" s="1" t="s">
        <v>47</v>
      </c>
      <c r="X156" s="2" t="s">
        <v>481</v>
      </c>
      <c r="Y156" s="1" t="s">
        <v>482</v>
      </c>
      <c r="Z156" s="1" t="s">
        <v>453</v>
      </c>
      <c r="AA156" s="1" t="s">
        <v>51</v>
      </c>
      <c r="AB156" s="3">
        <v>1.3820816300000001</v>
      </c>
      <c r="AC156" s="1" t="s">
        <v>52</v>
      </c>
      <c r="AD156" s="1" t="s">
        <v>433</v>
      </c>
      <c r="AE156" s="12">
        <v>9.6745714100000004</v>
      </c>
      <c r="AF156" s="16">
        <f>+RMP[[#This Row],[KILOS NETO]]-RMP[[#This Row],[PESO NETO CAMPO]]</f>
        <v>-10.587619233333328</v>
      </c>
      <c r="AG156" s="3">
        <f>+(RMP[[#This Row],[HORA RECEPCION]]-RMP[[#This Row],[HORA SALIDA CAMPO]])*24</f>
        <v>1.7499999999417923</v>
      </c>
      <c r="AH156" s="1" t="s">
        <v>54</v>
      </c>
      <c r="AI156" s="1" t="s">
        <v>55</v>
      </c>
      <c r="AJ156" s="1" t="s">
        <v>435</v>
      </c>
      <c r="AL156" s="1">
        <v>0</v>
      </c>
      <c r="AM156" s="1" t="s">
        <v>2634</v>
      </c>
    </row>
    <row r="157" spans="1:39" hidden="1" x14ac:dyDescent="0.3">
      <c r="A157" s="1" t="str">
        <f>_xlfn.CONCAT(RMP[[#This Row],[CODIGO QR]],RMP[[#This Row],[MODULO]],RMP[[#This Row],[TURNO]])</f>
        <v>ABGSA20250601185034MODULO 1TURNO 01</v>
      </c>
      <c r="B157" s="1">
        <f>_xlfn.ISOWEEKNUM(RMP[[#This Row],[FECHA RECEPCION]])</f>
        <v>25</v>
      </c>
      <c r="C157" s="7">
        <v>45824</v>
      </c>
      <c r="D157" s="6">
        <v>45824.777777777781</v>
      </c>
      <c r="E157" s="7">
        <v>45824</v>
      </c>
      <c r="F157" s="6">
        <v>45824.850694444445</v>
      </c>
      <c r="G157" s="1" t="s">
        <v>428</v>
      </c>
      <c r="H157" s="1" t="s">
        <v>75</v>
      </c>
      <c r="I157" s="1" t="s">
        <v>39</v>
      </c>
      <c r="J157" s="12">
        <v>107.33333333333333</v>
      </c>
      <c r="K157" s="1" t="s">
        <v>480</v>
      </c>
      <c r="L157" s="1" t="s">
        <v>41</v>
      </c>
      <c r="M157" s="1" t="s">
        <v>42</v>
      </c>
      <c r="N157" s="1" t="s">
        <v>43</v>
      </c>
      <c r="O157" s="1" t="s">
        <v>44</v>
      </c>
      <c r="P157" s="16">
        <v>12.57142859</v>
      </c>
      <c r="Q157" s="16">
        <v>9.6745714100000004</v>
      </c>
      <c r="R157" s="1" t="s">
        <v>45</v>
      </c>
      <c r="S157" s="1" t="s">
        <v>145</v>
      </c>
      <c r="T157" s="1">
        <v>12</v>
      </c>
      <c r="U157" s="1">
        <v>1</v>
      </c>
      <c r="V157" s="1">
        <v>7</v>
      </c>
      <c r="W157" s="1" t="s">
        <v>47</v>
      </c>
      <c r="X157" s="2" t="s">
        <v>481</v>
      </c>
      <c r="Y157" s="1" t="s">
        <v>482</v>
      </c>
      <c r="Z157" s="1" t="s">
        <v>440</v>
      </c>
      <c r="AA157" s="1" t="s">
        <v>51</v>
      </c>
      <c r="AB157" s="3">
        <v>1.3820816300000001</v>
      </c>
      <c r="AC157" s="1" t="s">
        <v>52</v>
      </c>
      <c r="AD157" s="1" t="s">
        <v>433</v>
      </c>
      <c r="AE157" s="12">
        <v>9.6745714100000004</v>
      </c>
      <c r="AF157" s="16">
        <f>+RMP[[#This Row],[KILOS NETO]]-RMP[[#This Row],[PESO NETO CAMPO]]</f>
        <v>-97.65876192333333</v>
      </c>
      <c r="AG157" s="3">
        <f>+(RMP[[#This Row],[HORA RECEPCION]]-RMP[[#This Row],[HORA SALIDA CAMPO]])*24</f>
        <v>1.7499999999417923</v>
      </c>
      <c r="AH157" s="1" t="s">
        <v>54</v>
      </c>
      <c r="AI157" s="1" t="s">
        <v>55</v>
      </c>
      <c r="AJ157" s="1" t="s">
        <v>435</v>
      </c>
      <c r="AL157" s="1">
        <v>0</v>
      </c>
      <c r="AM157" s="1" t="s">
        <v>2634</v>
      </c>
    </row>
    <row r="158" spans="1:39" hidden="1" x14ac:dyDescent="0.3">
      <c r="A158" s="1" t="str">
        <f>_xlfn.CONCAT(RMP[[#This Row],[CODIGO QR]],RMP[[#This Row],[MODULO]],RMP[[#This Row],[TURNO]])</f>
        <v>ABGSA20250601185043MODULO 1TURNO 10</v>
      </c>
      <c r="B158" s="1">
        <f>_xlfn.ISOWEEKNUM(RMP[[#This Row],[FECHA RECEPCION]])</f>
        <v>25</v>
      </c>
      <c r="C158" s="7">
        <v>45824</v>
      </c>
      <c r="D158" s="6">
        <v>45824.777777777781</v>
      </c>
      <c r="E158" s="7">
        <v>45824</v>
      </c>
      <c r="F158" s="6">
        <v>45824.850694444445</v>
      </c>
      <c r="G158" s="1" t="s">
        <v>428</v>
      </c>
      <c r="H158" s="1" t="s">
        <v>75</v>
      </c>
      <c r="I158" s="1" t="s">
        <v>39</v>
      </c>
      <c r="J158" s="12">
        <v>194.35</v>
      </c>
      <c r="K158" s="1" t="s">
        <v>429</v>
      </c>
      <c r="L158" s="1" t="s">
        <v>41</v>
      </c>
      <c r="M158" s="1" t="s">
        <v>42</v>
      </c>
      <c r="N158" s="1" t="s">
        <v>43</v>
      </c>
      <c r="O158" s="1" t="s">
        <v>44</v>
      </c>
      <c r="P158" s="16">
        <v>374.28571529999999</v>
      </c>
      <c r="Q158" s="16">
        <v>289.09285649999998</v>
      </c>
      <c r="R158" s="1" t="s">
        <v>45</v>
      </c>
      <c r="S158" s="1" t="s">
        <v>63</v>
      </c>
      <c r="T158" s="1">
        <v>12</v>
      </c>
      <c r="U158" s="1">
        <v>30</v>
      </c>
      <c r="V158" s="1">
        <v>210</v>
      </c>
      <c r="W158" s="1" t="s">
        <v>47</v>
      </c>
      <c r="X158" s="2" t="s">
        <v>430</v>
      </c>
      <c r="Y158" s="1" t="s">
        <v>431</v>
      </c>
      <c r="Z158" s="1" t="s">
        <v>453</v>
      </c>
      <c r="AA158" s="1" t="s">
        <v>51</v>
      </c>
      <c r="AB158" s="3">
        <v>1.3766326499999999</v>
      </c>
      <c r="AC158" s="1" t="s">
        <v>52</v>
      </c>
      <c r="AD158" s="1" t="s">
        <v>433</v>
      </c>
      <c r="AE158" s="12">
        <v>9.6364285499999998</v>
      </c>
      <c r="AF158" s="16">
        <f>+RMP[[#This Row],[KILOS NETO]]-RMP[[#This Row],[PESO NETO CAMPO]]</f>
        <v>94.742856499999988</v>
      </c>
      <c r="AG158" s="3">
        <f>+(RMP[[#This Row],[HORA RECEPCION]]-RMP[[#This Row],[HORA SALIDA CAMPO]])*24</f>
        <v>1.7499999999417923</v>
      </c>
      <c r="AH158" s="1" t="s">
        <v>434</v>
      </c>
      <c r="AI158" s="1" t="s">
        <v>55</v>
      </c>
      <c r="AJ158" s="1" t="s">
        <v>435</v>
      </c>
      <c r="AK158" s="1" t="s">
        <v>436</v>
      </c>
      <c r="AL158" s="1">
        <v>0</v>
      </c>
      <c r="AM158" s="1" t="s">
        <v>2634</v>
      </c>
    </row>
    <row r="159" spans="1:39" hidden="1" x14ac:dyDescent="0.3">
      <c r="A159" s="1" t="str">
        <f>_xlfn.CONCAT(RMP[[#This Row],[CODIGO QR]],RMP[[#This Row],[MODULO]],RMP[[#This Row],[TURNO]])</f>
        <v>ABGVH20250605080355MODULO 2TURNO 16</v>
      </c>
      <c r="B159" s="1">
        <f>_xlfn.ISOWEEKNUM(RMP[[#This Row],[FECHA RECEPCION]])</f>
        <v>25</v>
      </c>
      <c r="C159" s="7">
        <v>45825</v>
      </c>
      <c r="D159" s="6">
        <v>45825.597222222219</v>
      </c>
      <c r="E159" s="7">
        <v>45825</v>
      </c>
      <c r="F159" s="6">
        <v>45825.680555555555</v>
      </c>
      <c r="G159" s="1" t="s">
        <v>483</v>
      </c>
      <c r="H159" s="1" t="s">
        <v>38</v>
      </c>
      <c r="I159" s="1" t="s">
        <v>39</v>
      </c>
      <c r="J159" s="12">
        <v>195.35</v>
      </c>
      <c r="K159" s="1" t="s">
        <v>484</v>
      </c>
      <c r="L159" s="1" t="s">
        <v>41</v>
      </c>
      <c r="M159" s="1" t="s">
        <v>211</v>
      </c>
      <c r="N159" s="1" t="s">
        <v>43</v>
      </c>
      <c r="O159" s="1" t="s">
        <v>44</v>
      </c>
      <c r="P159" s="16">
        <v>412.50000098999999</v>
      </c>
      <c r="Q159" s="16">
        <v>318.78785631</v>
      </c>
      <c r="R159" s="1" t="s">
        <v>212</v>
      </c>
      <c r="S159" s="1" t="s">
        <v>213</v>
      </c>
      <c r="T159" s="1">
        <v>12</v>
      </c>
      <c r="U159" s="1">
        <v>33</v>
      </c>
      <c r="V159" s="1">
        <v>231</v>
      </c>
      <c r="W159" s="1" t="s">
        <v>47</v>
      </c>
      <c r="X159" s="2" t="s">
        <v>485</v>
      </c>
      <c r="Y159" s="1" t="s">
        <v>486</v>
      </c>
      <c r="Z159" s="1" t="s">
        <v>487</v>
      </c>
      <c r="AA159" s="1" t="s">
        <v>51</v>
      </c>
      <c r="AB159" s="3">
        <v>1.3800340099999999</v>
      </c>
      <c r="AC159" s="1" t="s">
        <v>52</v>
      </c>
      <c r="AD159" s="1" t="s">
        <v>488</v>
      </c>
      <c r="AE159" s="12">
        <v>9.6602380700000001</v>
      </c>
      <c r="AF159" s="16">
        <f>+RMP[[#This Row],[KILOS NETO]]-RMP[[#This Row],[PESO NETO CAMPO]]</f>
        <v>123.43785631</v>
      </c>
      <c r="AG159" s="3">
        <f>+(RMP[[#This Row],[HORA RECEPCION]]-RMP[[#This Row],[HORA SALIDA CAMPO]])*24</f>
        <v>2.0000000000582077</v>
      </c>
      <c r="AH159" s="1" t="s">
        <v>54</v>
      </c>
      <c r="AI159" s="1" t="s">
        <v>55</v>
      </c>
      <c r="AJ159" s="1" t="s">
        <v>489</v>
      </c>
      <c r="AL159" s="1">
        <v>0</v>
      </c>
      <c r="AM159" s="1" t="s">
        <v>2634</v>
      </c>
    </row>
    <row r="160" spans="1:39" hidden="1" x14ac:dyDescent="0.3">
      <c r="A160" s="1" t="str">
        <f>_xlfn.CONCAT(RMP[[#This Row],[CODIGO QR]],RMP[[#This Row],[MODULO]],RMP[[#This Row],[TURNO]])</f>
        <v>ABGVH20250605080355MODULO 2TURNO 15</v>
      </c>
      <c r="B160" s="1">
        <f>_xlfn.ISOWEEKNUM(RMP[[#This Row],[FECHA RECEPCION]])</f>
        <v>25</v>
      </c>
      <c r="C160" s="7">
        <v>45825</v>
      </c>
      <c r="D160" s="6">
        <v>45825.597222222219</v>
      </c>
      <c r="E160" s="7">
        <v>45825</v>
      </c>
      <c r="F160" s="6">
        <v>45825.680555555555</v>
      </c>
      <c r="G160" s="1" t="s">
        <v>483</v>
      </c>
      <c r="H160" s="1" t="s">
        <v>38</v>
      </c>
      <c r="I160" s="1" t="s">
        <v>39</v>
      </c>
      <c r="J160" s="12">
        <v>195.35</v>
      </c>
      <c r="K160" s="1" t="s">
        <v>484</v>
      </c>
      <c r="L160" s="1" t="s">
        <v>41</v>
      </c>
      <c r="M160" s="1" t="s">
        <v>211</v>
      </c>
      <c r="N160" s="1" t="s">
        <v>43</v>
      </c>
      <c r="O160" s="1" t="s">
        <v>44</v>
      </c>
      <c r="P160" s="16">
        <v>112.50000027</v>
      </c>
      <c r="Q160" s="16">
        <v>86.942142630000006</v>
      </c>
      <c r="R160" s="1" t="s">
        <v>212</v>
      </c>
      <c r="S160" s="1" t="s">
        <v>223</v>
      </c>
      <c r="T160" s="1">
        <v>12</v>
      </c>
      <c r="U160" s="1">
        <v>9</v>
      </c>
      <c r="V160" s="1">
        <v>63</v>
      </c>
      <c r="W160" s="1" t="s">
        <v>47</v>
      </c>
      <c r="X160" s="2" t="s">
        <v>485</v>
      </c>
      <c r="Y160" s="1" t="s">
        <v>486</v>
      </c>
      <c r="Z160" s="1" t="s">
        <v>490</v>
      </c>
      <c r="AA160" s="1" t="s">
        <v>51</v>
      </c>
      <c r="AB160" s="3">
        <v>1.3800340099999999</v>
      </c>
      <c r="AC160" s="1" t="s">
        <v>52</v>
      </c>
      <c r="AD160" s="1" t="s">
        <v>488</v>
      </c>
      <c r="AE160" s="12">
        <v>9.6602380700000001</v>
      </c>
      <c r="AF160" s="16">
        <f>+RMP[[#This Row],[KILOS NETO]]-RMP[[#This Row],[PESO NETO CAMPO]]</f>
        <v>-108.40785736999999</v>
      </c>
      <c r="AG160" s="3">
        <f>+(RMP[[#This Row],[HORA RECEPCION]]-RMP[[#This Row],[HORA SALIDA CAMPO]])*24</f>
        <v>2.0000000000582077</v>
      </c>
      <c r="AH160" s="1" t="s">
        <v>54</v>
      </c>
      <c r="AI160" s="1" t="s">
        <v>55</v>
      </c>
      <c r="AJ160" s="1" t="s">
        <v>489</v>
      </c>
      <c r="AL160" s="1">
        <v>0</v>
      </c>
      <c r="AM160" s="1" t="s">
        <v>2634</v>
      </c>
    </row>
    <row r="161" spans="1:39" hidden="1" x14ac:dyDescent="0.3">
      <c r="A161" s="1" t="str">
        <f>_xlfn.CONCAT(RMP[[#This Row],[CODIGO QR]],RMP[[#This Row],[MODULO]],RMP[[#This Row],[TURNO]])</f>
        <v>ABGVH20250605080440MODULO 2TURNO 15</v>
      </c>
      <c r="B161" s="1">
        <f>_xlfn.ISOWEEKNUM(RMP[[#This Row],[FECHA RECEPCION]])</f>
        <v>25</v>
      </c>
      <c r="C161" s="7">
        <v>45825</v>
      </c>
      <c r="D161" s="6">
        <v>45825.597222222219</v>
      </c>
      <c r="E161" s="7">
        <v>45825</v>
      </c>
      <c r="F161" s="6">
        <v>45825.680555555555</v>
      </c>
      <c r="G161" s="1" t="s">
        <v>483</v>
      </c>
      <c r="H161" s="1" t="s">
        <v>38</v>
      </c>
      <c r="I161" s="1" t="s">
        <v>39</v>
      </c>
      <c r="J161" s="12">
        <v>86</v>
      </c>
      <c r="K161" s="1" t="s">
        <v>491</v>
      </c>
      <c r="L161" s="1" t="s">
        <v>41</v>
      </c>
      <c r="M161" s="1" t="s">
        <v>211</v>
      </c>
      <c r="N161" s="1" t="s">
        <v>43</v>
      </c>
      <c r="O161" s="1" t="s">
        <v>44</v>
      </c>
      <c r="P161" s="16">
        <v>127.49999988</v>
      </c>
      <c r="Q161" s="16">
        <v>90.450000299999999</v>
      </c>
      <c r="R161" s="1" t="s">
        <v>212</v>
      </c>
      <c r="S161" s="1" t="s">
        <v>223</v>
      </c>
      <c r="T161" s="1">
        <v>12</v>
      </c>
      <c r="U161" s="1">
        <v>10</v>
      </c>
      <c r="V161" s="1">
        <v>66</v>
      </c>
      <c r="W161" s="1" t="s">
        <v>47</v>
      </c>
      <c r="X161" s="2" t="s">
        <v>492</v>
      </c>
      <c r="Y161" s="1" t="s">
        <v>493</v>
      </c>
      <c r="Z161" s="1" t="s">
        <v>490</v>
      </c>
      <c r="AA161" s="1" t="s">
        <v>51</v>
      </c>
      <c r="AB161" s="3">
        <v>1.37045455</v>
      </c>
      <c r="AC161" s="1" t="s">
        <v>52</v>
      </c>
      <c r="AD161" s="1" t="s">
        <v>488</v>
      </c>
      <c r="AE161" s="12">
        <v>9.0450000300000006</v>
      </c>
      <c r="AF161" s="16">
        <f>+RMP[[#This Row],[KILOS NETO]]-RMP[[#This Row],[PESO NETO CAMPO]]</f>
        <v>4.4500002999999992</v>
      </c>
      <c r="AG161" s="3">
        <f>+(RMP[[#This Row],[HORA RECEPCION]]-RMP[[#This Row],[HORA SALIDA CAMPO]])*24</f>
        <v>2.0000000000582077</v>
      </c>
      <c r="AH161" s="1" t="s">
        <v>54</v>
      </c>
      <c r="AI161" s="1" t="s">
        <v>55</v>
      </c>
      <c r="AJ161" s="1" t="s">
        <v>489</v>
      </c>
      <c r="AL161" s="1">
        <v>0</v>
      </c>
      <c r="AM161" s="1" t="s">
        <v>2634</v>
      </c>
    </row>
    <row r="162" spans="1:39" hidden="1" x14ac:dyDescent="0.3">
      <c r="A162" s="1" t="str">
        <f>_xlfn.CONCAT(RMP[[#This Row],[CODIGO QR]],RMP[[#This Row],[MODULO]],RMP[[#This Row],[TURNO]])</f>
        <v>ABGVH20250605080332MODULO 2TURNO 16</v>
      </c>
      <c r="B162" s="1">
        <f>_xlfn.ISOWEEKNUM(RMP[[#This Row],[FECHA RECEPCION]])</f>
        <v>25</v>
      </c>
      <c r="C162" s="7">
        <v>45825</v>
      </c>
      <c r="D162" s="6">
        <v>45825.784722222219</v>
      </c>
      <c r="E162" s="7">
        <v>45825</v>
      </c>
      <c r="F162" s="6">
        <v>45825.881944444445</v>
      </c>
      <c r="G162" s="1" t="s">
        <v>494</v>
      </c>
      <c r="H162" s="1" t="s">
        <v>75</v>
      </c>
      <c r="I162" s="1" t="s">
        <v>39</v>
      </c>
      <c r="J162" s="12">
        <v>391.2</v>
      </c>
      <c r="K162" s="1" t="s">
        <v>495</v>
      </c>
      <c r="L162" s="1" t="s">
        <v>41</v>
      </c>
      <c r="M162" s="1" t="s">
        <v>211</v>
      </c>
      <c r="N162" s="1" t="s">
        <v>43</v>
      </c>
      <c r="O162" s="1" t="s">
        <v>44</v>
      </c>
      <c r="P162" s="16">
        <v>527.00000093999995</v>
      </c>
      <c r="Q162" s="16">
        <v>407.72999862</v>
      </c>
      <c r="R162" s="1" t="s">
        <v>212</v>
      </c>
      <c r="S162" s="1" t="s">
        <v>213</v>
      </c>
      <c r="T162" s="1">
        <v>12</v>
      </c>
      <c r="U162" s="1">
        <v>42</v>
      </c>
      <c r="V162" s="1">
        <v>294</v>
      </c>
      <c r="W162" s="1" t="s">
        <v>47</v>
      </c>
      <c r="X162" s="2" t="s">
        <v>496</v>
      </c>
      <c r="Y162" s="1" t="s">
        <v>497</v>
      </c>
      <c r="Z162" s="1" t="s">
        <v>487</v>
      </c>
      <c r="AA162" s="1" t="s">
        <v>51</v>
      </c>
      <c r="AB162" s="3">
        <v>1.38683673</v>
      </c>
      <c r="AC162" s="1" t="s">
        <v>52</v>
      </c>
      <c r="AD162" s="1" t="s">
        <v>172</v>
      </c>
      <c r="AE162" s="12">
        <v>9.7078571100000008</v>
      </c>
      <c r="AF162" s="16">
        <f>+RMP[[#This Row],[KILOS NETO]]-RMP[[#This Row],[PESO NETO CAMPO]]</f>
        <v>16.529998620000015</v>
      </c>
      <c r="AG162" s="3">
        <f>+(RMP[[#This Row],[HORA RECEPCION]]-RMP[[#This Row],[HORA SALIDA CAMPO]])*24</f>
        <v>2.3333333334303461</v>
      </c>
      <c r="AH162" s="1" t="s">
        <v>54</v>
      </c>
      <c r="AI162" s="1" t="s">
        <v>55</v>
      </c>
      <c r="AJ162" s="1" t="s">
        <v>489</v>
      </c>
      <c r="AL162" s="1">
        <v>0</v>
      </c>
      <c r="AM162" s="1" t="s">
        <v>2634</v>
      </c>
    </row>
    <row r="163" spans="1:39" hidden="1" x14ac:dyDescent="0.3">
      <c r="A163" s="1" t="str">
        <f>_xlfn.CONCAT(RMP[[#This Row],[CODIGO QR]],RMP[[#This Row],[MODULO]],RMP[[#This Row],[TURNO]])</f>
        <v>ABGVH20250605080330MODULO 2TURNO 15</v>
      </c>
      <c r="B163" s="1">
        <f>_xlfn.ISOWEEKNUM(RMP[[#This Row],[FECHA RECEPCION]])</f>
        <v>25</v>
      </c>
      <c r="C163" s="7">
        <v>45825</v>
      </c>
      <c r="D163" s="6">
        <v>45825.784722222219</v>
      </c>
      <c r="E163" s="7">
        <v>45825</v>
      </c>
      <c r="F163" s="6">
        <v>45825.881944444445</v>
      </c>
      <c r="G163" s="1" t="s">
        <v>494</v>
      </c>
      <c r="H163" s="1" t="s">
        <v>75</v>
      </c>
      <c r="I163" s="1" t="s">
        <v>39</v>
      </c>
      <c r="J163" s="12">
        <v>290.7</v>
      </c>
      <c r="K163" s="1" t="s">
        <v>498</v>
      </c>
      <c r="L163" s="1" t="s">
        <v>41</v>
      </c>
      <c r="M163" s="1" t="s">
        <v>211</v>
      </c>
      <c r="N163" s="1" t="s">
        <v>43</v>
      </c>
      <c r="O163" s="1" t="s">
        <v>44</v>
      </c>
      <c r="P163" s="16">
        <v>396.00000041999999</v>
      </c>
      <c r="Q163" s="16">
        <v>302.88000030000001</v>
      </c>
      <c r="R163" s="1" t="s">
        <v>212</v>
      </c>
      <c r="S163" s="1" t="s">
        <v>223</v>
      </c>
      <c r="T163" s="1">
        <v>12</v>
      </c>
      <c r="U163" s="1">
        <v>32</v>
      </c>
      <c r="V163" s="1">
        <v>219</v>
      </c>
      <c r="W163" s="1" t="s">
        <v>47</v>
      </c>
      <c r="X163" s="2" t="s">
        <v>499</v>
      </c>
      <c r="Y163" s="1" t="s">
        <v>500</v>
      </c>
      <c r="Z163" s="1" t="s">
        <v>490</v>
      </c>
      <c r="AA163" s="1" t="s">
        <v>51</v>
      </c>
      <c r="AB163" s="3">
        <v>1.3830137</v>
      </c>
      <c r="AC163" s="1" t="s">
        <v>52</v>
      </c>
      <c r="AD163" s="1" t="s">
        <v>172</v>
      </c>
      <c r="AE163" s="12">
        <v>9.4650000093750002</v>
      </c>
      <c r="AF163" s="16">
        <f>+RMP[[#This Row],[KILOS NETO]]-RMP[[#This Row],[PESO NETO CAMPO]]</f>
        <v>12.180000300000017</v>
      </c>
      <c r="AG163" s="3">
        <f>+(RMP[[#This Row],[HORA RECEPCION]]-RMP[[#This Row],[HORA SALIDA CAMPO]])*24</f>
        <v>2.3333333334303461</v>
      </c>
      <c r="AH163" s="1" t="s">
        <v>54</v>
      </c>
      <c r="AI163" s="1" t="s">
        <v>55</v>
      </c>
      <c r="AJ163" s="1" t="s">
        <v>489</v>
      </c>
      <c r="AL163" s="1">
        <v>0</v>
      </c>
      <c r="AM163" s="1" t="s">
        <v>2634</v>
      </c>
    </row>
    <row r="164" spans="1:39" hidden="1" x14ac:dyDescent="0.3">
      <c r="A164" s="1" t="str">
        <f>_xlfn.CONCAT(RMP[[#This Row],[CODIGO QR]],RMP[[#This Row],[MODULO]],RMP[[#This Row],[TURNO]])</f>
        <v>ABGSA20250601184946MODULO 1TURNO 03</v>
      </c>
      <c r="B164" s="1">
        <f>_xlfn.ISOWEEKNUM(RMP[[#This Row],[FECHA RECEPCION]])</f>
        <v>25</v>
      </c>
      <c r="C164" s="7">
        <v>45825</v>
      </c>
      <c r="D164" s="6">
        <v>45825.597222222219</v>
      </c>
      <c r="E164" s="7">
        <v>45825</v>
      </c>
      <c r="F164" s="6">
        <v>45825.680555555555</v>
      </c>
      <c r="G164" s="1" t="s">
        <v>501</v>
      </c>
      <c r="H164" s="1" t="s">
        <v>38</v>
      </c>
      <c r="I164" s="1" t="s">
        <v>39</v>
      </c>
      <c r="J164" s="12">
        <v>161.25</v>
      </c>
      <c r="K164" s="1" t="s">
        <v>502</v>
      </c>
      <c r="L164" s="1" t="s">
        <v>41</v>
      </c>
      <c r="M164" s="1" t="s">
        <v>42</v>
      </c>
      <c r="N164" s="1" t="s">
        <v>43</v>
      </c>
      <c r="O164" s="1" t="s">
        <v>44</v>
      </c>
      <c r="P164" s="16">
        <v>287.17142867000001</v>
      </c>
      <c r="Q164" s="16">
        <v>220.54371352999999</v>
      </c>
      <c r="R164" s="1" t="s">
        <v>45</v>
      </c>
      <c r="S164" s="1" t="s">
        <v>199</v>
      </c>
      <c r="T164" s="1">
        <v>12</v>
      </c>
      <c r="U164" s="1">
        <v>23</v>
      </c>
      <c r="V164" s="1">
        <v>161</v>
      </c>
      <c r="W164" s="1" t="s">
        <v>47</v>
      </c>
      <c r="X164" s="2" t="s">
        <v>503</v>
      </c>
      <c r="Y164" s="1" t="s">
        <v>504</v>
      </c>
      <c r="Z164" s="1" t="s">
        <v>505</v>
      </c>
      <c r="AA164" s="1" t="s">
        <v>51</v>
      </c>
      <c r="AB164" s="3">
        <v>1.3698367300000001</v>
      </c>
      <c r="AC164" s="1" t="s">
        <v>52</v>
      </c>
      <c r="AD164" s="1" t="s">
        <v>506</v>
      </c>
      <c r="AE164" s="12">
        <v>9.5888571099999993</v>
      </c>
      <c r="AF164" s="16">
        <f>+RMP[[#This Row],[KILOS NETO]]-RMP[[#This Row],[PESO NETO CAMPO]]</f>
        <v>59.293713529999991</v>
      </c>
      <c r="AG164" s="3">
        <f>+(RMP[[#This Row],[HORA RECEPCION]]-RMP[[#This Row],[HORA SALIDA CAMPO]])*24</f>
        <v>2.0000000000582077</v>
      </c>
      <c r="AH164" s="1" t="s">
        <v>434</v>
      </c>
      <c r="AI164" s="1" t="s">
        <v>55</v>
      </c>
      <c r="AJ164" s="1" t="s">
        <v>507</v>
      </c>
      <c r="AK164" s="1" t="s">
        <v>458</v>
      </c>
      <c r="AL164" s="1">
        <v>0</v>
      </c>
      <c r="AM164" s="1" t="s">
        <v>2634</v>
      </c>
    </row>
    <row r="165" spans="1:39" hidden="1" x14ac:dyDescent="0.3">
      <c r="A165" s="1" t="str">
        <f>_xlfn.CONCAT(RMP[[#This Row],[CODIGO QR]],RMP[[#This Row],[MODULO]],RMP[[#This Row],[TURNO]])</f>
        <v>ABGSA20250601184946MODULO 1TURNO 02</v>
      </c>
      <c r="B165" s="1">
        <f>_xlfn.ISOWEEKNUM(RMP[[#This Row],[FECHA RECEPCION]])</f>
        <v>25</v>
      </c>
      <c r="C165" s="7">
        <v>45825</v>
      </c>
      <c r="D165" s="6">
        <v>45825.597222222219</v>
      </c>
      <c r="E165" s="7">
        <v>45825</v>
      </c>
      <c r="F165" s="6">
        <v>45825.680555555555</v>
      </c>
      <c r="G165" s="1" t="s">
        <v>501</v>
      </c>
      <c r="H165" s="1" t="s">
        <v>38</v>
      </c>
      <c r="I165" s="1" t="s">
        <v>39</v>
      </c>
      <c r="J165" s="12">
        <v>161.25</v>
      </c>
      <c r="K165" s="1" t="s">
        <v>502</v>
      </c>
      <c r="L165" s="1" t="s">
        <v>41</v>
      </c>
      <c r="M165" s="1" t="s">
        <v>42</v>
      </c>
      <c r="N165" s="1" t="s">
        <v>43</v>
      </c>
      <c r="O165" s="1" t="s">
        <v>44</v>
      </c>
      <c r="P165" s="16">
        <v>149.82857147999999</v>
      </c>
      <c r="Q165" s="16">
        <v>115.06628532000001</v>
      </c>
      <c r="R165" s="1" t="s">
        <v>45</v>
      </c>
      <c r="S165" s="1" t="s">
        <v>183</v>
      </c>
      <c r="T165" s="1">
        <v>12</v>
      </c>
      <c r="U165" s="1">
        <v>12</v>
      </c>
      <c r="V165" s="1">
        <v>84</v>
      </c>
      <c r="W165" s="1" t="s">
        <v>47</v>
      </c>
      <c r="X165" s="2" t="s">
        <v>503</v>
      </c>
      <c r="Y165" s="1" t="s">
        <v>504</v>
      </c>
      <c r="Z165" s="1" t="s">
        <v>508</v>
      </c>
      <c r="AA165" s="1" t="s">
        <v>51</v>
      </c>
      <c r="AB165" s="3">
        <v>1.3698367300000001</v>
      </c>
      <c r="AC165" s="1" t="s">
        <v>52</v>
      </c>
      <c r="AD165" s="1" t="s">
        <v>506</v>
      </c>
      <c r="AE165" s="12">
        <v>9.5888571099999993</v>
      </c>
      <c r="AF165" s="16">
        <f>+RMP[[#This Row],[KILOS NETO]]-RMP[[#This Row],[PESO NETO CAMPO]]</f>
        <v>-46.183714679999994</v>
      </c>
      <c r="AG165" s="3">
        <f>+(RMP[[#This Row],[HORA RECEPCION]]-RMP[[#This Row],[HORA SALIDA CAMPO]])*24</f>
        <v>2.0000000000582077</v>
      </c>
      <c r="AH165" s="1" t="s">
        <v>434</v>
      </c>
      <c r="AI165" s="1" t="s">
        <v>55</v>
      </c>
      <c r="AJ165" s="1" t="s">
        <v>507</v>
      </c>
      <c r="AK165" s="1" t="s">
        <v>458</v>
      </c>
      <c r="AL165" s="1">
        <v>0</v>
      </c>
      <c r="AM165" s="1" t="s">
        <v>2634</v>
      </c>
    </row>
    <row r="166" spans="1:39" hidden="1" x14ac:dyDescent="0.3">
      <c r="A166" s="1" t="str">
        <f>_xlfn.CONCAT(RMP[[#This Row],[CODIGO QR]],RMP[[#This Row],[MODULO]],RMP[[#This Row],[TURNO]])</f>
        <v>ABGSA20250601184941MODULO 1TURNO 03</v>
      </c>
      <c r="B166" s="1">
        <f>_xlfn.ISOWEEKNUM(RMP[[#This Row],[FECHA RECEPCION]])</f>
        <v>25</v>
      </c>
      <c r="C166" s="7">
        <v>45825</v>
      </c>
      <c r="D166" s="6">
        <v>45825.597222222219</v>
      </c>
      <c r="E166" s="7">
        <v>45825</v>
      </c>
      <c r="F166" s="6">
        <v>45825.680555555555</v>
      </c>
      <c r="G166" s="1" t="s">
        <v>501</v>
      </c>
      <c r="H166" s="1" t="s">
        <v>38</v>
      </c>
      <c r="I166" s="1" t="s">
        <v>39</v>
      </c>
      <c r="J166" s="12">
        <v>159.75</v>
      </c>
      <c r="K166" s="1" t="s">
        <v>509</v>
      </c>
      <c r="L166" s="1" t="s">
        <v>41</v>
      </c>
      <c r="M166" s="1" t="s">
        <v>42</v>
      </c>
      <c r="N166" s="1" t="s">
        <v>43</v>
      </c>
      <c r="O166" s="1" t="s">
        <v>44</v>
      </c>
      <c r="P166" s="16">
        <v>274.05714336</v>
      </c>
      <c r="Q166" s="16">
        <v>210.32628539999999</v>
      </c>
      <c r="R166" s="1" t="s">
        <v>45</v>
      </c>
      <c r="S166" s="1" t="s">
        <v>199</v>
      </c>
      <c r="T166" s="1">
        <v>12</v>
      </c>
      <c r="U166" s="1">
        <v>22</v>
      </c>
      <c r="V166" s="1">
        <v>154</v>
      </c>
      <c r="W166" s="1" t="s">
        <v>47</v>
      </c>
      <c r="X166" s="2" t="s">
        <v>510</v>
      </c>
      <c r="Y166" s="1" t="s">
        <v>511</v>
      </c>
      <c r="Z166" s="1" t="s">
        <v>505</v>
      </c>
      <c r="AA166" s="1" t="s">
        <v>51</v>
      </c>
      <c r="AB166" s="3">
        <v>1.3657551000000001</v>
      </c>
      <c r="AC166" s="1" t="s">
        <v>52</v>
      </c>
      <c r="AD166" s="1" t="s">
        <v>506</v>
      </c>
      <c r="AE166" s="12">
        <v>9.5602856999999997</v>
      </c>
      <c r="AF166" s="16">
        <f>+RMP[[#This Row],[KILOS NETO]]-RMP[[#This Row],[PESO NETO CAMPO]]</f>
        <v>50.576285399999989</v>
      </c>
      <c r="AG166" s="3">
        <f>+(RMP[[#This Row],[HORA RECEPCION]]-RMP[[#This Row],[HORA SALIDA CAMPO]])*24</f>
        <v>2.0000000000582077</v>
      </c>
      <c r="AH166" s="1" t="s">
        <v>448</v>
      </c>
      <c r="AI166" s="1" t="s">
        <v>55</v>
      </c>
      <c r="AJ166" s="1" t="s">
        <v>507</v>
      </c>
      <c r="AK166" s="1" t="s">
        <v>458</v>
      </c>
      <c r="AL166" s="1">
        <v>0</v>
      </c>
      <c r="AM166" s="1" t="s">
        <v>2634</v>
      </c>
    </row>
    <row r="167" spans="1:39" hidden="1" x14ac:dyDescent="0.3">
      <c r="A167" s="1" t="str">
        <f>_xlfn.CONCAT(RMP[[#This Row],[CODIGO QR]],RMP[[#This Row],[MODULO]],RMP[[#This Row],[TURNO]])</f>
        <v>ABGSA20250601184941MODULO 1TURNO 02</v>
      </c>
      <c r="B167" s="1">
        <f>_xlfn.ISOWEEKNUM(RMP[[#This Row],[FECHA RECEPCION]])</f>
        <v>25</v>
      </c>
      <c r="C167" s="7">
        <v>45825</v>
      </c>
      <c r="D167" s="6">
        <v>45825.597222222219</v>
      </c>
      <c r="E167" s="7">
        <v>45825</v>
      </c>
      <c r="F167" s="6">
        <v>45825.680555555555</v>
      </c>
      <c r="G167" s="1" t="s">
        <v>501</v>
      </c>
      <c r="H167" s="1" t="s">
        <v>38</v>
      </c>
      <c r="I167" s="1" t="s">
        <v>39</v>
      </c>
      <c r="J167" s="12">
        <v>159.75</v>
      </c>
      <c r="K167" s="1" t="s">
        <v>509</v>
      </c>
      <c r="L167" s="1" t="s">
        <v>41</v>
      </c>
      <c r="M167" s="1" t="s">
        <v>42</v>
      </c>
      <c r="N167" s="1" t="s">
        <v>43</v>
      </c>
      <c r="O167" s="1" t="s">
        <v>44</v>
      </c>
      <c r="P167" s="16">
        <v>161.94285744000001</v>
      </c>
      <c r="Q167" s="16">
        <v>124.2837141</v>
      </c>
      <c r="R167" s="1" t="s">
        <v>45</v>
      </c>
      <c r="S167" s="1" t="s">
        <v>183</v>
      </c>
      <c r="T167" s="1">
        <v>12</v>
      </c>
      <c r="U167" s="1">
        <v>13</v>
      </c>
      <c r="V167" s="1">
        <v>91</v>
      </c>
      <c r="W167" s="1" t="s">
        <v>47</v>
      </c>
      <c r="X167" s="2" t="s">
        <v>510</v>
      </c>
      <c r="Y167" s="1" t="s">
        <v>511</v>
      </c>
      <c r="Z167" s="1" t="s">
        <v>508</v>
      </c>
      <c r="AA167" s="1" t="s">
        <v>51</v>
      </c>
      <c r="AB167" s="3">
        <v>1.3657551000000001</v>
      </c>
      <c r="AC167" s="1" t="s">
        <v>52</v>
      </c>
      <c r="AD167" s="1" t="s">
        <v>506</v>
      </c>
      <c r="AE167" s="12">
        <v>9.5602856999999997</v>
      </c>
      <c r="AF167" s="16">
        <f>+RMP[[#This Row],[KILOS NETO]]-RMP[[#This Row],[PESO NETO CAMPO]]</f>
        <v>-35.466285900000003</v>
      </c>
      <c r="AG167" s="3">
        <f>+(RMP[[#This Row],[HORA RECEPCION]]-RMP[[#This Row],[HORA SALIDA CAMPO]])*24</f>
        <v>2.0000000000582077</v>
      </c>
      <c r="AH167" s="1" t="s">
        <v>448</v>
      </c>
      <c r="AI167" s="1" t="s">
        <v>55</v>
      </c>
      <c r="AJ167" s="1" t="s">
        <v>507</v>
      </c>
      <c r="AK167" s="1" t="s">
        <v>458</v>
      </c>
      <c r="AL167" s="1">
        <v>0</v>
      </c>
      <c r="AM167" s="1" t="s">
        <v>2634</v>
      </c>
    </row>
    <row r="168" spans="1:39" hidden="1" x14ac:dyDescent="0.3">
      <c r="A168" s="1" t="str">
        <f>_xlfn.CONCAT(RMP[[#This Row],[CODIGO QR]],RMP[[#This Row],[MODULO]],RMP[[#This Row],[TURNO]])</f>
        <v>ABGSA20250601184935MODULO 1TURNO 02</v>
      </c>
      <c r="B168" s="1">
        <f>_xlfn.ISOWEEKNUM(RMP[[#This Row],[FECHA RECEPCION]])</f>
        <v>25</v>
      </c>
      <c r="C168" s="7">
        <v>45825</v>
      </c>
      <c r="D168" s="6">
        <v>45825.597222222219</v>
      </c>
      <c r="E168" s="7">
        <v>45825</v>
      </c>
      <c r="F168" s="6">
        <v>45825.680555555555</v>
      </c>
      <c r="G168" s="1" t="s">
        <v>501</v>
      </c>
      <c r="H168" s="1" t="s">
        <v>38</v>
      </c>
      <c r="I168" s="1" t="s">
        <v>39</v>
      </c>
      <c r="J168" s="12">
        <v>118.16666666666667</v>
      </c>
      <c r="K168" s="1" t="s">
        <v>512</v>
      </c>
      <c r="L168" s="1" t="s">
        <v>41</v>
      </c>
      <c r="M168" s="1" t="s">
        <v>42</v>
      </c>
      <c r="N168" s="1" t="s">
        <v>43</v>
      </c>
      <c r="O168" s="1" t="s">
        <v>44</v>
      </c>
      <c r="P168" s="16">
        <v>236.44444473999999</v>
      </c>
      <c r="Q168" s="16">
        <v>181.64844474</v>
      </c>
      <c r="R168" s="1" t="s">
        <v>45</v>
      </c>
      <c r="S168" s="1" t="s">
        <v>183</v>
      </c>
      <c r="T168" s="1">
        <v>12</v>
      </c>
      <c r="U168" s="1">
        <v>19</v>
      </c>
      <c r="V168" s="1">
        <v>133</v>
      </c>
      <c r="W168" s="1" t="s">
        <v>47</v>
      </c>
      <c r="X168" s="2" t="s">
        <v>513</v>
      </c>
      <c r="Y168" s="1" t="s">
        <v>514</v>
      </c>
      <c r="Z168" s="1" t="s">
        <v>508</v>
      </c>
      <c r="AA168" s="1" t="s">
        <v>51</v>
      </c>
      <c r="AB168" s="3">
        <v>1.3657777799999999</v>
      </c>
      <c r="AC168" s="1" t="s">
        <v>52</v>
      </c>
      <c r="AD168" s="1" t="s">
        <v>506</v>
      </c>
      <c r="AE168" s="12">
        <v>9.5604444599999994</v>
      </c>
      <c r="AF168" s="16">
        <f>+RMP[[#This Row],[KILOS NETO]]-RMP[[#This Row],[PESO NETO CAMPO]]</f>
        <v>63.481778073333331</v>
      </c>
      <c r="AG168" s="3">
        <f>+(RMP[[#This Row],[HORA RECEPCION]]-RMP[[#This Row],[HORA SALIDA CAMPO]])*24</f>
        <v>2.0000000000582077</v>
      </c>
      <c r="AH168" s="1" t="s">
        <v>54</v>
      </c>
      <c r="AI168" s="1" t="s">
        <v>55</v>
      </c>
      <c r="AJ168" s="1" t="s">
        <v>507</v>
      </c>
      <c r="AL168" s="1">
        <v>0</v>
      </c>
      <c r="AM168" s="1" t="s">
        <v>2634</v>
      </c>
    </row>
    <row r="169" spans="1:39" hidden="1" x14ac:dyDescent="0.3">
      <c r="A169" s="1" t="str">
        <f>_xlfn.CONCAT(RMP[[#This Row],[CODIGO QR]],RMP[[#This Row],[MODULO]],RMP[[#This Row],[TURNO]])</f>
        <v>ABGSA20250601184935MODULO 1TURNO 03</v>
      </c>
      <c r="B169" s="1">
        <f>_xlfn.ISOWEEKNUM(RMP[[#This Row],[FECHA RECEPCION]])</f>
        <v>25</v>
      </c>
      <c r="C169" s="7">
        <v>45825</v>
      </c>
      <c r="D169" s="6">
        <v>45825.597222222219</v>
      </c>
      <c r="E169" s="7">
        <v>45825</v>
      </c>
      <c r="F169" s="6">
        <v>45825.680555555555</v>
      </c>
      <c r="G169" s="1" t="s">
        <v>501</v>
      </c>
      <c r="H169" s="1" t="s">
        <v>38</v>
      </c>
      <c r="I169" s="1" t="s">
        <v>39</v>
      </c>
      <c r="J169" s="12">
        <v>118.16666666666667</v>
      </c>
      <c r="K169" s="1" t="s">
        <v>512</v>
      </c>
      <c r="L169" s="1" t="s">
        <v>41</v>
      </c>
      <c r="M169" s="1" t="s">
        <v>42</v>
      </c>
      <c r="N169" s="1" t="s">
        <v>43</v>
      </c>
      <c r="O169" s="1" t="s">
        <v>44</v>
      </c>
      <c r="P169" s="16">
        <v>174.22222244</v>
      </c>
      <c r="Q169" s="16">
        <v>133.84622243999999</v>
      </c>
      <c r="R169" s="1" t="s">
        <v>45</v>
      </c>
      <c r="S169" s="1" t="s">
        <v>199</v>
      </c>
      <c r="T169" s="1">
        <v>12</v>
      </c>
      <c r="U169" s="1">
        <v>14</v>
      </c>
      <c r="V169" s="1">
        <v>98</v>
      </c>
      <c r="W169" s="1" t="s">
        <v>47</v>
      </c>
      <c r="X169" s="2" t="s">
        <v>513</v>
      </c>
      <c r="Y169" s="1" t="s">
        <v>514</v>
      </c>
      <c r="Z169" s="1" t="s">
        <v>505</v>
      </c>
      <c r="AA169" s="1" t="s">
        <v>51</v>
      </c>
      <c r="AB169" s="3">
        <v>1.3657777799999999</v>
      </c>
      <c r="AC169" s="1" t="s">
        <v>52</v>
      </c>
      <c r="AD169" s="1" t="s">
        <v>506</v>
      </c>
      <c r="AE169" s="12">
        <v>9.5604444599999994</v>
      </c>
      <c r="AF169" s="16">
        <f>+RMP[[#This Row],[KILOS NETO]]-RMP[[#This Row],[PESO NETO CAMPO]]</f>
        <v>15.67955577333332</v>
      </c>
      <c r="AG169" s="3">
        <f>+(RMP[[#This Row],[HORA RECEPCION]]-RMP[[#This Row],[HORA SALIDA CAMPO]])*24</f>
        <v>2.0000000000582077</v>
      </c>
      <c r="AH169" s="1" t="s">
        <v>54</v>
      </c>
      <c r="AI169" s="1" t="s">
        <v>55</v>
      </c>
      <c r="AJ169" s="1" t="s">
        <v>507</v>
      </c>
      <c r="AL169" s="1">
        <v>0</v>
      </c>
      <c r="AM169" s="1" t="s">
        <v>2634</v>
      </c>
    </row>
    <row r="170" spans="1:39" hidden="1" x14ac:dyDescent="0.3">
      <c r="A170" s="1" t="str">
        <f>_xlfn.CONCAT(RMP[[#This Row],[CODIGO QR]],RMP[[#This Row],[MODULO]],RMP[[#This Row],[TURNO]])</f>
        <v>ABGSA20250601184935MODULO 1TURNO 01</v>
      </c>
      <c r="B170" s="1">
        <f>_xlfn.ISOWEEKNUM(RMP[[#This Row],[FECHA RECEPCION]])</f>
        <v>25</v>
      </c>
      <c r="C170" s="7">
        <v>45825</v>
      </c>
      <c r="D170" s="6">
        <v>45825.597222222219</v>
      </c>
      <c r="E170" s="7">
        <v>45825</v>
      </c>
      <c r="F170" s="6">
        <v>45825.680555555555</v>
      </c>
      <c r="G170" s="1" t="s">
        <v>501</v>
      </c>
      <c r="H170" s="1" t="s">
        <v>38</v>
      </c>
      <c r="I170" s="1" t="s">
        <v>39</v>
      </c>
      <c r="J170" s="12">
        <v>118.16666666666667</v>
      </c>
      <c r="K170" s="1" t="s">
        <v>512</v>
      </c>
      <c r="L170" s="1" t="s">
        <v>41</v>
      </c>
      <c r="M170" s="1" t="s">
        <v>42</v>
      </c>
      <c r="N170" s="1" t="s">
        <v>43</v>
      </c>
      <c r="O170" s="1" t="s">
        <v>44</v>
      </c>
      <c r="P170" s="16">
        <v>69.333333420000002</v>
      </c>
      <c r="Q170" s="16">
        <v>53.265333419999997</v>
      </c>
      <c r="R170" s="1" t="s">
        <v>45</v>
      </c>
      <c r="S170" s="1" t="s">
        <v>145</v>
      </c>
      <c r="T170" s="1">
        <v>12</v>
      </c>
      <c r="U170" s="1">
        <v>6</v>
      </c>
      <c r="V170" s="1">
        <v>39</v>
      </c>
      <c r="W170" s="1" t="s">
        <v>47</v>
      </c>
      <c r="X170" s="2" t="s">
        <v>513</v>
      </c>
      <c r="Y170" s="1" t="s">
        <v>514</v>
      </c>
      <c r="Z170" s="1" t="s">
        <v>515</v>
      </c>
      <c r="AA170" s="1" t="s">
        <v>51</v>
      </c>
      <c r="AB170" s="3">
        <v>1.3657777799999999</v>
      </c>
      <c r="AC170" s="1" t="s">
        <v>52</v>
      </c>
      <c r="AD170" s="1" t="s">
        <v>506</v>
      </c>
      <c r="AE170" s="12">
        <v>8.8775555700000002</v>
      </c>
      <c r="AF170" s="16">
        <f>+RMP[[#This Row],[KILOS NETO]]-RMP[[#This Row],[PESO NETO CAMPO]]</f>
        <v>-64.901333246666667</v>
      </c>
      <c r="AG170" s="3">
        <f>+(RMP[[#This Row],[HORA RECEPCION]]-RMP[[#This Row],[HORA SALIDA CAMPO]])*24</f>
        <v>2.0000000000582077</v>
      </c>
      <c r="AH170" s="1" t="s">
        <v>54</v>
      </c>
      <c r="AI170" s="1" t="s">
        <v>55</v>
      </c>
      <c r="AJ170" s="1" t="s">
        <v>507</v>
      </c>
      <c r="AL170" s="1">
        <v>0</v>
      </c>
      <c r="AM170" s="1" t="s">
        <v>2634</v>
      </c>
    </row>
    <row r="171" spans="1:39" hidden="1" x14ac:dyDescent="0.3">
      <c r="A171" s="1" t="str">
        <f>_xlfn.CONCAT(RMP[[#This Row],[CODIGO QR]],RMP[[#This Row],[MODULO]],RMP[[#This Row],[TURNO]])</f>
        <v>ABGSA20250601184938MODULO 1TURNO 02</v>
      </c>
      <c r="B171" s="1">
        <f>_xlfn.ISOWEEKNUM(RMP[[#This Row],[FECHA RECEPCION]])</f>
        <v>25</v>
      </c>
      <c r="C171" s="7">
        <v>45825</v>
      </c>
      <c r="D171" s="6">
        <v>45825.597222222219</v>
      </c>
      <c r="E171" s="7">
        <v>45825</v>
      </c>
      <c r="F171" s="6">
        <v>45825.680555555555</v>
      </c>
      <c r="G171" s="1" t="s">
        <v>501</v>
      </c>
      <c r="H171" s="1" t="s">
        <v>38</v>
      </c>
      <c r="I171" s="1" t="s">
        <v>39</v>
      </c>
      <c r="J171" s="12">
        <v>65.25</v>
      </c>
      <c r="K171" s="1" t="s">
        <v>516</v>
      </c>
      <c r="L171" s="1" t="s">
        <v>41</v>
      </c>
      <c r="M171" s="1" t="s">
        <v>42</v>
      </c>
      <c r="N171" s="1" t="s">
        <v>43</v>
      </c>
      <c r="O171" s="1" t="s">
        <v>44</v>
      </c>
      <c r="P171" s="16">
        <v>157.81818192</v>
      </c>
      <c r="Q171" s="16">
        <v>115.7503032</v>
      </c>
      <c r="R171" s="1" t="s">
        <v>45</v>
      </c>
      <c r="S171" s="1" t="s">
        <v>183</v>
      </c>
      <c r="T171" s="1">
        <v>12</v>
      </c>
      <c r="U171" s="1">
        <v>12</v>
      </c>
      <c r="V171" s="1">
        <v>84</v>
      </c>
      <c r="W171" s="1" t="s">
        <v>47</v>
      </c>
      <c r="X171" s="2" t="s">
        <v>517</v>
      </c>
      <c r="Y171" s="1" t="s">
        <v>518</v>
      </c>
      <c r="Z171" s="1" t="s">
        <v>508</v>
      </c>
      <c r="AA171" s="1" t="s">
        <v>51</v>
      </c>
      <c r="AB171" s="3">
        <v>1.3779798000000001</v>
      </c>
      <c r="AC171" s="1" t="s">
        <v>52</v>
      </c>
      <c r="AD171" s="1" t="s">
        <v>506</v>
      </c>
      <c r="AE171" s="12">
        <v>9.6458586000000004</v>
      </c>
      <c r="AF171" s="16">
        <f>+RMP[[#This Row],[KILOS NETO]]-RMP[[#This Row],[PESO NETO CAMPO]]</f>
        <v>50.500303200000005</v>
      </c>
      <c r="AG171" s="3">
        <f>+(RMP[[#This Row],[HORA RECEPCION]]-RMP[[#This Row],[HORA SALIDA CAMPO]])*24</f>
        <v>2.0000000000582077</v>
      </c>
      <c r="AH171" s="1" t="s">
        <v>434</v>
      </c>
      <c r="AI171" s="1" t="s">
        <v>55</v>
      </c>
      <c r="AJ171" s="1" t="s">
        <v>507</v>
      </c>
      <c r="AL171" s="1">
        <v>0</v>
      </c>
      <c r="AM171" s="1" t="s">
        <v>2634</v>
      </c>
    </row>
    <row r="172" spans="1:39" hidden="1" x14ac:dyDescent="0.3">
      <c r="A172" s="1" t="str">
        <f>_xlfn.CONCAT(RMP[[#This Row],[CODIGO QR]],RMP[[#This Row],[MODULO]],RMP[[#This Row],[TURNO]])</f>
        <v>ABGSA20250601184938MODULO 1TURNO 01</v>
      </c>
      <c r="B172" s="1">
        <f>_xlfn.ISOWEEKNUM(RMP[[#This Row],[FECHA RECEPCION]])</f>
        <v>25</v>
      </c>
      <c r="C172" s="7">
        <v>45825</v>
      </c>
      <c r="D172" s="6">
        <v>45825.597222222219</v>
      </c>
      <c r="E172" s="7">
        <v>45825</v>
      </c>
      <c r="F172" s="6">
        <v>45825.680555555555</v>
      </c>
      <c r="G172" s="1" t="s">
        <v>501</v>
      </c>
      <c r="H172" s="1" t="s">
        <v>38</v>
      </c>
      <c r="I172" s="1" t="s">
        <v>39</v>
      </c>
      <c r="J172" s="12">
        <v>65.25</v>
      </c>
      <c r="K172" s="1" t="s">
        <v>516</v>
      </c>
      <c r="L172" s="1" t="s">
        <v>41</v>
      </c>
      <c r="M172" s="1" t="s">
        <v>42</v>
      </c>
      <c r="N172" s="1" t="s">
        <v>43</v>
      </c>
      <c r="O172" s="1" t="s">
        <v>44</v>
      </c>
      <c r="P172" s="16">
        <v>28.181818199999999</v>
      </c>
      <c r="Q172" s="16">
        <v>20.669696999999999</v>
      </c>
      <c r="R172" s="1" t="s">
        <v>45</v>
      </c>
      <c r="S172" s="1" t="s">
        <v>145</v>
      </c>
      <c r="T172" s="1">
        <v>12</v>
      </c>
      <c r="U172" s="1">
        <v>3</v>
      </c>
      <c r="V172" s="1">
        <v>15</v>
      </c>
      <c r="W172" s="1" t="s">
        <v>47</v>
      </c>
      <c r="X172" s="2" t="s">
        <v>517</v>
      </c>
      <c r="Y172" s="1" t="s">
        <v>518</v>
      </c>
      <c r="Z172" s="1" t="s">
        <v>515</v>
      </c>
      <c r="AA172" s="1" t="s">
        <v>51</v>
      </c>
      <c r="AB172" s="3">
        <v>1.3779798000000001</v>
      </c>
      <c r="AC172" s="1" t="s">
        <v>52</v>
      </c>
      <c r="AD172" s="1" t="s">
        <v>506</v>
      </c>
      <c r="AE172" s="12">
        <v>6.8898989999999998</v>
      </c>
      <c r="AF172" s="16">
        <f>+RMP[[#This Row],[KILOS NETO]]-RMP[[#This Row],[PESO NETO CAMPO]]</f>
        <v>-44.580303000000001</v>
      </c>
      <c r="AG172" s="3">
        <f>+(RMP[[#This Row],[HORA RECEPCION]]-RMP[[#This Row],[HORA SALIDA CAMPO]])*24</f>
        <v>2.0000000000582077</v>
      </c>
      <c r="AH172" s="1" t="s">
        <v>434</v>
      </c>
      <c r="AI172" s="1" t="s">
        <v>55</v>
      </c>
      <c r="AJ172" s="1" t="s">
        <v>507</v>
      </c>
      <c r="AL172" s="1">
        <v>0</v>
      </c>
      <c r="AM172" s="1" t="s">
        <v>2634</v>
      </c>
    </row>
    <row r="173" spans="1:39" hidden="1" x14ac:dyDescent="0.3">
      <c r="A173" s="1" t="str">
        <f>_xlfn.CONCAT(RMP[[#This Row],[CODIGO QR]],RMP[[#This Row],[MODULO]],RMP[[#This Row],[TURNO]])</f>
        <v>ABGSA20250601184943MODULO 1TURNO 02</v>
      </c>
      <c r="B173" s="1">
        <f>_xlfn.ISOWEEKNUM(RMP[[#This Row],[FECHA RECEPCION]])</f>
        <v>25</v>
      </c>
      <c r="C173" s="7">
        <v>45825</v>
      </c>
      <c r="D173" s="6">
        <v>45825.597222222219</v>
      </c>
      <c r="E173" s="7">
        <v>45825</v>
      </c>
      <c r="F173" s="6">
        <v>45825.680555555555</v>
      </c>
      <c r="G173" s="1" t="s">
        <v>501</v>
      </c>
      <c r="H173" s="1" t="s">
        <v>38</v>
      </c>
      <c r="I173" s="1" t="s">
        <v>39</v>
      </c>
      <c r="J173" s="12">
        <v>67.5</v>
      </c>
      <c r="K173" s="1" t="s">
        <v>519</v>
      </c>
      <c r="L173" s="1" t="s">
        <v>41</v>
      </c>
      <c r="M173" s="1" t="s">
        <v>42</v>
      </c>
      <c r="N173" s="1" t="s">
        <v>43</v>
      </c>
      <c r="O173" s="1" t="s">
        <v>44</v>
      </c>
      <c r="P173" s="16">
        <v>157.29411764705901</v>
      </c>
      <c r="Q173" s="16">
        <v>116.2</v>
      </c>
      <c r="R173" s="1" t="s">
        <v>45</v>
      </c>
      <c r="S173" s="1" t="s">
        <v>183</v>
      </c>
      <c r="T173" s="1">
        <v>12</v>
      </c>
      <c r="U173" s="1">
        <v>12</v>
      </c>
      <c r="V173" s="1">
        <v>84</v>
      </c>
      <c r="W173" s="1" t="s">
        <v>47</v>
      </c>
      <c r="X173" s="2" t="s">
        <v>520</v>
      </c>
      <c r="Y173" s="1" t="s">
        <v>521</v>
      </c>
      <c r="Z173" s="1" t="s">
        <v>508</v>
      </c>
      <c r="AA173" s="1" t="s">
        <v>51</v>
      </c>
      <c r="AB173" s="3">
        <v>1.38333333333333</v>
      </c>
      <c r="AC173" s="1" t="s">
        <v>52</v>
      </c>
      <c r="AD173" s="1" t="s">
        <v>506</v>
      </c>
      <c r="AE173" s="12">
        <v>9.68333333333333</v>
      </c>
      <c r="AF173" s="16">
        <f>+RMP[[#This Row],[KILOS NETO]]-RMP[[#This Row],[PESO NETO CAMPO]]</f>
        <v>48.7</v>
      </c>
      <c r="AG173" s="3">
        <f>+(RMP[[#This Row],[HORA RECEPCION]]-RMP[[#This Row],[HORA SALIDA CAMPO]])*24</f>
        <v>2.0000000000582077</v>
      </c>
      <c r="AH173" s="1" t="s">
        <v>448</v>
      </c>
      <c r="AI173" s="1" t="s">
        <v>55</v>
      </c>
      <c r="AJ173" s="1" t="s">
        <v>507</v>
      </c>
      <c r="AL173" s="1">
        <v>0</v>
      </c>
      <c r="AM173" s="1" t="s">
        <v>2634</v>
      </c>
    </row>
    <row r="174" spans="1:39" hidden="1" x14ac:dyDescent="0.3">
      <c r="A174" s="1" t="str">
        <f>_xlfn.CONCAT(RMP[[#This Row],[CODIGO QR]],RMP[[#This Row],[MODULO]],RMP[[#This Row],[TURNO]])</f>
        <v>ABGSA20250601184943MODULO 1TURNO 01</v>
      </c>
      <c r="B174" s="1">
        <f>_xlfn.ISOWEEKNUM(RMP[[#This Row],[FECHA RECEPCION]])</f>
        <v>25</v>
      </c>
      <c r="C174" s="7">
        <v>45825</v>
      </c>
      <c r="D174" s="6">
        <v>45825.597222222219</v>
      </c>
      <c r="E174" s="7">
        <v>45825</v>
      </c>
      <c r="F174" s="6">
        <v>45825.680555555555</v>
      </c>
      <c r="G174" s="1" t="s">
        <v>501</v>
      </c>
      <c r="H174" s="1" t="s">
        <v>38</v>
      </c>
      <c r="I174" s="1" t="s">
        <v>39</v>
      </c>
      <c r="J174" s="12">
        <v>67.5</v>
      </c>
      <c r="K174" s="1" t="s">
        <v>519</v>
      </c>
      <c r="L174" s="1" t="s">
        <v>41</v>
      </c>
      <c r="M174" s="1" t="s">
        <v>42</v>
      </c>
      <c r="N174" s="1" t="s">
        <v>43</v>
      </c>
      <c r="O174" s="1" t="s">
        <v>44</v>
      </c>
      <c r="P174" s="16">
        <v>33.705882352941202</v>
      </c>
      <c r="Q174" s="16">
        <v>24.9</v>
      </c>
      <c r="R174" s="1" t="s">
        <v>45</v>
      </c>
      <c r="S174" s="1" t="s">
        <v>145</v>
      </c>
      <c r="T174" s="1">
        <v>12</v>
      </c>
      <c r="U174" s="1">
        <v>3</v>
      </c>
      <c r="V174" s="1">
        <v>18</v>
      </c>
      <c r="W174" s="1" t="s">
        <v>47</v>
      </c>
      <c r="X174" s="2" t="s">
        <v>520</v>
      </c>
      <c r="Y174" s="1" t="s">
        <v>521</v>
      </c>
      <c r="Z174" s="1" t="s">
        <v>508</v>
      </c>
      <c r="AA174" s="1" t="s">
        <v>51</v>
      </c>
      <c r="AB174" s="3">
        <v>1.38333333333333</v>
      </c>
      <c r="AC174" s="1" t="s">
        <v>52</v>
      </c>
      <c r="AD174" s="1" t="s">
        <v>506</v>
      </c>
      <c r="AE174" s="12">
        <v>8.3000000000000007</v>
      </c>
      <c r="AF174" s="16">
        <f>+RMP[[#This Row],[KILOS NETO]]-RMP[[#This Row],[PESO NETO CAMPO]]</f>
        <v>-42.6</v>
      </c>
      <c r="AG174" s="3">
        <f>+(RMP[[#This Row],[HORA RECEPCION]]-RMP[[#This Row],[HORA SALIDA CAMPO]])*24</f>
        <v>2.0000000000582077</v>
      </c>
      <c r="AH174" s="1" t="s">
        <v>448</v>
      </c>
      <c r="AI174" s="1" t="s">
        <v>55</v>
      </c>
      <c r="AJ174" s="1" t="s">
        <v>507</v>
      </c>
      <c r="AL174" s="1">
        <v>0</v>
      </c>
      <c r="AM174" s="1" t="s">
        <v>2634</v>
      </c>
    </row>
    <row r="175" spans="1:39" hidden="1" x14ac:dyDescent="0.3">
      <c r="A175" s="1" t="str">
        <f>_xlfn.CONCAT(RMP[[#This Row],[CODIGO QR]],RMP[[#This Row],[MODULO]],RMP[[#This Row],[TURNO]])</f>
        <v>ABGSA20250601185041MODULO 1TURNO 10</v>
      </c>
      <c r="B175" s="1">
        <f>_xlfn.ISOWEEKNUM(RMP[[#This Row],[FECHA RECEPCION]])</f>
        <v>25</v>
      </c>
      <c r="C175" s="7">
        <v>45825</v>
      </c>
      <c r="D175" s="6">
        <v>45825.784722222219</v>
      </c>
      <c r="E175" s="7">
        <v>45825</v>
      </c>
      <c r="F175" s="6">
        <v>45825.881944444445</v>
      </c>
      <c r="G175" s="1" t="s">
        <v>494</v>
      </c>
      <c r="H175" s="1" t="s">
        <v>75</v>
      </c>
      <c r="I175" s="1" t="s">
        <v>39</v>
      </c>
      <c r="J175" s="12">
        <v>106.33333333333333</v>
      </c>
      <c r="K175" s="1" t="s">
        <v>522</v>
      </c>
      <c r="L175" s="1" t="s">
        <v>41</v>
      </c>
      <c r="M175" s="1" t="s">
        <v>42</v>
      </c>
      <c r="N175" s="1" t="s">
        <v>43</v>
      </c>
      <c r="O175" s="1" t="s">
        <v>44</v>
      </c>
      <c r="P175" s="16">
        <v>186.21428595</v>
      </c>
      <c r="Q175" s="16">
        <v>142.76142824999999</v>
      </c>
      <c r="R175" s="1" t="s">
        <v>45</v>
      </c>
      <c r="S175" s="1" t="s">
        <v>63</v>
      </c>
      <c r="T175" s="1">
        <v>12</v>
      </c>
      <c r="U175" s="1">
        <v>15</v>
      </c>
      <c r="V175" s="1">
        <v>105</v>
      </c>
      <c r="W175" s="1" t="s">
        <v>47</v>
      </c>
      <c r="X175" s="2" t="s">
        <v>523</v>
      </c>
      <c r="Y175" s="1" t="s">
        <v>524</v>
      </c>
      <c r="Z175" s="1" t="s">
        <v>525</v>
      </c>
      <c r="AA175" s="1" t="s">
        <v>51</v>
      </c>
      <c r="AB175" s="3">
        <v>1.35963265</v>
      </c>
      <c r="AC175" s="1" t="s">
        <v>52</v>
      </c>
      <c r="AD175" s="1" t="s">
        <v>172</v>
      </c>
      <c r="AE175" s="12">
        <v>9.51742855</v>
      </c>
      <c r="AF175" s="16">
        <f>+RMP[[#This Row],[KILOS NETO]]-RMP[[#This Row],[PESO NETO CAMPO]]</f>
        <v>36.428094916666666</v>
      </c>
      <c r="AG175" s="3">
        <f>+(RMP[[#This Row],[HORA RECEPCION]]-RMP[[#This Row],[HORA SALIDA CAMPO]])*24</f>
        <v>2.3333333334303461</v>
      </c>
      <c r="AH175" s="1" t="s">
        <v>434</v>
      </c>
      <c r="AI175" s="1" t="s">
        <v>55</v>
      </c>
      <c r="AJ175" s="1" t="s">
        <v>507</v>
      </c>
      <c r="AK175" s="1" t="s">
        <v>54</v>
      </c>
      <c r="AL175" s="1">
        <v>0</v>
      </c>
      <c r="AM175" s="1" t="s">
        <v>2634</v>
      </c>
    </row>
    <row r="176" spans="1:39" hidden="1" x14ac:dyDescent="0.3">
      <c r="A176" s="1" t="str">
        <f>_xlfn.CONCAT(RMP[[#This Row],[CODIGO QR]],RMP[[#This Row],[MODULO]],RMP[[#This Row],[TURNO]])</f>
        <v>ABGSA20250601185041MODULO 1TURNO 08</v>
      </c>
      <c r="B176" s="1">
        <f>_xlfn.ISOWEEKNUM(RMP[[#This Row],[FECHA RECEPCION]])</f>
        <v>25</v>
      </c>
      <c r="C176" s="7">
        <v>45825</v>
      </c>
      <c r="D176" s="6">
        <v>45825.784722222219</v>
      </c>
      <c r="E176" s="7">
        <v>45825</v>
      </c>
      <c r="F176" s="6">
        <v>45825.881944444445</v>
      </c>
      <c r="G176" s="1" t="s">
        <v>494</v>
      </c>
      <c r="H176" s="1" t="s">
        <v>75</v>
      </c>
      <c r="I176" s="1" t="s">
        <v>39</v>
      </c>
      <c r="J176" s="12">
        <v>106.33333333333333</v>
      </c>
      <c r="K176" s="1" t="s">
        <v>522</v>
      </c>
      <c r="L176" s="1" t="s">
        <v>41</v>
      </c>
      <c r="M176" s="1" t="s">
        <v>42</v>
      </c>
      <c r="N176" s="1" t="s">
        <v>43</v>
      </c>
      <c r="O176" s="1" t="s">
        <v>44</v>
      </c>
      <c r="P176" s="16">
        <v>148.97142876000001</v>
      </c>
      <c r="Q176" s="16">
        <v>114.20914260000001</v>
      </c>
      <c r="R176" s="1" t="s">
        <v>45</v>
      </c>
      <c r="S176" s="1" t="s">
        <v>77</v>
      </c>
      <c r="T176" s="1">
        <v>12</v>
      </c>
      <c r="U176" s="1">
        <v>12</v>
      </c>
      <c r="V176" s="1">
        <v>84</v>
      </c>
      <c r="W176" s="1" t="s">
        <v>47</v>
      </c>
      <c r="X176" s="2" t="s">
        <v>523</v>
      </c>
      <c r="Y176" s="1" t="s">
        <v>524</v>
      </c>
      <c r="Z176" s="1" t="s">
        <v>526</v>
      </c>
      <c r="AA176" s="1" t="s">
        <v>51</v>
      </c>
      <c r="AB176" s="3">
        <v>1.35963265</v>
      </c>
      <c r="AC176" s="1" t="s">
        <v>52</v>
      </c>
      <c r="AD176" s="1" t="s">
        <v>172</v>
      </c>
      <c r="AE176" s="12">
        <v>9.51742855</v>
      </c>
      <c r="AF176" s="16">
        <f>+RMP[[#This Row],[KILOS NETO]]-RMP[[#This Row],[PESO NETO CAMPO]]</f>
        <v>7.8758092666666784</v>
      </c>
      <c r="AG176" s="3">
        <f>+(RMP[[#This Row],[HORA RECEPCION]]-RMP[[#This Row],[HORA SALIDA CAMPO]])*24</f>
        <v>2.3333333334303461</v>
      </c>
      <c r="AH176" s="1" t="s">
        <v>434</v>
      </c>
      <c r="AI176" s="1" t="s">
        <v>55</v>
      </c>
      <c r="AJ176" s="1" t="s">
        <v>507</v>
      </c>
      <c r="AK176" s="1" t="s">
        <v>54</v>
      </c>
      <c r="AL176" s="1">
        <v>0</v>
      </c>
      <c r="AM176" s="1" t="s">
        <v>2634</v>
      </c>
    </row>
    <row r="177" spans="1:39" hidden="1" x14ac:dyDescent="0.3">
      <c r="A177" s="1" t="str">
        <f>_xlfn.CONCAT(RMP[[#This Row],[CODIGO QR]],RMP[[#This Row],[MODULO]],RMP[[#This Row],[TURNO]])</f>
        <v>ABGSA20250601185041MODULO 1TURNO 01</v>
      </c>
      <c r="B177" s="1">
        <f>_xlfn.ISOWEEKNUM(RMP[[#This Row],[FECHA RECEPCION]])</f>
        <v>25</v>
      </c>
      <c r="C177" s="7">
        <v>45825</v>
      </c>
      <c r="D177" s="6">
        <v>45825.784722222219</v>
      </c>
      <c r="E177" s="7">
        <v>45825</v>
      </c>
      <c r="F177" s="6">
        <v>45825.881944444445</v>
      </c>
      <c r="G177" s="1" t="s">
        <v>527</v>
      </c>
      <c r="H177" s="1" t="s">
        <v>75</v>
      </c>
      <c r="I177" s="1" t="s">
        <v>39</v>
      </c>
      <c r="J177" s="12">
        <v>106.33333333333333</v>
      </c>
      <c r="K177" s="1" t="s">
        <v>522</v>
      </c>
      <c r="L177" s="1" t="s">
        <v>41</v>
      </c>
      <c r="M177" s="1" t="s">
        <v>42</v>
      </c>
      <c r="N177" s="1" t="s">
        <v>43</v>
      </c>
      <c r="O177" s="1" t="s">
        <v>44</v>
      </c>
      <c r="P177" s="16">
        <v>99.314285839999997</v>
      </c>
      <c r="Q177" s="16">
        <v>76.1394284</v>
      </c>
      <c r="R177" s="1" t="s">
        <v>45</v>
      </c>
      <c r="S177" s="1" t="s">
        <v>145</v>
      </c>
      <c r="T177" s="1">
        <v>12</v>
      </c>
      <c r="U177" s="1">
        <v>8</v>
      </c>
      <c r="V177" s="1">
        <v>56</v>
      </c>
      <c r="W177" s="1" t="s">
        <v>47</v>
      </c>
      <c r="X177" s="2" t="s">
        <v>523</v>
      </c>
      <c r="Y177" s="1" t="s">
        <v>524</v>
      </c>
      <c r="Z177" s="1" t="s">
        <v>528</v>
      </c>
      <c r="AA177" s="1" t="s">
        <v>51</v>
      </c>
      <c r="AB177" s="3">
        <v>1.35963265</v>
      </c>
      <c r="AC177" s="1" t="s">
        <v>52</v>
      </c>
      <c r="AD177" s="1" t="s">
        <v>172</v>
      </c>
      <c r="AE177" s="12">
        <v>9.51742855</v>
      </c>
      <c r="AF177" s="16">
        <f>+RMP[[#This Row],[KILOS NETO]]-RMP[[#This Row],[PESO NETO CAMPO]]</f>
        <v>-30.193904933333329</v>
      </c>
      <c r="AG177" s="3">
        <f>+(RMP[[#This Row],[HORA RECEPCION]]-RMP[[#This Row],[HORA SALIDA CAMPO]])*24</f>
        <v>2.3333333334303461</v>
      </c>
      <c r="AH177" s="1" t="s">
        <v>434</v>
      </c>
      <c r="AI177" s="1" t="s">
        <v>55</v>
      </c>
      <c r="AJ177" s="1" t="s">
        <v>507</v>
      </c>
      <c r="AK177" s="1" t="s">
        <v>54</v>
      </c>
      <c r="AL177" s="1">
        <v>0</v>
      </c>
      <c r="AM177" s="1" t="s">
        <v>2634</v>
      </c>
    </row>
    <row r="178" spans="1:39" hidden="1" x14ac:dyDescent="0.3">
      <c r="A178" s="1" t="str">
        <f>_xlfn.CONCAT(RMP[[#This Row],[CODIGO QR]],RMP[[#This Row],[MODULO]],RMP[[#This Row],[TURNO]])</f>
        <v>ABGSA20250601184228MODULO 1TURNO 08</v>
      </c>
      <c r="B178" s="1">
        <f>_xlfn.ISOWEEKNUM(RMP[[#This Row],[FECHA RECEPCION]])</f>
        <v>25</v>
      </c>
      <c r="C178" s="7">
        <v>45825</v>
      </c>
      <c r="D178" s="6">
        <v>45825.784722222219</v>
      </c>
      <c r="E178" s="7">
        <v>45825</v>
      </c>
      <c r="F178" s="6">
        <v>45825.881944444445</v>
      </c>
      <c r="G178" s="1" t="s">
        <v>527</v>
      </c>
      <c r="H178" s="1" t="s">
        <v>75</v>
      </c>
      <c r="I178" s="1" t="s">
        <v>39</v>
      </c>
      <c r="J178" s="12">
        <v>108.16666666666667</v>
      </c>
      <c r="K178" s="1" t="s">
        <v>529</v>
      </c>
      <c r="L178" s="1" t="s">
        <v>41</v>
      </c>
      <c r="M178" s="1" t="s">
        <v>42</v>
      </c>
      <c r="N178" s="1" t="s">
        <v>43</v>
      </c>
      <c r="O178" s="1" t="s">
        <v>44</v>
      </c>
      <c r="P178" s="16">
        <v>238.85714321</v>
      </c>
      <c r="Q178" s="16">
        <v>183.81685679</v>
      </c>
      <c r="R178" s="1" t="s">
        <v>45</v>
      </c>
      <c r="S178" s="1" t="s">
        <v>77</v>
      </c>
      <c r="T178" s="1">
        <v>12</v>
      </c>
      <c r="U178" s="1">
        <v>19</v>
      </c>
      <c r="V178" s="1">
        <v>133</v>
      </c>
      <c r="W178" s="1" t="s">
        <v>47</v>
      </c>
      <c r="X178" s="2" t="s">
        <v>530</v>
      </c>
      <c r="Y178" s="1" t="s">
        <v>531</v>
      </c>
      <c r="Z178" s="1" t="s">
        <v>528</v>
      </c>
      <c r="AA178" s="1" t="s">
        <v>51</v>
      </c>
      <c r="AB178" s="3">
        <v>1.3820816300000001</v>
      </c>
      <c r="AC178" s="1" t="s">
        <v>52</v>
      </c>
      <c r="AD178" s="1" t="s">
        <v>172</v>
      </c>
      <c r="AE178" s="12">
        <v>9.6745714100000004</v>
      </c>
      <c r="AF178" s="16">
        <f>+RMP[[#This Row],[KILOS NETO]]-RMP[[#This Row],[PESO NETO CAMPO]]</f>
        <v>75.650190123333331</v>
      </c>
      <c r="AG178" s="3">
        <f>+(RMP[[#This Row],[HORA RECEPCION]]-RMP[[#This Row],[HORA SALIDA CAMPO]])*24</f>
        <v>2.3333333334303461</v>
      </c>
      <c r="AH178" s="1" t="s">
        <v>54</v>
      </c>
      <c r="AI178" s="1" t="s">
        <v>55</v>
      </c>
      <c r="AJ178" s="1" t="s">
        <v>507</v>
      </c>
      <c r="AL178" s="1">
        <v>0</v>
      </c>
      <c r="AM178" s="1" t="s">
        <v>2634</v>
      </c>
    </row>
    <row r="179" spans="1:39" hidden="1" x14ac:dyDescent="0.3">
      <c r="A179" s="1" t="str">
        <f>_xlfn.CONCAT(RMP[[#This Row],[CODIGO QR]],RMP[[#This Row],[MODULO]],RMP[[#This Row],[TURNO]])</f>
        <v>ABGSA20250601184228MODULO 1TURNO 10</v>
      </c>
      <c r="B179" s="1">
        <f>_xlfn.ISOWEEKNUM(RMP[[#This Row],[FECHA RECEPCION]])</f>
        <v>25</v>
      </c>
      <c r="C179" s="7">
        <v>45825</v>
      </c>
      <c r="D179" s="6">
        <v>45825.784722222219</v>
      </c>
      <c r="E179" s="7">
        <v>45825</v>
      </c>
      <c r="F179" s="6">
        <v>45825.881944444445</v>
      </c>
      <c r="G179" s="1" t="s">
        <v>527</v>
      </c>
      <c r="H179" s="1" t="s">
        <v>75</v>
      </c>
      <c r="I179" s="1" t="s">
        <v>39</v>
      </c>
      <c r="J179" s="12">
        <v>108.16666666666667</v>
      </c>
      <c r="K179" s="1" t="s">
        <v>529</v>
      </c>
      <c r="L179" s="1" t="s">
        <v>41</v>
      </c>
      <c r="M179" s="1" t="s">
        <v>42</v>
      </c>
      <c r="N179" s="1" t="s">
        <v>43</v>
      </c>
      <c r="O179" s="1" t="s">
        <v>44</v>
      </c>
      <c r="P179" s="16">
        <v>125.71428589999999</v>
      </c>
      <c r="Q179" s="16">
        <v>96.745714100000001</v>
      </c>
      <c r="R179" s="1" t="s">
        <v>45</v>
      </c>
      <c r="S179" s="1" t="s">
        <v>63</v>
      </c>
      <c r="T179" s="1">
        <v>12</v>
      </c>
      <c r="U179" s="1">
        <v>10</v>
      </c>
      <c r="V179" s="1">
        <v>70</v>
      </c>
      <c r="W179" s="1" t="s">
        <v>47</v>
      </c>
      <c r="X179" s="2" t="s">
        <v>530</v>
      </c>
      <c r="Y179" s="1" t="s">
        <v>531</v>
      </c>
      <c r="Z179" s="1" t="s">
        <v>526</v>
      </c>
      <c r="AA179" s="1" t="s">
        <v>51</v>
      </c>
      <c r="AB179" s="3">
        <v>1.3820816300000001</v>
      </c>
      <c r="AC179" s="1" t="s">
        <v>52</v>
      </c>
      <c r="AD179" s="1" t="s">
        <v>172</v>
      </c>
      <c r="AE179" s="12">
        <v>9.6745714100000004</v>
      </c>
      <c r="AF179" s="16">
        <f>+RMP[[#This Row],[KILOS NETO]]-RMP[[#This Row],[PESO NETO CAMPO]]</f>
        <v>-11.420952566666671</v>
      </c>
      <c r="AG179" s="3">
        <f>+(RMP[[#This Row],[HORA RECEPCION]]-RMP[[#This Row],[HORA SALIDA CAMPO]])*24</f>
        <v>2.3333333334303461</v>
      </c>
      <c r="AH179" s="1" t="s">
        <v>54</v>
      </c>
      <c r="AI179" s="1" t="s">
        <v>55</v>
      </c>
      <c r="AJ179" s="1" t="s">
        <v>507</v>
      </c>
      <c r="AL179" s="1">
        <v>0</v>
      </c>
      <c r="AM179" s="1" t="s">
        <v>2634</v>
      </c>
    </row>
    <row r="180" spans="1:39" hidden="1" x14ac:dyDescent="0.3">
      <c r="A180" s="1" t="str">
        <f>_xlfn.CONCAT(RMP[[#This Row],[CODIGO QR]],RMP[[#This Row],[MODULO]],RMP[[#This Row],[TURNO]])</f>
        <v>ABGSA20250601184228MODULO 1TURNO 01</v>
      </c>
      <c r="B180" s="1">
        <f>_xlfn.ISOWEEKNUM(RMP[[#This Row],[FECHA RECEPCION]])</f>
        <v>25</v>
      </c>
      <c r="C180" s="7">
        <v>45825</v>
      </c>
      <c r="D180" s="6">
        <v>45825.784722222219</v>
      </c>
      <c r="E180" s="7">
        <v>45825</v>
      </c>
      <c r="F180" s="6">
        <v>45825.881944444445</v>
      </c>
      <c r="G180" s="1" t="s">
        <v>527</v>
      </c>
      <c r="H180" s="1" t="s">
        <v>75</v>
      </c>
      <c r="I180" s="1" t="s">
        <v>39</v>
      </c>
      <c r="J180" s="12">
        <v>108.16666666666667</v>
      </c>
      <c r="K180" s="1" t="s">
        <v>529</v>
      </c>
      <c r="L180" s="1" t="s">
        <v>41</v>
      </c>
      <c r="M180" s="1" t="s">
        <v>42</v>
      </c>
      <c r="N180" s="1" t="s">
        <v>43</v>
      </c>
      <c r="O180" s="1" t="s">
        <v>44</v>
      </c>
      <c r="P180" s="16">
        <v>75.428571539999993</v>
      </c>
      <c r="Q180" s="16">
        <v>58.047428459999999</v>
      </c>
      <c r="R180" s="1" t="s">
        <v>45</v>
      </c>
      <c r="S180" s="1" t="s">
        <v>145</v>
      </c>
      <c r="T180" s="1">
        <v>12</v>
      </c>
      <c r="U180" s="1">
        <v>6</v>
      </c>
      <c r="V180" s="1">
        <v>42</v>
      </c>
      <c r="W180" s="1" t="s">
        <v>47</v>
      </c>
      <c r="X180" s="2" t="s">
        <v>530</v>
      </c>
      <c r="Y180" s="1" t="s">
        <v>531</v>
      </c>
      <c r="Z180" s="1" t="s">
        <v>525</v>
      </c>
      <c r="AA180" s="1" t="s">
        <v>51</v>
      </c>
      <c r="AB180" s="3">
        <v>1.3820816300000001</v>
      </c>
      <c r="AC180" s="1" t="s">
        <v>52</v>
      </c>
      <c r="AD180" s="1" t="s">
        <v>172</v>
      </c>
      <c r="AE180" s="12">
        <v>9.6745714100000004</v>
      </c>
      <c r="AF180" s="16">
        <f>+RMP[[#This Row],[KILOS NETO]]-RMP[[#This Row],[PESO NETO CAMPO]]</f>
        <v>-50.119238206666672</v>
      </c>
      <c r="AG180" s="3">
        <f>+(RMP[[#This Row],[HORA RECEPCION]]-RMP[[#This Row],[HORA SALIDA CAMPO]])*24</f>
        <v>2.3333333334303461</v>
      </c>
      <c r="AH180" s="1" t="s">
        <v>54</v>
      </c>
      <c r="AI180" s="1" t="s">
        <v>55</v>
      </c>
      <c r="AJ180" s="1" t="s">
        <v>507</v>
      </c>
      <c r="AL180" s="1">
        <v>0</v>
      </c>
      <c r="AM180" s="1" t="s">
        <v>2634</v>
      </c>
    </row>
    <row r="181" spans="1:39" hidden="1" x14ac:dyDescent="0.3">
      <c r="A181" s="1" t="str">
        <f>_xlfn.CONCAT(RMP[[#This Row],[CODIGO QR]],RMP[[#This Row],[MODULO]],RMP[[#This Row],[TURNO]])</f>
        <v>ABGSA20250601184240MODULO 1TURNO 08</v>
      </c>
      <c r="B181" s="1">
        <f>_xlfn.ISOWEEKNUM(RMP[[#This Row],[FECHA RECEPCION]])</f>
        <v>25</v>
      </c>
      <c r="C181" s="7">
        <v>45825</v>
      </c>
      <c r="D181" s="6">
        <v>45825.784722222219</v>
      </c>
      <c r="E181" s="7">
        <v>45825</v>
      </c>
      <c r="F181" s="6">
        <v>45825.881944444445</v>
      </c>
      <c r="G181" s="1" t="s">
        <v>527</v>
      </c>
      <c r="H181" s="1" t="s">
        <v>75</v>
      </c>
      <c r="I181" s="1" t="s">
        <v>39</v>
      </c>
      <c r="J181" s="12">
        <v>129.06666666666666</v>
      </c>
      <c r="K181" s="1" t="s">
        <v>532</v>
      </c>
      <c r="L181" s="1" t="s">
        <v>41</v>
      </c>
      <c r="M181" s="1" t="s">
        <v>42</v>
      </c>
      <c r="N181" s="1" t="s">
        <v>43</v>
      </c>
      <c r="O181" s="1" t="s">
        <v>44</v>
      </c>
      <c r="P181" s="16">
        <v>348.66666576</v>
      </c>
      <c r="Q181" s="16">
        <v>269.15333284000002</v>
      </c>
      <c r="R181" s="1" t="s">
        <v>45</v>
      </c>
      <c r="S181" s="1" t="s">
        <v>77</v>
      </c>
      <c r="T181" s="1">
        <v>12</v>
      </c>
      <c r="U181" s="1">
        <v>28</v>
      </c>
      <c r="V181" s="1">
        <v>196</v>
      </c>
      <c r="W181" s="1" t="s">
        <v>47</v>
      </c>
      <c r="X181" s="2" t="s">
        <v>533</v>
      </c>
      <c r="Y181" s="1" t="s">
        <v>534</v>
      </c>
      <c r="Z181" s="1" t="s">
        <v>526</v>
      </c>
      <c r="AA181" s="1" t="s">
        <v>51</v>
      </c>
      <c r="AB181" s="3">
        <v>1.3732312900000001</v>
      </c>
      <c r="AC181" s="1" t="s">
        <v>52</v>
      </c>
      <c r="AD181" s="1" t="s">
        <v>172</v>
      </c>
      <c r="AE181" s="12">
        <v>9.6126190299999994</v>
      </c>
      <c r="AF181" s="16">
        <f>+RMP[[#This Row],[KILOS NETO]]-RMP[[#This Row],[PESO NETO CAMPO]]</f>
        <v>140.08666617333336</v>
      </c>
      <c r="AG181" s="3">
        <f>+(RMP[[#This Row],[HORA RECEPCION]]-RMP[[#This Row],[HORA SALIDA CAMPO]])*24</f>
        <v>2.3333333334303461</v>
      </c>
      <c r="AH181" s="1" t="s">
        <v>448</v>
      </c>
      <c r="AI181" s="1" t="s">
        <v>55</v>
      </c>
      <c r="AJ181" s="1" t="s">
        <v>507</v>
      </c>
      <c r="AK181" s="1" t="s">
        <v>54</v>
      </c>
      <c r="AL181" s="1">
        <v>0</v>
      </c>
      <c r="AM181" s="1" t="s">
        <v>2634</v>
      </c>
    </row>
    <row r="182" spans="1:39" hidden="1" x14ac:dyDescent="0.3">
      <c r="A182" s="1" t="str">
        <f>_xlfn.CONCAT(RMP[[#This Row],[CODIGO QR]],RMP[[#This Row],[MODULO]],RMP[[#This Row],[TURNO]])</f>
        <v>ABGSA20250601184240MODULO 1TURNO 10</v>
      </c>
      <c r="B182" s="1">
        <f>_xlfn.ISOWEEKNUM(RMP[[#This Row],[FECHA RECEPCION]])</f>
        <v>25</v>
      </c>
      <c r="C182" s="7">
        <v>45825</v>
      </c>
      <c r="D182" s="6">
        <v>45825.784722222219</v>
      </c>
      <c r="E182" s="7">
        <v>45825</v>
      </c>
      <c r="F182" s="6">
        <v>45825.881944444445</v>
      </c>
      <c r="G182" s="1" t="s">
        <v>527</v>
      </c>
      <c r="H182" s="1" t="s">
        <v>75</v>
      </c>
      <c r="I182" s="1" t="s">
        <v>39</v>
      </c>
      <c r="J182" s="12">
        <v>129.06666666666666</v>
      </c>
      <c r="K182" s="1" t="s">
        <v>532</v>
      </c>
      <c r="L182" s="1" t="s">
        <v>41</v>
      </c>
      <c r="M182" s="1" t="s">
        <v>42</v>
      </c>
      <c r="N182" s="1" t="s">
        <v>43</v>
      </c>
      <c r="O182" s="1" t="s">
        <v>44</v>
      </c>
      <c r="P182" s="16">
        <v>99.619047359999996</v>
      </c>
      <c r="Q182" s="16">
        <v>76.900952239999995</v>
      </c>
      <c r="R182" s="1" t="s">
        <v>45</v>
      </c>
      <c r="S182" s="1" t="s">
        <v>63</v>
      </c>
      <c r="T182" s="1">
        <v>12</v>
      </c>
      <c r="U182" s="1">
        <v>8</v>
      </c>
      <c r="V182" s="1">
        <v>56</v>
      </c>
      <c r="W182" s="1" t="s">
        <v>47</v>
      </c>
      <c r="X182" s="2" t="s">
        <v>533</v>
      </c>
      <c r="Y182" s="1" t="s">
        <v>534</v>
      </c>
      <c r="Z182" s="1" t="s">
        <v>525</v>
      </c>
      <c r="AA182" s="1" t="s">
        <v>51</v>
      </c>
      <c r="AB182" s="3">
        <v>1.3732312900000001</v>
      </c>
      <c r="AC182" s="1" t="s">
        <v>52</v>
      </c>
      <c r="AD182" s="1" t="s">
        <v>172</v>
      </c>
      <c r="AE182" s="12">
        <v>9.6126190299999994</v>
      </c>
      <c r="AF182" s="16">
        <f>+RMP[[#This Row],[KILOS NETO]]-RMP[[#This Row],[PESO NETO CAMPO]]</f>
        <v>-52.165714426666668</v>
      </c>
      <c r="AG182" s="3">
        <f>+(RMP[[#This Row],[HORA RECEPCION]]-RMP[[#This Row],[HORA SALIDA CAMPO]])*24</f>
        <v>2.3333333334303461</v>
      </c>
      <c r="AH182" s="1" t="s">
        <v>448</v>
      </c>
      <c r="AI182" s="1" t="s">
        <v>55</v>
      </c>
      <c r="AJ182" s="1" t="s">
        <v>507</v>
      </c>
      <c r="AK182" s="1" t="s">
        <v>54</v>
      </c>
      <c r="AL182" s="1">
        <v>0</v>
      </c>
      <c r="AM182" s="1" t="s">
        <v>2634</v>
      </c>
    </row>
    <row r="183" spans="1:39" hidden="1" x14ac:dyDescent="0.3">
      <c r="A183" s="1" t="str">
        <f>_xlfn.CONCAT(RMP[[#This Row],[CODIGO QR]],RMP[[#This Row],[MODULO]],RMP[[#This Row],[TURNO]])</f>
        <v>ABGSA20250601184240MODULO 1TURNO 01</v>
      </c>
      <c r="B183" s="1">
        <f>_xlfn.ISOWEEKNUM(RMP[[#This Row],[FECHA RECEPCION]])</f>
        <v>25</v>
      </c>
      <c r="C183" s="7">
        <v>45825</v>
      </c>
      <c r="D183" s="6">
        <v>45825.784722222219</v>
      </c>
      <c r="E183" s="7">
        <v>45825</v>
      </c>
      <c r="F183" s="6">
        <v>45825.881944444445</v>
      </c>
      <c r="G183" s="1" t="s">
        <v>527</v>
      </c>
      <c r="H183" s="1" t="s">
        <v>75</v>
      </c>
      <c r="I183" s="1" t="s">
        <v>39</v>
      </c>
      <c r="J183" s="12">
        <v>129.06666666666666</v>
      </c>
      <c r="K183" s="1" t="s">
        <v>532</v>
      </c>
      <c r="L183" s="1" t="s">
        <v>41</v>
      </c>
      <c r="M183" s="1" t="s">
        <v>42</v>
      </c>
      <c r="N183" s="1" t="s">
        <v>43</v>
      </c>
      <c r="O183" s="1" t="s">
        <v>44</v>
      </c>
      <c r="P183" s="16">
        <v>74.714285520000004</v>
      </c>
      <c r="Q183" s="16">
        <v>57.67571418</v>
      </c>
      <c r="R183" s="1" t="s">
        <v>45</v>
      </c>
      <c r="S183" s="1" t="s">
        <v>145</v>
      </c>
      <c r="T183" s="1">
        <v>12</v>
      </c>
      <c r="U183" s="1">
        <v>6</v>
      </c>
      <c r="V183" s="1">
        <v>42</v>
      </c>
      <c r="W183" s="1" t="s">
        <v>47</v>
      </c>
      <c r="X183" s="2" t="s">
        <v>533</v>
      </c>
      <c r="Y183" s="1" t="s">
        <v>534</v>
      </c>
      <c r="Z183" s="1" t="s">
        <v>528</v>
      </c>
      <c r="AA183" s="1" t="s">
        <v>51</v>
      </c>
      <c r="AB183" s="3">
        <v>1.3732312900000001</v>
      </c>
      <c r="AC183" s="1" t="s">
        <v>52</v>
      </c>
      <c r="AD183" s="1" t="s">
        <v>172</v>
      </c>
      <c r="AE183" s="12">
        <v>9.6126190299999994</v>
      </c>
      <c r="AF183" s="16">
        <f>+RMP[[#This Row],[KILOS NETO]]-RMP[[#This Row],[PESO NETO CAMPO]]</f>
        <v>-71.390952486666663</v>
      </c>
      <c r="AG183" s="3">
        <f>+(RMP[[#This Row],[HORA RECEPCION]]-RMP[[#This Row],[HORA SALIDA CAMPO]])*24</f>
        <v>2.3333333334303461</v>
      </c>
      <c r="AH183" s="1" t="s">
        <v>448</v>
      </c>
      <c r="AI183" s="1" t="s">
        <v>55</v>
      </c>
      <c r="AJ183" s="1" t="s">
        <v>507</v>
      </c>
      <c r="AK183" s="1" t="s">
        <v>54</v>
      </c>
      <c r="AL183" s="1">
        <v>0</v>
      </c>
      <c r="AM183" s="1" t="s">
        <v>2634</v>
      </c>
    </row>
    <row r="184" spans="1:39" hidden="1" x14ac:dyDescent="0.3">
      <c r="A184" s="1" t="str">
        <f>_xlfn.CONCAT(RMP[[#This Row],[CODIGO QR]],RMP[[#This Row],[MODULO]],RMP[[#This Row],[TURNO]])</f>
        <v>ABGSA20250601184253MODULO 1TURNO 08</v>
      </c>
      <c r="B184" s="1">
        <f>_xlfn.ISOWEEKNUM(RMP[[#This Row],[FECHA RECEPCION]])</f>
        <v>25</v>
      </c>
      <c r="C184" s="7">
        <v>45825</v>
      </c>
      <c r="D184" s="6">
        <v>45825.784722222219</v>
      </c>
      <c r="E184" s="7">
        <v>45825</v>
      </c>
      <c r="F184" s="6">
        <v>45825.881944444445</v>
      </c>
      <c r="G184" s="1" t="s">
        <v>527</v>
      </c>
      <c r="H184" s="1" t="s">
        <v>75</v>
      </c>
      <c r="I184" s="1" t="s">
        <v>39</v>
      </c>
      <c r="J184" s="12">
        <v>160.75</v>
      </c>
      <c r="K184" s="1" t="s">
        <v>535</v>
      </c>
      <c r="L184" s="1" t="s">
        <v>41</v>
      </c>
      <c r="M184" s="1" t="s">
        <v>42</v>
      </c>
      <c r="N184" s="1" t="s">
        <v>43</v>
      </c>
      <c r="O184" s="1" t="s">
        <v>44</v>
      </c>
      <c r="P184" s="16">
        <v>424.51428585999997</v>
      </c>
      <c r="Q184" s="16">
        <v>326.02114174000002</v>
      </c>
      <c r="R184" s="1" t="s">
        <v>45</v>
      </c>
      <c r="S184" s="1" t="s">
        <v>77</v>
      </c>
      <c r="T184" s="1">
        <v>12</v>
      </c>
      <c r="U184" s="1">
        <v>34</v>
      </c>
      <c r="V184" s="1">
        <v>238</v>
      </c>
      <c r="W184" s="1" t="s">
        <v>47</v>
      </c>
      <c r="X184" s="2" t="s">
        <v>536</v>
      </c>
      <c r="Y184" s="1" t="s">
        <v>537</v>
      </c>
      <c r="Z184" s="1" t="s">
        <v>526</v>
      </c>
      <c r="AA184" s="1" t="s">
        <v>51</v>
      </c>
      <c r="AB184" s="3">
        <v>1.3698367300000001</v>
      </c>
      <c r="AC184" s="1" t="s">
        <v>52</v>
      </c>
      <c r="AD184" s="1" t="s">
        <v>172</v>
      </c>
      <c r="AE184" s="12">
        <v>9.5888571099999993</v>
      </c>
      <c r="AF184" s="16">
        <f>+RMP[[#This Row],[KILOS NETO]]-RMP[[#This Row],[PESO NETO CAMPO]]</f>
        <v>165.27114174000002</v>
      </c>
      <c r="AG184" s="3">
        <f>+(RMP[[#This Row],[HORA RECEPCION]]-RMP[[#This Row],[HORA SALIDA CAMPO]])*24</f>
        <v>2.3333333334303461</v>
      </c>
      <c r="AH184" s="1" t="s">
        <v>434</v>
      </c>
      <c r="AI184" s="1" t="s">
        <v>55</v>
      </c>
      <c r="AJ184" s="1" t="s">
        <v>507</v>
      </c>
      <c r="AK184" s="1" t="s">
        <v>54</v>
      </c>
      <c r="AL184" s="1">
        <v>0</v>
      </c>
      <c r="AM184" s="1" t="s">
        <v>2634</v>
      </c>
    </row>
    <row r="185" spans="1:39" hidden="1" x14ac:dyDescent="0.3">
      <c r="A185" s="1" t="str">
        <f>_xlfn.CONCAT(RMP[[#This Row],[CODIGO QR]],RMP[[#This Row],[MODULO]],RMP[[#This Row],[TURNO]])</f>
        <v>ABGSA20250601184253MODULO 1TURNO 09</v>
      </c>
      <c r="B185" s="1">
        <f>_xlfn.ISOWEEKNUM(RMP[[#This Row],[FECHA RECEPCION]])</f>
        <v>25</v>
      </c>
      <c r="C185" s="7">
        <v>45825</v>
      </c>
      <c r="D185" s="6">
        <v>45825.784722222219</v>
      </c>
      <c r="E185" s="7">
        <v>45825</v>
      </c>
      <c r="F185" s="6">
        <v>45825.881944444445</v>
      </c>
      <c r="G185" s="1" t="s">
        <v>527</v>
      </c>
      <c r="H185" s="1" t="s">
        <v>75</v>
      </c>
      <c r="I185" s="1" t="s">
        <v>39</v>
      </c>
      <c r="J185" s="12">
        <v>160.75</v>
      </c>
      <c r="K185" s="1" t="s">
        <v>535</v>
      </c>
      <c r="L185" s="1" t="s">
        <v>41</v>
      </c>
      <c r="M185" s="1" t="s">
        <v>42</v>
      </c>
      <c r="N185" s="1" t="s">
        <v>43</v>
      </c>
      <c r="O185" s="1" t="s">
        <v>44</v>
      </c>
      <c r="P185" s="16">
        <v>12.485714290000001</v>
      </c>
      <c r="Q185" s="16">
        <v>9.5888571099999993</v>
      </c>
      <c r="R185" s="1" t="s">
        <v>45</v>
      </c>
      <c r="S185" s="1" t="s">
        <v>46</v>
      </c>
      <c r="T185" s="1">
        <v>12</v>
      </c>
      <c r="U185" s="1">
        <v>1</v>
      </c>
      <c r="V185" s="1">
        <v>7</v>
      </c>
      <c r="W185" s="1" t="s">
        <v>47</v>
      </c>
      <c r="X185" s="2" t="s">
        <v>536</v>
      </c>
      <c r="Y185" s="1" t="s">
        <v>537</v>
      </c>
      <c r="Z185" s="1" t="s">
        <v>528</v>
      </c>
      <c r="AA185" s="1" t="s">
        <v>51</v>
      </c>
      <c r="AB185" s="3">
        <v>1.3698367300000001</v>
      </c>
      <c r="AC185" s="1" t="s">
        <v>52</v>
      </c>
      <c r="AD185" s="1" t="s">
        <v>172</v>
      </c>
      <c r="AE185" s="12">
        <v>9.5888571099999993</v>
      </c>
      <c r="AF185" s="16">
        <f>+RMP[[#This Row],[KILOS NETO]]-RMP[[#This Row],[PESO NETO CAMPO]]</f>
        <v>-151.16114289000001</v>
      </c>
      <c r="AG185" s="3">
        <f>+(RMP[[#This Row],[HORA RECEPCION]]-RMP[[#This Row],[HORA SALIDA CAMPO]])*24</f>
        <v>2.3333333334303461</v>
      </c>
      <c r="AH185" s="1" t="s">
        <v>434</v>
      </c>
      <c r="AI185" s="1" t="s">
        <v>55</v>
      </c>
      <c r="AJ185" s="1" t="s">
        <v>507</v>
      </c>
      <c r="AK185" s="1" t="s">
        <v>54</v>
      </c>
      <c r="AL185" s="1">
        <v>0</v>
      </c>
      <c r="AM185" s="1" t="s">
        <v>2634</v>
      </c>
    </row>
    <row r="186" spans="1:39" hidden="1" x14ac:dyDescent="0.3">
      <c r="A186" s="1" t="str">
        <f>_xlfn.CONCAT(RMP[[#This Row],[CODIGO QR]],RMP[[#This Row],[MODULO]],RMP[[#This Row],[TURNO]])</f>
        <v>ABGSA20250601184230MODULO 1TURNO 08</v>
      </c>
      <c r="B186" s="1">
        <f>_xlfn.ISOWEEKNUM(RMP[[#This Row],[FECHA RECEPCION]])</f>
        <v>25</v>
      </c>
      <c r="C186" s="7">
        <v>45825</v>
      </c>
      <c r="D186" s="6">
        <v>45825.784722222219</v>
      </c>
      <c r="E186" s="7">
        <v>45825</v>
      </c>
      <c r="F186" s="6">
        <v>45825.881944444445</v>
      </c>
      <c r="G186" s="1" t="s">
        <v>527</v>
      </c>
      <c r="H186" s="1" t="s">
        <v>75</v>
      </c>
      <c r="I186" s="1" t="s">
        <v>39</v>
      </c>
      <c r="J186" s="12">
        <v>170.4</v>
      </c>
      <c r="K186" s="1" t="s">
        <v>538</v>
      </c>
      <c r="L186" s="1" t="s">
        <v>41</v>
      </c>
      <c r="M186" s="1" t="s">
        <v>42</v>
      </c>
      <c r="N186" s="1" t="s">
        <v>43</v>
      </c>
      <c r="O186" s="1" t="s">
        <v>44</v>
      </c>
      <c r="P186" s="16">
        <v>238.49999940000001</v>
      </c>
      <c r="Q186" s="16">
        <v>178.3399995</v>
      </c>
      <c r="R186" s="1" t="s">
        <v>45</v>
      </c>
      <c r="S186" s="1" t="s">
        <v>77</v>
      </c>
      <c r="T186" s="1">
        <v>12</v>
      </c>
      <c r="U186" s="1">
        <v>19</v>
      </c>
      <c r="V186" s="1">
        <v>130</v>
      </c>
      <c r="W186" s="1" t="s">
        <v>47</v>
      </c>
      <c r="X186" s="2" t="s">
        <v>539</v>
      </c>
      <c r="Y186" s="1" t="s">
        <v>540</v>
      </c>
      <c r="Z186" s="1" t="s">
        <v>526</v>
      </c>
      <c r="AA186" s="1" t="s">
        <v>51</v>
      </c>
      <c r="AB186" s="3">
        <v>1.3718461500000001</v>
      </c>
      <c r="AC186" s="1" t="s">
        <v>52</v>
      </c>
      <c r="AD186" s="1" t="s">
        <v>172</v>
      </c>
      <c r="AE186" s="12">
        <v>9.3863157631578993</v>
      </c>
      <c r="AF186" s="16">
        <f>+RMP[[#This Row],[KILOS NETO]]-RMP[[#This Row],[PESO NETO CAMPO]]</f>
        <v>7.939999499999999</v>
      </c>
      <c r="AG186" s="3">
        <f>+(RMP[[#This Row],[HORA RECEPCION]]-RMP[[#This Row],[HORA SALIDA CAMPO]])*24</f>
        <v>2.3333333334303461</v>
      </c>
      <c r="AH186" s="1" t="s">
        <v>54</v>
      </c>
      <c r="AI186" s="1" t="s">
        <v>55</v>
      </c>
      <c r="AJ186" s="1" t="s">
        <v>507</v>
      </c>
      <c r="AL186" s="1">
        <v>0</v>
      </c>
      <c r="AM186" s="1" t="s">
        <v>2634</v>
      </c>
    </row>
    <row r="187" spans="1:39" hidden="1" x14ac:dyDescent="0.3">
      <c r="A187" s="1" t="str">
        <f>_xlfn.CONCAT(RMP[[#This Row],[CODIGO QR]],RMP[[#This Row],[MODULO]],RMP[[#This Row],[TURNO]])</f>
        <v>ABGSA20250601184354MODULO 1TURNO 08</v>
      </c>
      <c r="B187" s="1">
        <f>_xlfn.ISOWEEKNUM(RMP[[#This Row],[FECHA RECEPCION]])</f>
        <v>25</v>
      </c>
      <c r="C187" s="7">
        <v>45825</v>
      </c>
      <c r="D187" s="6">
        <v>45825.784722222219</v>
      </c>
      <c r="E187" s="7">
        <v>45825</v>
      </c>
      <c r="F187" s="6">
        <v>45825.881944444445</v>
      </c>
      <c r="G187" s="1" t="s">
        <v>527</v>
      </c>
      <c r="H187" s="1" t="s">
        <v>75</v>
      </c>
      <c r="I187" s="1" t="s">
        <v>39</v>
      </c>
      <c r="J187" s="12">
        <v>46</v>
      </c>
      <c r="K187" s="1" t="s">
        <v>541</v>
      </c>
      <c r="L187" s="1" t="s">
        <v>41</v>
      </c>
      <c r="M187" s="1" t="s">
        <v>42</v>
      </c>
      <c r="N187" s="1" t="s">
        <v>43</v>
      </c>
      <c r="O187" s="1" t="s">
        <v>44</v>
      </c>
      <c r="P187" s="16">
        <v>74.000000159999999</v>
      </c>
      <c r="Q187" s="16">
        <v>47.409999839999998</v>
      </c>
      <c r="R187" s="1" t="s">
        <v>45</v>
      </c>
      <c r="S187" s="1" t="s">
        <v>77</v>
      </c>
      <c r="T187" s="1">
        <v>12</v>
      </c>
      <c r="U187" s="1">
        <v>6</v>
      </c>
      <c r="V187" s="1">
        <v>36</v>
      </c>
      <c r="W187" s="1" t="s">
        <v>47</v>
      </c>
      <c r="X187" s="2" t="s">
        <v>542</v>
      </c>
      <c r="Y187" s="1" t="s">
        <v>543</v>
      </c>
      <c r="Z187" s="1" t="s">
        <v>526</v>
      </c>
      <c r="AA187" s="1" t="s">
        <v>51</v>
      </c>
      <c r="AB187" s="3">
        <v>1.3169444400000001</v>
      </c>
      <c r="AC187" s="1" t="s">
        <v>52</v>
      </c>
      <c r="AD187" s="1" t="s">
        <v>172</v>
      </c>
      <c r="AE187" s="12">
        <v>7.9016666400000002</v>
      </c>
      <c r="AF187" s="16">
        <f>+RMP[[#This Row],[KILOS NETO]]-RMP[[#This Row],[PESO NETO CAMPO]]</f>
        <v>1.4099998399999976</v>
      </c>
      <c r="AG187" s="3">
        <f>+(RMP[[#This Row],[HORA RECEPCION]]-RMP[[#This Row],[HORA SALIDA CAMPO]])*24</f>
        <v>2.3333333334303461</v>
      </c>
      <c r="AH187" s="1" t="s">
        <v>54</v>
      </c>
      <c r="AI187" s="1" t="s">
        <v>55</v>
      </c>
      <c r="AJ187" s="1" t="s">
        <v>507</v>
      </c>
      <c r="AL187" s="1">
        <v>0</v>
      </c>
      <c r="AM187" s="1" t="s">
        <v>2634</v>
      </c>
    </row>
    <row r="188" spans="1:39" hidden="1" x14ac:dyDescent="0.3">
      <c r="A188" s="1" t="str">
        <f>_xlfn.CONCAT(RMP[[#This Row],[CODIGO QR]],RMP[[#This Row],[MODULO]],RMP[[#This Row],[TURNO]])</f>
        <v>ABGVH20250605080353MODULO 2TURNO 13</v>
      </c>
      <c r="B188" s="1">
        <f>_xlfn.ISOWEEKNUM(RMP[[#This Row],[FECHA RECEPCION]])</f>
        <v>25</v>
      </c>
      <c r="C188" s="7">
        <v>45826</v>
      </c>
      <c r="D188" s="6">
        <v>45826.569444444445</v>
      </c>
      <c r="E188" s="7">
        <v>45826</v>
      </c>
      <c r="F188" s="6">
        <v>45826.635416666664</v>
      </c>
      <c r="G188" s="1" t="s">
        <v>544</v>
      </c>
      <c r="H188" s="1" t="s">
        <v>38</v>
      </c>
      <c r="I188" s="1" t="s">
        <v>39</v>
      </c>
      <c r="J188" s="12">
        <v>158.5</v>
      </c>
      <c r="K188" s="1" t="s">
        <v>545</v>
      </c>
      <c r="L188" s="1" t="s">
        <v>41</v>
      </c>
      <c r="M188" s="1" t="s">
        <v>211</v>
      </c>
      <c r="N188" s="1" t="s">
        <v>43</v>
      </c>
      <c r="O188" s="1" t="s">
        <v>44</v>
      </c>
      <c r="P188" s="16">
        <v>296.22857207999999</v>
      </c>
      <c r="Q188" s="16">
        <v>226.70399975999999</v>
      </c>
      <c r="R188" s="1" t="s">
        <v>212</v>
      </c>
      <c r="S188" s="1" t="s">
        <v>219</v>
      </c>
      <c r="T188" s="1">
        <v>12</v>
      </c>
      <c r="U188" s="1">
        <v>24</v>
      </c>
      <c r="V188" s="1">
        <v>168</v>
      </c>
      <c r="W188" s="1" t="s">
        <v>47</v>
      </c>
      <c r="X188" s="2" t="s">
        <v>546</v>
      </c>
      <c r="Y188" s="1" t="s">
        <v>547</v>
      </c>
      <c r="Z188" s="1" t="s">
        <v>548</v>
      </c>
      <c r="AA188" s="1" t="s">
        <v>51</v>
      </c>
      <c r="AB188" s="3">
        <v>1.3494285699999999</v>
      </c>
      <c r="AC188" s="1" t="s">
        <v>52</v>
      </c>
      <c r="AD188" s="1" t="s">
        <v>549</v>
      </c>
      <c r="AE188" s="12">
        <v>9.4459999900000007</v>
      </c>
      <c r="AF188" s="16">
        <f>+RMP[[#This Row],[KILOS NETO]]-RMP[[#This Row],[PESO NETO CAMPO]]</f>
        <v>68.203999759999988</v>
      </c>
      <c r="AG188" s="3">
        <f>+(RMP[[#This Row],[HORA RECEPCION]]-RMP[[#This Row],[HORA SALIDA CAMPO]])*24</f>
        <v>1.5833333332557231</v>
      </c>
      <c r="AH188" s="1" t="s">
        <v>54</v>
      </c>
      <c r="AI188" s="1" t="s">
        <v>55</v>
      </c>
      <c r="AJ188" s="1" t="s">
        <v>550</v>
      </c>
      <c r="AK188" s="1" t="s">
        <v>458</v>
      </c>
      <c r="AL188" s="1">
        <v>0</v>
      </c>
      <c r="AM188" s="1" t="s">
        <v>2634</v>
      </c>
    </row>
    <row r="189" spans="1:39" hidden="1" x14ac:dyDescent="0.3">
      <c r="A189" s="1" t="str">
        <f>_xlfn.CONCAT(RMP[[#This Row],[CODIGO QR]],RMP[[#This Row],[MODULO]],RMP[[#This Row],[TURNO]])</f>
        <v>ABGVH20250605080353MODULO 2TURNO 14</v>
      </c>
      <c r="B189" s="1">
        <f>_xlfn.ISOWEEKNUM(RMP[[#This Row],[FECHA RECEPCION]])</f>
        <v>25</v>
      </c>
      <c r="C189" s="7">
        <v>45826</v>
      </c>
      <c r="D189" s="6">
        <v>45826.569444444445</v>
      </c>
      <c r="E189" s="7">
        <v>45826</v>
      </c>
      <c r="F189" s="6">
        <v>45826.635416666664</v>
      </c>
      <c r="G189" s="1" t="s">
        <v>544</v>
      </c>
      <c r="H189" s="1" t="s">
        <v>38</v>
      </c>
      <c r="I189" s="1" t="s">
        <v>39</v>
      </c>
      <c r="J189" s="12">
        <v>158.5</v>
      </c>
      <c r="K189" s="1" t="s">
        <v>545</v>
      </c>
      <c r="L189" s="1" t="s">
        <v>41</v>
      </c>
      <c r="M189" s="1" t="s">
        <v>211</v>
      </c>
      <c r="N189" s="1" t="s">
        <v>43</v>
      </c>
      <c r="O189" s="1" t="s">
        <v>44</v>
      </c>
      <c r="P189" s="16">
        <v>135.77142886999999</v>
      </c>
      <c r="Q189" s="16">
        <v>103.90599989</v>
      </c>
      <c r="R189" s="1" t="s">
        <v>212</v>
      </c>
      <c r="S189" s="1" t="s">
        <v>227</v>
      </c>
      <c r="T189" s="1">
        <v>12</v>
      </c>
      <c r="U189" s="1">
        <v>11</v>
      </c>
      <c r="V189" s="1">
        <v>77</v>
      </c>
      <c r="W189" s="1" t="s">
        <v>47</v>
      </c>
      <c r="X189" s="2" t="s">
        <v>546</v>
      </c>
      <c r="Y189" s="1" t="s">
        <v>547</v>
      </c>
      <c r="Z189" s="1" t="s">
        <v>551</v>
      </c>
      <c r="AA189" s="1" t="s">
        <v>51</v>
      </c>
      <c r="AB189" s="3">
        <v>1.3494285699999999</v>
      </c>
      <c r="AC189" s="1" t="s">
        <v>52</v>
      </c>
      <c r="AD189" s="1" t="s">
        <v>549</v>
      </c>
      <c r="AE189" s="12">
        <v>9.4459999900000007</v>
      </c>
      <c r="AF189" s="16">
        <f>+RMP[[#This Row],[KILOS NETO]]-RMP[[#This Row],[PESO NETO CAMPO]]</f>
        <v>-54.594000109999996</v>
      </c>
      <c r="AG189" s="3">
        <f>+(RMP[[#This Row],[HORA RECEPCION]]-RMP[[#This Row],[HORA SALIDA CAMPO]])*24</f>
        <v>1.5833333332557231</v>
      </c>
      <c r="AH189" s="1" t="s">
        <v>54</v>
      </c>
      <c r="AI189" s="1" t="s">
        <v>55</v>
      </c>
      <c r="AJ189" s="1" t="s">
        <v>550</v>
      </c>
      <c r="AK189" s="1" t="s">
        <v>458</v>
      </c>
      <c r="AL189" s="1">
        <v>0</v>
      </c>
      <c r="AM189" s="1" t="s">
        <v>2634</v>
      </c>
    </row>
    <row r="190" spans="1:39" hidden="1" x14ac:dyDescent="0.3">
      <c r="A190" s="1" t="str">
        <f>_xlfn.CONCAT(RMP[[#This Row],[CODIGO QR]],RMP[[#This Row],[MODULO]],RMP[[#This Row],[TURNO]])</f>
        <v>ABGVH20250605080438MODULO 2TURNO 15</v>
      </c>
      <c r="B190" s="1">
        <f>_xlfn.ISOWEEKNUM(RMP[[#This Row],[FECHA RECEPCION]])</f>
        <v>25</v>
      </c>
      <c r="C190" s="7">
        <v>45826</v>
      </c>
      <c r="D190" s="6">
        <v>45826.569444444445</v>
      </c>
      <c r="E190" s="7">
        <v>45826</v>
      </c>
      <c r="F190" s="6">
        <v>45826.635416666664</v>
      </c>
      <c r="G190" s="1" t="s">
        <v>544</v>
      </c>
      <c r="H190" s="1" t="s">
        <v>38</v>
      </c>
      <c r="I190" s="1" t="s">
        <v>39</v>
      </c>
      <c r="J190" s="12">
        <v>106</v>
      </c>
      <c r="K190" s="1" t="s">
        <v>552</v>
      </c>
      <c r="L190" s="1" t="s">
        <v>41</v>
      </c>
      <c r="M190" s="1" t="s">
        <v>211</v>
      </c>
      <c r="N190" s="1" t="s">
        <v>43</v>
      </c>
      <c r="O190" s="1" t="s">
        <v>44</v>
      </c>
      <c r="P190" s="16">
        <v>86.799999929999998</v>
      </c>
      <c r="Q190" s="16">
        <v>66.522000160000005</v>
      </c>
      <c r="R190" s="1" t="s">
        <v>212</v>
      </c>
      <c r="S190" s="1" t="s">
        <v>223</v>
      </c>
      <c r="T190" s="1">
        <v>12</v>
      </c>
      <c r="U190" s="1">
        <v>7</v>
      </c>
      <c r="V190" s="1">
        <v>49</v>
      </c>
      <c r="W190" s="1" t="s">
        <v>47</v>
      </c>
      <c r="X190" s="2" t="s">
        <v>553</v>
      </c>
      <c r="Y190" s="1" t="s">
        <v>554</v>
      </c>
      <c r="Z190" s="1" t="s">
        <v>555</v>
      </c>
      <c r="AA190" s="1" t="s">
        <v>51</v>
      </c>
      <c r="AB190" s="3">
        <v>1.35759184</v>
      </c>
      <c r="AC190" s="1" t="s">
        <v>52</v>
      </c>
      <c r="AD190" s="1" t="s">
        <v>549</v>
      </c>
      <c r="AE190" s="12">
        <v>9.5031428800000004</v>
      </c>
      <c r="AF190" s="16">
        <f>+RMP[[#This Row],[KILOS NETO]]-RMP[[#This Row],[PESO NETO CAMPO]]</f>
        <v>-39.477999839999995</v>
      </c>
      <c r="AG190" s="3">
        <f>+(RMP[[#This Row],[HORA RECEPCION]]-RMP[[#This Row],[HORA SALIDA CAMPO]])*24</f>
        <v>1.5833333332557231</v>
      </c>
      <c r="AH190" s="1" t="s">
        <v>54</v>
      </c>
      <c r="AI190" s="1" t="s">
        <v>55</v>
      </c>
      <c r="AJ190" s="1" t="s">
        <v>550</v>
      </c>
      <c r="AL190" s="1">
        <v>0</v>
      </c>
      <c r="AM190" s="1" t="s">
        <v>2634</v>
      </c>
    </row>
    <row r="191" spans="1:39" hidden="1" x14ac:dyDescent="0.3">
      <c r="A191" s="1" t="str">
        <f>_xlfn.CONCAT(RMP[[#This Row],[CODIGO QR]],RMP[[#This Row],[MODULO]],RMP[[#This Row],[TURNO]])</f>
        <v>ABGVH20250605080438MODULO 2TURNO 01</v>
      </c>
      <c r="B191" s="1">
        <f>_xlfn.ISOWEEKNUM(RMP[[#This Row],[FECHA RECEPCION]])</f>
        <v>25</v>
      </c>
      <c r="C191" s="7">
        <v>45826</v>
      </c>
      <c r="D191" s="6">
        <v>45826.569444444445</v>
      </c>
      <c r="E191" s="7">
        <v>45826</v>
      </c>
      <c r="F191" s="6">
        <v>45826.635416666664</v>
      </c>
      <c r="G191" s="1" t="s">
        <v>544</v>
      </c>
      <c r="H191" s="1" t="s">
        <v>38</v>
      </c>
      <c r="I191" s="1" t="s">
        <v>39</v>
      </c>
      <c r="J191" s="12">
        <v>106</v>
      </c>
      <c r="K191" s="1" t="s">
        <v>552</v>
      </c>
      <c r="L191" s="1" t="s">
        <v>41</v>
      </c>
      <c r="M191" s="1" t="s">
        <v>211</v>
      </c>
      <c r="N191" s="1" t="s">
        <v>43</v>
      </c>
      <c r="O191" s="1" t="s">
        <v>44</v>
      </c>
      <c r="P191" s="16">
        <v>24.799999979999999</v>
      </c>
      <c r="Q191" s="16">
        <v>19.006285760000001</v>
      </c>
      <c r="R191" s="1" t="s">
        <v>212</v>
      </c>
      <c r="S191" s="1" t="s">
        <v>145</v>
      </c>
      <c r="T191" s="1">
        <v>12</v>
      </c>
      <c r="U191" s="1">
        <v>2</v>
      </c>
      <c r="V191" s="1">
        <v>14</v>
      </c>
      <c r="W191" s="1" t="s">
        <v>47</v>
      </c>
      <c r="X191" s="2" t="s">
        <v>553</v>
      </c>
      <c r="Y191" s="1" t="s">
        <v>554</v>
      </c>
      <c r="Z191" s="1" t="s">
        <v>551</v>
      </c>
      <c r="AA191" s="1" t="s">
        <v>51</v>
      </c>
      <c r="AB191" s="3">
        <v>1.35759184</v>
      </c>
      <c r="AC191" s="1" t="s">
        <v>52</v>
      </c>
      <c r="AD191" s="1" t="s">
        <v>549</v>
      </c>
      <c r="AE191" s="12">
        <v>9.5031428800000004</v>
      </c>
      <c r="AF191" s="16">
        <f>+RMP[[#This Row],[KILOS NETO]]-RMP[[#This Row],[PESO NETO CAMPO]]</f>
        <v>-86.993714240000003</v>
      </c>
      <c r="AG191" s="3">
        <f>+(RMP[[#This Row],[HORA RECEPCION]]-RMP[[#This Row],[HORA SALIDA CAMPO]])*24</f>
        <v>1.5833333332557231</v>
      </c>
      <c r="AH191" s="1" t="s">
        <v>54</v>
      </c>
      <c r="AI191" s="1" t="s">
        <v>55</v>
      </c>
      <c r="AJ191" s="1" t="s">
        <v>550</v>
      </c>
      <c r="AL191" s="1">
        <v>0</v>
      </c>
      <c r="AM191" s="1" t="s">
        <v>2634</v>
      </c>
    </row>
    <row r="192" spans="1:39" hidden="1" x14ac:dyDescent="0.3">
      <c r="A192" s="1" t="str">
        <f>_xlfn.CONCAT(RMP[[#This Row],[CODIGO QR]],RMP[[#This Row],[MODULO]],RMP[[#This Row],[TURNO]])</f>
        <v>ABGVH20250605080438MODULO 2TURNO 14</v>
      </c>
      <c r="B192" s="1">
        <f>_xlfn.ISOWEEKNUM(RMP[[#This Row],[FECHA RECEPCION]])</f>
        <v>25</v>
      </c>
      <c r="C192" s="7">
        <v>45826</v>
      </c>
      <c r="D192" s="6">
        <v>45826.569444444445</v>
      </c>
      <c r="E192" s="7">
        <v>45826</v>
      </c>
      <c r="F192" s="6">
        <v>45826.635416666664</v>
      </c>
      <c r="G192" s="1" t="s">
        <v>544</v>
      </c>
      <c r="H192" s="1" t="s">
        <v>38</v>
      </c>
      <c r="I192" s="1" t="s">
        <v>39</v>
      </c>
      <c r="J192" s="12">
        <v>106</v>
      </c>
      <c r="K192" s="1" t="s">
        <v>552</v>
      </c>
      <c r="L192" s="1" t="s">
        <v>41</v>
      </c>
      <c r="M192" s="1" t="s">
        <v>211</v>
      </c>
      <c r="N192" s="1" t="s">
        <v>43</v>
      </c>
      <c r="O192" s="1" t="s">
        <v>44</v>
      </c>
      <c r="P192" s="16">
        <v>322.39999974</v>
      </c>
      <c r="Q192" s="16">
        <v>247.08171487999999</v>
      </c>
      <c r="R192" s="1" t="s">
        <v>212</v>
      </c>
      <c r="S192" s="1" t="s">
        <v>227</v>
      </c>
      <c r="T192" s="1">
        <v>12</v>
      </c>
      <c r="U192" s="1">
        <v>26</v>
      </c>
      <c r="V192" s="1">
        <v>182</v>
      </c>
      <c r="W192" s="1" t="s">
        <v>47</v>
      </c>
      <c r="X192" s="2" t="s">
        <v>553</v>
      </c>
      <c r="Y192" s="1" t="s">
        <v>554</v>
      </c>
      <c r="Z192" s="1" t="s">
        <v>548</v>
      </c>
      <c r="AA192" s="1" t="s">
        <v>51</v>
      </c>
      <c r="AB192" s="3">
        <v>1.35759184</v>
      </c>
      <c r="AC192" s="1" t="s">
        <v>52</v>
      </c>
      <c r="AD192" s="1" t="s">
        <v>549</v>
      </c>
      <c r="AE192" s="12">
        <v>9.5031428800000004</v>
      </c>
      <c r="AF192" s="16">
        <f>+RMP[[#This Row],[KILOS NETO]]-RMP[[#This Row],[PESO NETO CAMPO]]</f>
        <v>141.08171487999999</v>
      </c>
      <c r="AG192" s="3">
        <f>+(RMP[[#This Row],[HORA RECEPCION]]-RMP[[#This Row],[HORA SALIDA CAMPO]])*24</f>
        <v>1.5833333332557231</v>
      </c>
      <c r="AH192" s="1" t="s">
        <v>54</v>
      </c>
      <c r="AI192" s="1" t="s">
        <v>55</v>
      </c>
      <c r="AJ192" s="1" t="s">
        <v>550</v>
      </c>
      <c r="AL192" s="1">
        <v>0</v>
      </c>
      <c r="AM192" s="1" t="s">
        <v>2634</v>
      </c>
    </row>
    <row r="193" spans="1:39" hidden="1" x14ac:dyDescent="0.3">
      <c r="A193" s="1" t="str">
        <f>_xlfn.CONCAT(RMP[[#This Row],[CODIGO QR]],RMP[[#This Row],[MODULO]],RMP[[#This Row],[TURNO]])</f>
        <v>ABGVH20250605080328MODULO 2TURNO 14</v>
      </c>
      <c r="B193" s="1">
        <f>_xlfn.ISOWEEKNUM(RMP[[#This Row],[FECHA RECEPCION]])</f>
        <v>25</v>
      </c>
      <c r="C193" s="7">
        <v>45826</v>
      </c>
      <c r="D193" s="6">
        <v>45826.569444444445</v>
      </c>
      <c r="E193" s="7">
        <v>45826</v>
      </c>
      <c r="F193" s="6">
        <v>45826.635416666664</v>
      </c>
      <c r="G193" s="1" t="s">
        <v>544</v>
      </c>
      <c r="H193" s="1" t="s">
        <v>38</v>
      </c>
      <c r="I193" s="1" t="s">
        <v>39</v>
      </c>
      <c r="J193" s="12">
        <v>192.1</v>
      </c>
      <c r="K193" s="1" t="s">
        <v>556</v>
      </c>
      <c r="L193" s="1" t="s">
        <v>41</v>
      </c>
      <c r="M193" s="1" t="s">
        <v>211</v>
      </c>
      <c r="N193" s="1" t="s">
        <v>43</v>
      </c>
      <c r="O193" s="1" t="s">
        <v>44</v>
      </c>
      <c r="P193" s="16">
        <v>334.28571371999999</v>
      </c>
      <c r="Q193" s="16">
        <v>257.61214268999998</v>
      </c>
      <c r="R193" s="1" t="s">
        <v>212</v>
      </c>
      <c r="S193" s="1" t="s">
        <v>227</v>
      </c>
      <c r="T193" s="1">
        <v>12</v>
      </c>
      <c r="U193" s="1">
        <v>27</v>
      </c>
      <c r="V193" s="1">
        <v>189</v>
      </c>
      <c r="W193" s="1" t="s">
        <v>47</v>
      </c>
      <c r="X193" s="2" t="s">
        <v>557</v>
      </c>
      <c r="Y193" s="1" t="s">
        <v>558</v>
      </c>
      <c r="Z193" s="1" t="s">
        <v>559</v>
      </c>
      <c r="AA193" s="1" t="s">
        <v>51</v>
      </c>
      <c r="AB193" s="3">
        <v>1.36302721</v>
      </c>
      <c r="AC193" s="1" t="s">
        <v>52</v>
      </c>
      <c r="AD193" s="1" t="s">
        <v>549</v>
      </c>
      <c r="AE193" s="12">
        <v>9.5411904700000001</v>
      </c>
      <c r="AF193" s="16">
        <f>+RMP[[#This Row],[KILOS NETO]]-RMP[[#This Row],[PESO NETO CAMPO]]</f>
        <v>65.51214268999999</v>
      </c>
      <c r="AG193" s="3">
        <f>+(RMP[[#This Row],[HORA RECEPCION]]-RMP[[#This Row],[HORA SALIDA CAMPO]])*24</f>
        <v>1.5833333332557231</v>
      </c>
      <c r="AH193" s="1" t="s">
        <v>54</v>
      </c>
      <c r="AI193" s="1" t="s">
        <v>55</v>
      </c>
      <c r="AJ193" s="1" t="s">
        <v>550</v>
      </c>
      <c r="AL193" s="1">
        <v>0</v>
      </c>
      <c r="AM193" s="1" t="s">
        <v>2634</v>
      </c>
    </row>
    <row r="194" spans="1:39" hidden="1" x14ac:dyDescent="0.3">
      <c r="A194" s="1" t="str">
        <f>_xlfn.CONCAT(RMP[[#This Row],[CODIGO QR]],RMP[[#This Row],[MODULO]],RMP[[#This Row],[TURNO]])</f>
        <v>ABGVH20250605080328MODULO 2TURNO 12</v>
      </c>
      <c r="B194" s="1">
        <f>_xlfn.ISOWEEKNUM(RMP[[#This Row],[FECHA RECEPCION]])</f>
        <v>25</v>
      </c>
      <c r="C194" s="7">
        <v>45826</v>
      </c>
      <c r="D194" s="6">
        <v>45826.569444444445</v>
      </c>
      <c r="E194" s="7">
        <v>45826</v>
      </c>
      <c r="F194" s="6">
        <v>45826.635416666664</v>
      </c>
      <c r="G194" s="1" t="s">
        <v>544</v>
      </c>
      <c r="H194" s="1" t="s">
        <v>38</v>
      </c>
      <c r="I194" s="1" t="s">
        <v>39</v>
      </c>
      <c r="J194" s="12">
        <v>192.1</v>
      </c>
      <c r="K194" s="1" t="s">
        <v>556</v>
      </c>
      <c r="L194" s="1" t="s">
        <v>41</v>
      </c>
      <c r="M194" s="1" t="s">
        <v>211</v>
      </c>
      <c r="N194" s="1" t="s">
        <v>43</v>
      </c>
      <c r="O194" s="1" t="s">
        <v>44</v>
      </c>
      <c r="P194" s="16">
        <v>185.71428539999999</v>
      </c>
      <c r="Q194" s="16">
        <v>143.11785705</v>
      </c>
      <c r="R194" s="1" t="s">
        <v>212</v>
      </c>
      <c r="S194" s="1" t="s">
        <v>233</v>
      </c>
      <c r="T194" s="1">
        <v>12</v>
      </c>
      <c r="U194" s="1">
        <v>15</v>
      </c>
      <c r="V194" s="1">
        <v>105</v>
      </c>
      <c r="W194" s="1" t="s">
        <v>47</v>
      </c>
      <c r="X194" s="2" t="s">
        <v>557</v>
      </c>
      <c r="Y194" s="1" t="s">
        <v>558</v>
      </c>
      <c r="Z194" s="1" t="s">
        <v>551</v>
      </c>
      <c r="AA194" s="1" t="s">
        <v>51</v>
      </c>
      <c r="AB194" s="3">
        <v>1.36302721</v>
      </c>
      <c r="AC194" s="1" t="s">
        <v>52</v>
      </c>
      <c r="AD194" s="1" t="s">
        <v>549</v>
      </c>
      <c r="AE194" s="12">
        <v>9.5411904700000001</v>
      </c>
      <c r="AF194" s="16">
        <f>+RMP[[#This Row],[KILOS NETO]]-RMP[[#This Row],[PESO NETO CAMPO]]</f>
        <v>-48.982142949999997</v>
      </c>
      <c r="AG194" s="3">
        <f>+(RMP[[#This Row],[HORA RECEPCION]]-RMP[[#This Row],[HORA SALIDA CAMPO]])*24</f>
        <v>1.5833333332557231</v>
      </c>
      <c r="AH194" s="1" t="s">
        <v>54</v>
      </c>
      <c r="AI194" s="1" t="s">
        <v>55</v>
      </c>
      <c r="AJ194" s="1" t="s">
        <v>550</v>
      </c>
      <c r="AL194" s="1">
        <v>0</v>
      </c>
      <c r="AM194" s="1" t="s">
        <v>2634</v>
      </c>
    </row>
    <row r="195" spans="1:39" hidden="1" x14ac:dyDescent="0.3">
      <c r="A195" s="1" t="str">
        <f>_xlfn.CONCAT(RMP[[#This Row],[CODIGO QR]],RMP[[#This Row],[MODULO]],RMP[[#This Row],[TURNO]])</f>
        <v>ABGVH20250605080437MODULO 2TURNO 13</v>
      </c>
      <c r="B195" s="1">
        <f>_xlfn.ISOWEEKNUM(RMP[[#This Row],[FECHA RECEPCION]])</f>
        <v>25</v>
      </c>
      <c r="C195" s="7">
        <v>45826</v>
      </c>
      <c r="D195" s="6">
        <v>45826.569444444445</v>
      </c>
      <c r="E195" s="7">
        <v>45826</v>
      </c>
      <c r="F195" s="6">
        <v>45826.635416666664</v>
      </c>
      <c r="G195" s="1" t="s">
        <v>544</v>
      </c>
      <c r="H195" s="1" t="s">
        <v>38</v>
      </c>
      <c r="I195" s="1" t="s">
        <v>39</v>
      </c>
      <c r="J195" s="12">
        <v>182</v>
      </c>
      <c r="K195" s="1" t="s">
        <v>560</v>
      </c>
      <c r="L195" s="1" t="s">
        <v>41</v>
      </c>
      <c r="M195" s="1" t="s">
        <v>211</v>
      </c>
      <c r="N195" s="1" t="s">
        <v>43</v>
      </c>
      <c r="O195" s="1" t="s">
        <v>44</v>
      </c>
      <c r="P195" s="16">
        <v>251.99999996</v>
      </c>
      <c r="Q195" s="16">
        <v>189.04</v>
      </c>
      <c r="R195" s="1" t="s">
        <v>212</v>
      </c>
      <c r="S195" s="1" t="s">
        <v>219</v>
      </c>
      <c r="T195" s="1">
        <v>12</v>
      </c>
      <c r="U195" s="1">
        <v>20</v>
      </c>
      <c r="V195" s="1">
        <v>139</v>
      </c>
      <c r="W195" s="1" t="s">
        <v>47</v>
      </c>
      <c r="X195" s="2" t="s">
        <v>561</v>
      </c>
      <c r="Y195" s="1" t="s">
        <v>562</v>
      </c>
      <c r="Z195" s="1" t="s">
        <v>548</v>
      </c>
      <c r="AA195" s="1" t="s">
        <v>51</v>
      </c>
      <c r="AB195" s="3">
        <v>1.36</v>
      </c>
      <c r="AC195" s="1" t="s">
        <v>52</v>
      </c>
      <c r="AD195" s="1" t="s">
        <v>549</v>
      </c>
      <c r="AE195" s="12">
        <v>9.452</v>
      </c>
      <c r="AF195" s="16">
        <f>+RMP[[#This Row],[KILOS NETO]]-RMP[[#This Row],[PESO NETO CAMPO]]</f>
        <v>7.039999999999992</v>
      </c>
      <c r="AG195" s="3">
        <f>+(RMP[[#This Row],[HORA RECEPCION]]-RMP[[#This Row],[HORA SALIDA CAMPO]])*24</f>
        <v>1.5833333332557231</v>
      </c>
      <c r="AH195" s="1" t="s">
        <v>54</v>
      </c>
      <c r="AI195" s="1" t="s">
        <v>55</v>
      </c>
      <c r="AJ195" s="1" t="s">
        <v>550</v>
      </c>
      <c r="AL195" s="1">
        <v>0</v>
      </c>
      <c r="AM195" s="1" t="s">
        <v>2634</v>
      </c>
    </row>
    <row r="196" spans="1:39" hidden="1" x14ac:dyDescent="0.3">
      <c r="A196" s="1" t="str">
        <f>_xlfn.CONCAT(RMP[[#This Row],[CODIGO QR]],RMP[[#This Row],[MODULO]],RMP[[#This Row],[TURNO]])</f>
        <v>ABGVH20250605080326MODULO 2TURNO 16</v>
      </c>
      <c r="B196" s="1">
        <f>_xlfn.ISOWEEKNUM(RMP[[#This Row],[FECHA RECEPCION]])</f>
        <v>25</v>
      </c>
      <c r="C196" s="7">
        <v>45826</v>
      </c>
      <c r="D196" s="6">
        <v>45826.569444444445</v>
      </c>
      <c r="E196" s="7">
        <v>45826</v>
      </c>
      <c r="F196" s="6">
        <v>45826.635416666664</v>
      </c>
      <c r="G196" s="1" t="s">
        <v>544</v>
      </c>
      <c r="H196" s="1" t="s">
        <v>38</v>
      </c>
      <c r="I196" s="1" t="s">
        <v>39</v>
      </c>
      <c r="J196" s="12">
        <v>51.15</v>
      </c>
      <c r="K196" s="1" t="s">
        <v>563</v>
      </c>
      <c r="L196" s="1" t="s">
        <v>41</v>
      </c>
      <c r="M196" s="1" t="s">
        <v>211</v>
      </c>
      <c r="N196" s="1" t="s">
        <v>43</v>
      </c>
      <c r="O196" s="1" t="s">
        <v>44</v>
      </c>
      <c r="P196" s="16">
        <v>63.18181835</v>
      </c>
      <c r="Q196" s="16">
        <v>47.684091000000002</v>
      </c>
      <c r="R196" s="1" t="s">
        <v>212</v>
      </c>
      <c r="S196" s="1" t="s">
        <v>213</v>
      </c>
      <c r="T196" s="1">
        <v>12</v>
      </c>
      <c r="U196" s="1">
        <v>5</v>
      </c>
      <c r="V196" s="1">
        <v>35</v>
      </c>
      <c r="W196" s="1" t="s">
        <v>47</v>
      </c>
      <c r="X196" s="2" t="s">
        <v>564</v>
      </c>
      <c r="Y196" s="1" t="s">
        <v>565</v>
      </c>
      <c r="Z196" s="1" t="s">
        <v>551</v>
      </c>
      <c r="AA196" s="1" t="s">
        <v>51</v>
      </c>
      <c r="AB196" s="3">
        <v>1.3624026</v>
      </c>
      <c r="AC196" s="1" t="s">
        <v>52</v>
      </c>
      <c r="AD196" s="1" t="s">
        <v>549</v>
      </c>
      <c r="AE196" s="12">
        <v>9.5368182000000008</v>
      </c>
      <c r="AF196" s="16">
        <f>+RMP[[#This Row],[KILOS NETO]]-RMP[[#This Row],[PESO NETO CAMPO]]</f>
        <v>-3.4659089999999964</v>
      </c>
      <c r="AG196" s="3">
        <f>+(RMP[[#This Row],[HORA RECEPCION]]-RMP[[#This Row],[HORA SALIDA CAMPO]])*24</f>
        <v>1.5833333332557231</v>
      </c>
      <c r="AH196" s="1" t="s">
        <v>434</v>
      </c>
      <c r="AI196" s="1" t="s">
        <v>55</v>
      </c>
      <c r="AJ196" s="1" t="s">
        <v>550</v>
      </c>
      <c r="AL196" s="1">
        <v>0</v>
      </c>
      <c r="AM196" s="1" t="s">
        <v>2634</v>
      </c>
    </row>
    <row r="197" spans="1:39" hidden="1" x14ac:dyDescent="0.3">
      <c r="A197" s="1" t="str">
        <f>_xlfn.CONCAT(RMP[[#This Row],[CODIGO QR]],RMP[[#This Row],[MODULO]],RMP[[#This Row],[TURNO]])</f>
        <v>ABGVH20250605080326MODULO 2TURNO 14</v>
      </c>
      <c r="B197" s="1">
        <f>_xlfn.ISOWEEKNUM(RMP[[#This Row],[FECHA RECEPCION]])</f>
        <v>25</v>
      </c>
      <c r="C197" s="7">
        <v>45826</v>
      </c>
      <c r="D197" s="6">
        <v>45826.569444444445</v>
      </c>
      <c r="E197" s="7">
        <v>45826</v>
      </c>
      <c r="F197" s="6">
        <v>45826.635416666664</v>
      </c>
      <c r="G197" s="1" t="s">
        <v>544</v>
      </c>
      <c r="H197" s="1" t="s">
        <v>38</v>
      </c>
      <c r="I197" s="1" t="s">
        <v>39</v>
      </c>
      <c r="J197" s="12">
        <v>51.15</v>
      </c>
      <c r="K197" s="1" t="s">
        <v>563</v>
      </c>
      <c r="L197" s="1" t="s">
        <v>41</v>
      </c>
      <c r="M197" s="1" t="s">
        <v>211</v>
      </c>
      <c r="N197" s="1" t="s">
        <v>43</v>
      </c>
      <c r="O197" s="1" t="s">
        <v>44</v>
      </c>
      <c r="P197" s="16">
        <v>50.545454679999999</v>
      </c>
      <c r="Q197" s="16">
        <v>38.147272800000003</v>
      </c>
      <c r="R197" s="1" t="s">
        <v>212</v>
      </c>
      <c r="S197" s="1" t="s">
        <v>227</v>
      </c>
      <c r="T197" s="1">
        <v>12</v>
      </c>
      <c r="U197" s="1">
        <v>4</v>
      </c>
      <c r="V197" s="1">
        <v>28</v>
      </c>
      <c r="W197" s="1" t="s">
        <v>47</v>
      </c>
      <c r="X197" s="2" t="s">
        <v>564</v>
      </c>
      <c r="Y197" s="1" t="s">
        <v>565</v>
      </c>
      <c r="Z197" s="1" t="s">
        <v>555</v>
      </c>
      <c r="AA197" s="1" t="s">
        <v>51</v>
      </c>
      <c r="AB197" s="3">
        <v>1.3624026</v>
      </c>
      <c r="AC197" s="1" t="s">
        <v>52</v>
      </c>
      <c r="AD197" s="1" t="s">
        <v>549</v>
      </c>
      <c r="AE197" s="12">
        <v>9.5368182000000008</v>
      </c>
      <c r="AF197" s="16">
        <f>+RMP[[#This Row],[KILOS NETO]]-RMP[[#This Row],[PESO NETO CAMPO]]</f>
        <v>-13.002727199999995</v>
      </c>
      <c r="AG197" s="3">
        <f>+(RMP[[#This Row],[HORA RECEPCION]]-RMP[[#This Row],[HORA SALIDA CAMPO]])*24</f>
        <v>1.5833333332557231</v>
      </c>
      <c r="AH197" s="1" t="s">
        <v>434</v>
      </c>
      <c r="AI197" s="1" t="s">
        <v>55</v>
      </c>
      <c r="AJ197" s="1" t="s">
        <v>550</v>
      </c>
      <c r="AL197" s="1">
        <v>0</v>
      </c>
      <c r="AM197" s="1" t="s">
        <v>2634</v>
      </c>
    </row>
    <row r="198" spans="1:39" hidden="1" x14ac:dyDescent="0.3">
      <c r="A198" s="1" t="str">
        <f>_xlfn.CONCAT(RMP[[#This Row],[CODIGO QR]],RMP[[#This Row],[MODULO]],RMP[[#This Row],[TURNO]])</f>
        <v>ABGVH20250605080326MODULO 2TURNO 15</v>
      </c>
      <c r="B198" s="1">
        <f>_xlfn.ISOWEEKNUM(RMP[[#This Row],[FECHA RECEPCION]])</f>
        <v>25</v>
      </c>
      <c r="C198" s="7">
        <v>45826</v>
      </c>
      <c r="D198" s="6">
        <v>45826.569444444445</v>
      </c>
      <c r="E198" s="7">
        <v>45826</v>
      </c>
      <c r="F198" s="6">
        <v>45826.635416666664</v>
      </c>
      <c r="G198" s="1" t="s">
        <v>544</v>
      </c>
      <c r="H198" s="1" t="s">
        <v>38</v>
      </c>
      <c r="I198" s="1" t="s">
        <v>39</v>
      </c>
      <c r="J198" s="12">
        <v>51.15</v>
      </c>
      <c r="K198" s="1" t="s">
        <v>563</v>
      </c>
      <c r="L198" s="1" t="s">
        <v>41</v>
      </c>
      <c r="M198" s="1" t="s">
        <v>211</v>
      </c>
      <c r="N198" s="1" t="s">
        <v>43</v>
      </c>
      <c r="O198" s="1" t="s">
        <v>44</v>
      </c>
      <c r="P198" s="16">
        <v>113.72727303000001</v>
      </c>
      <c r="Q198" s="16">
        <v>85.831363800000005</v>
      </c>
      <c r="R198" s="1" t="s">
        <v>212</v>
      </c>
      <c r="S198" s="1" t="s">
        <v>223</v>
      </c>
      <c r="T198" s="1">
        <v>12</v>
      </c>
      <c r="U198" s="1">
        <v>9</v>
      </c>
      <c r="V198" s="1">
        <v>63</v>
      </c>
      <c r="W198" s="1" t="s">
        <v>47</v>
      </c>
      <c r="X198" s="2" t="s">
        <v>564</v>
      </c>
      <c r="Y198" s="1" t="s">
        <v>565</v>
      </c>
      <c r="Z198" s="1" t="s">
        <v>548</v>
      </c>
      <c r="AA198" s="1" t="s">
        <v>51</v>
      </c>
      <c r="AB198" s="3">
        <v>1.3624026</v>
      </c>
      <c r="AC198" s="1" t="s">
        <v>52</v>
      </c>
      <c r="AD198" s="1" t="s">
        <v>549</v>
      </c>
      <c r="AE198" s="12">
        <v>9.5368182000000008</v>
      </c>
      <c r="AF198" s="16">
        <f>+RMP[[#This Row],[KILOS NETO]]-RMP[[#This Row],[PESO NETO CAMPO]]</f>
        <v>34.681363800000007</v>
      </c>
      <c r="AG198" s="3">
        <f>+(RMP[[#This Row],[HORA RECEPCION]]-RMP[[#This Row],[HORA SALIDA CAMPO]])*24</f>
        <v>1.5833333332557231</v>
      </c>
      <c r="AH198" s="1" t="s">
        <v>434</v>
      </c>
      <c r="AI198" s="1" t="s">
        <v>55</v>
      </c>
      <c r="AJ198" s="1" t="s">
        <v>550</v>
      </c>
      <c r="AL198" s="1">
        <v>0</v>
      </c>
      <c r="AM198" s="1" t="s">
        <v>2634</v>
      </c>
    </row>
    <row r="199" spans="1:39" hidden="1" x14ac:dyDescent="0.3">
      <c r="A199" s="1" t="str">
        <f>_xlfn.CONCAT(RMP[[#This Row],[CODIGO QR]],RMP[[#This Row],[MODULO]],RMP[[#This Row],[TURNO]])</f>
        <v>ABGVH20250605080326MODULO 2TURNO 16</v>
      </c>
      <c r="B199" s="1">
        <f>_xlfn.ISOWEEKNUM(RMP[[#This Row],[FECHA RECEPCION]])</f>
        <v>25</v>
      </c>
      <c r="C199" s="7">
        <v>45826</v>
      </c>
      <c r="D199" s="6">
        <v>45826.569444444445</v>
      </c>
      <c r="E199" s="7">
        <v>45826</v>
      </c>
      <c r="F199" s="6">
        <v>45826.635416666664</v>
      </c>
      <c r="G199" s="1" t="s">
        <v>544</v>
      </c>
      <c r="H199" s="1" t="s">
        <v>38</v>
      </c>
      <c r="I199" s="1" t="s">
        <v>39</v>
      </c>
      <c r="J199" s="12">
        <v>51.15</v>
      </c>
      <c r="K199" s="1" t="s">
        <v>563</v>
      </c>
      <c r="L199" s="1" t="s">
        <v>41</v>
      </c>
      <c r="M199" s="1" t="s">
        <v>211</v>
      </c>
      <c r="N199" s="1" t="s">
        <v>43</v>
      </c>
      <c r="O199" s="1" t="s">
        <v>44</v>
      </c>
      <c r="P199" s="16">
        <v>50.545454679999999</v>
      </c>
      <c r="Q199" s="16">
        <v>38.147272800000003</v>
      </c>
      <c r="R199" s="1" t="s">
        <v>212</v>
      </c>
      <c r="S199" s="1" t="s">
        <v>213</v>
      </c>
      <c r="T199" s="1">
        <v>12</v>
      </c>
      <c r="U199" s="1">
        <v>4</v>
      </c>
      <c r="V199" s="1">
        <v>28</v>
      </c>
      <c r="W199" s="1" t="s">
        <v>47</v>
      </c>
      <c r="X199" s="2" t="s">
        <v>564</v>
      </c>
      <c r="Y199" s="1" t="s">
        <v>565</v>
      </c>
      <c r="Z199" s="1" t="s">
        <v>566</v>
      </c>
      <c r="AA199" s="1" t="s">
        <v>51</v>
      </c>
      <c r="AB199" s="3">
        <v>1.3624026</v>
      </c>
      <c r="AC199" s="1" t="s">
        <v>52</v>
      </c>
      <c r="AD199" s="1" t="s">
        <v>549</v>
      </c>
      <c r="AE199" s="12">
        <v>9.5368182000000008</v>
      </c>
      <c r="AF199" s="16">
        <f>+RMP[[#This Row],[KILOS NETO]]-RMP[[#This Row],[PESO NETO CAMPO]]</f>
        <v>-13.002727199999995</v>
      </c>
      <c r="AG199" s="3">
        <f>+(RMP[[#This Row],[HORA RECEPCION]]-RMP[[#This Row],[HORA SALIDA CAMPO]])*24</f>
        <v>1.5833333332557231</v>
      </c>
      <c r="AH199" s="1" t="s">
        <v>434</v>
      </c>
      <c r="AI199" s="1" t="s">
        <v>55</v>
      </c>
      <c r="AJ199" s="1" t="s">
        <v>550</v>
      </c>
      <c r="AL199" s="1">
        <v>0</v>
      </c>
      <c r="AM199" s="1" t="s">
        <v>2634</v>
      </c>
    </row>
    <row r="200" spans="1:39" hidden="1" x14ac:dyDescent="0.3">
      <c r="A200" s="1" t="str">
        <f>_xlfn.CONCAT(RMP[[#This Row],[CODIGO QR]],RMP[[#This Row],[MODULO]],RMP[[#This Row],[TURNO]])</f>
        <v>ABGVH20250605080351MODULO 2TURNO 13</v>
      </c>
      <c r="B200" s="1">
        <f>_xlfn.ISOWEEKNUM(RMP[[#This Row],[FECHA RECEPCION]])</f>
        <v>25</v>
      </c>
      <c r="C200" s="7">
        <v>45826</v>
      </c>
      <c r="D200" s="6">
        <v>45826.569444444445</v>
      </c>
      <c r="E200" s="7">
        <v>45826</v>
      </c>
      <c r="F200" s="6">
        <v>45826.635416666664</v>
      </c>
      <c r="G200" s="1" t="s">
        <v>544</v>
      </c>
      <c r="H200" s="1" t="s">
        <v>38</v>
      </c>
      <c r="I200" s="1" t="s">
        <v>39</v>
      </c>
      <c r="J200" s="12">
        <v>27.175000000000001</v>
      </c>
      <c r="K200" s="1" t="s">
        <v>567</v>
      </c>
      <c r="L200" s="1" t="s">
        <v>41</v>
      </c>
      <c r="M200" s="1" t="s">
        <v>211</v>
      </c>
      <c r="N200" s="1" t="s">
        <v>43</v>
      </c>
      <c r="O200" s="1" t="s">
        <v>44</v>
      </c>
      <c r="P200" s="16">
        <v>39.125000040000003</v>
      </c>
      <c r="Q200" s="16">
        <v>28.462499940000001</v>
      </c>
      <c r="R200" s="1" t="s">
        <v>212</v>
      </c>
      <c r="S200" s="1" t="s">
        <v>219</v>
      </c>
      <c r="T200" s="1">
        <v>12</v>
      </c>
      <c r="U200" s="1">
        <v>3</v>
      </c>
      <c r="V200" s="1">
        <v>21</v>
      </c>
      <c r="W200" s="1" t="s">
        <v>47</v>
      </c>
      <c r="X200" s="2" t="s">
        <v>568</v>
      </c>
      <c r="Y200" s="1" t="s">
        <v>569</v>
      </c>
      <c r="Z200" s="1" t="s">
        <v>555</v>
      </c>
      <c r="AA200" s="1" t="s">
        <v>51</v>
      </c>
      <c r="AB200" s="3">
        <v>1.35535714</v>
      </c>
      <c r="AC200" s="1" t="s">
        <v>52</v>
      </c>
      <c r="AD200" s="1" t="s">
        <v>549</v>
      </c>
      <c r="AE200" s="12">
        <v>9.4874999800000008</v>
      </c>
      <c r="AF200" s="16">
        <f>+RMP[[#This Row],[KILOS NETO]]-RMP[[#This Row],[PESO NETO CAMPO]]</f>
        <v>1.28749994</v>
      </c>
      <c r="AG200" s="3">
        <f>+(RMP[[#This Row],[HORA RECEPCION]]-RMP[[#This Row],[HORA SALIDA CAMPO]])*24</f>
        <v>1.5833333332557231</v>
      </c>
      <c r="AH200" s="1" t="s">
        <v>448</v>
      </c>
      <c r="AI200" s="1" t="s">
        <v>55</v>
      </c>
      <c r="AJ200" s="1" t="s">
        <v>550</v>
      </c>
      <c r="AL200" s="1">
        <v>0</v>
      </c>
      <c r="AM200" s="1" t="s">
        <v>2634</v>
      </c>
    </row>
    <row r="201" spans="1:39" hidden="1" x14ac:dyDescent="0.3">
      <c r="A201" s="1" t="str">
        <f>_xlfn.CONCAT(RMP[[#This Row],[CODIGO QR]],RMP[[#This Row],[MODULO]],RMP[[#This Row],[TURNO]])</f>
        <v>ABGVH20250605080351MODULO 2TURNO 13</v>
      </c>
      <c r="B201" s="1">
        <f>_xlfn.ISOWEEKNUM(RMP[[#This Row],[FECHA RECEPCION]])</f>
        <v>25</v>
      </c>
      <c r="C201" s="7">
        <v>45826</v>
      </c>
      <c r="D201" s="6">
        <v>45826.569444444445</v>
      </c>
      <c r="E201" s="7">
        <v>45826</v>
      </c>
      <c r="F201" s="6">
        <v>45826.635416666664</v>
      </c>
      <c r="G201" s="1" t="s">
        <v>544</v>
      </c>
      <c r="H201" s="1" t="s">
        <v>38</v>
      </c>
      <c r="I201" s="1" t="s">
        <v>39</v>
      </c>
      <c r="J201" s="12">
        <v>27.175000000000001</v>
      </c>
      <c r="K201" s="1" t="s">
        <v>567</v>
      </c>
      <c r="L201" s="1" t="s">
        <v>41</v>
      </c>
      <c r="M201" s="1" t="s">
        <v>211</v>
      </c>
      <c r="N201" s="1" t="s">
        <v>43</v>
      </c>
      <c r="O201" s="1" t="s">
        <v>44</v>
      </c>
      <c r="P201" s="16">
        <v>26.083333360000001</v>
      </c>
      <c r="Q201" s="16">
        <v>18.974999960000002</v>
      </c>
      <c r="R201" s="1" t="s">
        <v>212</v>
      </c>
      <c r="S201" s="1" t="s">
        <v>219</v>
      </c>
      <c r="T201" s="1">
        <v>12</v>
      </c>
      <c r="U201" s="1">
        <v>2</v>
      </c>
      <c r="V201" s="1">
        <v>14</v>
      </c>
      <c r="W201" s="1" t="s">
        <v>47</v>
      </c>
      <c r="X201" s="2" t="s">
        <v>568</v>
      </c>
      <c r="Y201" s="1" t="s">
        <v>569</v>
      </c>
      <c r="Z201" s="1" t="s">
        <v>551</v>
      </c>
      <c r="AA201" s="1" t="s">
        <v>51</v>
      </c>
      <c r="AB201" s="3">
        <v>1.35535714</v>
      </c>
      <c r="AC201" s="1" t="s">
        <v>52</v>
      </c>
      <c r="AD201" s="1" t="s">
        <v>549</v>
      </c>
      <c r="AE201" s="12">
        <v>9.4874999800000008</v>
      </c>
      <c r="AF201" s="16">
        <f>+RMP[[#This Row],[KILOS NETO]]-RMP[[#This Row],[PESO NETO CAMPO]]</f>
        <v>-8.200000039999999</v>
      </c>
      <c r="AG201" s="3">
        <f>+(RMP[[#This Row],[HORA RECEPCION]]-RMP[[#This Row],[HORA SALIDA CAMPO]])*24</f>
        <v>1.5833333332557231</v>
      </c>
      <c r="AH201" s="1" t="s">
        <v>448</v>
      </c>
      <c r="AI201" s="1" t="s">
        <v>55</v>
      </c>
      <c r="AJ201" s="1" t="s">
        <v>550</v>
      </c>
      <c r="AL201" s="1">
        <v>0</v>
      </c>
      <c r="AM201" s="1" t="s">
        <v>2634</v>
      </c>
    </row>
    <row r="202" spans="1:39" hidden="1" x14ac:dyDescent="0.3">
      <c r="A202" s="1" t="str">
        <f>_xlfn.CONCAT(RMP[[#This Row],[CODIGO QR]],RMP[[#This Row],[MODULO]],RMP[[#This Row],[TURNO]])</f>
        <v>ABGVH20250605080351MODULO 2TURNO 14</v>
      </c>
      <c r="B202" s="1">
        <f>_xlfn.ISOWEEKNUM(RMP[[#This Row],[FECHA RECEPCION]])</f>
        <v>25</v>
      </c>
      <c r="C202" s="7">
        <v>45826</v>
      </c>
      <c r="D202" s="6">
        <v>45826.569444444445</v>
      </c>
      <c r="E202" s="7">
        <v>45826</v>
      </c>
      <c r="F202" s="6">
        <v>45826.635416666664</v>
      </c>
      <c r="G202" s="1" t="s">
        <v>544</v>
      </c>
      <c r="H202" s="1" t="s">
        <v>38</v>
      </c>
      <c r="I202" s="1" t="s">
        <v>39</v>
      </c>
      <c r="J202" s="12">
        <v>27.175000000000001</v>
      </c>
      <c r="K202" s="1" t="s">
        <v>567</v>
      </c>
      <c r="L202" s="1" t="s">
        <v>41</v>
      </c>
      <c r="M202" s="1" t="s">
        <v>211</v>
      </c>
      <c r="N202" s="1" t="s">
        <v>43</v>
      </c>
      <c r="O202" s="1" t="s">
        <v>44</v>
      </c>
      <c r="P202" s="16">
        <v>39.125000040000003</v>
      </c>
      <c r="Q202" s="16">
        <v>28.462499940000001</v>
      </c>
      <c r="R202" s="1" t="s">
        <v>212</v>
      </c>
      <c r="S202" s="1" t="s">
        <v>227</v>
      </c>
      <c r="T202" s="1">
        <v>12</v>
      </c>
      <c r="U202" s="1">
        <v>3</v>
      </c>
      <c r="V202" s="1">
        <v>21</v>
      </c>
      <c r="W202" s="1" t="s">
        <v>47</v>
      </c>
      <c r="X202" s="2" t="s">
        <v>568</v>
      </c>
      <c r="Y202" s="1" t="s">
        <v>569</v>
      </c>
      <c r="Z202" s="1" t="s">
        <v>566</v>
      </c>
      <c r="AA202" s="1" t="s">
        <v>51</v>
      </c>
      <c r="AB202" s="3">
        <v>1.35535714</v>
      </c>
      <c r="AC202" s="1" t="s">
        <v>52</v>
      </c>
      <c r="AD202" s="1" t="s">
        <v>549</v>
      </c>
      <c r="AE202" s="12">
        <v>9.4874999800000008</v>
      </c>
      <c r="AF202" s="16">
        <f>+RMP[[#This Row],[KILOS NETO]]-RMP[[#This Row],[PESO NETO CAMPO]]</f>
        <v>1.28749994</v>
      </c>
      <c r="AG202" s="3">
        <f>+(RMP[[#This Row],[HORA RECEPCION]]-RMP[[#This Row],[HORA SALIDA CAMPO]])*24</f>
        <v>1.5833333332557231</v>
      </c>
      <c r="AH202" s="1" t="s">
        <v>448</v>
      </c>
      <c r="AI202" s="1" t="s">
        <v>55</v>
      </c>
      <c r="AJ202" s="1" t="s">
        <v>550</v>
      </c>
      <c r="AL202" s="1">
        <v>0</v>
      </c>
      <c r="AM202" s="1" t="s">
        <v>2634</v>
      </c>
    </row>
    <row r="203" spans="1:39" hidden="1" x14ac:dyDescent="0.3">
      <c r="A203" s="1" t="str">
        <f>_xlfn.CONCAT(RMP[[#This Row],[CODIGO QR]],RMP[[#This Row],[MODULO]],RMP[[#This Row],[TURNO]])</f>
        <v>ABGVH20250605080351MODULO 2TURNO 15</v>
      </c>
      <c r="B203" s="1">
        <f>_xlfn.ISOWEEKNUM(RMP[[#This Row],[FECHA RECEPCION]])</f>
        <v>25</v>
      </c>
      <c r="C203" s="7">
        <v>45826</v>
      </c>
      <c r="D203" s="6">
        <v>45826.569444444445</v>
      </c>
      <c r="E203" s="7">
        <v>45826</v>
      </c>
      <c r="F203" s="6">
        <v>45826.635416666664</v>
      </c>
      <c r="G203" s="1" t="s">
        <v>544</v>
      </c>
      <c r="H203" s="1" t="s">
        <v>38</v>
      </c>
      <c r="I203" s="1" t="s">
        <v>39</v>
      </c>
      <c r="J203" s="12">
        <v>27.175000000000001</v>
      </c>
      <c r="K203" s="1" t="s">
        <v>567</v>
      </c>
      <c r="L203" s="1" t="s">
        <v>41</v>
      </c>
      <c r="M203" s="1" t="s">
        <v>211</v>
      </c>
      <c r="N203" s="1" t="s">
        <v>43</v>
      </c>
      <c r="O203" s="1" t="s">
        <v>44</v>
      </c>
      <c r="P203" s="16">
        <v>52.166666720000002</v>
      </c>
      <c r="Q203" s="16">
        <v>37.949999920000003</v>
      </c>
      <c r="R203" s="1" t="s">
        <v>212</v>
      </c>
      <c r="S203" s="1" t="s">
        <v>223</v>
      </c>
      <c r="T203" s="1">
        <v>12</v>
      </c>
      <c r="U203" s="1">
        <v>4</v>
      </c>
      <c r="V203" s="1">
        <v>28</v>
      </c>
      <c r="W203" s="1" t="s">
        <v>47</v>
      </c>
      <c r="X203" s="2" t="s">
        <v>568</v>
      </c>
      <c r="Y203" s="1" t="s">
        <v>569</v>
      </c>
      <c r="Z203" s="1" t="s">
        <v>548</v>
      </c>
      <c r="AA203" s="1" t="s">
        <v>51</v>
      </c>
      <c r="AB203" s="3">
        <v>1.35535714</v>
      </c>
      <c r="AC203" s="1" t="s">
        <v>52</v>
      </c>
      <c r="AD203" s="1" t="s">
        <v>549</v>
      </c>
      <c r="AE203" s="12">
        <v>9.4874999800000008</v>
      </c>
      <c r="AF203" s="16">
        <f>+RMP[[#This Row],[KILOS NETO]]-RMP[[#This Row],[PESO NETO CAMPO]]</f>
        <v>10.774999920000003</v>
      </c>
      <c r="AG203" s="3">
        <f>+(RMP[[#This Row],[HORA RECEPCION]]-RMP[[#This Row],[HORA SALIDA CAMPO]])*24</f>
        <v>1.5833333332557231</v>
      </c>
      <c r="AH203" s="1" t="s">
        <v>448</v>
      </c>
      <c r="AI203" s="1" t="s">
        <v>55</v>
      </c>
      <c r="AJ203" s="1" t="s">
        <v>550</v>
      </c>
      <c r="AL203" s="1">
        <v>0</v>
      </c>
      <c r="AM203" s="1" t="s">
        <v>2634</v>
      </c>
    </row>
    <row r="204" spans="1:39" hidden="1" x14ac:dyDescent="0.3">
      <c r="A204" s="1" t="str">
        <f>_xlfn.CONCAT(RMP[[#This Row],[CODIGO QR]],RMP[[#This Row],[MODULO]],RMP[[#This Row],[TURNO]])</f>
        <v>ABGVH20250605080325MODULO 2TURNO 11</v>
      </c>
      <c r="B204" s="1">
        <f>_xlfn.ISOWEEKNUM(RMP[[#This Row],[FECHA RECEPCION]])</f>
        <v>25</v>
      </c>
      <c r="C204" s="7">
        <v>45826</v>
      </c>
      <c r="D204" s="6">
        <v>45826.767361111109</v>
      </c>
      <c r="E204" s="7">
        <v>45826</v>
      </c>
      <c r="F204" s="6">
        <v>45826.840277777781</v>
      </c>
      <c r="G204" s="1" t="s">
        <v>570</v>
      </c>
      <c r="H204" s="1" t="s">
        <v>75</v>
      </c>
      <c r="I204" s="1" t="s">
        <v>39</v>
      </c>
      <c r="J204" s="12">
        <v>157.5</v>
      </c>
      <c r="K204" s="1" t="s">
        <v>571</v>
      </c>
      <c r="L204" s="1" t="s">
        <v>41</v>
      </c>
      <c r="M204" s="1" t="s">
        <v>211</v>
      </c>
      <c r="N204" s="1" t="s">
        <v>43</v>
      </c>
      <c r="O204" s="1" t="s">
        <v>44</v>
      </c>
      <c r="P204" s="16">
        <v>122.85714280000001</v>
      </c>
      <c r="Q204" s="16">
        <v>93.8885717</v>
      </c>
      <c r="R204" s="1" t="s">
        <v>212</v>
      </c>
      <c r="S204" s="1" t="s">
        <v>572</v>
      </c>
      <c r="T204" s="1">
        <v>12</v>
      </c>
      <c r="U204" s="1">
        <v>10</v>
      </c>
      <c r="V204" s="1">
        <v>70</v>
      </c>
      <c r="W204" s="1" t="s">
        <v>47</v>
      </c>
      <c r="X204" s="2" t="s">
        <v>573</v>
      </c>
      <c r="Y204" s="1" t="s">
        <v>574</v>
      </c>
      <c r="Z204" s="1" t="s">
        <v>559</v>
      </c>
      <c r="AA204" s="1" t="s">
        <v>51</v>
      </c>
      <c r="AB204" s="3">
        <v>1.34126531</v>
      </c>
      <c r="AC204" s="1" t="s">
        <v>52</v>
      </c>
      <c r="AD204" s="1" t="s">
        <v>575</v>
      </c>
      <c r="AE204" s="12">
        <v>9.3888571699999996</v>
      </c>
      <c r="AF204" s="16">
        <f>+RMP[[#This Row],[KILOS NETO]]-RMP[[#This Row],[PESO NETO CAMPO]]</f>
        <v>-63.6114283</v>
      </c>
      <c r="AG204" s="3">
        <f>+(RMP[[#This Row],[HORA RECEPCION]]-RMP[[#This Row],[HORA SALIDA CAMPO]])*24</f>
        <v>1.7500000001164153</v>
      </c>
      <c r="AH204" s="1" t="s">
        <v>54</v>
      </c>
      <c r="AI204" s="1" t="s">
        <v>55</v>
      </c>
      <c r="AJ204" s="1" t="s">
        <v>550</v>
      </c>
      <c r="AL204" s="1">
        <v>0</v>
      </c>
      <c r="AM204" s="1" t="s">
        <v>2634</v>
      </c>
    </row>
    <row r="205" spans="1:39" hidden="1" x14ac:dyDescent="0.3">
      <c r="A205" s="1" t="str">
        <f>_xlfn.CONCAT(RMP[[#This Row],[CODIGO QR]],RMP[[#This Row],[MODULO]],RMP[[#This Row],[TURNO]])</f>
        <v>ABGVH20250605080325MODULO 2TURNO 12</v>
      </c>
      <c r="B205" s="1">
        <f>_xlfn.ISOWEEKNUM(RMP[[#This Row],[FECHA RECEPCION]])</f>
        <v>25</v>
      </c>
      <c r="C205" s="7">
        <v>45826</v>
      </c>
      <c r="D205" s="6">
        <v>45826.767361111109</v>
      </c>
      <c r="E205" s="7">
        <v>45826</v>
      </c>
      <c r="F205" s="6">
        <v>45826.840277777781</v>
      </c>
      <c r="G205" s="1" t="s">
        <v>570</v>
      </c>
      <c r="H205" s="1" t="s">
        <v>75</v>
      </c>
      <c r="I205" s="1" t="s">
        <v>39</v>
      </c>
      <c r="J205" s="12">
        <v>157.5</v>
      </c>
      <c r="K205" s="1" t="s">
        <v>571</v>
      </c>
      <c r="L205" s="1" t="s">
        <v>41</v>
      </c>
      <c r="M205" s="1" t="s">
        <v>211</v>
      </c>
      <c r="N205" s="1" t="s">
        <v>43</v>
      </c>
      <c r="O205" s="1" t="s">
        <v>44</v>
      </c>
      <c r="P205" s="16">
        <v>307.14285699999999</v>
      </c>
      <c r="Q205" s="16">
        <v>234.72142925</v>
      </c>
      <c r="R205" s="1" t="s">
        <v>212</v>
      </c>
      <c r="S205" s="1" t="s">
        <v>233</v>
      </c>
      <c r="T205" s="1">
        <v>12</v>
      </c>
      <c r="U205" s="1">
        <v>25</v>
      </c>
      <c r="V205" s="1">
        <v>175</v>
      </c>
      <c r="W205" s="1" t="s">
        <v>47</v>
      </c>
      <c r="X205" s="2" t="s">
        <v>573</v>
      </c>
      <c r="Y205" s="1" t="s">
        <v>574</v>
      </c>
      <c r="Z205" s="1" t="s">
        <v>576</v>
      </c>
      <c r="AA205" s="1" t="s">
        <v>51</v>
      </c>
      <c r="AB205" s="3">
        <v>1.34126531</v>
      </c>
      <c r="AC205" s="1" t="s">
        <v>52</v>
      </c>
      <c r="AD205" s="1" t="s">
        <v>575</v>
      </c>
      <c r="AE205" s="12">
        <v>9.3888571699999996</v>
      </c>
      <c r="AF205" s="16">
        <f>+RMP[[#This Row],[KILOS NETO]]-RMP[[#This Row],[PESO NETO CAMPO]]</f>
        <v>77.22142925</v>
      </c>
      <c r="AG205" s="3">
        <f>+(RMP[[#This Row],[HORA RECEPCION]]-RMP[[#This Row],[HORA SALIDA CAMPO]])*24</f>
        <v>1.7500000001164153</v>
      </c>
      <c r="AH205" s="1" t="s">
        <v>54</v>
      </c>
      <c r="AI205" s="1" t="s">
        <v>55</v>
      </c>
      <c r="AJ205" s="1" t="s">
        <v>550</v>
      </c>
      <c r="AL205" s="1">
        <v>0</v>
      </c>
      <c r="AM205" s="1" t="s">
        <v>2634</v>
      </c>
    </row>
    <row r="206" spans="1:39" hidden="1" x14ac:dyDescent="0.3">
      <c r="A206" s="1" t="str">
        <f>_xlfn.CONCAT(RMP[[#This Row],[CODIGO QR]],RMP[[#This Row],[MODULO]],RMP[[#This Row],[TURNO]])</f>
        <v>ABGVH20250605080323MODULO 2TURNO 11</v>
      </c>
      <c r="B206" s="1">
        <f>_xlfn.ISOWEEKNUM(RMP[[#This Row],[FECHA RECEPCION]])</f>
        <v>25</v>
      </c>
      <c r="C206" s="7">
        <v>45826</v>
      </c>
      <c r="D206" s="6">
        <v>45826.767361111109</v>
      </c>
      <c r="E206" s="7">
        <v>45826</v>
      </c>
      <c r="F206" s="6">
        <v>45826.840277777781</v>
      </c>
      <c r="G206" s="1" t="s">
        <v>570</v>
      </c>
      <c r="H206" s="1" t="s">
        <v>75</v>
      </c>
      <c r="I206" s="1" t="s">
        <v>39</v>
      </c>
      <c r="J206" s="12">
        <v>189.75</v>
      </c>
      <c r="K206" s="1" t="s">
        <v>577</v>
      </c>
      <c r="L206" s="1" t="s">
        <v>41</v>
      </c>
      <c r="M206" s="1" t="s">
        <v>211</v>
      </c>
      <c r="N206" s="1" t="s">
        <v>43</v>
      </c>
      <c r="O206" s="1" t="s">
        <v>44</v>
      </c>
      <c r="P206" s="16">
        <v>146.42857151999999</v>
      </c>
      <c r="Q206" s="16">
        <v>112.92285732000001</v>
      </c>
      <c r="R206" s="1" t="s">
        <v>212</v>
      </c>
      <c r="S206" s="1" t="s">
        <v>572</v>
      </c>
      <c r="T206" s="1">
        <v>10</v>
      </c>
      <c r="U206" s="1">
        <v>12</v>
      </c>
      <c r="V206" s="1">
        <v>84</v>
      </c>
      <c r="W206" s="1" t="s">
        <v>47</v>
      </c>
      <c r="X206" s="2" t="s">
        <v>578</v>
      </c>
      <c r="Y206" s="1" t="s">
        <v>579</v>
      </c>
      <c r="Z206" s="1" t="s">
        <v>576</v>
      </c>
      <c r="AA206" s="1" t="s">
        <v>51</v>
      </c>
      <c r="AB206" s="3">
        <v>1.34431973</v>
      </c>
      <c r="AC206" s="1" t="s">
        <v>52</v>
      </c>
      <c r="AD206" s="1" t="s">
        <v>575</v>
      </c>
      <c r="AE206" s="12">
        <v>9.4102381099999999</v>
      </c>
      <c r="AF206" s="16">
        <f>+RMP[[#This Row],[KILOS NETO]]-RMP[[#This Row],[PESO NETO CAMPO]]</f>
        <v>-76.827142679999994</v>
      </c>
      <c r="AG206" s="3">
        <f>+(RMP[[#This Row],[HORA RECEPCION]]-RMP[[#This Row],[HORA SALIDA CAMPO]])*24</f>
        <v>1.7500000001164153</v>
      </c>
      <c r="AH206" s="1" t="s">
        <v>54</v>
      </c>
      <c r="AI206" s="1" t="s">
        <v>55</v>
      </c>
      <c r="AJ206" s="1" t="s">
        <v>550</v>
      </c>
      <c r="AL206" s="1">
        <v>0</v>
      </c>
      <c r="AM206" s="1" t="s">
        <v>2634</v>
      </c>
    </row>
    <row r="207" spans="1:39" hidden="1" x14ac:dyDescent="0.3">
      <c r="A207" s="1" t="str">
        <f>_xlfn.CONCAT(RMP[[#This Row],[CODIGO QR]],RMP[[#This Row],[MODULO]],RMP[[#This Row],[TURNO]])</f>
        <v>ABGVH20250605080323MODULO 2TURNO 10</v>
      </c>
      <c r="B207" s="1">
        <f>_xlfn.ISOWEEKNUM(RMP[[#This Row],[FECHA RECEPCION]])</f>
        <v>25</v>
      </c>
      <c r="C207" s="7">
        <v>45826</v>
      </c>
      <c r="D207" s="6">
        <v>45826.767361111109</v>
      </c>
      <c r="E207" s="7">
        <v>45826</v>
      </c>
      <c r="F207" s="6">
        <v>45826.840277777781</v>
      </c>
      <c r="G207" s="1" t="s">
        <v>570</v>
      </c>
      <c r="H207" s="1" t="s">
        <v>75</v>
      </c>
      <c r="I207" s="1" t="s">
        <v>39</v>
      </c>
      <c r="J207" s="12">
        <v>189.75</v>
      </c>
      <c r="K207" s="1" t="s">
        <v>577</v>
      </c>
      <c r="L207" s="1" t="s">
        <v>41</v>
      </c>
      <c r="M207" s="1" t="s">
        <v>211</v>
      </c>
      <c r="N207" s="1" t="s">
        <v>43</v>
      </c>
      <c r="O207" s="1" t="s">
        <v>44</v>
      </c>
      <c r="P207" s="16">
        <v>366.07142879999998</v>
      </c>
      <c r="Q207" s="16">
        <v>282.30714330000001</v>
      </c>
      <c r="R207" s="1" t="s">
        <v>212</v>
      </c>
      <c r="S207" s="1" t="s">
        <v>63</v>
      </c>
      <c r="T207" s="1">
        <v>10</v>
      </c>
      <c r="U207" s="1">
        <v>30</v>
      </c>
      <c r="V207" s="1">
        <v>210</v>
      </c>
      <c r="W207" s="1" t="s">
        <v>47</v>
      </c>
      <c r="X207" s="2" t="s">
        <v>578</v>
      </c>
      <c r="Y207" s="1" t="s">
        <v>579</v>
      </c>
      <c r="Z207" s="1" t="s">
        <v>580</v>
      </c>
      <c r="AA207" s="1" t="s">
        <v>51</v>
      </c>
      <c r="AB207" s="3">
        <v>1.34431973</v>
      </c>
      <c r="AC207" s="1" t="s">
        <v>52</v>
      </c>
      <c r="AD207" s="1" t="s">
        <v>575</v>
      </c>
      <c r="AE207" s="12">
        <v>9.4102381099999999</v>
      </c>
      <c r="AF207" s="16">
        <f>+RMP[[#This Row],[KILOS NETO]]-RMP[[#This Row],[PESO NETO CAMPO]]</f>
        <v>92.557143300000007</v>
      </c>
      <c r="AG207" s="3">
        <f>+(RMP[[#This Row],[HORA RECEPCION]]-RMP[[#This Row],[HORA SALIDA CAMPO]])*24</f>
        <v>1.7500000001164153</v>
      </c>
      <c r="AH207" s="1" t="s">
        <v>54</v>
      </c>
      <c r="AI207" s="1" t="s">
        <v>55</v>
      </c>
      <c r="AJ207" s="1" t="s">
        <v>550</v>
      </c>
      <c r="AL207" s="1">
        <v>0</v>
      </c>
      <c r="AM207" s="1" t="s">
        <v>2634</v>
      </c>
    </row>
    <row r="208" spans="1:39" hidden="1" x14ac:dyDescent="0.3">
      <c r="A208" s="1" t="str">
        <f>_xlfn.CONCAT(RMP[[#This Row],[CODIGO QR]],RMP[[#This Row],[MODULO]],RMP[[#This Row],[TURNO]])</f>
        <v>ABGVH20250605080415MODULO 1TURNO 07</v>
      </c>
      <c r="B208" s="1">
        <f>_xlfn.ISOWEEKNUM(RMP[[#This Row],[FECHA RECEPCION]])</f>
        <v>25</v>
      </c>
      <c r="C208" s="7">
        <v>45826</v>
      </c>
      <c r="D208" s="6">
        <v>45826.767361111109</v>
      </c>
      <c r="E208" s="7">
        <v>45826</v>
      </c>
      <c r="F208" s="6">
        <v>45826.840277777781</v>
      </c>
      <c r="G208" s="1" t="s">
        <v>570</v>
      </c>
      <c r="H208" s="1" t="s">
        <v>75</v>
      </c>
      <c r="I208" s="1" t="s">
        <v>39</v>
      </c>
      <c r="J208" s="12">
        <v>379.7</v>
      </c>
      <c r="K208" s="1" t="s">
        <v>581</v>
      </c>
      <c r="L208" s="1" t="s">
        <v>41</v>
      </c>
      <c r="M208" s="1" t="s">
        <v>211</v>
      </c>
      <c r="N208" s="1" t="s">
        <v>43</v>
      </c>
      <c r="O208" s="1" t="s">
        <v>44</v>
      </c>
      <c r="P208" s="16">
        <v>513.00000023999996</v>
      </c>
      <c r="Q208" s="16">
        <v>395.73000053999999</v>
      </c>
      <c r="R208" s="1" t="s">
        <v>45</v>
      </c>
      <c r="S208" s="1" t="s">
        <v>105</v>
      </c>
      <c r="T208" s="1">
        <v>10</v>
      </c>
      <c r="U208" s="1">
        <v>42</v>
      </c>
      <c r="V208" s="1">
        <v>294</v>
      </c>
      <c r="W208" s="1" t="s">
        <v>47</v>
      </c>
      <c r="X208" s="2" t="s">
        <v>582</v>
      </c>
      <c r="Y208" s="1" t="s">
        <v>583</v>
      </c>
      <c r="Z208" s="1" t="s">
        <v>584</v>
      </c>
      <c r="AA208" s="1" t="s">
        <v>51</v>
      </c>
      <c r="AB208" s="3">
        <v>1.3460204099999999</v>
      </c>
      <c r="AC208" s="1" t="s">
        <v>52</v>
      </c>
      <c r="AD208" s="1" t="s">
        <v>575</v>
      </c>
      <c r="AE208" s="12">
        <v>9.4221428700000001</v>
      </c>
      <c r="AF208" s="16">
        <f>+RMP[[#This Row],[KILOS NETO]]-RMP[[#This Row],[PESO NETO CAMPO]]</f>
        <v>16.030000540000003</v>
      </c>
      <c r="AG208" s="3">
        <f>+(RMP[[#This Row],[HORA RECEPCION]]-RMP[[#This Row],[HORA SALIDA CAMPO]])*24</f>
        <v>1.7500000001164153</v>
      </c>
      <c r="AH208" s="1" t="s">
        <v>54</v>
      </c>
      <c r="AI208" s="1" t="s">
        <v>55</v>
      </c>
      <c r="AJ208" s="1" t="s">
        <v>550</v>
      </c>
      <c r="AL208" s="1">
        <v>0</v>
      </c>
      <c r="AM208" s="1" t="s">
        <v>2634</v>
      </c>
    </row>
    <row r="209" spans="1:39" hidden="1" x14ac:dyDescent="0.3">
      <c r="A209" s="1" t="str">
        <f>_xlfn.CONCAT(RMP[[#This Row],[CODIGO QR]],RMP[[#This Row],[MODULO]],RMP[[#This Row],[TURNO]])</f>
        <v>ABGVH20250605080348MODULO 1TURNO 08</v>
      </c>
      <c r="B209" s="1">
        <f>_xlfn.ISOWEEKNUM(RMP[[#This Row],[FECHA RECEPCION]])</f>
        <v>25</v>
      </c>
      <c r="C209" s="7">
        <v>45826</v>
      </c>
      <c r="D209" s="6">
        <v>45826.767361111109</v>
      </c>
      <c r="E209" s="7">
        <v>45826</v>
      </c>
      <c r="F209" s="6">
        <v>45826.840277777781</v>
      </c>
      <c r="G209" s="1" t="s">
        <v>570</v>
      </c>
      <c r="H209" s="1" t="s">
        <v>75</v>
      </c>
      <c r="I209" s="1" t="s">
        <v>39</v>
      </c>
      <c r="J209" s="12">
        <v>94.8</v>
      </c>
      <c r="K209" s="1" t="s">
        <v>585</v>
      </c>
      <c r="L209" s="1" t="s">
        <v>41</v>
      </c>
      <c r="M209" s="1" t="s">
        <v>211</v>
      </c>
      <c r="N209" s="1" t="s">
        <v>43</v>
      </c>
      <c r="O209" s="1" t="s">
        <v>44</v>
      </c>
      <c r="P209" s="16">
        <v>256.25000016000001</v>
      </c>
      <c r="Q209" s="16">
        <v>197.61500031</v>
      </c>
      <c r="R209" s="1" t="s">
        <v>45</v>
      </c>
      <c r="S209" s="1" t="s">
        <v>77</v>
      </c>
      <c r="T209" s="1">
        <v>10</v>
      </c>
      <c r="U209" s="1">
        <v>21</v>
      </c>
      <c r="V209" s="1">
        <v>147</v>
      </c>
      <c r="W209" s="1" t="s">
        <v>47</v>
      </c>
      <c r="X209" s="2" t="s">
        <v>586</v>
      </c>
      <c r="Y209" s="1" t="s">
        <v>587</v>
      </c>
      <c r="Z209" s="1" t="s">
        <v>588</v>
      </c>
      <c r="AA209" s="1" t="s">
        <v>51</v>
      </c>
      <c r="AB209" s="3">
        <v>1.34431973</v>
      </c>
      <c r="AC209" s="1" t="s">
        <v>52</v>
      </c>
      <c r="AD209" s="1" t="s">
        <v>575</v>
      </c>
      <c r="AE209" s="12">
        <v>9.4102381099999999</v>
      </c>
      <c r="AF209" s="16">
        <f>+RMP[[#This Row],[KILOS NETO]]-RMP[[#This Row],[PESO NETO CAMPO]]</f>
        <v>102.81500031</v>
      </c>
      <c r="AG209" s="3">
        <f>+(RMP[[#This Row],[HORA RECEPCION]]-RMP[[#This Row],[HORA SALIDA CAMPO]])*24</f>
        <v>1.7500000001164153</v>
      </c>
      <c r="AH209" s="1" t="s">
        <v>54</v>
      </c>
      <c r="AI209" s="1" t="s">
        <v>55</v>
      </c>
      <c r="AJ209" s="1" t="s">
        <v>550</v>
      </c>
      <c r="AL209" s="1">
        <v>0</v>
      </c>
      <c r="AM209" s="1" t="s">
        <v>2634</v>
      </c>
    </row>
    <row r="210" spans="1:39" hidden="1" x14ac:dyDescent="0.3">
      <c r="A210" s="1" t="str">
        <f>_xlfn.CONCAT(RMP[[#This Row],[CODIGO QR]],RMP[[#This Row],[MODULO]],RMP[[#This Row],[TURNO]])</f>
        <v>ABGVH20250605080348MODULO 1TURNO 07</v>
      </c>
      <c r="B210" s="1">
        <f>_xlfn.ISOWEEKNUM(RMP[[#This Row],[FECHA RECEPCION]])</f>
        <v>25</v>
      </c>
      <c r="C210" s="7">
        <v>45826</v>
      </c>
      <c r="D210" s="6">
        <v>45826.767361111109</v>
      </c>
      <c r="E210" s="7">
        <v>45826</v>
      </c>
      <c r="F210" s="6">
        <v>45826.840277777781</v>
      </c>
      <c r="G210" s="1" t="s">
        <v>570</v>
      </c>
      <c r="H210" s="1" t="s">
        <v>75</v>
      </c>
      <c r="I210" s="1" t="s">
        <v>39</v>
      </c>
      <c r="J210" s="12">
        <v>94.8</v>
      </c>
      <c r="K210" s="1" t="s">
        <v>585</v>
      </c>
      <c r="L210" s="1" t="s">
        <v>41</v>
      </c>
      <c r="M210" s="1" t="s">
        <v>211</v>
      </c>
      <c r="N210" s="1" t="s">
        <v>43</v>
      </c>
      <c r="O210" s="1" t="s">
        <v>44</v>
      </c>
      <c r="P210" s="16">
        <v>183.03571439999999</v>
      </c>
      <c r="Q210" s="16">
        <v>141.15357165</v>
      </c>
      <c r="R210" s="1" t="s">
        <v>45</v>
      </c>
      <c r="S210" s="1" t="s">
        <v>105</v>
      </c>
      <c r="T210" s="1">
        <v>10</v>
      </c>
      <c r="U210" s="1">
        <v>15</v>
      </c>
      <c r="V210" s="1">
        <v>105</v>
      </c>
      <c r="W210" s="1" t="s">
        <v>47</v>
      </c>
      <c r="X210" s="2" t="s">
        <v>586</v>
      </c>
      <c r="Y210" s="1" t="s">
        <v>587</v>
      </c>
      <c r="Z210" s="1" t="s">
        <v>584</v>
      </c>
      <c r="AA210" s="1" t="s">
        <v>51</v>
      </c>
      <c r="AB210" s="3">
        <v>1.34431973</v>
      </c>
      <c r="AC210" s="1" t="s">
        <v>52</v>
      </c>
      <c r="AD210" s="1" t="s">
        <v>575</v>
      </c>
      <c r="AE210" s="12">
        <v>9.4102381099999999</v>
      </c>
      <c r="AF210" s="16">
        <f>+RMP[[#This Row],[KILOS NETO]]-RMP[[#This Row],[PESO NETO CAMPO]]</f>
        <v>46.353571650000006</v>
      </c>
      <c r="AG210" s="3">
        <f>+(RMP[[#This Row],[HORA RECEPCION]]-RMP[[#This Row],[HORA SALIDA CAMPO]])*24</f>
        <v>1.7500000001164153</v>
      </c>
      <c r="AH210" s="1" t="s">
        <v>54</v>
      </c>
      <c r="AI210" s="1" t="s">
        <v>55</v>
      </c>
      <c r="AJ210" s="1" t="s">
        <v>550</v>
      </c>
      <c r="AL210" s="1">
        <v>0</v>
      </c>
      <c r="AM210" s="1" t="s">
        <v>2634</v>
      </c>
    </row>
    <row r="211" spans="1:39" hidden="1" x14ac:dyDescent="0.3">
      <c r="A211" s="1" t="str">
        <f>_xlfn.CONCAT(RMP[[#This Row],[CODIGO QR]],RMP[[#This Row],[MODULO]],RMP[[#This Row],[TURNO]])</f>
        <v>ABGVH20250605080348MODULO 2TURNO 14</v>
      </c>
      <c r="B211" s="1">
        <f>_xlfn.ISOWEEKNUM(RMP[[#This Row],[FECHA RECEPCION]])</f>
        <v>25</v>
      </c>
      <c r="C211" s="7">
        <v>45826</v>
      </c>
      <c r="D211" s="6">
        <v>45826.767361111109</v>
      </c>
      <c r="E211" s="7">
        <v>45826</v>
      </c>
      <c r="F211" s="6">
        <v>45826.840277777781</v>
      </c>
      <c r="G211" s="1" t="s">
        <v>570</v>
      </c>
      <c r="H211" s="1" t="s">
        <v>75</v>
      </c>
      <c r="I211" s="1" t="s">
        <v>39</v>
      </c>
      <c r="J211" s="12">
        <v>94.8</v>
      </c>
      <c r="K211" s="1" t="s">
        <v>585</v>
      </c>
      <c r="L211" s="1" t="s">
        <v>41</v>
      </c>
      <c r="M211" s="1" t="s">
        <v>211</v>
      </c>
      <c r="N211" s="1" t="s">
        <v>43</v>
      </c>
      <c r="O211" s="1" t="s">
        <v>44</v>
      </c>
      <c r="P211" s="16">
        <v>48.809523839999997</v>
      </c>
      <c r="Q211" s="16">
        <v>37.64095244</v>
      </c>
      <c r="R211" s="1" t="s">
        <v>212</v>
      </c>
      <c r="S211" s="1" t="s">
        <v>227</v>
      </c>
      <c r="T211" s="1">
        <v>10</v>
      </c>
      <c r="U211" s="1">
        <v>4</v>
      </c>
      <c r="V211" s="1">
        <v>28</v>
      </c>
      <c r="W211" s="1" t="s">
        <v>47</v>
      </c>
      <c r="X211" s="2" t="s">
        <v>586</v>
      </c>
      <c r="Y211" s="1" t="s">
        <v>587</v>
      </c>
      <c r="Z211" s="1" t="s">
        <v>576</v>
      </c>
      <c r="AA211" s="1" t="s">
        <v>51</v>
      </c>
      <c r="AB211" s="3">
        <v>1.34431973</v>
      </c>
      <c r="AC211" s="1" t="s">
        <v>52</v>
      </c>
      <c r="AD211" s="1" t="s">
        <v>575</v>
      </c>
      <c r="AE211" s="12">
        <v>9.4102381099999999</v>
      </c>
      <c r="AF211" s="16">
        <f>+RMP[[#This Row],[KILOS NETO]]-RMP[[#This Row],[PESO NETO CAMPO]]</f>
        <v>-57.159047559999998</v>
      </c>
      <c r="AG211" s="3">
        <f>+(RMP[[#This Row],[HORA RECEPCION]]-RMP[[#This Row],[HORA SALIDA CAMPO]])*24</f>
        <v>1.7500000001164153</v>
      </c>
      <c r="AH211" s="1" t="s">
        <v>54</v>
      </c>
      <c r="AI211" s="1" t="s">
        <v>55</v>
      </c>
      <c r="AJ211" s="1" t="s">
        <v>550</v>
      </c>
      <c r="AL211" s="1">
        <v>0</v>
      </c>
      <c r="AM211" s="1" t="s">
        <v>2634</v>
      </c>
    </row>
    <row r="212" spans="1:39" hidden="1" x14ac:dyDescent="0.3">
      <c r="A212" s="1" t="str">
        <f>_xlfn.CONCAT(RMP[[#This Row],[CODIGO QR]],RMP[[#This Row],[MODULO]],RMP[[#This Row],[TURNO]])</f>
        <v>ABGVH20250605080348MODULO 2TURNO 14</v>
      </c>
      <c r="B212" s="1">
        <f>_xlfn.ISOWEEKNUM(RMP[[#This Row],[FECHA RECEPCION]])</f>
        <v>25</v>
      </c>
      <c r="C212" s="7">
        <v>45826</v>
      </c>
      <c r="D212" s="6">
        <v>45826.767361111109</v>
      </c>
      <c r="E212" s="7">
        <v>45826</v>
      </c>
      <c r="F212" s="6">
        <v>45826.840277777781</v>
      </c>
      <c r="G212" s="1" t="s">
        <v>570</v>
      </c>
      <c r="H212" s="1" t="s">
        <v>75</v>
      </c>
      <c r="I212" s="1" t="s">
        <v>39</v>
      </c>
      <c r="J212" s="12">
        <v>94.8</v>
      </c>
      <c r="K212" s="1" t="s">
        <v>585</v>
      </c>
      <c r="L212" s="1" t="s">
        <v>41</v>
      </c>
      <c r="M212" s="1" t="s">
        <v>211</v>
      </c>
      <c r="N212" s="1" t="s">
        <v>43</v>
      </c>
      <c r="O212" s="1" t="s">
        <v>44</v>
      </c>
      <c r="P212" s="16">
        <v>24.404761919999999</v>
      </c>
      <c r="Q212" s="16">
        <v>18.82047622</v>
      </c>
      <c r="R212" s="1" t="s">
        <v>212</v>
      </c>
      <c r="S212" s="1" t="s">
        <v>227</v>
      </c>
      <c r="T212" s="1">
        <v>10</v>
      </c>
      <c r="U212" s="1">
        <v>2</v>
      </c>
      <c r="V212" s="1">
        <v>14</v>
      </c>
      <c r="W212" s="1" t="s">
        <v>47</v>
      </c>
      <c r="X212" s="2" t="s">
        <v>586</v>
      </c>
      <c r="Y212" s="1" t="s">
        <v>587</v>
      </c>
      <c r="Z212" s="1" t="s">
        <v>551</v>
      </c>
      <c r="AA212" s="1" t="s">
        <v>51</v>
      </c>
      <c r="AB212" s="3">
        <v>1.34431973</v>
      </c>
      <c r="AC212" s="1" t="s">
        <v>52</v>
      </c>
      <c r="AD212" s="1" t="s">
        <v>575</v>
      </c>
      <c r="AE212" s="12">
        <v>9.4102381099999999</v>
      </c>
      <c r="AF212" s="16">
        <f>+RMP[[#This Row],[KILOS NETO]]-RMP[[#This Row],[PESO NETO CAMPO]]</f>
        <v>-75.979523779999994</v>
      </c>
      <c r="AG212" s="3">
        <f>+(RMP[[#This Row],[HORA RECEPCION]]-RMP[[#This Row],[HORA SALIDA CAMPO]])*24</f>
        <v>1.7500000001164153</v>
      </c>
      <c r="AH212" s="1" t="s">
        <v>54</v>
      </c>
      <c r="AI212" s="1" t="s">
        <v>55</v>
      </c>
      <c r="AJ212" s="1" t="s">
        <v>550</v>
      </c>
      <c r="AL212" s="1">
        <v>0</v>
      </c>
      <c r="AM212" s="1" t="s">
        <v>2634</v>
      </c>
    </row>
    <row r="213" spans="1:39" hidden="1" x14ac:dyDescent="0.3">
      <c r="A213" s="1" t="str">
        <f>_xlfn.CONCAT(RMP[[#This Row],[CODIGO QR]],RMP[[#This Row],[MODULO]],RMP[[#This Row],[TURNO]])</f>
        <v>ABGVH20250605080359MODULO 1TURNO 06</v>
      </c>
      <c r="B213" s="1">
        <f>_xlfn.ISOWEEKNUM(RMP[[#This Row],[FECHA RECEPCION]])</f>
        <v>25</v>
      </c>
      <c r="C213" s="7">
        <v>45826</v>
      </c>
      <c r="D213" s="6">
        <v>45826.767361111109</v>
      </c>
      <c r="E213" s="7">
        <v>45826</v>
      </c>
      <c r="F213" s="6">
        <v>45826.840277777781</v>
      </c>
      <c r="G213" s="1" t="s">
        <v>570</v>
      </c>
      <c r="H213" s="1" t="s">
        <v>75</v>
      </c>
      <c r="I213" s="1" t="s">
        <v>39</v>
      </c>
      <c r="J213" s="12">
        <v>189.1</v>
      </c>
      <c r="K213" s="1" t="s">
        <v>589</v>
      </c>
      <c r="L213" s="1" t="s">
        <v>41</v>
      </c>
      <c r="M213" s="1" t="s">
        <v>211</v>
      </c>
      <c r="N213" s="1" t="s">
        <v>43</v>
      </c>
      <c r="O213" s="1" t="s">
        <v>44</v>
      </c>
      <c r="P213" s="16">
        <v>329.14285740000003</v>
      </c>
      <c r="Q213" s="16">
        <v>253.75500045000001</v>
      </c>
      <c r="R213" s="1" t="s">
        <v>45</v>
      </c>
      <c r="S213" s="1" t="s">
        <v>129</v>
      </c>
      <c r="T213" s="1">
        <v>10</v>
      </c>
      <c r="U213" s="1">
        <v>27</v>
      </c>
      <c r="V213" s="1">
        <v>189</v>
      </c>
      <c r="W213" s="1" t="s">
        <v>47</v>
      </c>
      <c r="X213" s="2" t="s">
        <v>590</v>
      </c>
      <c r="Y213" s="1" t="s">
        <v>591</v>
      </c>
      <c r="Z213" s="1" t="s">
        <v>592</v>
      </c>
      <c r="AA213" s="1" t="s">
        <v>51</v>
      </c>
      <c r="AB213" s="3">
        <v>1.3426190499999999</v>
      </c>
      <c r="AC213" s="1" t="s">
        <v>52</v>
      </c>
      <c r="AD213" s="1" t="s">
        <v>575</v>
      </c>
      <c r="AE213" s="12">
        <v>9.3983333499999997</v>
      </c>
      <c r="AF213" s="16">
        <f>+RMP[[#This Row],[KILOS NETO]]-RMP[[#This Row],[PESO NETO CAMPO]]</f>
        <v>64.655000450000017</v>
      </c>
      <c r="AG213" s="3">
        <f>+(RMP[[#This Row],[HORA RECEPCION]]-RMP[[#This Row],[HORA SALIDA CAMPO]])*24</f>
        <v>1.7500000001164153</v>
      </c>
      <c r="AH213" s="1" t="s">
        <v>54</v>
      </c>
      <c r="AI213" s="1" t="s">
        <v>55</v>
      </c>
      <c r="AJ213" s="1" t="s">
        <v>550</v>
      </c>
      <c r="AL213" s="1">
        <v>0</v>
      </c>
      <c r="AM213" s="1" t="s">
        <v>2634</v>
      </c>
    </row>
    <row r="214" spans="1:39" hidden="1" x14ac:dyDescent="0.3">
      <c r="A214" s="1" t="str">
        <f>_xlfn.CONCAT(RMP[[#This Row],[CODIGO QR]],RMP[[#This Row],[MODULO]],RMP[[#This Row],[TURNO]])</f>
        <v>ABGVH20250605080359MODULO 1TURNO 07</v>
      </c>
      <c r="B214" s="1">
        <f>_xlfn.ISOWEEKNUM(RMP[[#This Row],[FECHA RECEPCION]])</f>
        <v>25</v>
      </c>
      <c r="C214" s="7">
        <v>45826</v>
      </c>
      <c r="D214" s="6">
        <v>45826.767361111109</v>
      </c>
      <c r="E214" s="7">
        <v>45826</v>
      </c>
      <c r="F214" s="6">
        <v>45826.840277777781</v>
      </c>
      <c r="G214" s="1" t="s">
        <v>570</v>
      </c>
      <c r="H214" s="1" t="s">
        <v>75</v>
      </c>
      <c r="I214" s="1" t="s">
        <v>39</v>
      </c>
      <c r="J214" s="12">
        <v>189.1</v>
      </c>
      <c r="K214" s="1" t="s">
        <v>589</v>
      </c>
      <c r="L214" s="1" t="s">
        <v>41</v>
      </c>
      <c r="M214" s="1" t="s">
        <v>211</v>
      </c>
      <c r="N214" s="1" t="s">
        <v>43</v>
      </c>
      <c r="O214" s="1" t="s">
        <v>44</v>
      </c>
      <c r="P214" s="16">
        <v>182.85714300000001</v>
      </c>
      <c r="Q214" s="16">
        <v>140.97500024999999</v>
      </c>
      <c r="R214" s="1" t="s">
        <v>45</v>
      </c>
      <c r="S214" s="1" t="s">
        <v>105</v>
      </c>
      <c r="T214" s="1">
        <v>10</v>
      </c>
      <c r="U214" s="1">
        <v>15</v>
      </c>
      <c r="V214" s="1">
        <v>105</v>
      </c>
      <c r="W214" s="1" t="s">
        <v>47</v>
      </c>
      <c r="X214" s="2" t="s">
        <v>590</v>
      </c>
      <c r="Y214" s="1" t="s">
        <v>591</v>
      </c>
      <c r="Z214" s="1" t="s">
        <v>584</v>
      </c>
      <c r="AA214" s="1" t="s">
        <v>51</v>
      </c>
      <c r="AB214" s="3">
        <v>1.3426190499999999</v>
      </c>
      <c r="AC214" s="1" t="s">
        <v>52</v>
      </c>
      <c r="AD214" s="1" t="s">
        <v>575</v>
      </c>
      <c r="AE214" s="12">
        <v>9.3983333499999997</v>
      </c>
      <c r="AF214" s="16">
        <f>+RMP[[#This Row],[KILOS NETO]]-RMP[[#This Row],[PESO NETO CAMPO]]</f>
        <v>-48.124999750000001</v>
      </c>
      <c r="AG214" s="3">
        <f>+(RMP[[#This Row],[HORA RECEPCION]]-RMP[[#This Row],[HORA SALIDA CAMPO]])*24</f>
        <v>1.7500000001164153</v>
      </c>
      <c r="AH214" s="1" t="s">
        <v>54</v>
      </c>
      <c r="AI214" s="1" t="s">
        <v>55</v>
      </c>
      <c r="AJ214" s="1" t="s">
        <v>550</v>
      </c>
      <c r="AL214" s="1">
        <v>0</v>
      </c>
      <c r="AM214" s="1" t="s">
        <v>2634</v>
      </c>
    </row>
    <row r="215" spans="1:39" hidden="1" x14ac:dyDescent="0.3">
      <c r="A215" s="1" t="str">
        <f>_xlfn.CONCAT(RMP[[#This Row],[CODIGO QR]],RMP[[#This Row],[MODULO]],RMP[[#This Row],[TURNO]])</f>
        <v>ABGVH20250605080336MODULO 2TURNO 09</v>
      </c>
      <c r="B215" s="1">
        <f>_xlfn.ISOWEEKNUM(RMP[[#This Row],[FECHA RECEPCION]])</f>
        <v>25</v>
      </c>
      <c r="C215" s="7">
        <v>45826</v>
      </c>
      <c r="D215" s="6">
        <v>45826.767361111109</v>
      </c>
      <c r="E215" s="7">
        <v>45826</v>
      </c>
      <c r="F215" s="6">
        <v>45826.840277777781</v>
      </c>
      <c r="G215" s="1" t="s">
        <v>570</v>
      </c>
      <c r="H215" s="1" t="s">
        <v>75</v>
      </c>
      <c r="I215" s="1" t="s">
        <v>39</v>
      </c>
      <c r="J215" s="12">
        <v>113.1</v>
      </c>
      <c r="K215" s="1" t="s">
        <v>593</v>
      </c>
      <c r="L215" s="1" t="s">
        <v>41</v>
      </c>
      <c r="M215" s="1" t="s">
        <v>211</v>
      </c>
      <c r="N215" s="1" t="s">
        <v>43</v>
      </c>
      <c r="O215" s="1" t="s">
        <v>44</v>
      </c>
      <c r="P215" s="16">
        <v>164.50000029</v>
      </c>
      <c r="Q215" s="16">
        <v>119.54000023</v>
      </c>
      <c r="R215" s="1" t="s">
        <v>212</v>
      </c>
      <c r="S215" s="1" t="s">
        <v>46</v>
      </c>
      <c r="T215" s="1">
        <v>12</v>
      </c>
      <c r="U215" s="1">
        <v>13</v>
      </c>
      <c r="V215" s="1">
        <v>89</v>
      </c>
      <c r="W215" s="1" t="s">
        <v>47</v>
      </c>
      <c r="X215" s="2" t="s">
        <v>594</v>
      </c>
      <c r="Y215" s="1" t="s">
        <v>595</v>
      </c>
      <c r="Z215" s="1" t="s">
        <v>596</v>
      </c>
      <c r="AA215" s="1" t="s">
        <v>51</v>
      </c>
      <c r="AB215" s="3">
        <v>1.34314607</v>
      </c>
      <c r="AC215" s="1" t="s">
        <v>52</v>
      </c>
      <c r="AD215" s="1" t="s">
        <v>575</v>
      </c>
      <c r="AE215" s="12">
        <v>9.1953846330769196</v>
      </c>
      <c r="AF215" s="16">
        <f>+RMP[[#This Row],[KILOS NETO]]-RMP[[#This Row],[PESO NETO CAMPO]]</f>
        <v>6.4400002300000097</v>
      </c>
      <c r="AG215" s="3">
        <f>+(RMP[[#This Row],[HORA RECEPCION]]-RMP[[#This Row],[HORA SALIDA CAMPO]])*24</f>
        <v>1.7500000001164153</v>
      </c>
      <c r="AH215" s="1" t="s">
        <v>54</v>
      </c>
      <c r="AI215" s="1" t="s">
        <v>55</v>
      </c>
      <c r="AJ215" s="1" t="s">
        <v>550</v>
      </c>
      <c r="AL215" s="1">
        <v>0</v>
      </c>
      <c r="AM215" s="1" t="s">
        <v>2634</v>
      </c>
    </row>
    <row r="216" spans="1:39" hidden="1" x14ac:dyDescent="0.3">
      <c r="A216" s="1" t="str">
        <f>_xlfn.CONCAT(RMP[[#This Row],[CODIGO QR]],RMP[[#This Row],[MODULO]],RMP[[#This Row],[TURNO]])</f>
        <v>ABGVH20250605080350MODULO 2TURNO 11</v>
      </c>
      <c r="B216" s="1">
        <f>_xlfn.ISOWEEKNUM(RMP[[#This Row],[FECHA RECEPCION]])</f>
        <v>25</v>
      </c>
      <c r="C216" s="7">
        <v>45826</v>
      </c>
      <c r="D216" s="6">
        <v>45826.767361111109</v>
      </c>
      <c r="E216" s="7">
        <v>45826</v>
      </c>
      <c r="F216" s="6">
        <v>45826.840277777781</v>
      </c>
      <c r="G216" s="1" t="s">
        <v>570</v>
      </c>
      <c r="H216" s="1" t="s">
        <v>75</v>
      </c>
      <c r="I216" s="1" t="s">
        <v>39</v>
      </c>
      <c r="J216" s="12">
        <v>316.5</v>
      </c>
      <c r="K216" s="1" t="s">
        <v>597</v>
      </c>
      <c r="L216" s="1" t="s">
        <v>41</v>
      </c>
      <c r="M216" s="1" t="s">
        <v>211</v>
      </c>
      <c r="N216" s="1" t="s">
        <v>43</v>
      </c>
      <c r="O216" s="1" t="s">
        <v>44</v>
      </c>
      <c r="P216" s="16">
        <v>430.99999915000001</v>
      </c>
      <c r="Q216" s="16">
        <v>329.61000030000002</v>
      </c>
      <c r="R216" s="1" t="s">
        <v>212</v>
      </c>
      <c r="S216" s="1" t="s">
        <v>572</v>
      </c>
      <c r="T216" s="1">
        <v>12</v>
      </c>
      <c r="U216" s="1">
        <v>35</v>
      </c>
      <c r="V216" s="1">
        <v>245</v>
      </c>
      <c r="W216" s="1" t="s">
        <v>47</v>
      </c>
      <c r="X216" s="2" t="s">
        <v>598</v>
      </c>
      <c r="Y216" s="1" t="s">
        <v>599</v>
      </c>
      <c r="Z216" s="1" t="s">
        <v>576</v>
      </c>
      <c r="AA216" s="1" t="s">
        <v>51</v>
      </c>
      <c r="AB216" s="3">
        <v>1.34534694</v>
      </c>
      <c r="AC216" s="1" t="s">
        <v>52</v>
      </c>
      <c r="AD216" s="1" t="s">
        <v>575</v>
      </c>
      <c r="AE216" s="12">
        <v>9.4174285799999993</v>
      </c>
      <c r="AF216" s="16">
        <f>+RMP[[#This Row],[KILOS NETO]]-RMP[[#This Row],[PESO NETO CAMPO]]</f>
        <v>13.110000300000024</v>
      </c>
      <c r="AG216" s="3">
        <f>+(RMP[[#This Row],[HORA RECEPCION]]-RMP[[#This Row],[HORA SALIDA CAMPO]])*24</f>
        <v>1.7500000001164153</v>
      </c>
      <c r="AH216" s="1" t="s">
        <v>54</v>
      </c>
      <c r="AI216" s="1" t="s">
        <v>55</v>
      </c>
      <c r="AJ216" s="1" t="s">
        <v>550</v>
      </c>
      <c r="AL216" s="1">
        <v>0</v>
      </c>
      <c r="AM216" s="1" t="s">
        <v>2634</v>
      </c>
    </row>
    <row r="217" spans="1:39" hidden="1" x14ac:dyDescent="0.3">
      <c r="A217" s="1" t="str">
        <f>_xlfn.CONCAT(RMP[[#This Row],[CODIGO QR]],RMP[[#This Row],[MODULO]],RMP[[#This Row],[TURNO]])</f>
        <v>ABGSA20250601184242MODULO 1TURNO 05</v>
      </c>
      <c r="B217" s="1">
        <f>_xlfn.ISOWEEKNUM(RMP[[#This Row],[FECHA RECEPCION]])</f>
        <v>25</v>
      </c>
      <c r="C217" s="7">
        <v>45827</v>
      </c>
      <c r="D217" s="6">
        <v>45827.798611111109</v>
      </c>
      <c r="E217" s="7">
        <v>45827</v>
      </c>
      <c r="F217" s="6">
        <v>45827.881944444445</v>
      </c>
      <c r="G217" s="1" t="s">
        <v>600</v>
      </c>
      <c r="H217" s="1" t="s">
        <v>75</v>
      </c>
      <c r="I217" s="1" t="s">
        <v>39</v>
      </c>
      <c r="J217" s="12">
        <v>153</v>
      </c>
      <c r="K217" s="1" t="s">
        <v>601</v>
      </c>
      <c r="L217" s="1" t="s">
        <v>41</v>
      </c>
      <c r="M217" s="1" t="s">
        <v>211</v>
      </c>
      <c r="N217" s="1" t="s">
        <v>43</v>
      </c>
      <c r="O217" s="1" t="s">
        <v>44</v>
      </c>
      <c r="P217" s="16">
        <v>253.74273876000001</v>
      </c>
      <c r="Q217" s="16">
        <v>192.19792536</v>
      </c>
      <c r="R217" s="1" t="s">
        <v>45</v>
      </c>
      <c r="S217" s="1" t="s">
        <v>121</v>
      </c>
      <c r="T217" s="1">
        <v>12</v>
      </c>
      <c r="U217" s="1">
        <v>21</v>
      </c>
      <c r="V217" s="1">
        <v>147</v>
      </c>
      <c r="W217" s="1" t="s">
        <v>47</v>
      </c>
      <c r="X217" s="2" t="s">
        <v>602</v>
      </c>
      <c r="Y217" s="1" t="s">
        <v>603</v>
      </c>
      <c r="Z217" s="1" t="s">
        <v>604</v>
      </c>
      <c r="AA217" s="1" t="s">
        <v>51</v>
      </c>
      <c r="AB217" s="3">
        <v>1.3074688800000001</v>
      </c>
      <c r="AC217" s="1" t="s">
        <v>52</v>
      </c>
      <c r="AD217" s="1" t="s">
        <v>217</v>
      </c>
      <c r="AE217" s="12">
        <v>9.1522821600000004</v>
      </c>
      <c r="AF217" s="16">
        <f>+RMP[[#This Row],[KILOS NETO]]-RMP[[#This Row],[PESO NETO CAMPO]]</f>
        <v>39.197925359999999</v>
      </c>
      <c r="AG217" s="3">
        <f>+(RMP[[#This Row],[HORA RECEPCION]]-RMP[[#This Row],[HORA SALIDA CAMPO]])*24</f>
        <v>2.0000000000582077</v>
      </c>
      <c r="AH217" s="1" t="s">
        <v>54</v>
      </c>
      <c r="AI217" s="1" t="s">
        <v>55</v>
      </c>
      <c r="AJ217" s="1" t="s">
        <v>605</v>
      </c>
      <c r="AL217" s="1">
        <v>0</v>
      </c>
      <c r="AM217" s="1" t="s">
        <v>2634</v>
      </c>
    </row>
    <row r="218" spans="1:39" hidden="1" x14ac:dyDescent="0.3">
      <c r="A218" s="1" t="str">
        <f>_xlfn.CONCAT(RMP[[#This Row],[CODIGO QR]],RMP[[#This Row],[MODULO]],RMP[[#This Row],[TURNO]])</f>
        <v>ABGSA20250601184242MODULO 1TURNO 06</v>
      </c>
      <c r="B218" s="1">
        <f>_xlfn.ISOWEEKNUM(RMP[[#This Row],[FECHA RECEPCION]])</f>
        <v>25</v>
      </c>
      <c r="C218" s="7">
        <v>45827</v>
      </c>
      <c r="D218" s="6">
        <v>45827.798611111109</v>
      </c>
      <c r="E218" s="7">
        <v>45827</v>
      </c>
      <c r="F218" s="6">
        <v>45827.881944444445</v>
      </c>
      <c r="G218" s="1" t="s">
        <v>600</v>
      </c>
      <c r="H218" s="1" t="s">
        <v>75</v>
      </c>
      <c r="I218" s="1" t="s">
        <v>39</v>
      </c>
      <c r="J218" s="12">
        <v>153</v>
      </c>
      <c r="K218" s="1" t="s">
        <v>601</v>
      </c>
      <c r="L218" s="1" t="s">
        <v>41</v>
      </c>
      <c r="M218" s="1" t="s">
        <v>211</v>
      </c>
      <c r="N218" s="1" t="s">
        <v>43</v>
      </c>
      <c r="O218" s="1" t="s">
        <v>44</v>
      </c>
      <c r="P218" s="16">
        <v>162.25726151999999</v>
      </c>
      <c r="Q218" s="16">
        <v>122.90207472</v>
      </c>
      <c r="R218" s="1" t="s">
        <v>45</v>
      </c>
      <c r="S218" s="1" t="s">
        <v>129</v>
      </c>
      <c r="T218" s="1">
        <v>12</v>
      </c>
      <c r="U218" s="1">
        <v>14</v>
      </c>
      <c r="V218" s="1">
        <v>94</v>
      </c>
      <c r="W218" s="1" t="s">
        <v>47</v>
      </c>
      <c r="X218" s="2" t="s">
        <v>602</v>
      </c>
      <c r="Y218" s="1" t="s">
        <v>603</v>
      </c>
      <c r="Z218" s="1" t="s">
        <v>606</v>
      </c>
      <c r="AA218" s="1" t="s">
        <v>51</v>
      </c>
      <c r="AB218" s="3">
        <v>1.3074688800000001</v>
      </c>
      <c r="AC218" s="1" t="s">
        <v>52</v>
      </c>
      <c r="AD218" s="1" t="s">
        <v>217</v>
      </c>
      <c r="AE218" s="12">
        <v>8.7787196228571407</v>
      </c>
      <c r="AF218" s="16">
        <f>+RMP[[#This Row],[KILOS NETO]]-RMP[[#This Row],[PESO NETO CAMPO]]</f>
        <v>-30.097925279999998</v>
      </c>
      <c r="AG218" s="3">
        <f>+(RMP[[#This Row],[HORA RECEPCION]]-RMP[[#This Row],[HORA SALIDA CAMPO]])*24</f>
        <v>2.0000000000582077</v>
      </c>
      <c r="AH218" s="1" t="s">
        <v>54</v>
      </c>
      <c r="AI218" s="1" t="s">
        <v>55</v>
      </c>
      <c r="AJ218" s="1" t="s">
        <v>605</v>
      </c>
      <c r="AL218" s="1">
        <v>0</v>
      </c>
      <c r="AM218" s="1" t="s">
        <v>2634</v>
      </c>
    </row>
    <row r="219" spans="1:39" hidden="1" x14ac:dyDescent="0.3">
      <c r="A219" s="1" t="str">
        <f>_xlfn.CONCAT(RMP[[#This Row],[CODIGO QR]],RMP[[#This Row],[MODULO]],RMP[[#This Row],[TURNO]])</f>
        <v>ABGVH20250605080402MODULO 1TURNO 06</v>
      </c>
      <c r="B219" s="1">
        <f>_xlfn.ISOWEEKNUM(RMP[[#This Row],[FECHA RECEPCION]])</f>
        <v>25</v>
      </c>
      <c r="C219" s="7">
        <v>45827</v>
      </c>
      <c r="D219" s="6">
        <v>45827.798611111109</v>
      </c>
      <c r="E219" s="7">
        <v>45827</v>
      </c>
      <c r="F219" s="6">
        <v>45827.881944444445</v>
      </c>
      <c r="G219" s="1" t="s">
        <v>600</v>
      </c>
      <c r="H219" s="1" t="s">
        <v>75</v>
      </c>
      <c r="I219" s="1" t="s">
        <v>39</v>
      </c>
      <c r="J219" s="12">
        <v>126.06666666666666</v>
      </c>
      <c r="K219" s="1" t="s">
        <v>607</v>
      </c>
      <c r="L219" s="1" t="s">
        <v>41</v>
      </c>
      <c r="M219" s="1" t="s">
        <v>211</v>
      </c>
      <c r="N219" s="1" t="s">
        <v>43</v>
      </c>
      <c r="O219" s="1" t="s">
        <v>44</v>
      </c>
      <c r="P219" s="16">
        <v>220.28571432000001</v>
      </c>
      <c r="Q219" s="16">
        <v>169.1700003</v>
      </c>
      <c r="R219" s="1" t="s">
        <v>45</v>
      </c>
      <c r="S219" s="1" t="s">
        <v>129</v>
      </c>
      <c r="T219" s="1">
        <v>12</v>
      </c>
      <c r="U219" s="1">
        <v>18</v>
      </c>
      <c r="V219" s="1">
        <v>126</v>
      </c>
      <c r="W219" s="1" t="s">
        <v>47</v>
      </c>
      <c r="X219" s="2" t="s">
        <v>608</v>
      </c>
      <c r="Y219" s="1" t="s">
        <v>609</v>
      </c>
      <c r="Z219" s="1" t="s">
        <v>606</v>
      </c>
      <c r="AA219" s="1" t="s">
        <v>51</v>
      </c>
      <c r="AB219" s="3">
        <v>1.3426190499999999</v>
      </c>
      <c r="AC219" s="1" t="s">
        <v>52</v>
      </c>
      <c r="AD219" s="1" t="s">
        <v>217</v>
      </c>
      <c r="AE219" s="12">
        <v>9.3983333499999997</v>
      </c>
      <c r="AF219" s="16">
        <f>+RMP[[#This Row],[KILOS NETO]]-RMP[[#This Row],[PESO NETO CAMPO]]</f>
        <v>43.103333633333335</v>
      </c>
      <c r="AG219" s="3">
        <f>+(RMP[[#This Row],[HORA RECEPCION]]-RMP[[#This Row],[HORA SALIDA CAMPO]])*24</f>
        <v>2.0000000000582077</v>
      </c>
      <c r="AH219" s="1" t="s">
        <v>54</v>
      </c>
      <c r="AI219" s="1" t="s">
        <v>55</v>
      </c>
      <c r="AJ219" s="1" t="s">
        <v>605</v>
      </c>
      <c r="AL219" s="1">
        <v>0</v>
      </c>
      <c r="AM219" s="1" t="s">
        <v>2634</v>
      </c>
    </row>
    <row r="220" spans="1:39" hidden="1" x14ac:dyDescent="0.3">
      <c r="A220" s="1" t="str">
        <f>_xlfn.CONCAT(RMP[[#This Row],[CODIGO QR]],RMP[[#This Row],[MODULO]],RMP[[#This Row],[TURNO]])</f>
        <v>ABGVH20250605080402MODULO 1TURNO 05</v>
      </c>
      <c r="B220" s="1">
        <f>_xlfn.ISOWEEKNUM(RMP[[#This Row],[FECHA RECEPCION]])</f>
        <v>25</v>
      </c>
      <c r="C220" s="7">
        <v>45827</v>
      </c>
      <c r="D220" s="6">
        <v>45827.798611111109</v>
      </c>
      <c r="E220" s="7">
        <v>45827</v>
      </c>
      <c r="F220" s="6">
        <v>45827.881944444445</v>
      </c>
      <c r="G220" s="1" t="s">
        <v>600</v>
      </c>
      <c r="H220" s="1" t="s">
        <v>75</v>
      </c>
      <c r="I220" s="1" t="s">
        <v>39</v>
      </c>
      <c r="J220" s="12">
        <v>126.06666666666666</v>
      </c>
      <c r="K220" s="1" t="s">
        <v>607</v>
      </c>
      <c r="L220" s="1" t="s">
        <v>41</v>
      </c>
      <c r="M220" s="1" t="s">
        <v>211</v>
      </c>
      <c r="N220" s="1" t="s">
        <v>43</v>
      </c>
      <c r="O220" s="1" t="s">
        <v>44</v>
      </c>
      <c r="P220" s="16">
        <v>220.28571432000001</v>
      </c>
      <c r="Q220" s="16">
        <v>169.1700003</v>
      </c>
      <c r="R220" s="1" t="s">
        <v>45</v>
      </c>
      <c r="S220" s="1" t="s">
        <v>121</v>
      </c>
      <c r="T220" s="1">
        <v>12</v>
      </c>
      <c r="U220" s="1">
        <v>18</v>
      </c>
      <c r="V220" s="1">
        <v>126</v>
      </c>
      <c r="W220" s="1" t="s">
        <v>47</v>
      </c>
      <c r="X220" s="2" t="s">
        <v>608</v>
      </c>
      <c r="Y220" s="1" t="s">
        <v>609</v>
      </c>
      <c r="Z220" s="1" t="s">
        <v>604</v>
      </c>
      <c r="AA220" s="1" t="s">
        <v>51</v>
      </c>
      <c r="AB220" s="3">
        <v>1.3426190499999999</v>
      </c>
      <c r="AC220" s="1" t="s">
        <v>52</v>
      </c>
      <c r="AD220" s="1" t="s">
        <v>217</v>
      </c>
      <c r="AE220" s="12">
        <v>9.3983333499999997</v>
      </c>
      <c r="AF220" s="16">
        <f>+RMP[[#This Row],[KILOS NETO]]-RMP[[#This Row],[PESO NETO CAMPO]]</f>
        <v>43.103333633333335</v>
      </c>
      <c r="AG220" s="3">
        <f>+(RMP[[#This Row],[HORA RECEPCION]]-RMP[[#This Row],[HORA SALIDA CAMPO]])*24</f>
        <v>2.0000000000582077</v>
      </c>
      <c r="AH220" s="1" t="s">
        <v>54</v>
      </c>
      <c r="AI220" s="1" t="s">
        <v>55</v>
      </c>
      <c r="AJ220" s="1" t="s">
        <v>605</v>
      </c>
      <c r="AL220" s="1">
        <v>0</v>
      </c>
      <c r="AM220" s="1" t="s">
        <v>2634</v>
      </c>
    </row>
    <row r="221" spans="1:39" hidden="1" x14ac:dyDescent="0.3">
      <c r="A221" s="1" t="str">
        <f>_xlfn.CONCAT(RMP[[#This Row],[CODIGO QR]],RMP[[#This Row],[MODULO]],RMP[[#This Row],[TURNO]])</f>
        <v>ABGVH20250605080402MODULO 1TURNO 01</v>
      </c>
      <c r="B221" s="1">
        <f>_xlfn.ISOWEEKNUM(RMP[[#This Row],[FECHA RECEPCION]])</f>
        <v>25</v>
      </c>
      <c r="C221" s="7">
        <v>45827</v>
      </c>
      <c r="D221" s="6">
        <v>45827.798611111109</v>
      </c>
      <c r="E221" s="7">
        <v>45827</v>
      </c>
      <c r="F221" s="6">
        <v>45827.881944444445</v>
      </c>
      <c r="G221" s="1" t="s">
        <v>600</v>
      </c>
      <c r="H221" s="1" t="s">
        <v>75</v>
      </c>
      <c r="I221" s="1" t="s">
        <v>39</v>
      </c>
      <c r="J221" s="12">
        <v>126.06666666666666</v>
      </c>
      <c r="K221" s="1" t="s">
        <v>607</v>
      </c>
      <c r="L221" s="1" t="s">
        <v>41</v>
      </c>
      <c r="M221" s="1" t="s">
        <v>211</v>
      </c>
      <c r="N221" s="1" t="s">
        <v>43</v>
      </c>
      <c r="O221" s="1" t="s">
        <v>44</v>
      </c>
      <c r="P221" s="16">
        <v>73.428571439999999</v>
      </c>
      <c r="Q221" s="16">
        <v>56.390000100000002</v>
      </c>
      <c r="R221" s="1" t="s">
        <v>45</v>
      </c>
      <c r="S221" s="1" t="s">
        <v>145</v>
      </c>
      <c r="T221" s="1">
        <v>12</v>
      </c>
      <c r="U221" s="1">
        <v>6</v>
      </c>
      <c r="V221" s="1">
        <v>42</v>
      </c>
      <c r="W221" s="1" t="s">
        <v>47</v>
      </c>
      <c r="X221" s="2" t="s">
        <v>608</v>
      </c>
      <c r="Y221" s="1" t="s">
        <v>609</v>
      </c>
      <c r="Z221" s="1" t="s">
        <v>610</v>
      </c>
      <c r="AA221" s="1" t="s">
        <v>51</v>
      </c>
      <c r="AB221" s="3">
        <v>1.3426190499999999</v>
      </c>
      <c r="AC221" s="1" t="s">
        <v>52</v>
      </c>
      <c r="AD221" s="1" t="s">
        <v>217</v>
      </c>
      <c r="AE221" s="12">
        <v>9.3983333499999997</v>
      </c>
      <c r="AF221" s="16">
        <f>+RMP[[#This Row],[KILOS NETO]]-RMP[[#This Row],[PESO NETO CAMPO]]</f>
        <v>-69.676666566666654</v>
      </c>
      <c r="AG221" s="3">
        <f>+(RMP[[#This Row],[HORA RECEPCION]]-RMP[[#This Row],[HORA SALIDA CAMPO]])*24</f>
        <v>2.0000000000582077</v>
      </c>
      <c r="AH221" s="1" t="s">
        <v>54</v>
      </c>
      <c r="AI221" s="1" t="s">
        <v>55</v>
      </c>
      <c r="AJ221" s="1" t="s">
        <v>605</v>
      </c>
      <c r="AL221" s="1">
        <v>0</v>
      </c>
      <c r="AM221" s="1" t="s">
        <v>2634</v>
      </c>
    </row>
    <row r="222" spans="1:39" hidden="1" x14ac:dyDescent="0.3">
      <c r="A222" s="1" t="str">
        <f>_xlfn.CONCAT(RMP[[#This Row],[CODIGO QR]],RMP[[#This Row],[MODULO]],RMP[[#This Row],[TURNO]])</f>
        <v>ABGSA20250601184242MODULO 1TURNO 03</v>
      </c>
      <c r="B222" s="1">
        <f>_xlfn.ISOWEEKNUM(RMP[[#This Row],[FECHA RECEPCION]])</f>
        <v>25</v>
      </c>
      <c r="C222" s="7">
        <v>45827</v>
      </c>
      <c r="D222" s="6">
        <v>45827.798611111109</v>
      </c>
      <c r="E222" s="7">
        <v>45827</v>
      </c>
      <c r="F222" s="6">
        <v>45827.881944444445</v>
      </c>
      <c r="G222" s="1" t="s">
        <v>600</v>
      </c>
      <c r="H222" s="1" t="s">
        <v>75</v>
      </c>
      <c r="I222" s="1" t="s">
        <v>39</v>
      </c>
      <c r="J222" s="12">
        <v>30</v>
      </c>
      <c r="K222" s="1" t="s">
        <v>611</v>
      </c>
      <c r="L222" s="1" t="s">
        <v>41</v>
      </c>
      <c r="M222" s="1" t="s">
        <v>211</v>
      </c>
      <c r="N222" s="1" t="s">
        <v>43</v>
      </c>
      <c r="O222" s="1" t="s">
        <v>44</v>
      </c>
      <c r="P222" s="16">
        <v>56</v>
      </c>
      <c r="Q222" s="16">
        <v>34.15</v>
      </c>
      <c r="R222" s="1" t="s">
        <v>45</v>
      </c>
      <c r="S222" s="1" t="s">
        <v>199</v>
      </c>
      <c r="T222" s="1">
        <v>12</v>
      </c>
      <c r="U222" s="1">
        <v>4</v>
      </c>
      <c r="V222" s="1">
        <v>25</v>
      </c>
      <c r="W222" s="1" t="s">
        <v>47</v>
      </c>
      <c r="X222" s="2" t="s">
        <v>612</v>
      </c>
      <c r="Y222" s="1" t="s">
        <v>603</v>
      </c>
      <c r="Z222" s="1" t="s">
        <v>610</v>
      </c>
      <c r="AA222" s="1" t="s">
        <v>51</v>
      </c>
      <c r="AB222" s="3">
        <v>1.3660000000000001</v>
      </c>
      <c r="AC222" s="1" t="s">
        <v>52</v>
      </c>
      <c r="AD222" s="1" t="s">
        <v>217</v>
      </c>
      <c r="AE222" s="12">
        <v>8.5374999999999996</v>
      </c>
      <c r="AF222" s="16">
        <f>+RMP[[#This Row],[KILOS NETO]]-RMP[[#This Row],[PESO NETO CAMPO]]</f>
        <v>4.1499999999999986</v>
      </c>
      <c r="AG222" s="3">
        <f>+(RMP[[#This Row],[HORA RECEPCION]]-RMP[[#This Row],[HORA SALIDA CAMPO]])*24</f>
        <v>2.0000000000582077</v>
      </c>
      <c r="AH222" s="1" t="s">
        <v>54</v>
      </c>
      <c r="AI222" s="1" t="s">
        <v>55</v>
      </c>
      <c r="AJ222" s="1" t="s">
        <v>605</v>
      </c>
      <c r="AL222" s="1">
        <v>0</v>
      </c>
      <c r="AM222" s="1" t="s">
        <v>2634</v>
      </c>
    </row>
    <row r="223" spans="1:39" hidden="1" x14ac:dyDescent="0.3">
      <c r="A223" s="1" t="str">
        <f>_xlfn.CONCAT(RMP[[#This Row],[CODIGO QR]],RMP[[#This Row],[MODULO]],RMP[[#This Row],[TURNO]])</f>
        <v>ABGSA20250601184831MODULO 1TURNO 07</v>
      </c>
      <c r="B223" s="1">
        <f>_xlfn.ISOWEEKNUM(RMP[[#This Row],[FECHA RECEPCION]])</f>
        <v>25</v>
      </c>
      <c r="C223" s="7">
        <v>45827</v>
      </c>
      <c r="D223" s="6">
        <v>45827.798611111109</v>
      </c>
      <c r="E223" s="7">
        <v>45827</v>
      </c>
      <c r="F223" s="6">
        <v>45827.881944444445</v>
      </c>
      <c r="G223" s="1" t="s">
        <v>613</v>
      </c>
      <c r="H223" s="1" t="s">
        <v>75</v>
      </c>
      <c r="I223" s="1" t="s">
        <v>39</v>
      </c>
      <c r="J223" s="12">
        <v>161</v>
      </c>
      <c r="K223" s="1" t="s">
        <v>614</v>
      </c>
      <c r="L223" s="1" t="s">
        <v>41</v>
      </c>
      <c r="M223" s="1" t="s">
        <v>42</v>
      </c>
      <c r="N223" s="1" t="s">
        <v>43</v>
      </c>
      <c r="O223" s="1" t="s">
        <v>44</v>
      </c>
      <c r="P223" s="16">
        <v>387.05714298999999</v>
      </c>
      <c r="Q223" s="16">
        <v>297.25457040999999</v>
      </c>
      <c r="R223" s="1" t="s">
        <v>45</v>
      </c>
      <c r="S223" s="1" t="s">
        <v>105</v>
      </c>
      <c r="T223" s="1">
        <v>12</v>
      </c>
      <c r="U223" s="1">
        <v>31</v>
      </c>
      <c r="V223" s="1">
        <v>217</v>
      </c>
      <c r="W223" s="1" t="s">
        <v>47</v>
      </c>
      <c r="X223" s="2" t="s">
        <v>615</v>
      </c>
      <c r="Y223" s="1" t="s">
        <v>616</v>
      </c>
      <c r="Z223" s="1" t="s">
        <v>617</v>
      </c>
      <c r="AA223" s="1" t="s">
        <v>51</v>
      </c>
      <c r="AB223" s="3">
        <v>1.3698367300000001</v>
      </c>
      <c r="AC223" s="1" t="s">
        <v>52</v>
      </c>
      <c r="AD223" s="1" t="s">
        <v>217</v>
      </c>
      <c r="AE223" s="12">
        <v>9.5888571099999993</v>
      </c>
      <c r="AF223" s="16">
        <f>+RMP[[#This Row],[KILOS NETO]]-RMP[[#This Row],[PESO NETO CAMPO]]</f>
        <v>136.25457040999999</v>
      </c>
      <c r="AG223" s="3">
        <f>+(RMP[[#This Row],[HORA RECEPCION]]-RMP[[#This Row],[HORA SALIDA CAMPO]])*24</f>
        <v>2.0000000000582077</v>
      </c>
      <c r="AH223" s="1" t="s">
        <v>434</v>
      </c>
      <c r="AI223" s="1" t="s">
        <v>55</v>
      </c>
      <c r="AJ223" s="1" t="s">
        <v>618</v>
      </c>
      <c r="AL223" s="1">
        <v>0</v>
      </c>
      <c r="AM223" s="1" t="s">
        <v>2634</v>
      </c>
    </row>
    <row r="224" spans="1:39" hidden="1" x14ac:dyDescent="0.3">
      <c r="A224" s="1" t="str">
        <f>_xlfn.CONCAT(RMP[[#This Row],[CODIGO QR]],RMP[[#This Row],[MODULO]],RMP[[#This Row],[TURNO]])</f>
        <v>ABGSA20250601184831MODULO 1TURNO 08</v>
      </c>
      <c r="B224" s="1">
        <f>_xlfn.ISOWEEKNUM(RMP[[#This Row],[FECHA RECEPCION]])</f>
        <v>25</v>
      </c>
      <c r="C224" s="7">
        <v>45827</v>
      </c>
      <c r="D224" s="6">
        <v>45827.798611111109</v>
      </c>
      <c r="E224" s="7">
        <v>45827</v>
      </c>
      <c r="F224" s="6">
        <v>45827.881944444445</v>
      </c>
      <c r="G224" s="1" t="s">
        <v>613</v>
      </c>
      <c r="H224" s="1" t="s">
        <v>75</v>
      </c>
      <c r="I224" s="1" t="s">
        <v>39</v>
      </c>
      <c r="J224" s="12">
        <v>161</v>
      </c>
      <c r="K224" s="1" t="s">
        <v>614</v>
      </c>
      <c r="L224" s="1" t="s">
        <v>41</v>
      </c>
      <c r="M224" s="1" t="s">
        <v>42</v>
      </c>
      <c r="N224" s="1" t="s">
        <v>43</v>
      </c>
      <c r="O224" s="1" t="s">
        <v>44</v>
      </c>
      <c r="P224" s="16">
        <v>49.942857160000003</v>
      </c>
      <c r="Q224" s="16">
        <v>38.355428439999997</v>
      </c>
      <c r="R224" s="1" t="s">
        <v>45</v>
      </c>
      <c r="S224" s="1" t="s">
        <v>77</v>
      </c>
      <c r="T224" s="1">
        <v>12</v>
      </c>
      <c r="U224" s="1">
        <v>4</v>
      </c>
      <c r="V224" s="1">
        <v>28</v>
      </c>
      <c r="W224" s="1" t="s">
        <v>47</v>
      </c>
      <c r="X224" s="2" t="s">
        <v>615</v>
      </c>
      <c r="Y224" s="1" t="s">
        <v>616</v>
      </c>
      <c r="Z224" s="1" t="s">
        <v>619</v>
      </c>
      <c r="AA224" s="1" t="s">
        <v>51</v>
      </c>
      <c r="AB224" s="3">
        <v>1.3698367300000001</v>
      </c>
      <c r="AC224" s="1" t="s">
        <v>52</v>
      </c>
      <c r="AD224" s="1" t="s">
        <v>217</v>
      </c>
      <c r="AE224" s="12">
        <v>9.5888571099999993</v>
      </c>
      <c r="AF224" s="16">
        <f>+RMP[[#This Row],[KILOS NETO]]-RMP[[#This Row],[PESO NETO CAMPO]]</f>
        <v>-122.64457156</v>
      </c>
      <c r="AG224" s="3">
        <f>+(RMP[[#This Row],[HORA RECEPCION]]-RMP[[#This Row],[HORA SALIDA CAMPO]])*24</f>
        <v>2.0000000000582077</v>
      </c>
      <c r="AH224" s="1" t="s">
        <v>434</v>
      </c>
      <c r="AI224" s="1" t="s">
        <v>55</v>
      </c>
      <c r="AJ224" s="1" t="s">
        <v>618</v>
      </c>
      <c r="AL224" s="1">
        <v>0</v>
      </c>
      <c r="AM224" s="1" t="s">
        <v>2634</v>
      </c>
    </row>
    <row r="225" spans="1:39" hidden="1" x14ac:dyDescent="0.3">
      <c r="A225" s="1" t="str">
        <f>_xlfn.CONCAT(RMP[[#This Row],[CODIGO QR]],RMP[[#This Row],[MODULO]],RMP[[#This Row],[TURNO]])</f>
        <v>ABGSA20250601184834MODULO 1TURNO 07</v>
      </c>
      <c r="B225" s="1">
        <f>_xlfn.ISOWEEKNUM(RMP[[#This Row],[FECHA RECEPCION]])</f>
        <v>25</v>
      </c>
      <c r="C225" s="7">
        <v>45827</v>
      </c>
      <c r="D225" s="6">
        <v>45827.798611111109</v>
      </c>
      <c r="E225" s="7">
        <v>45827</v>
      </c>
      <c r="F225" s="6">
        <v>45827.881944444445</v>
      </c>
      <c r="G225" s="1" t="s">
        <v>613</v>
      </c>
      <c r="H225" s="1" t="s">
        <v>75</v>
      </c>
      <c r="I225" s="1" t="s">
        <v>39</v>
      </c>
      <c r="J225" s="12">
        <v>161.5</v>
      </c>
      <c r="K225" s="1" t="s">
        <v>620</v>
      </c>
      <c r="L225" s="1" t="s">
        <v>41</v>
      </c>
      <c r="M225" s="1" t="s">
        <v>42</v>
      </c>
      <c r="N225" s="1" t="s">
        <v>43</v>
      </c>
      <c r="O225" s="1" t="s">
        <v>44</v>
      </c>
      <c r="P225" s="16">
        <v>349.60000012</v>
      </c>
      <c r="Q225" s="16">
        <v>268.48799908000001</v>
      </c>
      <c r="R225" s="1" t="s">
        <v>45</v>
      </c>
      <c r="S225" s="1" t="s">
        <v>105</v>
      </c>
      <c r="T225" s="1">
        <v>12</v>
      </c>
      <c r="U225" s="1">
        <v>28</v>
      </c>
      <c r="V225" s="1">
        <v>196</v>
      </c>
      <c r="W225" s="1" t="s">
        <v>47</v>
      </c>
      <c r="X225" s="2" t="s">
        <v>621</v>
      </c>
      <c r="Y225" s="1" t="s">
        <v>622</v>
      </c>
      <c r="Z225" s="1" t="s">
        <v>617</v>
      </c>
      <c r="AA225" s="1" t="s">
        <v>51</v>
      </c>
      <c r="AB225" s="3">
        <v>1.3698367300000001</v>
      </c>
      <c r="AC225" s="1" t="s">
        <v>52</v>
      </c>
      <c r="AD225" s="1" t="s">
        <v>217</v>
      </c>
      <c r="AE225" s="12">
        <v>9.5888571099999993</v>
      </c>
      <c r="AF225" s="16">
        <f>+RMP[[#This Row],[KILOS NETO]]-RMP[[#This Row],[PESO NETO CAMPO]]</f>
        <v>106.98799908000001</v>
      </c>
      <c r="AG225" s="3">
        <f>+(RMP[[#This Row],[HORA RECEPCION]]-RMP[[#This Row],[HORA SALIDA CAMPO]])*24</f>
        <v>2.0000000000582077</v>
      </c>
      <c r="AH225" s="1" t="s">
        <v>54</v>
      </c>
      <c r="AI225" s="1" t="s">
        <v>55</v>
      </c>
      <c r="AJ225" s="1" t="s">
        <v>618</v>
      </c>
      <c r="AL225" s="1">
        <v>0</v>
      </c>
      <c r="AM225" s="1" t="s">
        <v>2634</v>
      </c>
    </row>
    <row r="226" spans="1:39" hidden="1" x14ac:dyDescent="0.3">
      <c r="A226" s="1" t="str">
        <f>_xlfn.CONCAT(RMP[[#This Row],[CODIGO QR]],RMP[[#This Row],[MODULO]],RMP[[#This Row],[TURNO]])</f>
        <v>ABGSA20250601184834MODULO 1TURNO 05</v>
      </c>
      <c r="B226" s="1">
        <f>_xlfn.ISOWEEKNUM(RMP[[#This Row],[FECHA RECEPCION]])</f>
        <v>25</v>
      </c>
      <c r="C226" s="7">
        <v>45827</v>
      </c>
      <c r="D226" s="6">
        <v>45827.798611111109</v>
      </c>
      <c r="E226" s="7">
        <v>45827</v>
      </c>
      <c r="F226" s="6">
        <v>45827.881944444445</v>
      </c>
      <c r="G226" s="1" t="s">
        <v>613</v>
      </c>
      <c r="H226" s="1" t="s">
        <v>75</v>
      </c>
      <c r="I226" s="1" t="s">
        <v>39</v>
      </c>
      <c r="J226" s="12">
        <v>161.5</v>
      </c>
      <c r="K226" s="1" t="s">
        <v>620</v>
      </c>
      <c r="L226" s="1" t="s">
        <v>41</v>
      </c>
      <c r="M226" s="1" t="s">
        <v>42</v>
      </c>
      <c r="N226" s="1" t="s">
        <v>43</v>
      </c>
      <c r="O226" s="1" t="s">
        <v>44</v>
      </c>
      <c r="P226" s="16">
        <v>87.400000030000001</v>
      </c>
      <c r="Q226" s="16">
        <v>67.121999770000002</v>
      </c>
      <c r="R226" s="1" t="s">
        <v>45</v>
      </c>
      <c r="S226" s="1" t="s">
        <v>121</v>
      </c>
      <c r="T226" s="1">
        <v>12</v>
      </c>
      <c r="U226" s="1">
        <v>7</v>
      </c>
      <c r="V226" s="1">
        <v>49</v>
      </c>
      <c r="W226" s="1" t="s">
        <v>47</v>
      </c>
      <c r="X226" s="2" t="s">
        <v>621</v>
      </c>
      <c r="Y226" s="1" t="s">
        <v>622</v>
      </c>
      <c r="Z226" s="1" t="s">
        <v>623</v>
      </c>
      <c r="AA226" s="1" t="s">
        <v>51</v>
      </c>
      <c r="AB226" s="3">
        <v>1.3698367300000001</v>
      </c>
      <c r="AC226" s="1" t="s">
        <v>52</v>
      </c>
      <c r="AD226" s="1" t="s">
        <v>217</v>
      </c>
      <c r="AE226" s="12">
        <v>9.5888571099999993</v>
      </c>
      <c r="AF226" s="16">
        <f>+RMP[[#This Row],[KILOS NETO]]-RMP[[#This Row],[PESO NETO CAMPO]]</f>
        <v>-94.378000229999998</v>
      </c>
      <c r="AG226" s="3">
        <f>+(RMP[[#This Row],[HORA RECEPCION]]-RMP[[#This Row],[HORA SALIDA CAMPO]])*24</f>
        <v>2.0000000000582077</v>
      </c>
      <c r="AH226" s="1" t="s">
        <v>54</v>
      </c>
      <c r="AI226" s="1" t="s">
        <v>55</v>
      </c>
      <c r="AJ226" s="1" t="s">
        <v>618</v>
      </c>
      <c r="AL226" s="1">
        <v>0</v>
      </c>
      <c r="AM226" s="1" t="s">
        <v>2634</v>
      </c>
    </row>
    <row r="227" spans="1:39" hidden="1" x14ac:dyDescent="0.3">
      <c r="A227" s="1" t="str">
        <f>_xlfn.CONCAT(RMP[[#This Row],[CODIGO QR]],RMP[[#This Row],[MODULO]],RMP[[#This Row],[TURNO]])</f>
        <v>ABGSA20250601184830MODULO 1TURNO 05</v>
      </c>
      <c r="B227" s="1">
        <f>_xlfn.ISOWEEKNUM(RMP[[#This Row],[FECHA RECEPCION]])</f>
        <v>25</v>
      </c>
      <c r="C227" s="7">
        <v>45827</v>
      </c>
      <c r="D227" s="6">
        <v>45827.798611111109</v>
      </c>
      <c r="E227" s="7">
        <v>45827</v>
      </c>
      <c r="F227" s="6">
        <v>45827.881944444445</v>
      </c>
      <c r="G227" s="1" t="s">
        <v>613</v>
      </c>
      <c r="H227" s="1" t="s">
        <v>75</v>
      </c>
      <c r="I227" s="1" t="s">
        <v>39</v>
      </c>
      <c r="J227" s="12">
        <v>194.1</v>
      </c>
      <c r="K227" s="1" t="s">
        <v>624</v>
      </c>
      <c r="L227" s="1" t="s">
        <v>41</v>
      </c>
      <c r="M227" s="1" t="s">
        <v>42</v>
      </c>
      <c r="N227" s="1" t="s">
        <v>43</v>
      </c>
      <c r="O227" s="1" t="s">
        <v>44</v>
      </c>
      <c r="P227" s="16">
        <v>236.14285659999999</v>
      </c>
      <c r="Q227" s="16">
        <v>182.18738069</v>
      </c>
      <c r="R227" s="1" t="s">
        <v>45</v>
      </c>
      <c r="S227" s="1" t="s">
        <v>121</v>
      </c>
      <c r="T227" s="1">
        <v>12</v>
      </c>
      <c r="U227" s="1">
        <v>19</v>
      </c>
      <c r="V227" s="1">
        <v>133</v>
      </c>
      <c r="W227" s="1" t="s">
        <v>47</v>
      </c>
      <c r="X227" s="2" t="s">
        <v>625</v>
      </c>
      <c r="Y227" s="1" t="s">
        <v>626</v>
      </c>
      <c r="Z227" s="1" t="s">
        <v>623</v>
      </c>
      <c r="AA227" s="1" t="s">
        <v>51</v>
      </c>
      <c r="AB227" s="3">
        <v>1.3698299300000001</v>
      </c>
      <c r="AC227" s="1" t="s">
        <v>52</v>
      </c>
      <c r="AD227" s="1" t="s">
        <v>217</v>
      </c>
      <c r="AE227" s="12">
        <v>9.5888095100000008</v>
      </c>
      <c r="AF227" s="16">
        <f>+RMP[[#This Row],[KILOS NETO]]-RMP[[#This Row],[PESO NETO CAMPO]]</f>
        <v>-11.912619309999997</v>
      </c>
      <c r="AG227" s="3">
        <f>+(RMP[[#This Row],[HORA RECEPCION]]-RMP[[#This Row],[HORA SALIDA CAMPO]])*24</f>
        <v>2.0000000000582077</v>
      </c>
      <c r="AH227" s="1" t="s">
        <v>434</v>
      </c>
      <c r="AI227" s="1" t="s">
        <v>55</v>
      </c>
      <c r="AJ227" s="1" t="s">
        <v>618</v>
      </c>
      <c r="AL227" s="1">
        <v>0</v>
      </c>
      <c r="AM227" s="1" t="s">
        <v>2634</v>
      </c>
    </row>
    <row r="228" spans="1:39" hidden="1" x14ac:dyDescent="0.3">
      <c r="A228" s="1" t="str">
        <f>_xlfn.CONCAT(RMP[[#This Row],[CODIGO QR]],RMP[[#This Row],[MODULO]],RMP[[#This Row],[TURNO]])</f>
        <v>ABGSA20250601184830MODULO 1TURNO 07</v>
      </c>
      <c r="B228" s="1">
        <f>_xlfn.ISOWEEKNUM(RMP[[#This Row],[FECHA RECEPCION]])</f>
        <v>25</v>
      </c>
      <c r="C228" s="7">
        <v>45827</v>
      </c>
      <c r="D228" s="6">
        <v>45827.798611111109</v>
      </c>
      <c r="E228" s="7">
        <v>45827</v>
      </c>
      <c r="F228" s="6">
        <v>45827.881944444445</v>
      </c>
      <c r="G228" s="1" t="s">
        <v>613</v>
      </c>
      <c r="H228" s="1" t="s">
        <v>75</v>
      </c>
      <c r="I228" s="1" t="s">
        <v>39</v>
      </c>
      <c r="J228" s="12">
        <v>194.1</v>
      </c>
      <c r="K228" s="1" t="s">
        <v>624</v>
      </c>
      <c r="L228" s="1" t="s">
        <v>41</v>
      </c>
      <c r="M228" s="1" t="s">
        <v>42</v>
      </c>
      <c r="N228" s="1" t="s">
        <v>43</v>
      </c>
      <c r="O228" s="1" t="s">
        <v>44</v>
      </c>
      <c r="P228" s="16">
        <v>285.8571422</v>
      </c>
      <c r="Q228" s="16">
        <v>220.54261872999999</v>
      </c>
      <c r="R228" s="1" t="s">
        <v>45</v>
      </c>
      <c r="S228" s="1" t="s">
        <v>105</v>
      </c>
      <c r="T228" s="1">
        <v>12</v>
      </c>
      <c r="U228" s="1">
        <v>23</v>
      </c>
      <c r="V228" s="1">
        <v>161</v>
      </c>
      <c r="W228" s="1" t="s">
        <v>47</v>
      </c>
      <c r="X228" s="2" t="s">
        <v>625</v>
      </c>
      <c r="Y228" s="1" t="s">
        <v>626</v>
      </c>
      <c r="Z228" s="1" t="s">
        <v>617</v>
      </c>
      <c r="AA228" s="1" t="s">
        <v>51</v>
      </c>
      <c r="AB228" s="3">
        <v>1.3698299300000001</v>
      </c>
      <c r="AC228" s="1" t="s">
        <v>52</v>
      </c>
      <c r="AD228" s="1" t="s">
        <v>217</v>
      </c>
      <c r="AE228" s="12">
        <v>9.5888095100000008</v>
      </c>
      <c r="AF228" s="16">
        <f>+RMP[[#This Row],[KILOS NETO]]-RMP[[#This Row],[PESO NETO CAMPO]]</f>
        <v>26.442618729999992</v>
      </c>
      <c r="AG228" s="3">
        <f>+(RMP[[#This Row],[HORA RECEPCION]]-RMP[[#This Row],[HORA SALIDA CAMPO]])*24</f>
        <v>2.0000000000582077</v>
      </c>
      <c r="AH228" s="1" t="s">
        <v>434</v>
      </c>
      <c r="AI228" s="1" t="s">
        <v>55</v>
      </c>
      <c r="AJ228" s="1" t="s">
        <v>618</v>
      </c>
      <c r="AL228" s="1">
        <v>0</v>
      </c>
      <c r="AM228" s="1" t="s">
        <v>2634</v>
      </c>
    </row>
    <row r="229" spans="1:39" hidden="1" x14ac:dyDescent="0.3">
      <c r="A229" s="1" t="str">
        <f>_xlfn.CONCAT(RMP[[#This Row],[CODIGO QR]],RMP[[#This Row],[MODULO]],RMP[[#This Row],[TURNO]])</f>
        <v>ABGSA20250601184824MODULO 1TURNO 07</v>
      </c>
      <c r="B229" s="1">
        <f>_xlfn.ISOWEEKNUM(RMP[[#This Row],[FECHA RECEPCION]])</f>
        <v>25</v>
      </c>
      <c r="C229" s="7">
        <v>45827</v>
      </c>
      <c r="D229" s="6">
        <v>45827.798611111109</v>
      </c>
      <c r="E229" s="7">
        <v>45827</v>
      </c>
      <c r="F229" s="6">
        <v>45827.881944444445</v>
      </c>
      <c r="G229" s="1" t="s">
        <v>613</v>
      </c>
      <c r="H229" s="1" t="s">
        <v>75</v>
      </c>
      <c r="I229" s="1" t="s">
        <v>39</v>
      </c>
      <c r="J229" s="12">
        <v>194.1</v>
      </c>
      <c r="K229" s="1" t="s">
        <v>627</v>
      </c>
      <c r="L229" s="1" t="s">
        <v>41</v>
      </c>
      <c r="M229" s="1" t="s">
        <v>42</v>
      </c>
      <c r="N229" s="1" t="s">
        <v>43</v>
      </c>
      <c r="O229" s="1" t="s">
        <v>44</v>
      </c>
      <c r="P229" s="16">
        <v>300.00000072</v>
      </c>
      <c r="Q229" s="16">
        <v>231.84571367999999</v>
      </c>
      <c r="R229" s="1" t="s">
        <v>45</v>
      </c>
      <c r="S229" s="1" t="s">
        <v>105</v>
      </c>
      <c r="T229" s="1">
        <v>12</v>
      </c>
      <c r="U229" s="1">
        <v>24</v>
      </c>
      <c r="V229" s="1">
        <v>168</v>
      </c>
      <c r="W229" s="1" t="s">
        <v>47</v>
      </c>
      <c r="X229" s="2" t="s">
        <v>628</v>
      </c>
      <c r="Y229" s="1" t="s">
        <v>629</v>
      </c>
      <c r="Z229" s="1" t="s">
        <v>617</v>
      </c>
      <c r="AA229" s="1" t="s">
        <v>51</v>
      </c>
      <c r="AB229" s="3">
        <v>1.3800340099999999</v>
      </c>
      <c r="AC229" s="1" t="s">
        <v>52</v>
      </c>
      <c r="AD229" s="1" t="s">
        <v>217</v>
      </c>
      <c r="AE229" s="12">
        <v>9.6602380700000001</v>
      </c>
      <c r="AF229" s="16">
        <f>+RMP[[#This Row],[KILOS NETO]]-RMP[[#This Row],[PESO NETO CAMPO]]</f>
        <v>37.745713679999994</v>
      </c>
      <c r="AG229" s="3">
        <f>+(RMP[[#This Row],[HORA RECEPCION]]-RMP[[#This Row],[HORA SALIDA CAMPO]])*24</f>
        <v>2.0000000000582077</v>
      </c>
      <c r="AH229" s="1" t="s">
        <v>448</v>
      </c>
      <c r="AI229" s="1" t="s">
        <v>55</v>
      </c>
      <c r="AJ229" s="1" t="s">
        <v>618</v>
      </c>
      <c r="AL229" s="1">
        <v>0</v>
      </c>
      <c r="AM229" s="1" t="s">
        <v>2634</v>
      </c>
    </row>
    <row r="230" spans="1:39" hidden="1" x14ac:dyDescent="0.3">
      <c r="A230" s="1" t="str">
        <f>_xlfn.CONCAT(RMP[[#This Row],[CODIGO QR]],RMP[[#This Row],[MODULO]],RMP[[#This Row],[TURNO]])</f>
        <v>ABGSA20250601184824MODULO 1TURNO 06</v>
      </c>
      <c r="B230" s="1">
        <f>_xlfn.ISOWEEKNUM(RMP[[#This Row],[FECHA RECEPCION]])</f>
        <v>25</v>
      </c>
      <c r="C230" s="7">
        <v>45827</v>
      </c>
      <c r="D230" s="6">
        <v>45827.798611111109</v>
      </c>
      <c r="E230" s="7">
        <v>45827</v>
      </c>
      <c r="F230" s="6">
        <v>45827.881944444445</v>
      </c>
      <c r="G230" s="1" t="s">
        <v>613</v>
      </c>
      <c r="H230" s="1" t="s">
        <v>75</v>
      </c>
      <c r="I230" s="1" t="s">
        <v>39</v>
      </c>
      <c r="J230" s="12">
        <v>194.1</v>
      </c>
      <c r="K230" s="1" t="s">
        <v>627</v>
      </c>
      <c r="L230" s="1" t="s">
        <v>41</v>
      </c>
      <c r="M230" s="1" t="s">
        <v>42</v>
      </c>
      <c r="N230" s="1" t="s">
        <v>43</v>
      </c>
      <c r="O230" s="1" t="s">
        <v>44</v>
      </c>
      <c r="P230" s="16">
        <v>225.00000054</v>
      </c>
      <c r="Q230" s="16">
        <v>173.88428526000001</v>
      </c>
      <c r="R230" s="1" t="s">
        <v>45</v>
      </c>
      <c r="S230" s="1" t="s">
        <v>129</v>
      </c>
      <c r="T230" s="1">
        <v>12</v>
      </c>
      <c r="U230" s="1">
        <v>18</v>
      </c>
      <c r="V230" s="1">
        <v>126</v>
      </c>
      <c r="W230" s="1" t="s">
        <v>47</v>
      </c>
      <c r="X230" s="2" t="s">
        <v>628</v>
      </c>
      <c r="Y230" s="1" t="s">
        <v>629</v>
      </c>
      <c r="Z230" s="1" t="s">
        <v>630</v>
      </c>
      <c r="AA230" s="1" t="s">
        <v>51</v>
      </c>
      <c r="AB230" s="3">
        <v>1.3800340099999999</v>
      </c>
      <c r="AC230" s="1" t="s">
        <v>52</v>
      </c>
      <c r="AD230" s="1" t="s">
        <v>217</v>
      </c>
      <c r="AE230" s="12">
        <v>9.6602380700000001</v>
      </c>
      <c r="AF230" s="16">
        <f>+RMP[[#This Row],[KILOS NETO]]-RMP[[#This Row],[PESO NETO CAMPO]]</f>
        <v>-20.215714739999981</v>
      </c>
      <c r="AG230" s="3">
        <f>+(RMP[[#This Row],[HORA RECEPCION]]-RMP[[#This Row],[HORA SALIDA CAMPO]])*24</f>
        <v>2.0000000000582077</v>
      </c>
      <c r="AH230" s="1" t="s">
        <v>448</v>
      </c>
      <c r="AI230" s="1" t="s">
        <v>55</v>
      </c>
      <c r="AJ230" s="1" t="s">
        <v>618</v>
      </c>
      <c r="AL230" s="1">
        <v>0</v>
      </c>
      <c r="AM230" s="1" t="s">
        <v>2634</v>
      </c>
    </row>
    <row r="231" spans="1:39" hidden="1" x14ac:dyDescent="0.3">
      <c r="A231" s="1" t="str">
        <f>_xlfn.CONCAT(RMP[[#This Row],[CODIGO QR]],RMP[[#This Row],[MODULO]],RMP[[#This Row],[TURNO]])</f>
        <v>ABGSA20250601184817MODULO 1TURNO 06</v>
      </c>
      <c r="B231" s="1">
        <f>_xlfn.ISOWEEKNUM(RMP[[#This Row],[FECHA RECEPCION]])</f>
        <v>25</v>
      </c>
      <c r="C231" s="7">
        <v>45827</v>
      </c>
      <c r="D231" s="6">
        <v>45827.798611111109</v>
      </c>
      <c r="E231" s="7">
        <v>45827</v>
      </c>
      <c r="F231" s="6">
        <v>45827.881944444445</v>
      </c>
      <c r="G231" s="1" t="s">
        <v>613</v>
      </c>
      <c r="H231" s="1" t="s">
        <v>75</v>
      </c>
      <c r="I231" s="1" t="s">
        <v>39</v>
      </c>
      <c r="J231" s="12">
        <v>118.63333333333333</v>
      </c>
      <c r="K231" s="1" t="s">
        <v>631</v>
      </c>
      <c r="L231" s="1" t="s">
        <v>41</v>
      </c>
      <c r="M231" s="1" t="s">
        <v>42</v>
      </c>
      <c r="N231" s="1" t="s">
        <v>43</v>
      </c>
      <c r="O231" s="1" t="s">
        <v>44</v>
      </c>
      <c r="P231" s="16">
        <v>307.69230800000003</v>
      </c>
      <c r="Q231" s="16">
        <v>236.147436</v>
      </c>
      <c r="R231" s="1" t="s">
        <v>45</v>
      </c>
      <c r="S231" s="1" t="s">
        <v>129</v>
      </c>
      <c r="T231" s="1">
        <v>12</v>
      </c>
      <c r="U231" s="1">
        <v>25</v>
      </c>
      <c r="V231" s="1">
        <v>175</v>
      </c>
      <c r="W231" s="1" t="s">
        <v>47</v>
      </c>
      <c r="X231" s="2" t="s">
        <v>632</v>
      </c>
      <c r="Y231" s="1" t="s">
        <v>633</v>
      </c>
      <c r="Z231" s="1" t="s">
        <v>630</v>
      </c>
      <c r="AA231" s="1" t="s">
        <v>51</v>
      </c>
      <c r="AB231" s="3">
        <v>1.3494139199999999</v>
      </c>
      <c r="AC231" s="1" t="s">
        <v>52</v>
      </c>
      <c r="AD231" s="1" t="s">
        <v>217</v>
      </c>
      <c r="AE231" s="12">
        <v>9.4458974399999995</v>
      </c>
      <c r="AF231" s="16">
        <f>+RMP[[#This Row],[KILOS NETO]]-RMP[[#This Row],[PESO NETO CAMPO]]</f>
        <v>117.51410266666667</v>
      </c>
      <c r="AG231" s="3">
        <f>+(RMP[[#This Row],[HORA RECEPCION]]-RMP[[#This Row],[HORA SALIDA CAMPO]])*24</f>
        <v>2.0000000000582077</v>
      </c>
      <c r="AH231" s="1" t="s">
        <v>54</v>
      </c>
      <c r="AI231" s="1" t="s">
        <v>55</v>
      </c>
      <c r="AJ231" s="1" t="s">
        <v>618</v>
      </c>
      <c r="AL231" s="1">
        <v>0</v>
      </c>
      <c r="AM231" s="1" t="s">
        <v>2634</v>
      </c>
    </row>
    <row r="232" spans="1:39" hidden="1" x14ac:dyDescent="0.3">
      <c r="A232" s="1" t="str">
        <f>_xlfn.CONCAT(RMP[[#This Row],[CODIGO QR]],RMP[[#This Row],[MODULO]],RMP[[#This Row],[TURNO]])</f>
        <v>ABGSA20250601184817MODULO 1TURNO 07</v>
      </c>
      <c r="B232" s="1">
        <f>_xlfn.ISOWEEKNUM(RMP[[#This Row],[FECHA RECEPCION]])</f>
        <v>25</v>
      </c>
      <c r="C232" s="7">
        <v>45827</v>
      </c>
      <c r="D232" s="6">
        <v>45827.798611111109</v>
      </c>
      <c r="E232" s="7">
        <v>45827</v>
      </c>
      <c r="F232" s="6">
        <v>45827.881944444445</v>
      </c>
      <c r="G232" s="1" t="s">
        <v>613</v>
      </c>
      <c r="H232" s="1" t="s">
        <v>75</v>
      </c>
      <c r="I232" s="1" t="s">
        <v>39</v>
      </c>
      <c r="J232" s="12">
        <v>118.63333333333333</v>
      </c>
      <c r="K232" s="1" t="s">
        <v>631</v>
      </c>
      <c r="L232" s="1" t="s">
        <v>41</v>
      </c>
      <c r="M232" s="1" t="s">
        <v>42</v>
      </c>
      <c r="N232" s="1" t="s">
        <v>43</v>
      </c>
      <c r="O232" s="1" t="s">
        <v>44</v>
      </c>
      <c r="P232" s="16">
        <v>110.76923087999999</v>
      </c>
      <c r="Q232" s="16">
        <v>85.013076960000006</v>
      </c>
      <c r="R232" s="1" t="s">
        <v>45</v>
      </c>
      <c r="S232" s="1" t="s">
        <v>105</v>
      </c>
      <c r="T232" s="1">
        <v>12</v>
      </c>
      <c r="U232" s="1">
        <v>9</v>
      </c>
      <c r="V232" s="1">
        <v>63</v>
      </c>
      <c r="W232" s="1" t="s">
        <v>47</v>
      </c>
      <c r="X232" s="2" t="s">
        <v>632</v>
      </c>
      <c r="Y232" s="1" t="s">
        <v>633</v>
      </c>
      <c r="Z232" s="1" t="s">
        <v>617</v>
      </c>
      <c r="AA232" s="1" t="s">
        <v>51</v>
      </c>
      <c r="AB232" s="3">
        <v>1.3494139199999999</v>
      </c>
      <c r="AC232" s="1" t="s">
        <v>52</v>
      </c>
      <c r="AD232" s="1" t="s">
        <v>217</v>
      </c>
      <c r="AE232" s="12">
        <v>9.4458974399999995</v>
      </c>
      <c r="AF232" s="16">
        <f>+RMP[[#This Row],[KILOS NETO]]-RMP[[#This Row],[PESO NETO CAMPO]]</f>
        <v>-33.620256373333319</v>
      </c>
      <c r="AG232" s="3">
        <f>+(RMP[[#This Row],[HORA RECEPCION]]-RMP[[#This Row],[HORA SALIDA CAMPO]])*24</f>
        <v>2.0000000000582077</v>
      </c>
      <c r="AH232" s="1" t="s">
        <v>54</v>
      </c>
      <c r="AI232" s="1" t="s">
        <v>55</v>
      </c>
      <c r="AJ232" s="1" t="s">
        <v>618</v>
      </c>
      <c r="AL232" s="1">
        <v>0</v>
      </c>
      <c r="AM232" s="1" t="s">
        <v>2634</v>
      </c>
    </row>
    <row r="233" spans="1:39" hidden="1" x14ac:dyDescent="0.3">
      <c r="A233" s="1" t="str">
        <f>_xlfn.CONCAT(RMP[[#This Row],[CODIGO QR]],RMP[[#This Row],[MODULO]],RMP[[#This Row],[TURNO]])</f>
        <v>ABGSA20250601184817MODULO 1TURNO 01</v>
      </c>
      <c r="B233" s="1">
        <f>_xlfn.ISOWEEKNUM(RMP[[#This Row],[FECHA RECEPCION]])</f>
        <v>25</v>
      </c>
      <c r="C233" s="7">
        <v>45827</v>
      </c>
      <c r="D233" s="6">
        <v>45827.798611111109</v>
      </c>
      <c r="E233" s="7">
        <v>45827</v>
      </c>
      <c r="F233" s="6">
        <v>45827.881944444445</v>
      </c>
      <c r="G233" s="1" t="s">
        <v>613</v>
      </c>
      <c r="H233" s="1" t="s">
        <v>75</v>
      </c>
      <c r="I233" s="1" t="s">
        <v>39</v>
      </c>
      <c r="J233" s="12">
        <v>118.63333333333333</v>
      </c>
      <c r="K233" s="1" t="s">
        <v>631</v>
      </c>
      <c r="L233" s="1" t="s">
        <v>41</v>
      </c>
      <c r="M233" s="1" t="s">
        <v>42</v>
      </c>
      <c r="N233" s="1" t="s">
        <v>43</v>
      </c>
      <c r="O233" s="1" t="s">
        <v>44</v>
      </c>
      <c r="P233" s="16">
        <v>61.538461599999998</v>
      </c>
      <c r="Q233" s="16">
        <v>47.229487200000001</v>
      </c>
      <c r="R233" s="1" t="s">
        <v>45</v>
      </c>
      <c r="S233" s="1" t="s">
        <v>145</v>
      </c>
      <c r="T233" s="1">
        <v>12</v>
      </c>
      <c r="U233" s="1">
        <v>5</v>
      </c>
      <c r="V233" s="1">
        <v>35</v>
      </c>
      <c r="W233" s="1" t="s">
        <v>47</v>
      </c>
      <c r="X233" s="2" t="s">
        <v>632</v>
      </c>
      <c r="Y233" s="1" t="s">
        <v>633</v>
      </c>
      <c r="Z233" s="1" t="s">
        <v>623</v>
      </c>
      <c r="AA233" s="1" t="s">
        <v>51</v>
      </c>
      <c r="AB233" s="3">
        <v>1.3494139199999999</v>
      </c>
      <c r="AC233" s="1" t="s">
        <v>52</v>
      </c>
      <c r="AD233" s="1" t="s">
        <v>217</v>
      </c>
      <c r="AE233" s="12">
        <v>9.4458974399999995</v>
      </c>
      <c r="AF233" s="16">
        <f>+RMP[[#This Row],[KILOS NETO]]-RMP[[#This Row],[PESO NETO CAMPO]]</f>
        <v>-71.403846133333332</v>
      </c>
      <c r="AG233" s="3">
        <f>+(RMP[[#This Row],[HORA RECEPCION]]-RMP[[#This Row],[HORA SALIDA CAMPO]])*24</f>
        <v>2.0000000000582077</v>
      </c>
      <c r="AH233" s="1" t="s">
        <v>54</v>
      </c>
      <c r="AI233" s="1" t="s">
        <v>55</v>
      </c>
      <c r="AJ233" s="1" t="s">
        <v>618</v>
      </c>
      <c r="AL233" s="1">
        <v>0</v>
      </c>
      <c r="AM233" s="1" t="s">
        <v>2634</v>
      </c>
    </row>
    <row r="234" spans="1:39" hidden="1" x14ac:dyDescent="0.3">
      <c r="A234" s="1" t="str">
        <f>_xlfn.CONCAT(RMP[[#This Row],[CODIGO QR]],RMP[[#This Row],[MODULO]],RMP[[#This Row],[TURNO]])</f>
        <v>ABGSA20250601184815MODULO 1TURNO 06</v>
      </c>
      <c r="B234" s="1">
        <f>_xlfn.ISOWEEKNUM(RMP[[#This Row],[FECHA RECEPCION]])</f>
        <v>25</v>
      </c>
      <c r="C234" s="7">
        <v>45827</v>
      </c>
      <c r="D234" s="6">
        <v>45827.798611111109</v>
      </c>
      <c r="E234" s="7">
        <v>45827</v>
      </c>
      <c r="F234" s="6">
        <v>45827.881944444445</v>
      </c>
      <c r="G234" s="1" t="s">
        <v>613</v>
      </c>
      <c r="H234" s="1" t="s">
        <v>75</v>
      </c>
      <c r="I234" s="1" t="s">
        <v>39</v>
      </c>
      <c r="J234" s="12">
        <v>122.1</v>
      </c>
      <c r="K234" s="1" t="s">
        <v>634</v>
      </c>
      <c r="L234" s="1" t="s">
        <v>41</v>
      </c>
      <c r="M234" s="1" t="s">
        <v>42</v>
      </c>
      <c r="N234" s="1" t="s">
        <v>43</v>
      </c>
      <c r="O234" s="1" t="s">
        <v>44</v>
      </c>
      <c r="P234" s="16">
        <v>164.99999971</v>
      </c>
      <c r="Q234" s="16">
        <v>125.79999977999999</v>
      </c>
      <c r="R234" s="1" t="s">
        <v>45</v>
      </c>
      <c r="S234" s="1" t="s">
        <v>129</v>
      </c>
      <c r="T234" s="1">
        <v>12</v>
      </c>
      <c r="U234" s="1">
        <v>13</v>
      </c>
      <c r="V234" s="1">
        <v>91</v>
      </c>
      <c r="W234" s="1" t="s">
        <v>47</v>
      </c>
      <c r="X234" s="2" t="s">
        <v>635</v>
      </c>
      <c r="Y234" s="1" t="s">
        <v>636</v>
      </c>
      <c r="Z234" s="1" t="s">
        <v>630</v>
      </c>
      <c r="AA234" s="1" t="s">
        <v>51</v>
      </c>
      <c r="AB234" s="3">
        <v>1.38241758</v>
      </c>
      <c r="AC234" s="1" t="s">
        <v>52</v>
      </c>
      <c r="AD234" s="1" t="s">
        <v>217</v>
      </c>
      <c r="AE234" s="12">
        <v>9.67692306</v>
      </c>
      <c r="AF234" s="16">
        <f>+RMP[[#This Row],[KILOS NETO]]-RMP[[#This Row],[PESO NETO CAMPO]]</f>
        <v>3.6999997799999989</v>
      </c>
      <c r="AG234" s="3">
        <f>+(RMP[[#This Row],[HORA RECEPCION]]-RMP[[#This Row],[HORA SALIDA CAMPO]])*24</f>
        <v>2.0000000000582077</v>
      </c>
      <c r="AH234" s="1" t="s">
        <v>434</v>
      </c>
      <c r="AI234" s="1" t="s">
        <v>55</v>
      </c>
      <c r="AJ234" s="1" t="s">
        <v>618</v>
      </c>
      <c r="AL234" s="1">
        <v>0</v>
      </c>
      <c r="AM234" s="1" t="s">
        <v>2634</v>
      </c>
    </row>
    <row r="235" spans="1:39" hidden="1" x14ac:dyDescent="0.3">
      <c r="A235" s="1" t="str">
        <f>_xlfn.CONCAT(RMP[[#This Row],[CODIGO QR]],RMP[[#This Row],[MODULO]],RMP[[#This Row],[TURNO]])</f>
        <v>ABGSA20250601184815MODULO 1TURNO 05</v>
      </c>
      <c r="B235" s="1">
        <f>_xlfn.ISOWEEKNUM(RMP[[#This Row],[FECHA RECEPCION]])</f>
        <v>25</v>
      </c>
      <c r="C235" s="7">
        <v>45827</v>
      </c>
      <c r="D235" s="6">
        <v>45827.798611111109</v>
      </c>
      <c r="E235" s="7">
        <v>45827</v>
      </c>
      <c r="F235" s="6">
        <v>45827.881944444445</v>
      </c>
      <c r="G235" s="1" t="s">
        <v>613</v>
      </c>
      <c r="H235" s="1" t="s">
        <v>75</v>
      </c>
      <c r="I235" s="1" t="s">
        <v>39</v>
      </c>
      <c r="J235" s="12">
        <v>122.1</v>
      </c>
      <c r="K235" s="1" t="s">
        <v>634</v>
      </c>
      <c r="L235" s="1" t="s">
        <v>41</v>
      </c>
      <c r="M235" s="1" t="s">
        <v>42</v>
      </c>
      <c r="N235" s="1" t="s">
        <v>43</v>
      </c>
      <c r="O235" s="1" t="s">
        <v>44</v>
      </c>
      <c r="P235" s="16">
        <v>164.99999971</v>
      </c>
      <c r="Q235" s="16">
        <v>125.79999977999999</v>
      </c>
      <c r="R235" s="1" t="s">
        <v>45</v>
      </c>
      <c r="S235" s="1" t="s">
        <v>121</v>
      </c>
      <c r="T235" s="1">
        <v>12</v>
      </c>
      <c r="U235" s="1">
        <v>13</v>
      </c>
      <c r="V235" s="1">
        <v>91</v>
      </c>
      <c r="W235" s="1" t="s">
        <v>47</v>
      </c>
      <c r="X235" s="2" t="s">
        <v>635</v>
      </c>
      <c r="Y235" s="1" t="s">
        <v>636</v>
      </c>
      <c r="Z235" s="1" t="s">
        <v>623</v>
      </c>
      <c r="AA235" s="1" t="s">
        <v>51</v>
      </c>
      <c r="AB235" s="3">
        <v>1.38241758</v>
      </c>
      <c r="AC235" s="1" t="s">
        <v>52</v>
      </c>
      <c r="AD235" s="1" t="s">
        <v>217</v>
      </c>
      <c r="AE235" s="12">
        <v>9.67692306</v>
      </c>
      <c r="AF235" s="16">
        <f>+RMP[[#This Row],[KILOS NETO]]-RMP[[#This Row],[PESO NETO CAMPO]]</f>
        <v>3.6999997799999989</v>
      </c>
      <c r="AG235" s="3">
        <f>+(RMP[[#This Row],[HORA RECEPCION]]-RMP[[#This Row],[HORA SALIDA CAMPO]])*24</f>
        <v>2.0000000000582077</v>
      </c>
      <c r="AH235" s="1" t="s">
        <v>434</v>
      </c>
      <c r="AI235" s="1" t="s">
        <v>55</v>
      </c>
      <c r="AJ235" s="1" t="s">
        <v>618</v>
      </c>
      <c r="AL235" s="1">
        <v>0</v>
      </c>
      <c r="AM235" s="1" t="s">
        <v>2634</v>
      </c>
    </row>
    <row r="236" spans="1:39" hidden="1" x14ac:dyDescent="0.3">
      <c r="A236" s="1" t="str">
        <f>_xlfn.CONCAT(RMP[[#This Row],[CODIGO QR]],RMP[[#This Row],[MODULO]],RMP[[#This Row],[TURNO]])</f>
        <v>ABGSA20250601184815MODULO 1TURNO 06</v>
      </c>
      <c r="B236" s="1">
        <f>_xlfn.ISOWEEKNUM(RMP[[#This Row],[FECHA RECEPCION]])</f>
        <v>25</v>
      </c>
      <c r="C236" s="7">
        <v>45827</v>
      </c>
      <c r="D236" s="6">
        <v>45827.798611111109</v>
      </c>
      <c r="E236" s="7">
        <v>45827</v>
      </c>
      <c r="F236" s="6">
        <v>45827.881944444445</v>
      </c>
      <c r="G236" s="1" t="s">
        <v>613</v>
      </c>
      <c r="H236" s="1" t="s">
        <v>75</v>
      </c>
      <c r="I236" s="1" t="s">
        <v>39</v>
      </c>
      <c r="J236" s="12">
        <v>70.8</v>
      </c>
      <c r="K236" s="1" t="s">
        <v>637</v>
      </c>
      <c r="L236" s="1" t="s">
        <v>41</v>
      </c>
      <c r="M236" s="1" t="s">
        <v>42</v>
      </c>
      <c r="N236" s="1" t="s">
        <v>43</v>
      </c>
      <c r="O236" s="1" t="s">
        <v>44</v>
      </c>
      <c r="P236" s="16">
        <v>111.99999972000001</v>
      </c>
      <c r="Q236" s="16">
        <v>77.499999880000004</v>
      </c>
      <c r="R236" s="1" t="s">
        <v>45</v>
      </c>
      <c r="S236" s="1" t="s">
        <v>129</v>
      </c>
      <c r="T236" s="1">
        <v>12</v>
      </c>
      <c r="U236" s="1">
        <v>9</v>
      </c>
      <c r="V236" s="1">
        <v>59</v>
      </c>
      <c r="W236" s="1" t="s">
        <v>47</v>
      </c>
      <c r="X236" s="2" t="s">
        <v>638</v>
      </c>
      <c r="Y236" s="1" t="s">
        <v>636</v>
      </c>
      <c r="Z236" s="1" t="s">
        <v>630</v>
      </c>
      <c r="AA236" s="1" t="s">
        <v>51</v>
      </c>
      <c r="AB236" s="3">
        <v>1.31355932</v>
      </c>
      <c r="AC236" s="1" t="s">
        <v>52</v>
      </c>
      <c r="AD236" s="1" t="s">
        <v>217</v>
      </c>
      <c r="AE236" s="12">
        <v>8.6111110977777798</v>
      </c>
      <c r="AF236" s="16">
        <f>+RMP[[#This Row],[KILOS NETO]]-RMP[[#This Row],[PESO NETO CAMPO]]</f>
        <v>6.6999998800000071</v>
      </c>
      <c r="AG236" s="3">
        <f>+(RMP[[#This Row],[HORA RECEPCION]]-RMP[[#This Row],[HORA SALIDA CAMPO]])*24</f>
        <v>2.0000000000582077</v>
      </c>
      <c r="AH236" s="1" t="s">
        <v>448</v>
      </c>
      <c r="AI236" s="1" t="s">
        <v>55</v>
      </c>
      <c r="AJ236" s="1" t="s">
        <v>618</v>
      </c>
      <c r="AL236" s="1">
        <v>0</v>
      </c>
      <c r="AM236" s="1" t="s">
        <v>2634</v>
      </c>
    </row>
    <row r="237" spans="1:39" hidden="1" x14ac:dyDescent="0.3">
      <c r="A237" s="1" t="str">
        <f>_xlfn.CONCAT(RMP[[#This Row],[CODIGO QR]],RMP[[#This Row],[MODULO]],RMP[[#This Row],[TURNO]])</f>
        <v>ABGSA20250601184424MODULO 1TURNO 08</v>
      </c>
      <c r="B237" s="1">
        <f>_xlfn.ISOWEEKNUM(RMP[[#This Row],[FECHA RECEPCION]])</f>
        <v>25</v>
      </c>
      <c r="C237" s="7">
        <v>45827</v>
      </c>
      <c r="D237" s="6">
        <v>45827.569444444445</v>
      </c>
      <c r="E237" s="7">
        <v>45827</v>
      </c>
      <c r="F237" s="6">
        <v>45827.645833333336</v>
      </c>
      <c r="G237" s="1" t="s">
        <v>639</v>
      </c>
      <c r="H237" s="1" t="s">
        <v>38</v>
      </c>
      <c r="I237" s="1" t="s">
        <v>39</v>
      </c>
      <c r="J237" s="12">
        <v>318</v>
      </c>
      <c r="K237" s="1" t="s">
        <v>640</v>
      </c>
      <c r="L237" s="1" t="s">
        <v>41</v>
      </c>
      <c r="M237" s="1" t="s">
        <v>42</v>
      </c>
      <c r="N237" s="1" t="s">
        <v>43</v>
      </c>
      <c r="O237" s="1" t="s">
        <v>44</v>
      </c>
      <c r="P237" s="16">
        <v>430.99999915000001</v>
      </c>
      <c r="Q237" s="16">
        <v>329.61000030000002</v>
      </c>
      <c r="R237" s="1" t="s">
        <v>45</v>
      </c>
      <c r="S237" s="1" t="s">
        <v>77</v>
      </c>
      <c r="T237" s="1">
        <v>12</v>
      </c>
      <c r="U237" s="1">
        <v>35</v>
      </c>
      <c r="V237" s="1">
        <v>245</v>
      </c>
      <c r="W237" s="1" t="s">
        <v>47</v>
      </c>
      <c r="X237" s="2" t="s">
        <v>641</v>
      </c>
      <c r="Y237" s="1" t="s">
        <v>642</v>
      </c>
      <c r="Z237" s="1" t="s">
        <v>619</v>
      </c>
      <c r="AA237" s="1" t="s">
        <v>51</v>
      </c>
      <c r="AB237" s="3">
        <v>1.34534694</v>
      </c>
      <c r="AC237" s="1" t="s">
        <v>52</v>
      </c>
      <c r="AD237" s="1" t="s">
        <v>643</v>
      </c>
      <c r="AE237" s="12">
        <v>9.4174285799999993</v>
      </c>
      <c r="AF237" s="16">
        <f>+RMP[[#This Row],[KILOS NETO]]-RMP[[#This Row],[PESO NETO CAMPO]]</f>
        <v>11.610000300000024</v>
      </c>
      <c r="AG237" s="3">
        <f>+(RMP[[#This Row],[HORA RECEPCION]]-RMP[[#This Row],[HORA SALIDA CAMPO]])*24</f>
        <v>1.8333333333721384</v>
      </c>
      <c r="AH237" s="1" t="s">
        <v>434</v>
      </c>
      <c r="AI237" s="1" t="s">
        <v>55</v>
      </c>
      <c r="AJ237" s="1" t="s">
        <v>618</v>
      </c>
      <c r="AL237" s="1">
        <v>0</v>
      </c>
      <c r="AM237" s="1" t="s">
        <v>2634</v>
      </c>
    </row>
    <row r="238" spans="1:39" hidden="1" x14ac:dyDescent="0.3">
      <c r="A238" s="1" t="str">
        <f>_xlfn.CONCAT(RMP[[#This Row],[CODIGO QR]],RMP[[#This Row],[MODULO]],RMP[[#This Row],[TURNO]])</f>
        <v>ABGSA20250601184318MODULO 1TURNO 08</v>
      </c>
      <c r="B238" s="1">
        <f>_xlfn.ISOWEEKNUM(RMP[[#This Row],[FECHA RECEPCION]])</f>
        <v>25</v>
      </c>
      <c r="C238" s="7">
        <v>45827</v>
      </c>
      <c r="D238" s="6">
        <v>45827.569444444445</v>
      </c>
      <c r="E238" s="7">
        <v>45827</v>
      </c>
      <c r="F238" s="6">
        <v>45827.645833333336</v>
      </c>
      <c r="G238" s="1" t="s">
        <v>639</v>
      </c>
      <c r="H238" s="1" t="s">
        <v>38</v>
      </c>
      <c r="I238" s="1" t="s">
        <v>39</v>
      </c>
      <c r="J238" s="12">
        <v>159.25</v>
      </c>
      <c r="K238" s="1" t="s">
        <v>644</v>
      </c>
      <c r="L238" s="1" t="s">
        <v>41</v>
      </c>
      <c r="M238" s="1" t="s">
        <v>42</v>
      </c>
      <c r="N238" s="1" t="s">
        <v>43</v>
      </c>
      <c r="O238" s="1" t="s">
        <v>44</v>
      </c>
      <c r="P238" s="16">
        <v>371.14285740000003</v>
      </c>
      <c r="Q238" s="16">
        <v>284.23714200000001</v>
      </c>
      <c r="R238" s="1" t="s">
        <v>45</v>
      </c>
      <c r="S238" s="1" t="s">
        <v>77</v>
      </c>
      <c r="T238" s="1">
        <v>12</v>
      </c>
      <c r="U238" s="1">
        <v>30</v>
      </c>
      <c r="V238" s="1">
        <v>210</v>
      </c>
      <c r="W238" s="1" t="s">
        <v>47</v>
      </c>
      <c r="X238" s="2" t="s">
        <v>645</v>
      </c>
      <c r="Y238" s="1" t="s">
        <v>646</v>
      </c>
      <c r="Z238" s="1" t="s">
        <v>617</v>
      </c>
      <c r="AA238" s="1" t="s">
        <v>51</v>
      </c>
      <c r="AB238" s="3">
        <v>1.3535102000000001</v>
      </c>
      <c r="AC238" s="1" t="s">
        <v>52</v>
      </c>
      <c r="AD238" s="1" t="s">
        <v>643</v>
      </c>
      <c r="AE238" s="12">
        <v>9.4745714000000003</v>
      </c>
      <c r="AF238" s="16">
        <f>+RMP[[#This Row],[KILOS NETO]]-RMP[[#This Row],[PESO NETO CAMPO]]</f>
        <v>124.98714200000001</v>
      </c>
      <c r="AG238" s="3">
        <f>+(RMP[[#This Row],[HORA RECEPCION]]-RMP[[#This Row],[HORA SALIDA CAMPO]])*24</f>
        <v>1.8333333333721384</v>
      </c>
      <c r="AH238" s="1" t="s">
        <v>54</v>
      </c>
      <c r="AI238" s="1" t="s">
        <v>55</v>
      </c>
      <c r="AJ238" s="1" t="s">
        <v>618</v>
      </c>
      <c r="AL238" s="1">
        <v>0</v>
      </c>
      <c r="AM238" s="1" t="s">
        <v>2634</v>
      </c>
    </row>
    <row r="239" spans="1:39" hidden="1" x14ac:dyDescent="0.3">
      <c r="A239" s="1" t="str">
        <f>_xlfn.CONCAT(RMP[[#This Row],[CODIGO QR]],RMP[[#This Row],[MODULO]],RMP[[#This Row],[TURNO]])</f>
        <v>ABGSA20250601184318MODULO 1TURNO 07</v>
      </c>
      <c r="B239" s="1">
        <f>_xlfn.ISOWEEKNUM(RMP[[#This Row],[FECHA RECEPCION]])</f>
        <v>25</v>
      </c>
      <c r="C239" s="7">
        <v>45827</v>
      </c>
      <c r="D239" s="6">
        <v>45827.569444444445</v>
      </c>
      <c r="E239" s="7">
        <v>45827</v>
      </c>
      <c r="F239" s="6">
        <v>45827.645833333336</v>
      </c>
      <c r="G239" s="1" t="s">
        <v>639</v>
      </c>
      <c r="H239" s="1" t="s">
        <v>38</v>
      </c>
      <c r="I239" s="1" t="s">
        <v>39</v>
      </c>
      <c r="J239" s="12">
        <v>159.25</v>
      </c>
      <c r="K239" s="1" t="s">
        <v>644</v>
      </c>
      <c r="L239" s="1" t="s">
        <v>41</v>
      </c>
      <c r="M239" s="1" t="s">
        <v>42</v>
      </c>
      <c r="N239" s="1" t="s">
        <v>43</v>
      </c>
      <c r="O239" s="1" t="s">
        <v>44</v>
      </c>
      <c r="P239" s="16">
        <v>61.857142899999999</v>
      </c>
      <c r="Q239" s="16">
        <v>47.372857000000003</v>
      </c>
      <c r="R239" s="1" t="s">
        <v>45</v>
      </c>
      <c r="S239" s="1" t="s">
        <v>105</v>
      </c>
      <c r="T239" s="1">
        <v>12</v>
      </c>
      <c r="U239" s="1">
        <v>5</v>
      </c>
      <c r="V239" s="1">
        <v>35</v>
      </c>
      <c r="W239" s="1" t="s">
        <v>47</v>
      </c>
      <c r="X239" s="2" t="s">
        <v>645</v>
      </c>
      <c r="Y239" s="1" t="s">
        <v>646</v>
      </c>
      <c r="Z239" s="1" t="s">
        <v>619</v>
      </c>
      <c r="AA239" s="1" t="s">
        <v>51</v>
      </c>
      <c r="AB239" s="3">
        <v>1.3535102000000001</v>
      </c>
      <c r="AC239" s="1" t="s">
        <v>52</v>
      </c>
      <c r="AD239" s="1" t="s">
        <v>643</v>
      </c>
      <c r="AE239" s="12">
        <v>9.4745714000000003</v>
      </c>
      <c r="AF239" s="16">
        <f>+RMP[[#This Row],[KILOS NETO]]-RMP[[#This Row],[PESO NETO CAMPO]]</f>
        <v>-111.87714299999999</v>
      </c>
      <c r="AG239" s="3">
        <f>+(RMP[[#This Row],[HORA RECEPCION]]-RMP[[#This Row],[HORA SALIDA CAMPO]])*24</f>
        <v>1.8333333333721384</v>
      </c>
      <c r="AH239" s="1" t="s">
        <v>54</v>
      </c>
      <c r="AI239" s="1" t="s">
        <v>55</v>
      </c>
      <c r="AJ239" s="1" t="s">
        <v>618</v>
      </c>
      <c r="AL239" s="1">
        <v>0</v>
      </c>
      <c r="AM239" s="1" t="s">
        <v>2634</v>
      </c>
    </row>
    <row r="240" spans="1:39" hidden="1" x14ac:dyDescent="0.3">
      <c r="A240" s="1" t="str">
        <f>_xlfn.CONCAT(RMP[[#This Row],[CODIGO QR]],RMP[[#This Row],[MODULO]],RMP[[#This Row],[TURNO]])</f>
        <v>ABGSA20250601184352MODULO 1TURNO 08</v>
      </c>
      <c r="B240" s="1">
        <f>_xlfn.ISOWEEKNUM(RMP[[#This Row],[FECHA RECEPCION]])</f>
        <v>25</v>
      </c>
      <c r="C240" s="7">
        <v>45827</v>
      </c>
      <c r="D240" s="6">
        <v>45827.569444444445</v>
      </c>
      <c r="E240" s="7">
        <v>45827</v>
      </c>
      <c r="F240" s="6">
        <v>45827.645833333336</v>
      </c>
      <c r="G240" s="1" t="s">
        <v>639</v>
      </c>
      <c r="H240" s="1" t="s">
        <v>38</v>
      </c>
      <c r="I240" s="1" t="s">
        <v>39</v>
      </c>
      <c r="J240" s="12">
        <v>190.35</v>
      </c>
      <c r="K240" s="1" t="s">
        <v>647</v>
      </c>
      <c r="L240" s="1" t="s">
        <v>41</v>
      </c>
      <c r="M240" s="1" t="s">
        <v>42</v>
      </c>
      <c r="N240" s="1" t="s">
        <v>43</v>
      </c>
      <c r="O240" s="1" t="s">
        <v>44</v>
      </c>
      <c r="P240" s="16">
        <v>343.33333327999998</v>
      </c>
      <c r="Q240" s="16">
        <v>263.82000035999999</v>
      </c>
      <c r="R240" s="1" t="s">
        <v>45</v>
      </c>
      <c r="S240" s="1" t="s">
        <v>77</v>
      </c>
      <c r="T240" s="1">
        <v>12</v>
      </c>
      <c r="U240" s="1">
        <v>28</v>
      </c>
      <c r="V240" s="1">
        <v>196</v>
      </c>
      <c r="W240" s="1" t="s">
        <v>47</v>
      </c>
      <c r="X240" s="2" t="s">
        <v>648</v>
      </c>
      <c r="Y240" s="1" t="s">
        <v>649</v>
      </c>
      <c r="Z240" s="1" t="s">
        <v>619</v>
      </c>
      <c r="AA240" s="1" t="s">
        <v>51</v>
      </c>
      <c r="AB240" s="3">
        <v>1.3460204099999999</v>
      </c>
      <c r="AC240" s="1" t="s">
        <v>52</v>
      </c>
      <c r="AD240" s="1" t="s">
        <v>643</v>
      </c>
      <c r="AE240" s="12">
        <v>9.4221428700000001</v>
      </c>
      <c r="AF240" s="16">
        <f>+RMP[[#This Row],[KILOS NETO]]-RMP[[#This Row],[PESO NETO CAMPO]]</f>
        <v>73.47000036</v>
      </c>
      <c r="AG240" s="3">
        <f>+(RMP[[#This Row],[HORA RECEPCION]]-RMP[[#This Row],[HORA SALIDA CAMPO]])*24</f>
        <v>1.8333333333721384</v>
      </c>
      <c r="AH240" s="1" t="s">
        <v>448</v>
      </c>
      <c r="AI240" s="1" t="s">
        <v>55</v>
      </c>
      <c r="AJ240" s="1" t="s">
        <v>618</v>
      </c>
      <c r="AL240" s="1">
        <v>0</v>
      </c>
      <c r="AM240" s="1" t="s">
        <v>2634</v>
      </c>
    </row>
    <row r="241" spans="1:39" hidden="1" x14ac:dyDescent="0.3">
      <c r="A241" s="1" t="str">
        <f>_xlfn.CONCAT(RMP[[#This Row],[CODIGO QR]],RMP[[#This Row],[MODULO]],RMP[[#This Row],[TURNO]])</f>
        <v>ABGSA20250601184352MODULO 1TURNO 07</v>
      </c>
      <c r="B241" s="1">
        <f>_xlfn.ISOWEEKNUM(RMP[[#This Row],[FECHA RECEPCION]])</f>
        <v>25</v>
      </c>
      <c r="C241" s="7">
        <v>45827</v>
      </c>
      <c r="D241" s="6">
        <v>45827.569444444445</v>
      </c>
      <c r="E241" s="7">
        <v>45827</v>
      </c>
      <c r="F241" s="6">
        <v>45827.645833333336</v>
      </c>
      <c r="G241" s="1" t="s">
        <v>639</v>
      </c>
      <c r="H241" s="1" t="s">
        <v>38</v>
      </c>
      <c r="I241" s="1" t="s">
        <v>39</v>
      </c>
      <c r="J241" s="12">
        <v>190.35</v>
      </c>
      <c r="K241" s="1" t="s">
        <v>647</v>
      </c>
      <c r="L241" s="1" t="s">
        <v>41</v>
      </c>
      <c r="M241" s="1" t="s">
        <v>42</v>
      </c>
      <c r="N241" s="1" t="s">
        <v>43</v>
      </c>
      <c r="O241" s="1" t="s">
        <v>44</v>
      </c>
      <c r="P241" s="16">
        <v>171.66666663999999</v>
      </c>
      <c r="Q241" s="16">
        <v>131.91000018</v>
      </c>
      <c r="R241" s="1" t="s">
        <v>45</v>
      </c>
      <c r="S241" s="1" t="s">
        <v>105</v>
      </c>
      <c r="T241" s="1">
        <v>12</v>
      </c>
      <c r="U241" s="1">
        <v>14</v>
      </c>
      <c r="V241" s="1">
        <v>98</v>
      </c>
      <c r="W241" s="1" t="s">
        <v>47</v>
      </c>
      <c r="X241" s="2" t="s">
        <v>648</v>
      </c>
      <c r="Y241" s="1" t="s">
        <v>649</v>
      </c>
      <c r="Z241" s="1" t="s">
        <v>617</v>
      </c>
      <c r="AA241" s="1" t="s">
        <v>51</v>
      </c>
      <c r="AB241" s="3">
        <v>1.3460204099999999</v>
      </c>
      <c r="AC241" s="1" t="s">
        <v>52</v>
      </c>
      <c r="AD241" s="1" t="s">
        <v>643</v>
      </c>
      <c r="AE241" s="12">
        <v>9.4221428700000001</v>
      </c>
      <c r="AF241" s="16">
        <f>+RMP[[#This Row],[KILOS NETO]]-RMP[[#This Row],[PESO NETO CAMPO]]</f>
        <v>-58.439999819999997</v>
      </c>
      <c r="AG241" s="3">
        <f>+(RMP[[#This Row],[HORA RECEPCION]]-RMP[[#This Row],[HORA SALIDA CAMPO]])*24</f>
        <v>1.8333333333721384</v>
      </c>
      <c r="AH241" s="1" t="s">
        <v>448</v>
      </c>
      <c r="AI241" s="1" t="s">
        <v>55</v>
      </c>
      <c r="AJ241" s="1" t="s">
        <v>618</v>
      </c>
      <c r="AL241" s="1">
        <v>0</v>
      </c>
      <c r="AM241" s="1" t="s">
        <v>2634</v>
      </c>
    </row>
    <row r="242" spans="1:39" hidden="1" x14ac:dyDescent="0.3">
      <c r="A242" s="1" t="str">
        <f>_xlfn.CONCAT(RMP[[#This Row],[CODIGO QR]],RMP[[#This Row],[MODULO]],RMP[[#This Row],[TURNO]])</f>
        <v>ABGSA20250601184437MODULO 1TURNO 07</v>
      </c>
      <c r="B242" s="1">
        <f>_xlfn.ISOWEEKNUM(RMP[[#This Row],[FECHA RECEPCION]])</f>
        <v>25</v>
      </c>
      <c r="C242" s="7">
        <v>45827</v>
      </c>
      <c r="D242" s="6">
        <v>45827.569444444445</v>
      </c>
      <c r="E242" s="7">
        <v>45827</v>
      </c>
      <c r="F242" s="6">
        <v>45827.645833333336</v>
      </c>
      <c r="G242" s="1" t="s">
        <v>639</v>
      </c>
      <c r="H242" s="1" t="s">
        <v>38</v>
      </c>
      <c r="I242" s="1" t="s">
        <v>39</v>
      </c>
      <c r="J242" s="12">
        <v>384.7</v>
      </c>
      <c r="K242" s="1" t="s">
        <v>650</v>
      </c>
      <c r="L242" s="1" t="s">
        <v>41</v>
      </c>
      <c r="M242" s="1" t="s">
        <v>42</v>
      </c>
      <c r="N242" s="1" t="s">
        <v>43</v>
      </c>
      <c r="O242" s="1" t="s">
        <v>44</v>
      </c>
      <c r="P242" s="16">
        <v>521.99999879999996</v>
      </c>
      <c r="Q242" s="16">
        <v>402.72999942000001</v>
      </c>
      <c r="R242" s="1" t="s">
        <v>45</v>
      </c>
      <c r="S242" s="1" t="s">
        <v>105</v>
      </c>
      <c r="T242" s="1">
        <v>12</v>
      </c>
      <c r="U242" s="1">
        <v>42</v>
      </c>
      <c r="V242" s="1">
        <v>294</v>
      </c>
      <c r="W242" s="1" t="s">
        <v>47</v>
      </c>
      <c r="X242" s="2" t="s">
        <v>651</v>
      </c>
      <c r="Y242" s="1" t="s">
        <v>652</v>
      </c>
      <c r="Z242" s="1" t="s">
        <v>617</v>
      </c>
      <c r="AA242" s="1" t="s">
        <v>51</v>
      </c>
      <c r="AB242" s="3">
        <v>1.3698299300000001</v>
      </c>
      <c r="AC242" s="1" t="s">
        <v>52</v>
      </c>
      <c r="AD242" s="1" t="s">
        <v>643</v>
      </c>
      <c r="AE242" s="12">
        <v>9.5888095100000008</v>
      </c>
      <c r="AF242" s="16">
        <f>+RMP[[#This Row],[KILOS NETO]]-RMP[[#This Row],[PESO NETO CAMPO]]</f>
        <v>18.029999420000024</v>
      </c>
      <c r="AG242" s="3">
        <f>+(RMP[[#This Row],[HORA RECEPCION]]-RMP[[#This Row],[HORA SALIDA CAMPO]])*24</f>
        <v>1.8333333333721384</v>
      </c>
      <c r="AH242" s="1" t="s">
        <v>434</v>
      </c>
      <c r="AI242" s="1" t="s">
        <v>55</v>
      </c>
      <c r="AJ242" s="1" t="s">
        <v>618</v>
      </c>
      <c r="AL242" s="1">
        <v>0</v>
      </c>
      <c r="AM242" s="1" t="s">
        <v>2634</v>
      </c>
    </row>
    <row r="243" spans="1:39" hidden="1" x14ac:dyDescent="0.3">
      <c r="A243" s="1" t="str">
        <f>_xlfn.CONCAT(RMP[[#This Row],[CODIGO QR]],RMP[[#This Row],[MODULO]],RMP[[#This Row],[TURNO]])</f>
        <v>ABGSA20250601184819MODULO 1TURNO 08</v>
      </c>
      <c r="B243" s="1">
        <f>_xlfn.ISOWEEKNUM(RMP[[#This Row],[FECHA RECEPCION]])</f>
        <v>25</v>
      </c>
      <c r="C243" s="7">
        <v>45827</v>
      </c>
      <c r="D243" s="6">
        <v>45827.569444444445</v>
      </c>
      <c r="E243" s="7">
        <v>45827</v>
      </c>
      <c r="F243" s="6">
        <v>45827.645833333336</v>
      </c>
      <c r="G243" s="1" t="s">
        <v>639</v>
      </c>
      <c r="H243" s="1" t="s">
        <v>38</v>
      </c>
      <c r="I243" s="1" t="s">
        <v>39</v>
      </c>
      <c r="J243" s="12">
        <v>196.6</v>
      </c>
      <c r="K243" s="1" t="s">
        <v>653</v>
      </c>
      <c r="L243" s="1" t="s">
        <v>41</v>
      </c>
      <c r="M243" s="1" t="s">
        <v>42</v>
      </c>
      <c r="N243" s="1" t="s">
        <v>43</v>
      </c>
      <c r="O243" s="1" t="s">
        <v>44</v>
      </c>
      <c r="P243" s="16">
        <v>440.00000065</v>
      </c>
      <c r="Q243" s="16">
        <v>340.60833450000001</v>
      </c>
      <c r="R243" s="1" t="s">
        <v>45</v>
      </c>
      <c r="S243" s="1" t="s">
        <v>77</v>
      </c>
      <c r="T243" s="1">
        <v>12</v>
      </c>
      <c r="U243" s="1">
        <v>35</v>
      </c>
      <c r="V243" s="1">
        <v>245</v>
      </c>
      <c r="W243" s="1" t="s">
        <v>47</v>
      </c>
      <c r="X243" s="2" t="s">
        <v>654</v>
      </c>
      <c r="Y243" s="1" t="s">
        <v>655</v>
      </c>
      <c r="Z243" s="1" t="s">
        <v>617</v>
      </c>
      <c r="AA243" s="1" t="s">
        <v>51</v>
      </c>
      <c r="AB243" s="3">
        <v>1.3902380999999999</v>
      </c>
      <c r="AC243" s="1" t="s">
        <v>52</v>
      </c>
      <c r="AD243" s="1" t="s">
        <v>643</v>
      </c>
      <c r="AE243" s="12">
        <v>9.7316666999999999</v>
      </c>
      <c r="AF243" s="16">
        <f>+RMP[[#This Row],[KILOS NETO]]-RMP[[#This Row],[PESO NETO CAMPO]]</f>
        <v>144.00833450000002</v>
      </c>
      <c r="AG243" s="3">
        <f>+(RMP[[#This Row],[HORA RECEPCION]]-RMP[[#This Row],[HORA SALIDA CAMPO]])*24</f>
        <v>1.8333333333721384</v>
      </c>
      <c r="AH243" s="1" t="s">
        <v>434</v>
      </c>
      <c r="AI243" s="1" t="s">
        <v>55</v>
      </c>
      <c r="AJ243" s="1" t="s">
        <v>618</v>
      </c>
      <c r="AL243" s="1">
        <v>0</v>
      </c>
      <c r="AM243" s="1" t="s">
        <v>2634</v>
      </c>
    </row>
    <row r="244" spans="1:39" hidden="1" x14ac:dyDescent="0.3">
      <c r="A244" s="1" t="str">
        <f>_xlfn.CONCAT(RMP[[#This Row],[CODIGO QR]],RMP[[#This Row],[MODULO]],RMP[[#This Row],[TURNO]])</f>
        <v>ABGSA20250601184819MODULO 1TURNO 07</v>
      </c>
      <c r="B244" s="1">
        <f>_xlfn.ISOWEEKNUM(RMP[[#This Row],[FECHA RECEPCION]])</f>
        <v>25</v>
      </c>
      <c r="C244" s="7">
        <v>45827</v>
      </c>
      <c r="D244" s="6">
        <v>45827.569444444445</v>
      </c>
      <c r="E244" s="7">
        <v>45827</v>
      </c>
      <c r="F244" s="6">
        <v>45827.645833333336</v>
      </c>
      <c r="G244" s="1" t="s">
        <v>639</v>
      </c>
      <c r="H244" s="1" t="s">
        <v>38</v>
      </c>
      <c r="I244" s="1" t="s">
        <v>39</v>
      </c>
      <c r="J244" s="12">
        <v>196.6</v>
      </c>
      <c r="K244" s="1" t="s">
        <v>653</v>
      </c>
      <c r="L244" s="1" t="s">
        <v>41</v>
      </c>
      <c r="M244" s="1" t="s">
        <v>42</v>
      </c>
      <c r="N244" s="1" t="s">
        <v>43</v>
      </c>
      <c r="O244" s="1" t="s">
        <v>44</v>
      </c>
      <c r="P244" s="16">
        <v>88.000000130000004</v>
      </c>
      <c r="Q244" s="16">
        <v>68.121666899999994</v>
      </c>
      <c r="R244" s="1" t="s">
        <v>45</v>
      </c>
      <c r="S244" s="1" t="s">
        <v>105</v>
      </c>
      <c r="T244" s="1">
        <v>12</v>
      </c>
      <c r="U244" s="1">
        <v>7</v>
      </c>
      <c r="V244" s="1">
        <v>49</v>
      </c>
      <c r="W244" s="1" t="s">
        <v>47</v>
      </c>
      <c r="X244" s="2" t="s">
        <v>654</v>
      </c>
      <c r="Y244" s="1" t="s">
        <v>655</v>
      </c>
      <c r="Z244" s="1" t="s">
        <v>619</v>
      </c>
      <c r="AA244" s="1" t="s">
        <v>51</v>
      </c>
      <c r="AB244" s="3">
        <v>1.3902380999999999</v>
      </c>
      <c r="AC244" s="1" t="s">
        <v>52</v>
      </c>
      <c r="AD244" s="1" t="s">
        <v>643</v>
      </c>
      <c r="AE244" s="12">
        <v>9.7316666999999999</v>
      </c>
      <c r="AF244" s="16">
        <f>+RMP[[#This Row],[KILOS NETO]]-RMP[[#This Row],[PESO NETO CAMPO]]</f>
        <v>-128.47833309999999</v>
      </c>
      <c r="AG244" s="3">
        <f>+(RMP[[#This Row],[HORA RECEPCION]]-RMP[[#This Row],[HORA SALIDA CAMPO]])*24</f>
        <v>1.8333333333721384</v>
      </c>
      <c r="AH244" s="1" t="s">
        <v>434</v>
      </c>
      <c r="AI244" s="1" t="s">
        <v>55</v>
      </c>
      <c r="AJ244" s="1" t="s">
        <v>618</v>
      </c>
      <c r="AL244" s="1">
        <v>0</v>
      </c>
      <c r="AM244" s="1" t="s">
        <v>2634</v>
      </c>
    </row>
    <row r="245" spans="1:39" hidden="1" x14ac:dyDescent="0.3">
      <c r="A245" s="1" t="str">
        <f>_xlfn.CONCAT(RMP[[#This Row],[CODIGO QR]],RMP[[#This Row],[MODULO]],RMP[[#This Row],[TURNO]])</f>
        <v>ABGSA20250601184235MODULO 1TURNO 08</v>
      </c>
      <c r="B245" s="1">
        <f>_xlfn.ISOWEEKNUM(RMP[[#This Row],[FECHA RECEPCION]])</f>
        <v>25</v>
      </c>
      <c r="C245" s="7">
        <v>45827</v>
      </c>
      <c r="D245" s="6">
        <v>45827.569444444445</v>
      </c>
      <c r="E245" s="7">
        <v>45827</v>
      </c>
      <c r="F245" s="6">
        <v>45827.645833333336</v>
      </c>
      <c r="G245" s="1" t="s">
        <v>639</v>
      </c>
      <c r="H245" s="1" t="s">
        <v>38</v>
      </c>
      <c r="I245" s="1" t="s">
        <v>39</v>
      </c>
      <c r="J245" s="12">
        <v>193.35</v>
      </c>
      <c r="K245" s="1" t="s">
        <v>656</v>
      </c>
      <c r="L245" s="1" t="s">
        <v>41</v>
      </c>
      <c r="M245" s="1" t="s">
        <v>42</v>
      </c>
      <c r="N245" s="1" t="s">
        <v>43</v>
      </c>
      <c r="O245" s="1" t="s">
        <v>44</v>
      </c>
      <c r="P245" s="16">
        <v>74.571428400000002</v>
      </c>
      <c r="Q245" s="16">
        <v>57.532857059999998</v>
      </c>
      <c r="R245" s="1" t="s">
        <v>45</v>
      </c>
      <c r="S245" s="1" t="s">
        <v>77</v>
      </c>
      <c r="T245" s="1">
        <v>12</v>
      </c>
      <c r="U245" s="1">
        <v>6</v>
      </c>
      <c r="V245" s="1">
        <v>42</v>
      </c>
      <c r="W245" s="1" t="s">
        <v>47</v>
      </c>
      <c r="X245" s="2" t="s">
        <v>657</v>
      </c>
      <c r="Y245" s="1" t="s">
        <v>658</v>
      </c>
      <c r="Z245" s="1" t="s">
        <v>619</v>
      </c>
      <c r="AA245" s="1" t="s">
        <v>51</v>
      </c>
      <c r="AB245" s="3">
        <v>1.3698299300000001</v>
      </c>
      <c r="AC245" s="1" t="s">
        <v>52</v>
      </c>
      <c r="AD245" s="1" t="s">
        <v>643</v>
      </c>
      <c r="AE245" s="12">
        <v>9.5888095100000008</v>
      </c>
      <c r="AF245" s="16">
        <f>+RMP[[#This Row],[KILOS NETO]]-RMP[[#This Row],[PESO NETO CAMPO]]</f>
        <v>-135.81714294</v>
      </c>
      <c r="AG245" s="3">
        <f>+(RMP[[#This Row],[HORA RECEPCION]]-RMP[[#This Row],[HORA SALIDA CAMPO]])*24</f>
        <v>1.8333333333721384</v>
      </c>
      <c r="AH245" s="1" t="s">
        <v>54</v>
      </c>
      <c r="AI245" s="1" t="s">
        <v>55</v>
      </c>
      <c r="AJ245" s="1" t="s">
        <v>618</v>
      </c>
      <c r="AL245" s="1">
        <v>0</v>
      </c>
      <c r="AM245" s="1" t="s">
        <v>2634</v>
      </c>
    </row>
    <row r="246" spans="1:39" hidden="1" x14ac:dyDescent="0.3">
      <c r="A246" s="1" t="str">
        <f>_xlfn.CONCAT(RMP[[#This Row],[CODIGO QR]],RMP[[#This Row],[MODULO]],RMP[[#This Row],[TURNO]])</f>
        <v>ABGSA20250601184235MODULO 1TURNO 07</v>
      </c>
      <c r="B246" s="1">
        <f>_xlfn.ISOWEEKNUM(RMP[[#This Row],[FECHA RECEPCION]])</f>
        <v>25</v>
      </c>
      <c r="C246" s="7">
        <v>45827</v>
      </c>
      <c r="D246" s="6">
        <v>45827.569444444445</v>
      </c>
      <c r="E246" s="7">
        <v>45827</v>
      </c>
      <c r="F246" s="6">
        <v>45827.645833333336</v>
      </c>
      <c r="G246" s="1" t="s">
        <v>639</v>
      </c>
      <c r="H246" s="1" t="s">
        <v>38</v>
      </c>
      <c r="I246" s="1" t="s">
        <v>39</v>
      </c>
      <c r="J246" s="12">
        <v>193.35</v>
      </c>
      <c r="K246" s="1" t="s">
        <v>656</v>
      </c>
      <c r="L246" s="1" t="s">
        <v>41</v>
      </c>
      <c r="M246" s="1" t="s">
        <v>42</v>
      </c>
      <c r="N246" s="1" t="s">
        <v>43</v>
      </c>
      <c r="O246" s="1" t="s">
        <v>44</v>
      </c>
      <c r="P246" s="16">
        <v>447.42857040000001</v>
      </c>
      <c r="Q246" s="16">
        <v>345.19714235999999</v>
      </c>
      <c r="R246" s="1" t="s">
        <v>45</v>
      </c>
      <c r="S246" s="1" t="s">
        <v>105</v>
      </c>
      <c r="T246" s="1">
        <v>12</v>
      </c>
      <c r="U246" s="1">
        <v>36</v>
      </c>
      <c r="V246" s="1">
        <v>252</v>
      </c>
      <c r="W246" s="1" t="s">
        <v>47</v>
      </c>
      <c r="X246" s="2" t="s">
        <v>657</v>
      </c>
      <c r="Y246" s="1" t="s">
        <v>658</v>
      </c>
      <c r="Z246" s="1" t="s">
        <v>617</v>
      </c>
      <c r="AA246" s="1" t="s">
        <v>51</v>
      </c>
      <c r="AB246" s="3">
        <v>1.3698299300000001</v>
      </c>
      <c r="AC246" s="1" t="s">
        <v>52</v>
      </c>
      <c r="AD246" s="1" t="s">
        <v>643</v>
      </c>
      <c r="AE246" s="12">
        <v>9.5888095100000008</v>
      </c>
      <c r="AF246" s="16">
        <f>+RMP[[#This Row],[KILOS NETO]]-RMP[[#This Row],[PESO NETO CAMPO]]</f>
        <v>151.84714235999999</v>
      </c>
      <c r="AG246" s="3">
        <f>+(RMP[[#This Row],[HORA RECEPCION]]-RMP[[#This Row],[HORA SALIDA CAMPO]])*24</f>
        <v>1.8333333333721384</v>
      </c>
      <c r="AH246" s="1" t="s">
        <v>54</v>
      </c>
      <c r="AI246" s="1" t="s">
        <v>55</v>
      </c>
      <c r="AJ246" s="1" t="s">
        <v>618</v>
      </c>
      <c r="AL246" s="1">
        <v>0</v>
      </c>
      <c r="AM246" s="1" t="s">
        <v>2634</v>
      </c>
    </row>
    <row r="247" spans="1:39" hidden="1" x14ac:dyDescent="0.3">
      <c r="A247" s="1" t="str">
        <f>_xlfn.CONCAT(RMP[[#This Row],[CODIGO QR]],RMP[[#This Row],[MODULO]],RMP[[#This Row],[TURNO]])</f>
        <v>ABGSA20250601184244MODULO 1TURNO 07</v>
      </c>
      <c r="B247" s="1">
        <f>_xlfn.ISOWEEKNUM(RMP[[#This Row],[FECHA RECEPCION]])</f>
        <v>25</v>
      </c>
      <c r="C247" s="7">
        <v>45827</v>
      </c>
      <c r="D247" s="6">
        <v>45827.569444444445</v>
      </c>
      <c r="E247" s="7">
        <v>45827</v>
      </c>
      <c r="F247" s="6">
        <v>45827.645833333336</v>
      </c>
      <c r="G247" s="1" t="s">
        <v>639</v>
      </c>
      <c r="H247" s="1" t="s">
        <v>38</v>
      </c>
      <c r="I247" s="1" t="s">
        <v>39</v>
      </c>
      <c r="J247" s="12">
        <v>181.5</v>
      </c>
      <c r="K247" s="1" t="s">
        <v>659</v>
      </c>
      <c r="L247" s="1" t="s">
        <v>41</v>
      </c>
      <c r="M247" s="1" t="s">
        <v>42</v>
      </c>
      <c r="N247" s="1" t="s">
        <v>43</v>
      </c>
      <c r="O247" s="1" t="s">
        <v>44</v>
      </c>
      <c r="P247" s="16">
        <v>261.92727245999998</v>
      </c>
      <c r="Q247" s="16">
        <v>201.22963623000001</v>
      </c>
      <c r="R247" s="1" t="s">
        <v>45</v>
      </c>
      <c r="S247" s="1" t="s">
        <v>105</v>
      </c>
      <c r="T247" s="1">
        <v>12</v>
      </c>
      <c r="U247" s="1">
        <v>21</v>
      </c>
      <c r="V247" s="1">
        <v>147</v>
      </c>
      <c r="W247" s="1" t="s">
        <v>47</v>
      </c>
      <c r="X247" s="2" t="s">
        <v>660</v>
      </c>
      <c r="Y247" s="1" t="s">
        <v>661</v>
      </c>
      <c r="Z247" s="1" t="s">
        <v>617</v>
      </c>
      <c r="AA247" s="1" t="s">
        <v>51</v>
      </c>
      <c r="AB247" s="3">
        <v>1.3689090900000001</v>
      </c>
      <c r="AC247" s="1" t="s">
        <v>52</v>
      </c>
      <c r="AD247" s="1" t="s">
        <v>643</v>
      </c>
      <c r="AE247" s="12">
        <v>9.5823636299999997</v>
      </c>
      <c r="AF247" s="16">
        <f>+RMP[[#This Row],[KILOS NETO]]-RMP[[#This Row],[PESO NETO CAMPO]]</f>
        <v>19.729636230000011</v>
      </c>
      <c r="AG247" s="3">
        <f>+(RMP[[#This Row],[HORA RECEPCION]]-RMP[[#This Row],[HORA SALIDA CAMPO]])*24</f>
        <v>1.8333333333721384</v>
      </c>
      <c r="AH247" s="1" t="s">
        <v>448</v>
      </c>
      <c r="AI247" s="1" t="s">
        <v>55</v>
      </c>
      <c r="AJ247" s="1" t="s">
        <v>618</v>
      </c>
      <c r="AL247" s="1">
        <v>0</v>
      </c>
      <c r="AM247" s="1" t="s">
        <v>2634</v>
      </c>
    </row>
    <row r="248" spans="1:39" hidden="1" x14ac:dyDescent="0.3">
      <c r="A248" s="1" t="str">
        <f>_xlfn.CONCAT(RMP[[#This Row],[CODIGO QR]],RMP[[#This Row],[MODULO]],RMP[[#This Row],[TURNO]])</f>
        <v>ABGSA20250601184244MODULO 1TURNO 08</v>
      </c>
      <c r="B248" s="1">
        <f>_xlfn.ISOWEEKNUM(RMP[[#This Row],[FECHA RECEPCION]])</f>
        <v>25</v>
      </c>
      <c r="C248" s="7">
        <v>45827</v>
      </c>
      <c r="D248" s="6">
        <v>45827.569444444445</v>
      </c>
      <c r="E248" s="7">
        <v>45827</v>
      </c>
      <c r="F248" s="6">
        <v>45827.645833333336</v>
      </c>
      <c r="G248" s="1" t="s">
        <v>639</v>
      </c>
      <c r="H248" s="1" t="s">
        <v>38</v>
      </c>
      <c r="I248" s="1" t="s">
        <v>39</v>
      </c>
      <c r="J248" s="12">
        <v>181.5</v>
      </c>
      <c r="K248" s="1" t="s">
        <v>659</v>
      </c>
      <c r="L248" s="1" t="s">
        <v>41</v>
      </c>
      <c r="M248" s="1" t="s">
        <v>42</v>
      </c>
      <c r="N248" s="1" t="s">
        <v>43</v>
      </c>
      <c r="O248" s="1" t="s">
        <v>44</v>
      </c>
      <c r="P248" s="16">
        <v>228.07272703999999</v>
      </c>
      <c r="Q248" s="16">
        <v>175.22036352000001</v>
      </c>
      <c r="R248" s="1" t="s">
        <v>45</v>
      </c>
      <c r="S248" s="1" t="s">
        <v>77</v>
      </c>
      <c r="T248" s="1">
        <v>12</v>
      </c>
      <c r="U248" s="1">
        <v>19</v>
      </c>
      <c r="V248" s="1">
        <v>128</v>
      </c>
      <c r="W248" s="1" t="s">
        <v>47</v>
      </c>
      <c r="X248" s="2" t="s">
        <v>660</v>
      </c>
      <c r="Y248" s="1" t="s">
        <v>661</v>
      </c>
      <c r="Z248" s="1" t="s">
        <v>619</v>
      </c>
      <c r="AA248" s="1" t="s">
        <v>51</v>
      </c>
      <c r="AB248" s="3">
        <v>1.3689090900000001</v>
      </c>
      <c r="AC248" s="1" t="s">
        <v>52</v>
      </c>
      <c r="AD248" s="1" t="s">
        <v>643</v>
      </c>
      <c r="AE248" s="12">
        <v>9.2221243957894696</v>
      </c>
      <c r="AF248" s="16">
        <f>+RMP[[#This Row],[KILOS NETO]]-RMP[[#This Row],[PESO NETO CAMPO]]</f>
        <v>-6.2796364799999935</v>
      </c>
      <c r="AG248" s="3">
        <f>+(RMP[[#This Row],[HORA RECEPCION]]-RMP[[#This Row],[HORA SALIDA CAMPO]])*24</f>
        <v>1.8333333333721384</v>
      </c>
      <c r="AH248" s="1" t="s">
        <v>448</v>
      </c>
      <c r="AI248" s="1" t="s">
        <v>55</v>
      </c>
      <c r="AJ248" s="1" t="s">
        <v>618</v>
      </c>
      <c r="AL248" s="1">
        <v>0</v>
      </c>
      <c r="AM248" s="1" t="s">
        <v>2634</v>
      </c>
    </row>
    <row r="249" spans="1:39" hidden="1" x14ac:dyDescent="0.3">
      <c r="A249" s="1" t="str">
        <f>_xlfn.CONCAT(RMP[[#This Row],[CODIGO QR]],RMP[[#This Row],[MODULO]],RMP[[#This Row],[TURNO]])</f>
        <v>ABGSA20250601184826MODULO 1TURNO 08</v>
      </c>
      <c r="B249" s="1">
        <f>_xlfn.ISOWEEKNUM(RMP[[#This Row],[FECHA RECEPCION]])</f>
        <v>25</v>
      </c>
      <c r="C249" s="7">
        <v>45827</v>
      </c>
      <c r="D249" s="6">
        <v>45827.569444444445</v>
      </c>
      <c r="E249" s="7">
        <v>45827</v>
      </c>
      <c r="F249" s="6">
        <v>45827.645833333336</v>
      </c>
      <c r="G249" s="1" t="s">
        <v>639</v>
      </c>
      <c r="H249" s="1" t="s">
        <v>38</v>
      </c>
      <c r="I249" s="1" t="s">
        <v>39</v>
      </c>
      <c r="J249" s="12">
        <v>157.6</v>
      </c>
      <c r="K249" s="1" t="s">
        <v>662</v>
      </c>
      <c r="L249" s="1" t="s">
        <v>41</v>
      </c>
      <c r="M249" s="1" t="s">
        <v>42</v>
      </c>
      <c r="N249" s="1" t="s">
        <v>43</v>
      </c>
      <c r="O249" s="1" t="s">
        <v>44</v>
      </c>
      <c r="P249" s="16">
        <v>218.99999982</v>
      </c>
      <c r="Q249" s="16">
        <v>164.19000023999999</v>
      </c>
      <c r="R249" s="1" t="s">
        <v>45</v>
      </c>
      <c r="S249" s="1" t="s">
        <v>77</v>
      </c>
      <c r="T249" s="1">
        <v>12</v>
      </c>
      <c r="U249" s="1">
        <v>17</v>
      </c>
      <c r="V249" s="1">
        <v>114</v>
      </c>
      <c r="W249" s="1" t="s">
        <v>47</v>
      </c>
      <c r="X249" s="2" t="s">
        <v>663</v>
      </c>
      <c r="Y249" s="1" t="s">
        <v>664</v>
      </c>
      <c r="Z249" s="1" t="s">
        <v>619</v>
      </c>
      <c r="AA249" s="1" t="s">
        <v>51</v>
      </c>
      <c r="AB249" s="3">
        <v>1.44026316</v>
      </c>
      <c r="AC249" s="1" t="s">
        <v>52</v>
      </c>
      <c r="AD249" s="1" t="s">
        <v>643</v>
      </c>
      <c r="AE249" s="12">
        <v>9.6582353082352892</v>
      </c>
      <c r="AF249" s="16">
        <f>+RMP[[#This Row],[KILOS NETO]]-RMP[[#This Row],[PESO NETO CAMPO]]</f>
        <v>6.5900002399999948</v>
      </c>
      <c r="AG249" s="3">
        <f>+(RMP[[#This Row],[HORA RECEPCION]]-RMP[[#This Row],[HORA SALIDA CAMPO]])*24</f>
        <v>1.8333333333721384</v>
      </c>
      <c r="AH249" s="1" t="s">
        <v>54</v>
      </c>
      <c r="AI249" s="1" t="s">
        <v>55</v>
      </c>
      <c r="AJ249" s="1" t="s">
        <v>618</v>
      </c>
      <c r="AK249" s="1" t="s">
        <v>665</v>
      </c>
      <c r="AL249" s="1">
        <v>0</v>
      </c>
      <c r="AM249" s="1" t="s">
        <v>2634</v>
      </c>
    </row>
    <row r="250" spans="1:39" hidden="1" x14ac:dyDescent="0.3">
      <c r="A250" s="1" t="str">
        <f>_xlfn.CONCAT(RMP[[#This Row],[CODIGO QR]],RMP[[#This Row],[MODULO]],RMP[[#This Row],[TURNO]])</f>
        <v>ABGSA20250601184826MODULO 1TURNO 07</v>
      </c>
      <c r="B250" s="1">
        <f>_xlfn.ISOWEEKNUM(RMP[[#This Row],[FECHA RECEPCION]])</f>
        <v>25</v>
      </c>
      <c r="C250" s="7">
        <v>45827</v>
      </c>
      <c r="D250" s="6">
        <v>45827.569444444445</v>
      </c>
      <c r="E250" s="7">
        <v>45827</v>
      </c>
      <c r="F250" s="6">
        <v>45827.645833333336</v>
      </c>
      <c r="G250" s="1" t="s">
        <v>639</v>
      </c>
      <c r="H250" s="1" t="s">
        <v>38</v>
      </c>
      <c r="I250" s="1" t="s">
        <v>39</v>
      </c>
      <c r="J250" s="12">
        <v>91.2</v>
      </c>
      <c r="K250" s="1" t="s">
        <v>666</v>
      </c>
      <c r="L250" s="1" t="s">
        <v>41</v>
      </c>
      <c r="M250" s="1" t="s">
        <v>42</v>
      </c>
      <c r="N250" s="1" t="s">
        <v>43</v>
      </c>
      <c r="O250" s="1" t="s">
        <v>44</v>
      </c>
      <c r="P250" s="16">
        <v>135.00000004</v>
      </c>
      <c r="Q250" s="16">
        <v>95.030000240000007</v>
      </c>
      <c r="R250" s="1" t="s">
        <v>45</v>
      </c>
      <c r="S250" s="1" t="s">
        <v>105</v>
      </c>
      <c r="T250" s="1">
        <v>12</v>
      </c>
      <c r="U250" s="1">
        <v>11</v>
      </c>
      <c r="V250" s="1">
        <v>76</v>
      </c>
      <c r="W250" s="1" t="s">
        <v>47</v>
      </c>
      <c r="X250" s="2" t="s">
        <v>667</v>
      </c>
      <c r="Y250" s="1" t="s">
        <v>664</v>
      </c>
      <c r="Z250" s="1" t="s">
        <v>617</v>
      </c>
      <c r="AA250" s="1" t="s">
        <v>51</v>
      </c>
      <c r="AB250" s="3">
        <v>1.2503947399999999</v>
      </c>
      <c r="AC250" s="1" t="s">
        <v>52</v>
      </c>
      <c r="AD250" s="1" t="s">
        <v>643</v>
      </c>
      <c r="AE250" s="12">
        <v>8.6390909309090897</v>
      </c>
      <c r="AF250" s="16">
        <f>+RMP[[#This Row],[KILOS NETO]]-RMP[[#This Row],[PESO NETO CAMPO]]</f>
        <v>3.8300002400000039</v>
      </c>
      <c r="AG250" s="3">
        <f>+(RMP[[#This Row],[HORA RECEPCION]]-RMP[[#This Row],[HORA SALIDA CAMPO]])*24</f>
        <v>1.8333333333721384</v>
      </c>
      <c r="AH250" s="1" t="s">
        <v>434</v>
      </c>
      <c r="AI250" s="1" t="s">
        <v>55</v>
      </c>
      <c r="AJ250" s="1" t="s">
        <v>618</v>
      </c>
      <c r="AK250" s="1" t="s">
        <v>668</v>
      </c>
      <c r="AL250" s="1">
        <v>0</v>
      </c>
      <c r="AM250" s="1" t="s">
        <v>2634</v>
      </c>
    </row>
    <row r="251" spans="1:39" hidden="1" x14ac:dyDescent="0.3">
      <c r="A251" s="1" t="str">
        <f>_xlfn.CONCAT(RMP[[#This Row],[CODIGO QR]],RMP[[#This Row],[MODULO]],RMP[[#This Row],[TURNO]])</f>
        <v>ABGVH20250605080338MODULO 1TURNO 04</v>
      </c>
      <c r="B251" s="1">
        <f>_xlfn.ISOWEEKNUM(RMP[[#This Row],[FECHA RECEPCION]])</f>
        <v>25</v>
      </c>
      <c r="C251" s="7">
        <v>45828</v>
      </c>
      <c r="D251" s="6">
        <v>45828.798611111109</v>
      </c>
      <c r="E251" s="7">
        <v>45828</v>
      </c>
      <c r="F251" s="6">
        <v>45828.878472222219</v>
      </c>
      <c r="G251" s="1" t="s">
        <v>669</v>
      </c>
      <c r="H251" s="1" t="s">
        <v>75</v>
      </c>
      <c r="I251" s="1" t="s">
        <v>39</v>
      </c>
      <c r="J251" s="12">
        <v>155.5</v>
      </c>
      <c r="K251" s="1" t="s">
        <v>670</v>
      </c>
      <c r="L251" s="1" t="s">
        <v>41</v>
      </c>
      <c r="M251" s="1" t="s">
        <v>211</v>
      </c>
      <c r="N251" s="1" t="s">
        <v>43</v>
      </c>
      <c r="O251" s="1" t="s">
        <v>44</v>
      </c>
      <c r="P251" s="16">
        <v>242.11065592</v>
      </c>
      <c r="Q251" s="16">
        <v>188.23676209000001</v>
      </c>
      <c r="R251" s="1" t="s">
        <v>45</v>
      </c>
      <c r="S251" s="1" t="s">
        <v>116</v>
      </c>
      <c r="T251" s="1">
        <v>13</v>
      </c>
      <c r="U251" s="1">
        <v>20</v>
      </c>
      <c r="V251" s="1">
        <v>139</v>
      </c>
      <c r="W251" s="1" t="s">
        <v>47</v>
      </c>
      <c r="X251" s="2" t="s">
        <v>671</v>
      </c>
      <c r="Y251" s="1" t="s">
        <v>672</v>
      </c>
      <c r="Z251" s="1" t="s">
        <v>673</v>
      </c>
      <c r="AA251" s="1" t="s">
        <v>51</v>
      </c>
      <c r="AB251" s="3">
        <v>1.35422131</v>
      </c>
      <c r="AC251" s="1" t="s">
        <v>52</v>
      </c>
      <c r="AD251" s="1" t="s">
        <v>674</v>
      </c>
      <c r="AE251" s="12">
        <v>9.4118381044999992</v>
      </c>
      <c r="AF251" s="16">
        <f>+RMP[[#This Row],[KILOS NETO]]-RMP[[#This Row],[PESO NETO CAMPO]]</f>
        <v>32.736762090000013</v>
      </c>
      <c r="AG251" s="3">
        <f>+(RMP[[#This Row],[HORA RECEPCION]]-RMP[[#This Row],[HORA SALIDA CAMPO]])*24</f>
        <v>1.9166666666278616</v>
      </c>
      <c r="AH251" s="1" t="s">
        <v>54</v>
      </c>
      <c r="AI251" s="1" t="s">
        <v>55</v>
      </c>
      <c r="AJ251" s="1" t="s">
        <v>675</v>
      </c>
      <c r="AL251" s="1">
        <v>0</v>
      </c>
      <c r="AM251" s="1" t="s">
        <v>2634</v>
      </c>
    </row>
    <row r="252" spans="1:39" hidden="1" x14ac:dyDescent="0.3">
      <c r="A252" s="1" t="str">
        <f>_xlfn.CONCAT(RMP[[#This Row],[CODIGO QR]],RMP[[#This Row],[MODULO]],RMP[[#This Row],[TURNO]])</f>
        <v>ABGVH20250605080338MODULO 1TURNO 03</v>
      </c>
      <c r="B252" s="1">
        <f>_xlfn.ISOWEEKNUM(RMP[[#This Row],[FECHA RECEPCION]])</f>
        <v>25</v>
      </c>
      <c r="C252" s="7">
        <v>45828</v>
      </c>
      <c r="D252" s="6">
        <v>45828.798611111109</v>
      </c>
      <c r="E252" s="7">
        <v>45828</v>
      </c>
      <c r="F252" s="6">
        <v>45828.878472222219</v>
      </c>
      <c r="G252" s="1" t="s">
        <v>669</v>
      </c>
      <c r="H252" s="1" t="s">
        <v>75</v>
      </c>
      <c r="I252" s="1" t="s">
        <v>39</v>
      </c>
      <c r="J252" s="12">
        <v>155.5</v>
      </c>
      <c r="K252" s="1" t="s">
        <v>670</v>
      </c>
      <c r="L252" s="1" t="s">
        <v>41</v>
      </c>
      <c r="M252" s="1" t="s">
        <v>211</v>
      </c>
      <c r="N252" s="1" t="s">
        <v>43</v>
      </c>
      <c r="O252" s="1" t="s">
        <v>44</v>
      </c>
      <c r="P252" s="16">
        <v>182.8893444</v>
      </c>
      <c r="Q252" s="16">
        <v>142.19323754999999</v>
      </c>
      <c r="R252" s="1" t="s">
        <v>45</v>
      </c>
      <c r="S252" s="1" t="s">
        <v>199</v>
      </c>
      <c r="T252" s="1">
        <v>13</v>
      </c>
      <c r="U252" s="1">
        <v>15</v>
      </c>
      <c r="V252" s="1">
        <v>105</v>
      </c>
      <c r="W252" s="1" t="s">
        <v>47</v>
      </c>
      <c r="X252" s="2" t="s">
        <v>671</v>
      </c>
      <c r="Y252" s="1" t="s">
        <v>672</v>
      </c>
      <c r="Z252" s="1" t="s">
        <v>676</v>
      </c>
      <c r="AA252" s="1" t="s">
        <v>51</v>
      </c>
      <c r="AB252" s="3">
        <v>1.35422131</v>
      </c>
      <c r="AC252" s="1" t="s">
        <v>52</v>
      </c>
      <c r="AD252" s="1" t="s">
        <v>674</v>
      </c>
      <c r="AE252" s="12">
        <v>9.4795491700000003</v>
      </c>
      <c r="AF252" s="16">
        <f>+RMP[[#This Row],[KILOS NETO]]-RMP[[#This Row],[PESO NETO CAMPO]]</f>
        <v>-13.306762450000008</v>
      </c>
      <c r="AG252" s="3">
        <f>+(RMP[[#This Row],[HORA RECEPCION]]-RMP[[#This Row],[HORA SALIDA CAMPO]])*24</f>
        <v>1.9166666666278616</v>
      </c>
      <c r="AH252" s="1" t="s">
        <v>54</v>
      </c>
      <c r="AI252" s="1" t="s">
        <v>55</v>
      </c>
      <c r="AJ252" s="1" t="s">
        <v>675</v>
      </c>
      <c r="AL252" s="1">
        <v>0</v>
      </c>
      <c r="AM252" s="1" t="s">
        <v>2634</v>
      </c>
    </row>
    <row r="253" spans="1:39" hidden="1" x14ac:dyDescent="0.3">
      <c r="A253" s="1" t="str">
        <f>_xlfn.CONCAT(RMP[[#This Row],[CODIGO QR]],RMP[[#This Row],[MODULO]],RMP[[#This Row],[TURNO]])</f>
        <v>ABGVH20250605080316MODULO 1TURNO 02</v>
      </c>
      <c r="B253" s="1">
        <f>_xlfn.ISOWEEKNUM(RMP[[#This Row],[FECHA RECEPCION]])</f>
        <v>25</v>
      </c>
      <c r="C253" s="7">
        <v>45828</v>
      </c>
      <c r="D253" s="6">
        <v>45828.798611111109</v>
      </c>
      <c r="E253" s="7">
        <v>45828</v>
      </c>
      <c r="F253" s="6">
        <v>45828.878472222219</v>
      </c>
      <c r="G253" s="1" t="s">
        <v>669</v>
      </c>
      <c r="H253" s="1" t="s">
        <v>75</v>
      </c>
      <c r="I253" s="1" t="s">
        <v>39</v>
      </c>
      <c r="J253" s="12">
        <v>102.43333333333334</v>
      </c>
      <c r="K253" s="1" t="s">
        <v>677</v>
      </c>
      <c r="L253" s="1" t="s">
        <v>41</v>
      </c>
      <c r="M253" s="1" t="s">
        <v>211</v>
      </c>
      <c r="N253" s="1" t="s">
        <v>43</v>
      </c>
      <c r="O253" s="1" t="s">
        <v>44</v>
      </c>
      <c r="P253" s="16">
        <v>213.88546277</v>
      </c>
      <c r="Q253" s="16">
        <v>166.95123326000001</v>
      </c>
      <c r="R253" s="1" t="s">
        <v>45</v>
      </c>
      <c r="S253" s="1" t="s">
        <v>183</v>
      </c>
      <c r="T253" s="1">
        <v>13</v>
      </c>
      <c r="U253" s="1">
        <v>17</v>
      </c>
      <c r="V253" s="1">
        <v>119</v>
      </c>
      <c r="W253" s="1" t="s">
        <v>47</v>
      </c>
      <c r="X253" s="2" t="s">
        <v>678</v>
      </c>
      <c r="Y253" s="1" t="s">
        <v>679</v>
      </c>
      <c r="Z253" s="1" t="s">
        <v>680</v>
      </c>
      <c r="AA253" s="1" t="s">
        <v>51</v>
      </c>
      <c r="AB253" s="3">
        <v>1.4029515400000001</v>
      </c>
      <c r="AC253" s="1" t="s">
        <v>52</v>
      </c>
      <c r="AD253" s="1" t="s">
        <v>674</v>
      </c>
      <c r="AE253" s="12">
        <v>9.8206607800000008</v>
      </c>
      <c r="AF253" s="16">
        <f>+RMP[[#This Row],[KILOS NETO]]-RMP[[#This Row],[PESO NETO CAMPO]]</f>
        <v>64.517899926666672</v>
      </c>
      <c r="AG253" s="3">
        <f>+(RMP[[#This Row],[HORA RECEPCION]]-RMP[[#This Row],[HORA SALIDA CAMPO]])*24</f>
        <v>1.9166666666278616</v>
      </c>
      <c r="AH253" s="1" t="s">
        <v>54</v>
      </c>
      <c r="AI253" s="1" t="s">
        <v>55</v>
      </c>
      <c r="AJ253" s="1" t="s">
        <v>675</v>
      </c>
      <c r="AK253" s="1" t="s">
        <v>681</v>
      </c>
      <c r="AL253" s="1">
        <v>0</v>
      </c>
      <c r="AM253" s="1" t="s">
        <v>2634</v>
      </c>
    </row>
    <row r="254" spans="1:39" hidden="1" x14ac:dyDescent="0.3">
      <c r="A254" s="1" t="str">
        <f>_xlfn.CONCAT(RMP[[#This Row],[CODIGO QR]],RMP[[#This Row],[MODULO]],RMP[[#This Row],[TURNO]])</f>
        <v>ABGVH20250605080316MODULO 1TURNO 01</v>
      </c>
      <c r="B254" s="1">
        <f>_xlfn.ISOWEEKNUM(RMP[[#This Row],[FECHA RECEPCION]])</f>
        <v>25</v>
      </c>
      <c r="C254" s="7">
        <v>45828</v>
      </c>
      <c r="D254" s="6">
        <v>45828.798611111109</v>
      </c>
      <c r="E254" s="7">
        <v>45828</v>
      </c>
      <c r="F254" s="6">
        <v>45828.878472222219</v>
      </c>
      <c r="G254" s="1" t="s">
        <v>669</v>
      </c>
      <c r="H254" s="1" t="s">
        <v>75</v>
      </c>
      <c r="I254" s="1" t="s">
        <v>39</v>
      </c>
      <c r="J254" s="12">
        <v>102.43333333333334</v>
      </c>
      <c r="K254" s="1" t="s">
        <v>677</v>
      </c>
      <c r="L254" s="1" t="s">
        <v>41</v>
      </c>
      <c r="M254" s="1" t="s">
        <v>211</v>
      </c>
      <c r="N254" s="1" t="s">
        <v>43</v>
      </c>
      <c r="O254" s="1" t="s">
        <v>44</v>
      </c>
      <c r="P254" s="16">
        <v>100.65198248</v>
      </c>
      <c r="Q254" s="16">
        <v>78.565286240000006</v>
      </c>
      <c r="R254" s="1" t="s">
        <v>45</v>
      </c>
      <c r="S254" s="1" t="s">
        <v>145</v>
      </c>
      <c r="T254" s="1">
        <v>13</v>
      </c>
      <c r="U254" s="1">
        <v>8</v>
      </c>
      <c r="V254" s="1">
        <v>56</v>
      </c>
      <c r="W254" s="1" t="s">
        <v>47</v>
      </c>
      <c r="X254" s="2" t="s">
        <v>678</v>
      </c>
      <c r="Y254" s="1" t="s">
        <v>679</v>
      </c>
      <c r="Z254" s="1" t="s">
        <v>682</v>
      </c>
      <c r="AA254" s="1" t="s">
        <v>51</v>
      </c>
      <c r="AB254" s="3">
        <v>1.4029515400000001</v>
      </c>
      <c r="AC254" s="1" t="s">
        <v>52</v>
      </c>
      <c r="AD254" s="1" t="s">
        <v>674</v>
      </c>
      <c r="AE254" s="12">
        <v>9.8206607800000008</v>
      </c>
      <c r="AF254" s="16">
        <f>+RMP[[#This Row],[KILOS NETO]]-RMP[[#This Row],[PESO NETO CAMPO]]</f>
        <v>-23.868047093333331</v>
      </c>
      <c r="AG254" s="3">
        <f>+(RMP[[#This Row],[HORA RECEPCION]]-RMP[[#This Row],[HORA SALIDA CAMPO]])*24</f>
        <v>1.9166666666278616</v>
      </c>
      <c r="AH254" s="1" t="s">
        <v>54</v>
      </c>
      <c r="AI254" s="1" t="s">
        <v>55</v>
      </c>
      <c r="AJ254" s="1" t="s">
        <v>675</v>
      </c>
      <c r="AK254" s="1" t="s">
        <v>681</v>
      </c>
      <c r="AL254" s="1">
        <v>0</v>
      </c>
      <c r="AM254" s="1" t="s">
        <v>2634</v>
      </c>
    </row>
    <row r="255" spans="1:39" hidden="1" x14ac:dyDescent="0.3">
      <c r="A255" s="1" t="str">
        <f>_xlfn.CONCAT(RMP[[#This Row],[CODIGO QR]],RMP[[#This Row],[MODULO]],RMP[[#This Row],[TURNO]])</f>
        <v>ABGVH20250605080316MODULO 1TURNO 01</v>
      </c>
      <c r="B255" s="1">
        <f>_xlfn.ISOWEEKNUM(RMP[[#This Row],[FECHA RECEPCION]])</f>
        <v>25</v>
      </c>
      <c r="C255" s="7">
        <v>45828</v>
      </c>
      <c r="D255" s="6">
        <v>45828.798611111109</v>
      </c>
      <c r="E255" s="7">
        <v>45828</v>
      </c>
      <c r="F255" s="6">
        <v>45828.878472222219</v>
      </c>
      <c r="G255" s="1" t="s">
        <v>669</v>
      </c>
      <c r="H255" s="1" t="s">
        <v>75</v>
      </c>
      <c r="I255" s="1" t="s">
        <v>39</v>
      </c>
      <c r="J255" s="12">
        <v>102.43333333333334</v>
      </c>
      <c r="K255" s="1" t="s">
        <v>677</v>
      </c>
      <c r="L255" s="1" t="s">
        <v>41</v>
      </c>
      <c r="M255" s="1" t="s">
        <v>211</v>
      </c>
      <c r="N255" s="1" t="s">
        <v>43</v>
      </c>
      <c r="O255" s="1" t="s">
        <v>44</v>
      </c>
      <c r="P255" s="16">
        <v>93.462555159999994</v>
      </c>
      <c r="Q255" s="16">
        <v>72.953480080000006</v>
      </c>
      <c r="R255" s="1" t="s">
        <v>45</v>
      </c>
      <c r="S255" s="1" t="s">
        <v>145</v>
      </c>
      <c r="T255" s="1">
        <v>13</v>
      </c>
      <c r="U255" s="1">
        <v>8</v>
      </c>
      <c r="V255" s="1">
        <v>52</v>
      </c>
      <c r="W255" s="1" t="s">
        <v>47</v>
      </c>
      <c r="X255" s="2" t="s">
        <v>678</v>
      </c>
      <c r="Y255" s="1" t="s">
        <v>679</v>
      </c>
      <c r="Z255" s="1" t="s">
        <v>676</v>
      </c>
      <c r="AA255" s="1" t="s">
        <v>51</v>
      </c>
      <c r="AB255" s="3">
        <v>1.4029515400000001</v>
      </c>
      <c r="AC255" s="1" t="s">
        <v>52</v>
      </c>
      <c r="AD255" s="1" t="s">
        <v>674</v>
      </c>
      <c r="AE255" s="12">
        <v>9.1191850100000007</v>
      </c>
      <c r="AF255" s="16">
        <f>+RMP[[#This Row],[KILOS NETO]]-RMP[[#This Row],[PESO NETO CAMPO]]</f>
        <v>-29.479853253333332</v>
      </c>
      <c r="AG255" s="3">
        <f>+(RMP[[#This Row],[HORA RECEPCION]]-RMP[[#This Row],[HORA SALIDA CAMPO]])*24</f>
        <v>1.9166666666278616</v>
      </c>
      <c r="AH255" s="1" t="s">
        <v>54</v>
      </c>
      <c r="AI255" s="1" t="s">
        <v>55</v>
      </c>
      <c r="AJ255" s="1" t="s">
        <v>675</v>
      </c>
      <c r="AK255" s="1" t="s">
        <v>681</v>
      </c>
      <c r="AL255" s="1">
        <v>0</v>
      </c>
      <c r="AM255" s="1" t="s">
        <v>2634</v>
      </c>
    </row>
    <row r="256" spans="1:39" hidden="1" x14ac:dyDescent="0.3">
      <c r="A256" s="1" t="str">
        <f>_xlfn.CONCAT(RMP[[#This Row],[CODIGO QR]],RMP[[#This Row],[MODULO]],RMP[[#This Row],[TURNO]])</f>
        <v>ABGSA20250601184506MODULO 1TURNO 02</v>
      </c>
      <c r="B256" s="1">
        <f>_xlfn.ISOWEEKNUM(RMP[[#This Row],[FECHA RECEPCION]])</f>
        <v>25</v>
      </c>
      <c r="C256" s="7">
        <v>45828</v>
      </c>
      <c r="D256" s="6">
        <v>45828.798611111109</v>
      </c>
      <c r="E256" s="7">
        <v>45828</v>
      </c>
      <c r="F256" s="6">
        <v>45828.878472222219</v>
      </c>
      <c r="G256" s="1" t="s">
        <v>683</v>
      </c>
      <c r="H256" s="1" t="s">
        <v>75</v>
      </c>
      <c r="I256" s="1" t="s">
        <v>39</v>
      </c>
      <c r="J256" s="12">
        <v>25.2</v>
      </c>
      <c r="K256" s="1" t="s">
        <v>684</v>
      </c>
      <c r="L256" s="1" t="s">
        <v>41</v>
      </c>
      <c r="M256" s="1" t="s">
        <v>42</v>
      </c>
      <c r="N256" s="1" t="s">
        <v>43</v>
      </c>
      <c r="O256" s="1" t="s">
        <v>44</v>
      </c>
      <c r="P256" s="16">
        <v>48.500000010000001</v>
      </c>
      <c r="Q256" s="16">
        <v>29.499999899999999</v>
      </c>
      <c r="R256" s="1" t="s">
        <v>45</v>
      </c>
      <c r="S256" s="1" t="s">
        <v>183</v>
      </c>
      <c r="T256" s="1">
        <v>12</v>
      </c>
      <c r="U256" s="1">
        <v>3</v>
      </c>
      <c r="V256" s="1">
        <v>21</v>
      </c>
      <c r="W256" s="1" t="s">
        <v>47</v>
      </c>
      <c r="X256" s="2" t="s">
        <v>685</v>
      </c>
      <c r="Y256" s="1" t="s">
        <v>686</v>
      </c>
      <c r="Z256" s="1" t="s">
        <v>687</v>
      </c>
      <c r="AA256" s="1" t="s">
        <v>51</v>
      </c>
      <c r="AB256" s="3">
        <v>1.4047619</v>
      </c>
      <c r="AC256" s="1" t="s">
        <v>52</v>
      </c>
      <c r="AD256" s="1" t="s">
        <v>674</v>
      </c>
      <c r="AE256" s="12">
        <v>9.8333332999999996</v>
      </c>
      <c r="AF256" s="16">
        <f>+RMP[[#This Row],[KILOS NETO]]-RMP[[#This Row],[PESO NETO CAMPO]]</f>
        <v>4.2999998999999995</v>
      </c>
      <c r="AG256" s="3">
        <f>+(RMP[[#This Row],[HORA RECEPCION]]-RMP[[#This Row],[HORA SALIDA CAMPO]])*24</f>
        <v>1.9166666666278616</v>
      </c>
      <c r="AH256" s="1" t="s">
        <v>434</v>
      </c>
      <c r="AI256" s="1" t="s">
        <v>55</v>
      </c>
      <c r="AJ256" s="1" t="s">
        <v>688</v>
      </c>
      <c r="AK256" s="1" t="s">
        <v>689</v>
      </c>
      <c r="AL256" s="1">
        <v>0</v>
      </c>
      <c r="AM256" s="1" t="s">
        <v>2634</v>
      </c>
    </row>
    <row r="257" spans="1:39" hidden="1" x14ac:dyDescent="0.3">
      <c r="A257" s="1" t="str">
        <f>_xlfn.CONCAT(RMP[[#This Row],[CODIGO QR]],RMP[[#This Row],[MODULO]],RMP[[#This Row],[TURNO]])</f>
        <v>ABGVH20250605080316MODULO 1TURNO 02</v>
      </c>
      <c r="B257" s="1">
        <f>_xlfn.ISOWEEKNUM(RMP[[#This Row],[FECHA RECEPCION]])</f>
        <v>25</v>
      </c>
      <c r="C257" s="7">
        <v>45828</v>
      </c>
      <c r="D257" s="6">
        <v>45828.798611111109</v>
      </c>
      <c r="E257" s="7">
        <v>45828</v>
      </c>
      <c r="F257" s="6">
        <v>45828.878472222219</v>
      </c>
      <c r="G257" s="1" t="s">
        <v>683</v>
      </c>
      <c r="H257" s="1" t="s">
        <v>75</v>
      </c>
      <c r="I257" s="1" t="s">
        <v>39</v>
      </c>
      <c r="J257" s="12">
        <v>84</v>
      </c>
      <c r="K257" s="1" t="s">
        <v>690</v>
      </c>
      <c r="L257" s="1" t="s">
        <v>41</v>
      </c>
      <c r="M257" s="1" t="s">
        <v>42</v>
      </c>
      <c r="N257" s="1" t="s">
        <v>43</v>
      </c>
      <c r="O257" s="1" t="s">
        <v>44</v>
      </c>
      <c r="P257" s="16">
        <v>130.00000019999999</v>
      </c>
      <c r="Q257" s="16">
        <v>94.6599997</v>
      </c>
      <c r="R257" s="1" t="s">
        <v>45</v>
      </c>
      <c r="S257" s="1" t="s">
        <v>183</v>
      </c>
      <c r="T257" s="1">
        <v>12</v>
      </c>
      <c r="U257" s="1">
        <v>10</v>
      </c>
      <c r="V257" s="1">
        <v>70</v>
      </c>
      <c r="W257" s="1" t="s">
        <v>47</v>
      </c>
      <c r="X257" s="2" t="s">
        <v>691</v>
      </c>
      <c r="Y257" s="1" t="s">
        <v>679</v>
      </c>
      <c r="Z257" s="1" t="s">
        <v>687</v>
      </c>
      <c r="AA257" s="1" t="s">
        <v>51</v>
      </c>
      <c r="AB257" s="3">
        <v>1.3522857100000001</v>
      </c>
      <c r="AC257" s="1" t="s">
        <v>52</v>
      </c>
      <c r="AD257" s="1" t="s">
        <v>674</v>
      </c>
      <c r="AE257" s="12">
        <v>9.4659999700000004</v>
      </c>
      <c r="AF257" s="16">
        <f>+RMP[[#This Row],[KILOS NETO]]-RMP[[#This Row],[PESO NETO CAMPO]]</f>
        <v>10.6599997</v>
      </c>
      <c r="AG257" s="3">
        <f>+(RMP[[#This Row],[HORA RECEPCION]]-RMP[[#This Row],[HORA SALIDA CAMPO]])*24</f>
        <v>1.9166666666278616</v>
      </c>
      <c r="AH257" s="1" t="s">
        <v>54</v>
      </c>
      <c r="AI257" s="1" t="s">
        <v>55</v>
      </c>
      <c r="AJ257" s="1" t="s">
        <v>688</v>
      </c>
      <c r="AK257" s="1" t="s">
        <v>692</v>
      </c>
      <c r="AL257" s="1">
        <v>0</v>
      </c>
      <c r="AM257" s="1" t="s">
        <v>2634</v>
      </c>
    </row>
    <row r="258" spans="1:39" hidden="1" x14ac:dyDescent="0.3">
      <c r="A258" s="1" t="str">
        <f>_xlfn.CONCAT(RMP[[#This Row],[CODIGO QR]],RMP[[#This Row],[MODULO]],RMP[[#This Row],[TURNO]])</f>
        <v>ABGSA20250601184823MODULO 1TURNO 03</v>
      </c>
      <c r="B258" s="1">
        <f>_xlfn.ISOWEEKNUM(RMP[[#This Row],[FECHA RECEPCION]])</f>
        <v>25</v>
      </c>
      <c r="C258" s="7">
        <v>45828</v>
      </c>
      <c r="D258" s="6">
        <v>45828.555555555555</v>
      </c>
      <c r="E258" s="7">
        <v>45828</v>
      </c>
      <c r="F258" s="6">
        <v>45828.631944444445</v>
      </c>
      <c r="G258" s="1" t="s">
        <v>693</v>
      </c>
      <c r="H258" s="1" t="s">
        <v>38</v>
      </c>
      <c r="I258" s="1" t="s">
        <v>39</v>
      </c>
      <c r="J258" s="12">
        <v>161.25</v>
      </c>
      <c r="K258" s="1" t="s">
        <v>694</v>
      </c>
      <c r="L258" s="1" t="s">
        <v>41</v>
      </c>
      <c r="M258" s="1" t="s">
        <v>42</v>
      </c>
      <c r="N258" s="1" t="s">
        <v>43</v>
      </c>
      <c r="O258" s="1" t="s">
        <v>44</v>
      </c>
      <c r="P258" s="16">
        <v>249.7142858</v>
      </c>
      <c r="Q258" s="16">
        <v>196.17714340000001</v>
      </c>
      <c r="R258" s="1" t="s">
        <v>45</v>
      </c>
      <c r="S258" s="1" t="s">
        <v>199</v>
      </c>
      <c r="T258" s="1">
        <v>12</v>
      </c>
      <c r="U258" s="1">
        <v>20</v>
      </c>
      <c r="V258" s="1">
        <v>140</v>
      </c>
      <c r="W258" s="1" t="s">
        <v>47</v>
      </c>
      <c r="X258" s="2" t="s">
        <v>695</v>
      </c>
      <c r="Y258" s="1" t="s">
        <v>696</v>
      </c>
      <c r="Z258" s="1" t="s">
        <v>697</v>
      </c>
      <c r="AA258" s="1" t="s">
        <v>51</v>
      </c>
      <c r="AB258" s="3">
        <v>1.4012653100000001</v>
      </c>
      <c r="AC258" s="1" t="s">
        <v>52</v>
      </c>
      <c r="AD258" s="1" t="s">
        <v>698</v>
      </c>
      <c r="AE258" s="12">
        <v>9.8088571699999996</v>
      </c>
      <c r="AF258" s="16">
        <f>+RMP[[#This Row],[KILOS NETO]]-RMP[[#This Row],[PESO NETO CAMPO]]</f>
        <v>34.927143400000006</v>
      </c>
      <c r="AG258" s="3">
        <f>+(RMP[[#This Row],[HORA RECEPCION]]-RMP[[#This Row],[HORA SALIDA CAMPO]])*24</f>
        <v>1.8333333333721384</v>
      </c>
      <c r="AH258" s="1" t="s">
        <v>434</v>
      </c>
      <c r="AI258" s="1" t="s">
        <v>55</v>
      </c>
      <c r="AJ258" s="1" t="s">
        <v>688</v>
      </c>
      <c r="AK258" s="1" t="s">
        <v>458</v>
      </c>
      <c r="AL258" s="1">
        <v>0</v>
      </c>
      <c r="AM258" s="1" t="s">
        <v>2634</v>
      </c>
    </row>
    <row r="259" spans="1:39" hidden="1" x14ac:dyDescent="0.3">
      <c r="A259" s="1" t="str">
        <f>_xlfn.CONCAT(RMP[[#This Row],[CODIGO QR]],RMP[[#This Row],[MODULO]],RMP[[#This Row],[TURNO]])</f>
        <v>ABGSA20250601184823MODULO 1TURNO 05</v>
      </c>
      <c r="B259" s="1">
        <f>_xlfn.ISOWEEKNUM(RMP[[#This Row],[FECHA RECEPCION]])</f>
        <v>25</v>
      </c>
      <c r="C259" s="7">
        <v>45828</v>
      </c>
      <c r="D259" s="6">
        <v>45828.555555555555</v>
      </c>
      <c r="E259" s="7">
        <v>45828</v>
      </c>
      <c r="F259" s="6">
        <v>45828.631944444445</v>
      </c>
      <c r="G259" s="1" t="s">
        <v>693</v>
      </c>
      <c r="H259" s="1" t="s">
        <v>38</v>
      </c>
      <c r="I259" s="1" t="s">
        <v>39</v>
      </c>
      <c r="J259" s="12">
        <v>161.25</v>
      </c>
      <c r="K259" s="1" t="s">
        <v>694</v>
      </c>
      <c r="L259" s="1" t="s">
        <v>41</v>
      </c>
      <c r="M259" s="1" t="s">
        <v>42</v>
      </c>
      <c r="N259" s="1" t="s">
        <v>43</v>
      </c>
      <c r="O259" s="1" t="s">
        <v>44</v>
      </c>
      <c r="P259" s="16">
        <v>187.28571435000001</v>
      </c>
      <c r="Q259" s="16">
        <v>147.13285755000001</v>
      </c>
      <c r="R259" s="1" t="s">
        <v>45</v>
      </c>
      <c r="S259" s="1" t="s">
        <v>121</v>
      </c>
      <c r="T259" s="1">
        <v>12</v>
      </c>
      <c r="U259" s="1">
        <v>15</v>
      </c>
      <c r="V259" s="1">
        <v>105</v>
      </c>
      <c r="W259" s="1" t="s">
        <v>47</v>
      </c>
      <c r="X259" s="2" t="s">
        <v>695</v>
      </c>
      <c r="Y259" s="1" t="s">
        <v>696</v>
      </c>
      <c r="Z259" s="1" t="s">
        <v>699</v>
      </c>
      <c r="AA259" s="1" t="s">
        <v>51</v>
      </c>
      <c r="AB259" s="3">
        <v>1.4012653100000001</v>
      </c>
      <c r="AC259" s="1" t="s">
        <v>52</v>
      </c>
      <c r="AD259" s="1" t="s">
        <v>698</v>
      </c>
      <c r="AE259" s="12">
        <v>9.8088571699999996</v>
      </c>
      <c r="AF259" s="16">
        <f>+RMP[[#This Row],[KILOS NETO]]-RMP[[#This Row],[PESO NETO CAMPO]]</f>
        <v>-14.117142449999989</v>
      </c>
      <c r="AG259" s="3">
        <f>+(RMP[[#This Row],[HORA RECEPCION]]-RMP[[#This Row],[HORA SALIDA CAMPO]])*24</f>
        <v>1.8333333333721384</v>
      </c>
      <c r="AH259" s="1" t="s">
        <v>434</v>
      </c>
      <c r="AI259" s="1" t="s">
        <v>55</v>
      </c>
      <c r="AJ259" s="1" t="s">
        <v>688</v>
      </c>
      <c r="AK259" s="1" t="s">
        <v>458</v>
      </c>
      <c r="AL259" s="1">
        <v>0</v>
      </c>
      <c r="AM259" s="1" t="s">
        <v>2634</v>
      </c>
    </row>
    <row r="260" spans="1:39" hidden="1" x14ac:dyDescent="0.3">
      <c r="A260" s="1" t="str">
        <f>_xlfn.CONCAT(RMP[[#This Row],[CODIGO QR]],RMP[[#This Row],[MODULO]],RMP[[#This Row],[TURNO]])</f>
        <v>ABGSA20250601184827MODULO 1TURNO 01</v>
      </c>
      <c r="B260" s="1">
        <f>_xlfn.ISOWEEKNUM(RMP[[#This Row],[FECHA RECEPCION]])</f>
        <v>25</v>
      </c>
      <c r="C260" s="7">
        <v>45828</v>
      </c>
      <c r="D260" s="6">
        <v>45828.555555555555</v>
      </c>
      <c r="E260" s="7">
        <v>45828</v>
      </c>
      <c r="F260" s="6">
        <v>45828.631944444445</v>
      </c>
      <c r="G260" s="1" t="s">
        <v>693</v>
      </c>
      <c r="H260" s="1" t="s">
        <v>38</v>
      </c>
      <c r="I260" s="1" t="s">
        <v>39</v>
      </c>
      <c r="J260" s="12">
        <v>106.83333333333333</v>
      </c>
      <c r="K260" s="1" t="s">
        <v>700</v>
      </c>
      <c r="L260" s="1" t="s">
        <v>41</v>
      </c>
      <c r="M260" s="1" t="s">
        <v>42</v>
      </c>
      <c r="N260" s="1" t="s">
        <v>43</v>
      </c>
      <c r="O260" s="1" t="s">
        <v>44</v>
      </c>
      <c r="P260" s="16">
        <v>37.285714200000001</v>
      </c>
      <c r="Q260" s="16">
        <v>29.255142840000001</v>
      </c>
      <c r="R260" s="1" t="s">
        <v>45</v>
      </c>
      <c r="S260" s="1" t="s">
        <v>145</v>
      </c>
      <c r="T260" s="1">
        <v>12</v>
      </c>
      <c r="U260" s="1">
        <v>3</v>
      </c>
      <c r="V260" s="1">
        <v>21</v>
      </c>
      <c r="W260" s="1" t="s">
        <v>47</v>
      </c>
      <c r="X260" s="2" t="s">
        <v>701</v>
      </c>
      <c r="Y260" s="1" t="s">
        <v>702</v>
      </c>
      <c r="Z260" s="1" t="s">
        <v>699</v>
      </c>
      <c r="AA260" s="1" t="s">
        <v>51</v>
      </c>
      <c r="AB260" s="3">
        <v>1.39310204</v>
      </c>
      <c r="AC260" s="1" t="s">
        <v>52</v>
      </c>
      <c r="AD260" s="1" t="s">
        <v>698</v>
      </c>
      <c r="AE260" s="12">
        <v>9.7517142799999998</v>
      </c>
      <c r="AF260" s="16">
        <f>+RMP[[#This Row],[KILOS NETO]]-RMP[[#This Row],[PESO NETO CAMPO]]</f>
        <v>-77.578190493333324</v>
      </c>
      <c r="AG260" s="3">
        <f>+(RMP[[#This Row],[HORA RECEPCION]]-RMP[[#This Row],[HORA SALIDA CAMPO]])*24</f>
        <v>1.8333333333721384</v>
      </c>
      <c r="AH260" s="1" t="s">
        <v>434</v>
      </c>
      <c r="AI260" s="1" t="s">
        <v>55</v>
      </c>
      <c r="AJ260" s="1" t="s">
        <v>688</v>
      </c>
      <c r="AL260" s="1">
        <v>0</v>
      </c>
      <c r="AM260" s="1" t="s">
        <v>2634</v>
      </c>
    </row>
    <row r="261" spans="1:39" hidden="1" x14ac:dyDescent="0.3">
      <c r="A261" s="1" t="str">
        <f>_xlfn.CONCAT(RMP[[#This Row],[CODIGO QR]],RMP[[#This Row],[MODULO]],RMP[[#This Row],[TURNO]])</f>
        <v>ABGSA20250601184827MODULO 1TURNO 03</v>
      </c>
      <c r="B261" s="1">
        <f>_xlfn.ISOWEEKNUM(RMP[[#This Row],[FECHA RECEPCION]])</f>
        <v>25</v>
      </c>
      <c r="C261" s="7">
        <v>45828</v>
      </c>
      <c r="D261" s="6">
        <v>45828.555555555555</v>
      </c>
      <c r="E261" s="7">
        <v>45828</v>
      </c>
      <c r="F261" s="6">
        <v>45828.631944444445</v>
      </c>
      <c r="G261" s="1" t="s">
        <v>693</v>
      </c>
      <c r="H261" s="1" t="s">
        <v>38</v>
      </c>
      <c r="I261" s="1" t="s">
        <v>39</v>
      </c>
      <c r="J261" s="12">
        <v>106.83333333333333</v>
      </c>
      <c r="K261" s="1" t="s">
        <v>700</v>
      </c>
      <c r="L261" s="1" t="s">
        <v>41</v>
      </c>
      <c r="M261" s="1" t="s">
        <v>42</v>
      </c>
      <c r="N261" s="1" t="s">
        <v>43</v>
      </c>
      <c r="O261" s="1" t="s">
        <v>44</v>
      </c>
      <c r="P261" s="16">
        <v>186.42857100000001</v>
      </c>
      <c r="Q261" s="16">
        <v>146.27571420000001</v>
      </c>
      <c r="R261" s="1" t="s">
        <v>45</v>
      </c>
      <c r="S261" s="1" t="s">
        <v>199</v>
      </c>
      <c r="T261" s="1">
        <v>12</v>
      </c>
      <c r="U261" s="1">
        <v>15</v>
      </c>
      <c r="V261" s="1">
        <v>105</v>
      </c>
      <c r="W261" s="1" t="s">
        <v>47</v>
      </c>
      <c r="X261" s="2" t="s">
        <v>701</v>
      </c>
      <c r="Y261" s="1" t="s">
        <v>702</v>
      </c>
      <c r="Z261" s="1" t="s">
        <v>697</v>
      </c>
      <c r="AA261" s="1" t="s">
        <v>51</v>
      </c>
      <c r="AB261" s="3">
        <v>1.39310204</v>
      </c>
      <c r="AC261" s="1" t="s">
        <v>52</v>
      </c>
      <c r="AD261" s="1" t="s">
        <v>698</v>
      </c>
      <c r="AE261" s="12">
        <v>9.7517142799999998</v>
      </c>
      <c r="AF261" s="16">
        <f>+RMP[[#This Row],[KILOS NETO]]-RMP[[#This Row],[PESO NETO CAMPO]]</f>
        <v>39.442380866666682</v>
      </c>
      <c r="AG261" s="3">
        <f>+(RMP[[#This Row],[HORA RECEPCION]]-RMP[[#This Row],[HORA SALIDA CAMPO]])*24</f>
        <v>1.8333333333721384</v>
      </c>
      <c r="AH261" s="1" t="s">
        <v>434</v>
      </c>
      <c r="AI261" s="1" t="s">
        <v>55</v>
      </c>
      <c r="AJ261" s="1" t="s">
        <v>688</v>
      </c>
      <c r="AL261" s="1">
        <v>0</v>
      </c>
      <c r="AM261" s="1" t="s">
        <v>2634</v>
      </c>
    </row>
    <row r="262" spans="1:39" hidden="1" x14ac:dyDescent="0.3">
      <c r="A262" s="1" t="str">
        <f>_xlfn.CONCAT(RMP[[#This Row],[CODIGO QR]],RMP[[#This Row],[MODULO]],RMP[[#This Row],[TURNO]])</f>
        <v>ABGSA20250601184827MODULO 1TURNO 04</v>
      </c>
      <c r="B262" s="1">
        <f>_xlfn.ISOWEEKNUM(RMP[[#This Row],[FECHA RECEPCION]])</f>
        <v>25</v>
      </c>
      <c r="C262" s="7">
        <v>45828</v>
      </c>
      <c r="D262" s="6">
        <v>45828.555555555555</v>
      </c>
      <c r="E262" s="7">
        <v>45828</v>
      </c>
      <c r="F262" s="6">
        <v>45828.631944444445</v>
      </c>
      <c r="G262" s="1" t="s">
        <v>693</v>
      </c>
      <c r="H262" s="1" t="s">
        <v>38</v>
      </c>
      <c r="I262" s="1" t="s">
        <v>39</v>
      </c>
      <c r="J262" s="12">
        <v>106.83333333333333</v>
      </c>
      <c r="K262" s="1" t="s">
        <v>700</v>
      </c>
      <c r="L262" s="1" t="s">
        <v>41</v>
      </c>
      <c r="M262" s="1" t="s">
        <v>42</v>
      </c>
      <c r="N262" s="1" t="s">
        <v>43</v>
      </c>
      <c r="O262" s="1" t="s">
        <v>44</v>
      </c>
      <c r="P262" s="16">
        <v>211.2857138</v>
      </c>
      <c r="Q262" s="16">
        <v>165.77914276000001</v>
      </c>
      <c r="R262" s="1" t="s">
        <v>45</v>
      </c>
      <c r="S262" s="1" t="s">
        <v>116</v>
      </c>
      <c r="T262" s="1">
        <v>12</v>
      </c>
      <c r="U262" s="1">
        <v>17</v>
      </c>
      <c r="V262" s="1">
        <v>119</v>
      </c>
      <c r="W262" s="1" t="s">
        <v>47</v>
      </c>
      <c r="X262" s="2" t="s">
        <v>701</v>
      </c>
      <c r="Y262" s="1" t="s">
        <v>702</v>
      </c>
      <c r="Z262" s="1" t="s">
        <v>703</v>
      </c>
      <c r="AA262" s="1" t="s">
        <v>51</v>
      </c>
      <c r="AB262" s="3">
        <v>1.39310204</v>
      </c>
      <c r="AC262" s="1" t="s">
        <v>52</v>
      </c>
      <c r="AD262" s="1" t="s">
        <v>698</v>
      </c>
      <c r="AE262" s="12">
        <v>9.7517142799999998</v>
      </c>
      <c r="AF262" s="16">
        <f>+RMP[[#This Row],[KILOS NETO]]-RMP[[#This Row],[PESO NETO CAMPO]]</f>
        <v>58.945809426666685</v>
      </c>
      <c r="AG262" s="3">
        <f>+(RMP[[#This Row],[HORA RECEPCION]]-RMP[[#This Row],[HORA SALIDA CAMPO]])*24</f>
        <v>1.8333333333721384</v>
      </c>
      <c r="AH262" s="1" t="s">
        <v>434</v>
      </c>
      <c r="AI262" s="1" t="s">
        <v>55</v>
      </c>
      <c r="AJ262" s="1" t="s">
        <v>688</v>
      </c>
      <c r="AL262" s="1">
        <v>0</v>
      </c>
      <c r="AM262" s="1" t="s">
        <v>2634</v>
      </c>
    </row>
    <row r="263" spans="1:39" hidden="1" x14ac:dyDescent="0.3">
      <c r="A263" s="1" t="str">
        <f>_xlfn.CONCAT(RMP[[#This Row],[CODIGO QR]],RMP[[#This Row],[MODULO]],RMP[[#This Row],[TURNO]])</f>
        <v>ABGSA20250601184832MODULO 1TURNO 03</v>
      </c>
      <c r="B263" s="1">
        <f>_xlfn.ISOWEEKNUM(RMP[[#This Row],[FECHA RECEPCION]])</f>
        <v>25</v>
      </c>
      <c r="C263" s="7">
        <v>45828</v>
      </c>
      <c r="D263" s="6">
        <v>45828.555555555555</v>
      </c>
      <c r="E263" s="7">
        <v>45828</v>
      </c>
      <c r="F263" s="6">
        <v>45828.631944444445</v>
      </c>
      <c r="G263" s="1" t="s">
        <v>693</v>
      </c>
      <c r="H263" s="1" t="s">
        <v>38</v>
      </c>
      <c r="I263" s="1" t="s">
        <v>39</v>
      </c>
      <c r="J263" s="12">
        <v>128.73333333333332</v>
      </c>
      <c r="K263" s="1" t="s">
        <v>704</v>
      </c>
      <c r="L263" s="1" t="s">
        <v>41</v>
      </c>
      <c r="M263" s="1" t="s">
        <v>42</v>
      </c>
      <c r="N263" s="1" t="s">
        <v>43</v>
      </c>
      <c r="O263" s="1" t="s">
        <v>44</v>
      </c>
      <c r="P263" s="16">
        <v>286.95238173000001</v>
      </c>
      <c r="Q263" s="16">
        <v>226.69785641999999</v>
      </c>
      <c r="R263" s="1" t="s">
        <v>45</v>
      </c>
      <c r="S263" s="1" t="s">
        <v>199</v>
      </c>
      <c r="T263" s="1">
        <v>12</v>
      </c>
      <c r="U263" s="1">
        <v>23</v>
      </c>
      <c r="V263" s="1">
        <v>161</v>
      </c>
      <c r="W263" s="1" t="s">
        <v>47</v>
      </c>
      <c r="X263" s="2" t="s">
        <v>705</v>
      </c>
      <c r="Y263" s="1" t="s">
        <v>706</v>
      </c>
      <c r="Z263" s="1" t="s">
        <v>703</v>
      </c>
      <c r="AA263" s="1" t="s">
        <v>51</v>
      </c>
      <c r="AB263" s="3">
        <v>1.40806122</v>
      </c>
      <c r="AC263" s="1" t="s">
        <v>52</v>
      </c>
      <c r="AD263" s="1" t="s">
        <v>698</v>
      </c>
      <c r="AE263" s="12">
        <v>9.8564285399999996</v>
      </c>
      <c r="AF263" s="16">
        <f>+RMP[[#This Row],[KILOS NETO]]-RMP[[#This Row],[PESO NETO CAMPO]]</f>
        <v>97.964523086666674</v>
      </c>
      <c r="AG263" s="3">
        <f>+(RMP[[#This Row],[HORA RECEPCION]]-RMP[[#This Row],[HORA SALIDA CAMPO]])*24</f>
        <v>1.8333333333721384</v>
      </c>
      <c r="AH263" s="1" t="s">
        <v>448</v>
      </c>
      <c r="AI263" s="1" t="s">
        <v>55</v>
      </c>
      <c r="AJ263" s="1" t="s">
        <v>688</v>
      </c>
      <c r="AK263" s="1" t="s">
        <v>458</v>
      </c>
      <c r="AL263" s="1">
        <v>0</v>
      </c>
      <c r="AM263" s="1" t="s">
        <v>2634</v>
      </c>
    </row>
    <row r="264" spans="1:39" hidden="1" x14ac:dyDescent="0.3">
      <c r="A264" s="1" t="str">
        <f>_xlfn.CONCAT(RMP[[#This Row],[CODIGO QR]],RMP[[#This Row],[MODULO]],RMP[[#This Row],[TURNO]])</f>
        <v>ABGSA20250601184832MODULO 1TURNO 01</v>
      </c>
      <c r="B264" s="1">
        <f>_xlfn.ISOWEEKNUM(RMP[[#This Row],[FECHA RECEPCION]])</f>
        <v>25</v>
      </c>
      <c r="C264" s="7">
        <v>45828</v>
      </c>
      <c r="D264" s="6">
        <v>45828.555555555555</v>
      </c>
      <c r="E264" s="7">
        <v>45828</v>
      </c>
      <c r="F264" s="6">
        <v>45828.631944444445</v>
      </c>
      <c r="G264" s="1" t="s">
        <v>693</v>
      </c>
      <c r="H264" s="1" t="s">
        <v>38</v>
      </c>
      <c r="I264" s="1" t="s">
        <v>39</v>
      </c>
      <c r="J264" s="12">
        <v>128.73333333333332</v>
      </c>
      <c r="K264" s="1" t="s">
        <v>704</v>
      </c>
      <c r="L264" s="1" t="s">
        <v>41</v>
      </c>
      <c r="M264" s="1" t="s">
        <v>42</v>
      </c>
      <c r="N264" s="1" t="s">
        <v>43</v>
      </c>
      <c r="O264" s="1" t="s">
        <v>44</v>
      </c>
      <c r="P264" s="16">
        <v>74.857143059999999</v>
      </c>
      <c r="Q264" s="16">
        <v>59.138571239999997</v>
      </c>
      <c r="R264" s="1" t="s">
        <v>45</v>
      </c>
      <c r="S264" s="1" t="s">
        <v>145</v>
      </c>
      <c r="T264" s="1">
        <v>12</v>
      </c>
      <c r="U264" s="1">
        <v>6</v>
      </c>
      <c r="V264" s="1">
        <v>42</v>
      </c>
      <c r="W264" s="1" t="s">
        <v>47</v>
      </c>
      <c r="X264" s="2" t="s">
        <v>705</v>
      </c>
      <c r="Y264" s="1" t="s">
        <v>706</v>
      </c>
      <c r="Z264" s="1" t="s">
        <v>699</v>
      </c>
      <c r="AA264" s="1" t="s">
        <v>51</v>
      </c>
      <c r="AB264" s="3">
        <v>1.40806122</v>
      </c>
      <c r="AC264" s="1" t="s">
        <v>52</v>
      </c>
      <c r="AD264" s="1" t="s">
        <v>698</v>
      </c>
      <c r="AE264" s="12">
        <v>9.8564285399999996</v>
      </c>
      <c r="AF264" s="16">
        <f>+RMP[[#This Row],[KILOS NETO]]-RMP[[#This Row],[PESO NETO CAMPO]]</f>
        <v>-69.594762093333316</v>
      </c>
      <c r="AG264" s="3">
        <f>+(RMP[[#This Row],[HORA RECEPCION]]-RMP[[#This Row],[HORA SALIDA CAMPO]])*24</f>
        <v>1.8333333333721384</v>
      </c>
      <c r="AH264" s="1" t="s">
        <v>448</v>
      </c>
      <c r="AI264" s="1" t="s">
        <v>55</v>
      </c>
      <c r="AJ264" s="1" t="s">
        <v>688</v>
      </c>
      <c r="AK264" s="1" t="s">
        <v>458</v>
      </c>
      <c r="AL264" s="1">
        <v>0</v>
      </c>
      <c r="AM264" s="1" t="s">
        <v>2634</v>
      </c>
    </row>
    <row r="265" spans="1:39" hidden="1" x14ac:dyDescent="0.3">
      <c r="A265" s="1" t="str">
        <f>_xlfn.CONCAT(RMP[[#This Row],[CODIGO QR]],RMP[[#This Row],[MODULO]],RMP[[#This Row],[TURNO]])</f>
        <v>ABGSA20250601184832MODULO 1TURNO 05</v>
      </c>
      <c r="B265" s="1">
        <f>_xlfn.ISOWEEKNUM(RMP[[#This Row],[FECHA RECEPCION]])</f>
        <v>25</v>
      </c>
      <c r="C265" s="7">
        <v>45828</v>
      </c>
      <c r="D265" s="6">
        <v>45828.555555555555</v>
      </c>
      <c r="E265" s="7">
        <v>45828</v>
      </c>
      <c r="F265" s="6">
        <v>45828.631944444445</v>
      </c>
      <c r="G265" s="1" t="s">
        <v>693</v>
      </c>
      <c r="H265" s="1" t="s">
        <v>38</v>
      </c>
      <c r="I265" s="1" t="s">
        <v>39</v>
      </c>
      <c r="J265" s="12">
        <v>128.73333333333332</v>
      </c>
      <c r="K265" s="1" t="s">
        <v>704</v>
      </c>
      <c r="L265" s="1" t="s">
        <v>41</v>
      </c>
      <c r="M265" s="1" t="s">
        <v>42</v>
      </c>
      <c r="N265" s="1" t="s">
        <v>43</v>
      </c>
      <c r="O265" s="1" t="s">
        <v>44</v>
      </c>
      <c r="P265" s="16">
        <v>162.19047663000001</v>
      </c>
      <c r="Q265" s="16">
        <v>128.13357102000001</v>
      </c>
      <c r="R265" s="1" t="s">
        <v>45</v>
      </c>
      <c r="S265" s="1" t="s">
        <v>121</v>
      </c>
      <c r="T265" s="1">
        <v>12</v>
      </c>
      <c r="U265" s="1">
        <v>13</v>
      </c>
      <c r="V265" s="1">
        <v>91</v>
      </c>
      <c r="W265" s="1" t="s">
        <v>47</v>
      </c>
      <c r="X265" s="2" t="s">
        <v>705</v>
      </c>
      <c r="Y265" s="1" t="s">
        <v>706</v>
      </c>
      <c r="Z265" s="1" t="s">
        <v>697</v>
      </c>
      <c r="AA265" s="1" t="s">
        <v>51</v>
      </c>
      <c r="AB265" s="3">
        <v>1.40806122</v>
      </c>
      <c r="AC265" s="1" t="s">
        <v>52</v>
      </c>
      <c r="AD265" s="1" t="s">
        <v>698</v>
      </c>
      <c r="AE265" s="12">
        <v>9.8564285399999996</v>
      </c>
      <c r="AF265" s="16">
        <f>+RMP[[#This Row],[KILOS NETO]]-RMP[[#This Row],[PESO NETO CAMPO]]</f>
        <v>-0.59976231333331498</v>
      </c>
      <c r="AG265" s="3">
        <f>+(RMP[[#This Row],[HORA RECEPCION]]-RMP[[#This Row],[HORA SALIDA CAMPO]])*24</f>
        <v>1.8333333333721384</v>
      </c>
      <c r="AH265" s="1" t="s">
        <v>448</v>
      </c>
      <c r="AI265" s="1" t="s">
        <v>55</v>
      </c>
      <c r="AJ265" s="1" t="s">
        <v>688</v>
      </c>
      <c r="AK265" s="1" t="s">
        <v>458</v>
      </c>
      <c r="AL265" s="1">
        <v>0</v>
      </c>
      <c r="AM265" s="1" t="s">
        <v>2634</v>
      </c>
    </row>
    <row r="266" spans="1:39" hidden="1" x14ac:dyDescent="0.3">
      <c r="A266" s="1" t="str">
        <f>_xlfn.CONCAT(RMP[[#This Row],[CODIGO QR]],RMP[[#This Row],[MODULO]],RMP[[#This Row],[TURNO]])</f>
        <v>ABGSA20250601184439MODULO 1TURNO 01</v>
      </c>
      <c r="B266" s="1">
        <f>_xlfn.ISOWEEKNUM(RMP[[#This Row],[FECHA RECEPCION]])</f>
        <v>25</v>
      </c>
      <c r="C266" s="7">
        <v>45828</v>
      </c>
      <c r="D266" s="6">
        <v>45828.555555555555</v>
      </c>
      <c r="E266" s="7">
        <v>45828</v>
      </c>
      <c r="F266" s="6">
        <v>45828.631944444445</v>
      </c>
      <c r="G266" s="1" t="s">
        <v>693</v>
      </c>
      <c r="H266" s="1" t="s">
        <v>38</v>
      </c>
      <c r="I266" s="1" t="s">
        <v>39</v>
      </c>
      <c r="J266" s="12">
        <v>126.89999999999999</v>
      </c>
      <c r="K266" s="1" t="s">
        <v>707</v>
      </c>
      <c r="L266" s="1" t="s">
        <v>41</v>
      </c>
      <c r="M266" s="1" t="s">
        <v>42</v>
      </c>
      <c r="N266" s="1" t="s">
        <v>43</v>
      </c>
      <c r="O266" s="1" t="s">
        <v>44</v>
      </c>
      <c r="P266" s="16">
        <v>61.309523800000001</v>
      </c>
      <c r="Q266" s="16">
        <v>48.210714299999999</v>
      </c>
      <c r="R266" s="1" t="s">
        <v>45</v>
      </c>
      <c r="S266" s="1" t="s">
        <v>145</v>
      </c>
      <c r="T266" s="1">
        <v>12</v>
      </c>
      <c r="U266" s="1">
        <v>5</v>
      </c>
      <c r="V266" s="1">
        <v>35</v>
      </c>
      <c r="W266" s="1" t="s">
        <v>47</v>
      </c>
      <c r="X266" s="2" t="s">
        <v>708</v>
      </c>
      <c r="Y266" s="1" t="s">
        <v>709</v>
      </c>
      <c r="Z266" s="1" t="s">
        <v>703</v>
      </c>
      <c r="AA266" s="1" t="s">
        <v>51</v>
      </c>
      <c r="AB266" s="3">
        <v>1.37744898</v>
      </c>
      <c r="AC266" s="1" t="s">
        <v>52</v>
      </c>
      <c r="AD266" s="1" t="s">
        <v>698</v>
      </c>
      <c r="AE266" s="12">
        <v>9.6421428599999999</v>
      </c>
      <c r="AF266" s="16">
        <f>+RMP[[#This Row],[KILOS NETO]]-RMP[[#This Row],[PESO NETO CAMPO]]</f>
        <v>-78.689285699999999</v>
      </c>
      <c r="AG266" s="3">
        <f>+(RMP[[#This Row],[HORA RECEPCION]]-RMP[[#This Row],[HORA SALIDA CAMPO]])*24</f>
        <v>1.8333333333721384</v>
      </c>
      <c r="AH266" s="1" t="s">
        <v>54</v>
      </c>
      <c r="AI266" s="1" t="s">
        <v>55</v>
      </c>
      <c r="AJ266" s="1" t="s">
        <v>688</v>
      </c>
      <c r="AK266" s="1" t="s">
        <v>458</v>
      </c>
      <c r="AL266" s="1">
        <v>0</v>
      </c>
      <c r="AM266" s="1" t="s">
        <v>2634</v>
      </c>
    </row>
    <row r="267" spans="1:39" hidden="1" x14ac:dyDescent="0.3">
      <c r="A267" s="1" t="str">
        <f>_xlfn.CONCAT(RMP[[#This Row],[CODIGO QR]],RMP[[#This Row],[MODULO]],RMP[[#This Row],[TURNO]])</f>
        <v>ABGSA20250601184439MODULO 1TURNO 03</v>
      </c>
      <c r="B267" s="1">
        <f>_xlfn.ISOWEEKNUM(RMP[[#This Row],[FECHA RECEPCION]])</f>
        <v>25</v>
      </c>
      <c r="C267" s="7">
        <v>45828</v>
      </c>
      <c r="D267" s="6">
        <v>45828.555555555555</v>
      </c>
      <c r="E267" s="7">
        <v>45828</v>
      </c>
      <c r="F267" s="6">
        <v>45828.631944444445</v>
      </c>
      <c r="G267" s="1" t="s">
        <v>693</v>
      </c>
      <c r="H267" s="1" t="s">
        <v>38</v>
      </c>
      <c r="I267" s="1" t="s">
        <v>39</v>
      </c>
      <c r="J267" s="12">
        <v>126.89999999999999</v>
      </c>
      <c r="K267" s="1" t="s">
        <v>707</v>
      </c>
      <c r="L267" s="1" t="s">
        <v>41</v>
      </c>
      <c r="M267" s="1" t="s">
        <v>42</v>
      </c>
      <c r="N267" s="1" t="s">
        <v>43</v>
      </c>
      <c r="O267" s="1" t="s">
        <v>44</v>
      </c>
      <c r="P267" s="16">
        <v>318.80952375999999</v>
      </c>
      <c r="Q267" s="16">
        <v>250.69571436000001</v>
      </c>
      <c r="R267" s="1" t="s">
        <v>45</v>
      </c>
      <c r="S267" s="1" t="s">
        <v>199</v>
      </c>
      <c r="T267" s="1">
        <v>12</v>
      </c>
      <c r="U267" s="1">
        <v>26</v>
      </c>
      <c r="V267" s="1">
        <v>182</v>
      </c>
      <c r="W267" s="1" t="s">
        <v>47</v>
      </c>
      <c r="X267" s="2" t="s">
        <v>708</v>
      </c>
      <c r="Y267" s="1" t="s">
        <v>709</v>
      </c>
      <c r="Z267" s="1" t="s">
        <v>687</v>
      </c>
      <c r="AA267" s="1" t="s">
        <v>51</v>
      </c>
      <c r="AB267" s="3">
        <v>1.37744898</v>
      </c>
      <c r="AC267" s="1" t="s">
        <v>52</v>
      </c>
      <c r="AD267" s="1" t="s">
        <v>698</v>
      </c>
      <c r="AE267" s="12">
        <v>9.6421428599999999</v>
      </c>
      <c r="AF267" s="16">
        <f>+RMP[[#This Row],[KILOS NETO]]-RMP[[#This Row],[PESO NETO CAMPO]]</f>
        <v>123.79571436000002</v>
      </c>
      <c r="AG267" s="3">
        <f>+(RMP[[#This Row],[HORA RECEPCION]]-RMP[[#This Row],[HORA SALIDA CAMPO]])*24</f>
        <v>1.8333333333721384</v>
      </c>
      <c r="AH267" s="1" t="s">
        <v>434</v>
      </c>
      <c r="AI267" s="1" t="s">
        <v>55</v>
      </c>
      <c r="AJ267" s="1" t="s">
        <v>688</v>
      </c>
      <c r="AL267" s="1">
        <v>0</v>
      </c>
      <c r="AM267" s="1" t="s">
        <v>2634</v>
      </c>
    </row>
    <row r="268" spans="1:39" hidden="1" x14ac:dyDescent="0.3">
      <c r="A268" s="1" t="str">
        <f>_xlfn.CONCAT(RMP[[#This Row],[CODIGO QR]],RMP[[#This Row],[MODULO]],RMP[[#This Row],[TURNO]])</f>
        <v>ABGSA20250601184439MODULO 1TURNO 05</v>
      </c>
      <c r="B268" s="1">
        <f>_xlfn.ISOWEEKNUM(RMP[[#This Row],[FECHA RECEPCION]])</f>
        <v>25</v>
      </c>
      <c r="C268" s="7">
        <v>45828</v>
      </c>
      <c r="D268" s="6">
        <v>45828.555555555555</v>
      </c>
      <c r="E268" s="7">
        <v>45828</v>
      </c>
      <c r="F268" s="6">
        <v>45828.631944444445</v>
      </c>
      <c r="G268" s="1" t="s">
        <v>693</v>
      </c>
      <c r="H268" s="1" t="s">
        <v>38</v>
      </c>
      <c r="I268" s="1" t="s">
        <v>39</v>
      </c>
      <c r="J268" s="12">
        <v>126.89999999999999</v>
      </c>
      <c r="K268" s="1" t="s">
        <v>707</v>
      </c>
      <c r="L268" s="1" t="s">
        <v>41</v>
      </c>
      <c r="M268" s="1" t="s">
        <v>42</v>
      </c>
      <c r="N268" s="1" t="s">
        <v>43</v>
      </c>
      <c r="O268" s="1" t="s">
        <v>44</v>
      </c>
      <c r="P268" s="16">
        <v>134.88095236000001</v>
      </c>
      <c r="Q268" s="16">
        <v>106.06357146000001</v>
      </c>
      <c r="R268" s="1" t="s">
        <v>45</v>
      </c>
      <c r="S268" s="1" t="s">
        <v>121</v>
      </c>
      <c r="T268" s="1">
        <v>12</v>
      </c>
      <c r="U268" s="1">
        <v>11</v>
      </c>
      <c r="V268" s="1">
        <v>77</v>
      </c>
      <c r="W268" s="1" t="s">
        <v>47</v>
      </c>
      <c r="X268" s="2" t="s">
        <v>708</v>
      </c>
      <c r="Y268" s="1" t="s">
        <v>709</v>
      </c>
      <c r="Z268" s="1" t="s">
        <v>710</v>
      </c>
      <c r="AA268" s="1" t="s">
        <v>51</v>
      </c>
      <c r="AB268" s="3">
        <v>1.37744898</v>
      </c>
      <c r="AC268" s="1" t="s">
        <v>52</v>
      </c>
      <c r="AD268" s="1" t="s">
        <v>698</v>
      </c>
      <c r="AE268" s="12">
        <v>9.6421428599999999</v>
      </c>
      <c r="AF268" s="16">
        <f>+RMP[[#This Row],[KILOS NETO]]-RMP[[#This Row],[PESO NETO CAMPO]]</f>
        <v>-20.836428539999986</v>
      </c>
      <c r="AG268" s="3">
        <f>+(RMP[[#This Row],[HORA RECEPCION]]-RMP[[#This Row],[HORA SALIDA CAMPO]])*24</f>
        <v>1.8333333333721384</v>
      </c>
      <c r="AH268" s="1" t="s">
        <v>434</v>
      </c>
      <c r="AI268" s="1" t="s">
        <v>55</v>
      </c>
      <c r="AJ268" s="1" t="s">
        <v>688</v>
      </c>
      <c r="AL268" s="1">
        <v>0</v>
      </c>
      <c r="AM268" s="1" t="s">
        <v>2634</v>
      </c>
    </row>
    <row r="269" spans="1:39" hidden="1" x14ac:dyDescent="0.3">
      <c r="A269" s="1" t="str">
        <f>_xlfn.CONCAT(RMP[[#This Row],[CODIGO QR]],RMP[[#This Row],[MODULO]],RMP[[#This Row],[TURNO]])</f>
        <v>ABGSA20250601184645MODULO 1TURNO 02</v>
      </c>
      <c r="B269" s="1">
        <f>_xlfn.ISOWEEKNUM(RMP[[#This Row],[FECHA RECEPCION]])</f>
        <v>25</v>
      </c>
      <c r="C269" s="7">
        <v>45828</v>
      </c>
      <c r="D269" s="6">
        <v>45828.555555555555</v>
      </c>
      <c r="E269" s="7">
        <v>45828</v>
      </c>
      <c r="F269" s="6">
        <v>45828.631944444445</v>
      </c>
      <c r="G269" s="1" t="s">
        <v>693</v>
      </c>
      <c r="H269" s="1" t="s">
        <v>38</v>
      </c>
      <c r="I269" s="1" t="s">
        <v>39</v>
      </c>
      <c r="J269" s="12">
        <v>118</v>
      </c>
      <c r="K269" s="1" t="s">
        <v>711</v>
      </c>
      <c r="L269" s="1" t="s">
        <v>41</v>
      </c>
      <c r="M269" s="1" t="s">
        <v>42</v>
      </c>
      <c r="N269" s="1" t="s">
        <v>43</v>
      </c>
      <c r="O269" s="1" t="s">
        <v>44</v>
      </c>
      <c r="P269" s="16">
        <v>157.5</v>
      </c>
      <c r="Q269" s="16">
        <v>123.4900002</v>
      </c>
      <c r="R269" s="1" t="s">
        <v>45</v>
      </c>
      <c r="S269" s="1" t="s">
        <v>183</v>
      </c>
      <c r="T269" s="1">
        <v>12</v>
      </c>
      <c r="U269" s="1">
        <v>12</v>
      </c>
      <c r="V269" s="1">
        <v>84</v>
      </c>
      <c r="W269" s="1" t="s">
        <v>47</v>
      </c>
      <c r="X269" s="2" t="s">
        <v>708</v>
      </c>
      <c r="Y269" s="1" t="s">
        <v>712</v>
      </c>
      <c r="Z269" s="1" t="s">
        <v>699</v>
      </c>
      <c r="AA269" s="1" t="s">
        <v>51</v>
      </c>
      <c r="AB269" s="3">
        <v>1.4701190500000001</v>
      </c>
      <c r="AC269" s="1" t="s">
        <v>52</v>
      </c>
      <c r="AD269" s="1" t="s">
        <v>698</v>
      </c>
      <c r="AE269" s="12">
        <v>10.29083335</v>
      </c>
      <c r="AF269" s="16">
        <f>+RMP[[#This Row],[KILOS NETO]]-RMP[[#This Row],[PESO NETO CAMPO]]</f>
        <v>5.4900001999999972</v>
      </c>
      <c r="AG269" s="3">
        <f>+(RMP[[#This Row],[HORA RECEPCION]]-RMP[[#This Row],[HORA SALIDA CAMPO]])*24</f>
        <v>1.8333333333721384</v>
      </c>
      <c r="AH269" s="1" t="s">
        <v>54</v>
      </c>
      <c r="AI269" s="1" t="s">
        <v>55</v>
      </c>
      <c r="AJ269" s="1" t="s">
        <v>688</v>
      </c>
      <c r="AK269" s="1" t="s">
        <v>458</v>
      </c>
      <c r="AL269" s="1">
        <v>0</v>
      </c>
      <c r="AM269" s="1" t="s">
        <v>2634</v>
      </c>
    </row>
    <row r="270" spans="1:39" hidden="1" x14ac:dyDescent="0.3">
      <c r="A270" s="1" t="str">
        <f>_xlfn.CONCAT(RMP[[#This Row],[CODIGO QR]],RMP[[#This Row],[MODULO]],RMP[[#This Row],[TURNO]])</f>
        <v>ABGSA20250601184645MODULO 1TURNO 01</v>
      </c>
      <c r="B270" s="1">
        <f>_xlfn.ISOWEEKNUM(RMP[[#This Row],[FECHA RECEPCION]])</f>
        <v>25</v>
      </c>
      <c r="C270" s="7">
        <v>45828</v>
      </c>
      <c r="D270" s="6">
        <v>45828.555555555555</v>
      </c>
      <c r="E270" s="7">
        <v>45828</v>
      </c>
      <c r="F270" s="6">
        <v>45828.631944444445</v>
      </c>
      <c r="G270" s="1" t="s">
        <v>693</v>
      </c>
      <c r="H270" s="1" t="s">
        <v>38</v>
      </c>
      <c r="I270" s="1" t="s">
        <v>39</v>
      </c>
      <c r="J270" s="12">
        <v>118</v>
      </c>
      <c r="K270" s="1" t="s">
        <v>711</v>
      </c>
      <c r="L270" s="1" t="s">
        <v>41</v>
      </c>
      <c r="M270" s="1" t="s">
        <v>42</v>
      </c>
      <c r="N270" s="1" t="s">
        <v>43</v>
      </c>
      <c r="O270" s="1" t="s">
        <v>44</v>
      </c>
      <c r="P270" s="16">
        <v>157.5</v>
      </c>
      <c r="Q270" s="16">
        <v>123.4900002</v>
      </c>
      <c r="R270" s="1" t="s">
        <v>45</v>
      </c>
      <c r="S270" s="1" t="s">
        <v>145</v>
      </c>
      <c r="T270" s="1">
        <v>12</v>
      </c>
      <c r="U270" s="1">
        <v>12</v>
      </c>
      <c r="V270" s="1">
        <v>84</v>
      </c>
      <c r="W270" s="1" t="s">
        <v>47</v>
      </c>
      <c r="X270" s="2" t="s">
        <v>708</v>
      </c>
      <c r="Y270" s="1" t="s">
        <v>712</v>
      </c>
      <c r="Z270" s="1" t="s">
        <v>697</v>
      </c>
      <c r="AA270" s="1" t="s">
        <v>51</v>
      </c>
      <c r="AB270" s="3">
        <v>1.4701190500000001</v>
      </c>
      <c r="AC270" s="1" t="s">
        <v>52</v>
      </c>
      <c r="AD270" s="1" t="s">
        <v>698</v>
      </c>
      <c r="AE270" s="12">
        <v>10.29083335</v>
      </c>
      <c r="AF270" s="16">
        <f>+RMP[[#This Row],[KILOS NETO]]-RMP[[#This Row],[PESO NETO CAMPO]]</f>
        <v>5.4900001999999972</v>
      </c>
      <c r="AG270" s="3">
        <f>+(RMP[[#This Row],[HORA RECEPCION]]-RMP[[#This Row],[HORA SALIDA CAMPO]])*24</f>
        <v>1.8333333333721384</v>
      </c>
      <c r="AH270" s="1" t="s">
        <v>54</v>
      </c>
      <c r="AI270" s="1" t="s">
        <v>55</v>
      </c>
      <c r="AJ270" s="1" t="s">
        <v>688</v>
      </c>
      <c r="AK270" s="1" t="s">
        <v>458</v>
      </c>
      <c r="AL270" s="1">
        <v>0</v>
      </c>
      <c r="AM270" s="1" t="s">
        <v>2634</v>
      </c>
    </row>
    <row r="271" spans="1:39" hidden="1" x14ac:dyDescent="0.3">
      <c r="A271" s="1" t="str">
        <f>_xlfn.CONCAT(RMP[[#This Row],[CODIGO QR]],RMP[[#This Row],[MODULO]],RMP[[#This Row],[TURNO]])</f>
        <v>ABGSA20250601184503MODULO 1TURNO 03</v>
      </c>
      <c r="B271" s="1">
        <f>_xlfn.ISOWEEKNUM(RMP[[#This Row],[FECHA RECEPCION]])</f>
        <v>25</v>
      </c>
      <c r="C271" s="7">
        <v>45828</v>
      </c>
      <c r="D271" s="6">
        <v>45828.555555555555</v>
      </c>
      <c r="E271" s="7">
        <v>45828</v>
      </c>
      <c r="F271" s="6">
        <v>45828.631944444445</v>
      </c>
      <c r="G271" s="1" t="s">
        <v>693</v>
      </c>
      <c r="H271" s="1" t="s">
        <v>38</v>
      </c>
      <c r="I271" s="1" t="s">
        <v>39</v>
      </c>
      <c r="J271" s="12">
        <v>128.23333333333332</v>
      </c>
      <c r="K271" s="1" t="s">
        <v>713</v>
      </c>
      <c r="L271" s="1" t="s">
        <v>41</v>
      </c>
      <c r="M271" s="1" t="s">
        <v>42</v>
      </c>
      <c r="N271" s="1" t="s">
        <v>43</v>
      </c>
      <c r="O271" s="1" t="s">
        <v>44</v>
      </c>
      <c r="P271" s="16">
        <v>200.00000048000001</v>
      </c>
      <c r="Q271" s="16">
        <v>158.08381008000001</v>
      </c>
      <c r="R271" s="1" t="s">
        <v>45</v>
      </c>
      <c r="S271" s="1" t="s">
        <v>199</v>
      </c>
      <c r="T271" s="1">
        <v>12</v>
      </c>
      <c r="U271" s="1">
        <v>16</v>
      </c>
      <c r="V271" s="1">
        <v>112</v>
      </c>
      <c r="W271" s="1" t="s">
        <v>47</v>
      </c>
      <c r="X271" s="2" t="s">
        <v>714</v>
      </c>
      <c r="Y271" s="1" t="s">
        <v>715</v>
      </c>
      <c r="Z271" s="1" t="s">
        <v>710</v>
      </c>
      <c r="AA271" s="1" t="s">
        <v>51</v>
      </c>
      <c r="AB271" s="3">
        <v>1.41146259</v>
      </c>
      <c r="AC271" s="1" t="s">
        <v>52</v>
      </c>
      <c r="AD271" s="1" t="s">
        <v>698</v>
      </c>
      <c r="AE271" s="12">
        <v>9.8802381300000004</v>
      </c>
      <c r="AF271" s="16">
        <f>+RMP[[#This Row],[KILOS NETO]]-RMP[[#This Row],[PESO NETO CAMPO]]</f>
        <v>29.850476746666686</v>
      </c>
      <c r="AG271" s="3">
        <f>+(RMP[[#This Row],[HORA RECEPCION]]-RMP[[#This Row],[HORA SALIDA CAMPO]])*24</f>
        <v>1.8333333333721384</v>
      </c>
      <c r="AH271" s="1" t="s">
        <v>434</v>
      </c>
      <c r="AI271" s="1" t="s">
        <v>55</v>
      </c>
      <c r="AJ271" s="1" t="s">
        <v>688</v>
      </c>
      <c r="AL271" s="1">
        <v>0</v>
      </c>
      <c r="AM271" s="1" t="s">
        <v>2634</v>
      </c>
    </row>
    <row r="272" spans="1:39" hidden="1" x14ac:dyDescent="0.3">
      <c r="A272" s="1" t="str">
        <f>_xlfn.CONCAT(RMP[[#This Row],[CODIGO QR]],RMP[[#This Row],[MODULO]],RMP[[#This Row],[TURNO]])</f>
        <v>ABGSA20250601184503MODULO 1TURNO 01</v>
      </c>
      <c r="B272" s="1">
        <f>_xlfn.ISOWEEKNUM(RMP[[#This Row],[FECHA RECEPCION]])</f>
        <v>25</v>
      </c>
      <c r="C272" s="7">
        <v>45828</v>
      </c>
      <c r="D272" s="6">
        <v>45828.555555555555</v>
      </c>
      <c r="E272" s="7">
        <v>45828</v>
      </c>
      <c r="F272" s="6">
        <v>45828.631944444445</v>
      </c>
      <c r="G272" s="1" t="s">
        <v>693</v>
      </c>
      <c r="H272" s="1" t="s">
        <v>38</v>
      </c>
      <c r="I272" s="1" t="s">
        <v>39</v>
      </c>
      <c r="J272" s="12">
        <v>128.23333333333332</v>
      </c>
      <c r="K272" s="1" t="s">
        <v>713</v>
      </c>
      <c r="L272" s="1" t="s">
        <v>41</v>
      </c>
      <c r="M272" s="1" t="s">
        <v>42</v>
      </c>
      <c r="N272" s="1" t="s">
        <v>43</v>
      </c>
      <c r="O272" s="1" t="s">
        <v>44</v>
      </c>
      <c r="P272" s="16">
        <v>25.000000060000001</v>
      </c>
      <c r="Q272" s="16">
        <v>19.760476260000001</v>
      </c>
      <c r="R272" s="1" t="s">
        <v>45</v>
      </c>
      <c r="S272" s="1" t="s">
        <v>145</v>
      </c>
      <c r="T272" s="1">
        <v>12</v>
      </c>
      <c r="U272" s="1">
        <v>2</v>
      </c>
      <c r="V272" s="1">
        <v>14</v>
      </c>
      <c r="W272" s="1" t="s">
        <v>47</v>
      </c>
      <c r="X272" s="2" t="s">
        <v>714</v>
      </c>
      <c r="Y272" s="1" t="s">
        <v>715</v>
      </c>
      <c r="Z272" s="1" t="s">
        <v>697</v>
      </c>
      <c r="AA272" s="1" t="s">
        <v>51</v>
      </c>
      <c r="AB272" s="3">
        <v>1.41146259</v>
      </c>
      <c r="AC272" s="1" t="s">
        <v>52</v>
      </c>
      <c r="AD272" s="1" t="s">
        <v>698</v>
      </c>
      <c r="AE272" s="12">
        <v>9.8802381300000004</v>
      </c>
      <c r="AF272" s="16">
        <f>+RMP[[#This Row],[KILOS NETO]]-RMP[[#This Row],[PESO NETO CAMPO]]</f>
        <v>-108.47285707333332</v>
      </c>
      <c r="AG272" s="3">
        <f>+(RMP[[#This Row],[HORA RECEPCION]]-RMP[[#This Row],[HORA SALIDA CAMPO]])*24</f>
        <v>1.8333333333721384</v>
      </c>
      <c r="AH272" s="1" t="s">
        <v>434</v>
      </c>
      <c r="AI272" s="1" t="s">
        <v>55</v>
      </c>
      <c r="AJ272" s="1" t="s">
        <v>688</v>
      </c>
      <c r="AL272" s="1">
        <v>0</v>
      </c>
      <c r="AM272" s="1" t="s">
        <v>2634</v>
      </c>
    </row>
    <row r="273" spans="1:39" hidden="1" x14ac:dyDescent="0.3">
      <c r="A273" s="1" t="str">
        <f>_xlfn.CONCAT(RMP[[#This Row],[CODIGO QR]],RMP[[#This Row],[MODULO]],RMP[[#This Row],[TURNO]])</f>
        <v>ABGSA20250601184503MODULO 1TURNO 01</v>
      </c>
      <c r="B273" s="1">
        <f>_xlfn.ISOWEEKNUM(RMP[[#This Row],[FECHA RECEPCION]])</f>
        <v>25</v>
      </c>
      <c r="C273" s="7">
        <v>45828</v>
      </c>
      <c r="D273" s="6">
        <v>45828.555555555555</v>
      </c>
      <c r="E273" s="7">
        <v>45828</v>
      </c>
      <c r="F273" s="6">
        <v>45828.631944444445</v>
      </c>
      <c r="G273" s="1" t="s">
        <v>693</v>
      </c>
      <c r="H273" s="1" t="s">
        <v>38</v>
      </c>
      <c r="I273" s="1" t="s">
        <v>39</v>
      </c>
      <c r="J273" s="12">
        <v>128.23333333333332</v>
      </c>
      <c r="K273" s="1" t="s">
        <v>713</v>
      </c>
      <c r="L273" s="1" t="s">
        <v>41</v>
      </c>
      <c r="M273" s="1" t="s">
        <v>42</v>
      </c>
      <c r="N273" s="1" t="s">
        <v>43</v>
      </c>
      <c r="O273" s="1" t="s">
        <v>44</v>
      </c>
      <c r="P273" s="16">
        <v>300.00000072</v>
      </c>
      <c r="Q273" s="16">
        <v>237.12571512</v>
      </c>
      <c r="R273" s="1" t="s">
        <v>45</v>
      </c>
      <c r="S273" s="1" t="s">
        <v>145</v>
      </c>
      <c r="T273" s="1">
        <v>12</v>
      </c>
      <c r="U273" s="1">
        <v>24</v>
      </c>
      <c r="V273" s="1">
        <v>168</v>
      </c>
      <c r="W273" s="1" t="s">
        <v>47</v>
      </c>
      <c r="X273" s="2" t="s">
        <v>714</v>
      </c>
      <c r="Y273" s="1" t="s">
        <v>715</v>
      </c>
      <c r="Z273" s="1" t="s">
        <v>699</v>
      </c>
      <c r="AA273" s="1" t="s">
        <v>51</v>
      </c>
      <c r="AB273" s="3">
        <v>1.41146259</v>
      </c>
      <c r="AC273" s="1" t="s">
        <v>52</v>
      </c>
      <c r="AD273" s="1" t="s">
        <v>698</v>
      </c>
      <c r="AE273" s="12">
        <v>9.8802381300000004</v>
      </c>
      <c r="AF273" s="16">
        <f>+RMP[[#This Row],[KILOS NETO]]-RMP[[#This Row],[PESO NETO CAMPO]]</f>
        <v>108.89238178666668</v>
      </c>
      <c r="AG273" s="3">
        <f>+(RMP[[#This Row],[HORA RECEPCION]]-RMP[[#This Row],[HORA SALIDA CAMPO]])*24</f>
        <v>1.8333333333721384</v>
      </c>
      <c r="AH273" s="1" t="s">
        <v>434</v>
      </c>
      <c r="AI273" s="1" t="s">
        <v>55</v>
      </c>
      <c r="AJ273" s="1" t="s">
        <v>688</v>
      </c>
      <c r="AL273" s="1">
        <v>0</v>
      </c>
      <c r="AM273" s="1" t="s">
        <v>2634</v>
      </c>
    </row>
    <row r="274" spans="1:39" hidden="1" x14ac:dyDescent="0.3">
      <c r="A274" s="1" t="str">
        <f>_xlfn.CONCAT(RMP[[#This Row],[CODIGO QR]],RMP[[#This Row],[MODULO]],RMP[[#This Row],[TURNO]])</f>
        <v>ABGSA20250601184441MODULO 1TURNO 04</v>
      </c>
      <c r="B274" s="1">
        <f>_xlfn.ISOWEEKNUM(RMP[[#This Row],[FECHA RECEPCION]])</f>
        <v>25</v>
      </c>
      <c r="C274" s="7">
        <v>45828</v>
      </c>
      <c r="D274" s="6">
        <v>45828.555555555555</v>
      </c>
      <c r="E274" s="7">
        <v>45828</v>
      </c>
      <c r="F274" s="6">
        <v>45828.631944444445</v>
      </c>
      <c r="G274" s="1" t="s">
        <v>693</v>
      </c>
      <c r="H274" s="1" t="s">
        <v>38</v>
      </c>
      <c r="I274" s="1" t="s">
        <v>39</v>
      </c>
      <c r="J274" s="12">
        <v>127.39999999999999</v>
      </c>
      <c r="K274" s="1" t="s">
        <v>716</v>
      </c>
      <c r="L274" s="1" t="s">
        <v>41</v>
      </c>
      <c r="M274" s="1" t="s">
        <v>42</v>
      </c>
      <c r="N274" s="1" t="s">
        <v>43</v>
      </c>
      <c r="O274" s="1" t="s">
        <v>44</v>
      </c>
      <c r="P274" s="16">
        <v>248.09523759999999</v>
      </c>
      <c r="Q274" s="16">
        <v>195.69999960000001</v>
      </c>
      <c r="R274" s="1" t="s">
        <v>45</v>
      </c>
      <c r="S274" s="1" t="s">
        <v>116</v>
      </c>
      <c r="T274" s="1">
        <v>12</v>
      </c>
      <c r="U274" s="1">
        <v>20</v>
      </c>
      <c r="V274" s="1">
        <v>140</v>
      </c>
      <c r="W274" s="1" t="s">
        <v>47</v>
      </c>
      <c r="X274" s="2" t="s">
        <v>717</v>
      </c>
      <c r="Y274" s="1" t="s">
        <v>718</v>
      </c>
      <c r="Z274" s="1" t="s">
        <v>703</v>
      </c>
      <c r="AA274" s="1" t="s">
        <v>51</v>
      </c>
      <c r="AB274" s="3">
        <v>1.3978571399999999</v>
      </c>
      <c r="AC274" s="1" t="s">
        <v>52</v>
      </c>
      <c r="AD274" s="1" t="s">
        <v>698</v>
      </c>
      <c r="AE274" s="12">
        <v>9.7849999800000003</v>
      </c>
      <c r="AF274" s="16">
        <f>+RMP[[#This Row],[KILOS NETO]]-RMP[[#This Row],[PESO NETO CAMPO]]</f>
        <v>68.299999600000021</v>
      </c>
      <c r="AG274" s="3">
        <f>+(RMP[[#This Row],[HORA RECEPCION]]-RMP[[#This Row],[HORA SALIDA CAMPO]])*24</f>
        <v>1.8333333333721384</v>
      </c>
      <c r="AH274" s="1" t="s">
        <v>54</v>
      </c>
      <c r="AI274" s="1" t="s">
        <v>55</v>
      </c>
      <c r="AJ274" s="1" t="s">
        <v>688</v>
      </c>
      <c r="AL274" s="1">
        <v>0</v>
      </c>
      <c r="AM274" s="1" t="s">
        <v>2634</v>
      </c>
    </row>
    <row r="275" spans="1:39" hidden="1" x14ac:dyDescent="0.3">
      <c r="A275" s="1" t="str">
        <f>_xlfn.CONCAT(RMP[[#This Row],[CODIGO QR]],RMP[[#This Row],[MODULO]],RMP[[#This Row],[TURNO]])</f>
        <v>ABGSA20250601184441MODULO 1TURNO 02</v>
      </c>
      <c r="B275" s="1">
        <f>_xlfn.ISOWEEKNUM(RMP[[#This Row],[FECHA RECEPCION]])</f>
        <v>25</v>
      </c>
      <c r="C275" s="7">
        <v>45828</v>
      </c>
      <c r="D275" s="6">
        <v>45828.555555555555</v>
      </c>
      <c r="E275" s="7">
        <v>45828</v>
      </c>
      <c r="F275" s="6">
        <v>45828.631944444445</v>
      </c>
      <c r="G275" s="1" t="s">
        <v>693</v>
      </c>
      <c r="H275" s="1" t="s">
        <v>38</v>
      </c>
      <c r="I275" s="1" t="s">
        <v>39</v>
      </c>
      <c r="J275" s="12">
        <v>127.39999999999999</v>
      </c>
      <c r="K275" s="1" t="s">
        <v>716</v>
      </c>
      <c r="L275" s="1" t="s">
        <v>41</v>
      </c>
      <c r="M275" s="1" t="s">
        <v>42</v>
      </c>
      <c r="N275" s="1" t="s">
        <v>43</v>
      </c>
      <c r="O275" s="1" t="s">
        <v>44</v>
      </c>
      <c r="P275" s="16">
        <v>148.85714256</v>
      </c>
      <c r="Q275" s="16">
        <v>117.41999976</v>
      </c>
      <c r="R275" s="1" t="s">
        <v>45</v>
      </c>
      <c r="S275" s="1" t="s">
        <v>183</v>
      </c>
      <c r="T275" s="1">
        <v>12</v>
      </c>
      <c r="U275" s="1">
        <v>12</v>
      </c>
      <c r="V275" s="1">
        <v>84</v>
      </c>
      <c r="W275" s="1" t="s">
        <v>47</v>
      </c>
      <c r="X275" s="2" t="s">
        <v>717</v>
      </c>
      <c r="Y275" s="1" t="s">
        <v>718</v>
      </c>
      <c r="Z275" s="1" t="s">
        <v>697</v>
      </c>
      <c r="AA275" s="1" t="s">
        <v>51</v>
      </c>
      <c r="AB275" s="3">
        <v>1.3978571399999999</v>
      </c>
      <c r="AC275" s="1" t="s">
        <v>52</v>
      </c>
      <c r="AD275" s="1" t="s">
        <v>698</v>
      </c>
      <c r="AE275" s="12">
        <v>9.7849999800000003</v>
      </c>
      <c r="AF275" s="16">
        <f>+RMP[[#This Row],[KILOS NETO]]-RMP[[#This Row],[PESO NETO CAMPO]]</f>
        <v>-9.9800002399999954</v>
      </c>
      <c r="AG275" s="3">
        <f>+(RMP[[#This Row],[HORA RECEPCION]]-RMP[[#This Row],[HORA SALIDA CAMPO]])*24</f>
        <v>1.8333333333721384</v>
      </c>
      <c r="AH275" s="1" t="s">
        <v>448</v>
      </c>
      <c r="AI275" s="1" t="s">
        <v>55</v>
      </c>
      <c r="AJ275" s="1" t="s">
        <v>688</v>
      </c>
      <c r="AL275" s="1">
        <v>0</v>
      </c>
      <c r="AM275" s="1" t="s">
        <v>2634</v>
      </c>
    </row>
    <row r="276" spans="1:39" hidden="1" x14ac:dyDescent="0.3">
      <c r="A276" s="1" t="str">
        <f>_xlfn.CONCAT(RMP[[#This Row],[CODIGO QR]],RMP[[#This Row],[MODULO]],RMP[[#This Row],[TURNO]])</f>
        <v>ABGSA20250601184441MODULO 1TURNO 01</v>
      </c>
      <c r="B276" s="1">
        <f>_xlfn.ISOWEEKNUM(RMP[[#This Row],[FECHA RECEPCION]])</f>
        <v>25</v>
      </c>
      <c r="C276" s="7">
        <v>45828</v>
      </c>
      <c r="D276" s="6">
        <v>45828.555555555555</v>
      </c>
      <c r="E276" s="7">
        <v>45828</v>
      </c>
      <c r="F276" s="6">
        <v>45828.631944444445</v>
      </c>
      <c r="G276" s="1" t="s">
        <v>693</v>
      </c>
      <c r="H276" s="1" t="s">
        <v>38</v>
      </c>
      <c r="I276" s="1" t="s">
        <v>39</v>
      </c>
      <c r="J276" s="12">
        <v>127.39999999999999</v>
      </c>
      <c r="K276" s="1" t="s">
        <v>716</v>
      </c>
      <c r="L276" s="1" t="s">
        <v>41</v>
      </c>
      <c r="M276" s="1" t="s">
        <v>42</v>
      </c>
      <c r="N276" s="1" t="s">
        <v>43</v>
      </c>
      <c r="O276" s="1" t="s">
        <v>44</v>
      </c>
      <c r="P276" s="16">
        <v>124.0476188</v>
      </c>
      <c r="Q276" s="16">
        <v>97.849999800000006</v>
      </c>
      <c r="R276" s="1" t="s">
        <v>45</v>
      </c>
      <c r="S276" s="1" t="s">
        <v>145</v>
      </c>
      <c r="T276" s="1">
        <v>12</v>
      </c>
      <c r="U276" s="1">
        <v>10</v>
      </c>
      <c r="V276" s="1">
        <v>70</v>
      </c>
      <c r="W276" s="1" t="s">
        <v>47</v>
      </c>
      <c r="X276" s="2" t="s">
        <v>717</v>
      </c>
      <c r="Y276" s="1" t="s">
        <v>718</v>
      </c>
      <c r="Z276" s="1" t="s">
        <v>697</v>
      </c>
      <c r="AA276" s="1" t="s">
        <v>51</v>
      </c>
      <c r="AB276" s="3">
        <v>1.3978571399999999</v>
      </c>
      <c r="AC276" s="1" t="s">
        <v>52</v>
      </c>
      <c r="AD276" s="1" t="s">
        <v>698</v>
      </c>
      <c r="AE276" s="12">
        <v>9.7849999800000003</v>
      </c>
      <c r="AF276" s="16">
        <f>+RMP[[#This Row],[KILOS NETO]]-RMP[[#This Row],[PESO NETO CAMPO]]</f>
        <v>-29.550000199999985</v>
      </c>
      <c r="AG276" s="3">
        <f>+(RMP[[#This Row],[HORA RECEPCION]]-RMP[[#This Row],[HORA SALIDA CAMPO]])*24</f>
        <v>1.8333333333721384</v>
      </c>
      <c r="AH276" s="1" t="s">
        <v>54</v>
      </c>
      <c r="AI276" s="1" t="s">
        <v>55</v>
      </c>
      <c r="AJ276" s="1" t="s">
        <v>688</v>
      </c>
      <c r="AL276" s="1">
        <v>0</v>
      </c>
      <c r="AM276" s="1" t="s">
        <v>2634</v>
      </c>
    </row>
    <row r="277" spans="1:39" hidden="1" x14ac:dyDescent="0.3">
      <c r="A277" s="1" t="str">
        <f>_xlfn.CONCAT(RMP[[#This Row],[CODIGO QR]],RMP[[#This Row],[MODULO]],RMP[[#This Row],[TURNO]])</f>
        <v>ABGSA20250601184510MODULO 1TURNO 01</v>
      </c>
      <c r="B277" s="1">
        <f>_xlfn.ISOWEEKNUM(RMP[[#This Row],[FECHA RECEPCION]])</f>
        <v>25</v>
      </c>
      <c r="C277" s="7">
        <v>45828</v>
      </c>
      <c r="D277" s="6">
        <v>45828.555555555555</v>
      </c>
      <c r="E277" s="7">
        <v>45828</v>
      </c>
      <c r="F277" s="6">
        <v>45828.631944444445</v>
      </c>
      <c r="G277" s="1" t="s">
        <v>693</v>
      </c>
      <c r="H277" s="1" t="s">
        <v>38</v>
      </c>
      <c r="I277" s="1" t="s">
        <v>39</v>
      </c>
      <c r="J277" s="12">
        <v>129.06666666666666</v>
      </c>
      <c r="K277" s="1" t="s">
        <v>719</v>
      </c>
      <c r="L277" s="1" t="s">
        <v>41</v>
      </c>
      <c r="M277" s="1" t="s">
        <v>42</v>
      </c>
      <c r="N277" s="1" t="s">
        <v>43</v>
      </c>
      <c r="O277" s="1" t="s">
        <v>44</v>
      </c>
      <c r="P277" s="16">
        <v>272.90476136000001</v>
      </c>
      <c r="Q277" s="16">
        <v>215.26999956</v>
      </c>
      <c r="R277" s="1" t="s">
        <v>45</v>
      </c>
      <c r="S277" s="1" t="s">
        <v>145</v>
      </c>
      <c r="T277" s="1">
        <v>12</v>
      </c>
      <c r="U277" s="1">
        <v>22</v>
      </c>
      <c r="V277" s="1">
        <v>154</v>
      </c>
      <c r="W277" s="1" t="s">
        <v>47</v>
      </c>
      <c r="X277" s="2" t="s">
        <v>717</v>
      </c>
      <c r="Y277" s="1" t="s">
        <v>720</v>
      </c>
      <c r="Z277" s="1" t="s">
        <v>710</v>
      </c>
      <c r="AA277" s="1" t="s">
        <v>51</v>
      </c>
      <c r="AB277" s="3">
        <v>1.3978571399999999</v>
      </c>
      <c r="AC277" s="1" t="s">
        <v>52</v>
      </c>
      <c r="AD277" s="1" t="s">
        <v>698</v>
      </c>
      <c r="AE277" s="12">
        <v>9.7849999800000003</v>
      </c>
      <c r="AF277" s="16">
        <f>+RMP[[#This Row],[KILOS NETO]]-RMP[[#This Row],[PESO NETO CAMPO]]</f>
        <v>86.203332893333339</v>
      </c>
      <c r="AG277" s="3">
        <f>+(RMP[[#This Row],[HORA RECEPCION]]-RMP[[#This Row],[HORA SALIDA CAMPO]])*24</f>
        <v>1.8333333333721384</v>
      </c>
      <c r="AH277" s="1" t="s">
        <v>448</v>
      </c>
      <c r="AI277" s="1" t="s">
        <v>55</v>
      </c>
      <c r="AJ277" s="1" t="s">
        <v>688</v>
      </c>
      <c r="AL277" s="1">
        <v>0</v>
      </c>
      <c r="AM277" s="1" t="s">
        <v>2634</v>
      </c>
    </row>
    <row r="278" spans="1:39" hidden="1" x14ac:dyDescent="0.3">
      <c r="A278" s="1" t="str">
        <f>_xlfn.CONCAT(RMP[[#This Row],[CODIGO QR]],RMP[[#This Row],[MODULO]],RMP[[#This Row],[TURNO]])</f>
        <v>ABGSA20250601184510MODULO 1TURNO 03</v>
      </c>
      <c r="B278" s="1">
        <f>_xlfn.ISOWEEKNUM(RMP[[#This Row],[FECHA RECEPCION]])</f>
        <v>25</v>
      </c>
      <c r="C278" s="7">
        <v>45828</v>
      </c>
      <c r="D278" s="6">
        <v>45828.555555555555</v>
      </c>
      <c r="E278" s="7">
        <v>45828</v>
      </c>
      <c r="F278" s="6">
        <v>45828.631944444445</v>
      </c>
      <c r="G278" s="1" t="s">
        <v>693</v>
      </c>
      <c r="H278" s="1" t="s">
        <v>38</v>
      </c>
      <c r="I278" s="1" t="s">
        <v>39</v>
      </c>
      <c r="J278" s="12">
        <v>129.06666666666666</v>
      </c>
      <c r="K278" s="1" t="s">
        <v>719</v>
      </c>
      <c r="L278" s="1" t="s">
        <v>41</v>
      </c>
      <c r="M278" s="1" t="s">
        <v>42</v>
      </c>
      <c r="N278" s="1" t="s">
        <v>43</v>
      </c>
      <c r="O278" s="1" t="s">
        <v>44</v>
      </c>
      <c r="P278" s="16">
        <v>136.45238068</v>
      </c>
      <c r="Q278" s="16">
        <v>107.63499978</v>
      </c>
      <c r="R278" s="1" t="s">
        <v>45</v>
      </c>
      <c r="S278" s="1" t="s">
        <v>199</v>
      </c>
      <c r="T278" s="1">
        <v>12</v>
      </c>
      <c r="U278" s="1">
        <v>11</v>
      </c>
      <c r="V278" s="1">
        <v>77</v>
      </c>
      <c r="W278" s="1" t="s">
        <v>47</v>
      </c>
      <c r="X278" s="2" t="s">
        <v>717</v>
      </c>
      <c r="Y278" s="1" t="s">
        <v>720</v>
      </c>
      <c r="Z278" s="1" t="s">
        <v>703</v>
      </c>
      <c r="AA278" s="1" t="s">
        <v>51</v>
      </c>
      <c r="AB278" s="3">
        <v>1.3978571399999999</v>
      </c>
      <c r="AC278" s="1" t="s">
        <v>52</v>
      </c>
      <c r="AD278" s="1" t="s">
        <v>698</v>
      </c>
      <c r="AE278" s="12">
        <v>9.7849999800000003</v>
      </c>
      <c r="AF278" s="16">
        <f>+RMP[[#This Row],[KILOS NETO]]-RMP[[#This Row],[PESO NETO CAMPO]]</f>
        <v>-21.431666886666662</v>
      </c>
      <c r="AG278" s="3">
        <f>+(RMP[[#This Row],[HORA RECEPCION]]-RMP[[#This Row],[HORA SALIDA CAMPO]])*24</f>
        <v>1.8333333333721384</v>
      </c>
      <c r="AH278" s="1" t="s">
        <v>448</v>
      </c>
      <c r="AI278" s="1" t="s">
        <v>55</v>
      </c>
      <c r="AJ278" s="1" t="s">
        <v>688</v>
      </c>
      <c r="AL278" s="1">
        <v>0</v>
      </c>
      <c r="AM278" s="1" t="s">
        <v>2634</v>
      </c>
    </row>
    <row r="279" spans="1:39" hidden="1" x14ac:dyDescent="0.3">
      <c r="A279" s="1" t="str">
        <f>_xlfn.CONCAT(RMP[[#This Row],[CODIGO QR]],RMP[[#This Row],[MODULO]],RMP[[#This Row],[TURNO]])</f>
        <v>ABGSA20250601184510MODULO 1TURNO 01</v>
      </c>
      <c r="B279" s="1">
        <f>_xlfn.ISOWEEKNUM(RMP[[#This Row],[FECHA RECEPCION]])</f>
        <v>25</v>
      </c>
      <c r="C279" s="7">
        <v>45828</v>
      </c>
      <c r="D279" s="6">
        <v>45828.555555555555</v>
      </c>
      <c r="E279" s="7">
        <v>45828</v>
      </c>
      <c r="F279" s="6">
        <v>45828.631944444445</v>
      </c>
      <c r="G279" s="1" t="s">
        <v>693</v>
      </c>
      <c r="H279" s="1" t="s">
        <v>38</v>
      </c>
      <c r="I279" s="1" t="s">
        <v>39</v>
      </c>
      <c r="J279" s="12">
        <v>129.06666666666666</v>
      </c>
      <c r="K279" s="1" t="s">
        <v>719</v>
      </c>
      <c r="L279" s="1" t="s">
        <v>41</v>
      </c>
      <c r="M279" s="1" t="s">
        <v>42</v>
      </c>
      <c r="N279" s="1" t="s">
        <v>43</v>
      </c>
      <c r="O279" s="1" t="s">
        <v>44</v>
      </c>
      <c r="P279" s="16">
        <v>111.64285692</v>
      </c>
      <c r="Q279" s="16">
        <v>88.064999819999997</v>
      </c>
      <c r="R279" s="1" t="s">
        <v>45</v>
      </c>
      <c r="S279" s="1" t="s">
        <v>145</v>
      </c>
      <c r="T279" s="1">
        <v>12</v>
      </c>
      <c r="U279" s="1">
        <v>9</v>
      </c>
      <c r="V279" s="1">
        <v>63</v>
      </c>
      <c r="W279" s="1" t="s">
        <v>47</v>
      </c>
      <c r="X279" s="2" t="s">
        <v>717</v>
      </c>
      <c r="Y279" s="1" t="s">
        <v>720</v>
      </c>
      <c r="Z279" s="1" t="s">
        <v>687</v>
      </c>
      <c r="AA279" s="1" t="s">
        <v>51</v>
      </c>
      <c r="AB279" s="3">
        <v>1.3978571399999999</v>
      </c>
      <c r="AC279" s="1" t="s">
        <v>52</v>
      </c>
      <c r="AD279" s="1" t="s">
        <v>698</v>
      </c>
      <c r="AE279" s="12">
        <v>9.7849999800000003</v>
      </c>
      <c r="AF279" s="16">
        <f>+RMP[[#This Row],[KILOS NETO]]-RMP[[#This Row],[PESO NETO CAMPO]]</f>
        <v>-41.001666846666666</v>
      </c>
      <c r="AG279" s="3">
        <f>+(RMP[[#This Row],[HORA RECEPCION]]-RMP[[#This Row],[HORA SALIDA CAMPO]])*24</f>
        <v>1.8333333333721384</v>
      </c>
      <c r="AH279" s="1" t="s">
        <v>54</v>
      </c>
      <c r="AI279" s="1" t="s">
        <v>55</v>
      </c>
      <c r="AJ279" s="1" t="s">
        <v>688</v>
      </c>
      <c r="AL279" s="1">
        <v>0</v>
      </c>
      <c r="AM279" s="1" t="s">
        <v>2634</v>
      </c>
    </row>
    <row r="280" spans="1:39" hidden="1" x14ac:dyDescent="0.3">
      <c r="A280" s="1" t="str">
        <f>_xlfn.CONCAT(RMP[[#This Row],[CODIGO QR]],RMP[[#This Row],[MODULO]],RMP[[#This Row],[TURNO]])</f>
        <v>ABGSA20250601184645MODULO 1TURNO 01</v>
      </c>
      <c r="B280" s="1">
        <f>_xlfn.ISOWEEKNUM(RMP[[#This Row],[FECHA RECEPCION]])</f>
        <v>25</v>
      </c>
      <c r="C280" s="7">
        <v>45828</v>
      </c>
      <c r="D280" s="6">
        <v>45828.555555555555</v>
      </c>
      <c r="E280" s="7">
        <v>45828</v>
      </c>
      <c r="F280" s="6">
        <v>45828.631944444445</v>
      </c>
      <c r="G280" s="1" t="s">
        <v>693</v>
      </c>
      <c r="H280" s="1" t="s">
        <v>38</v>
      </c>
      <c r="I280" s="1" t="s">
        <v>39</v>
      </c>
      <c r="J280" s="12">
        <v>75.599999999999994</v>
      </c>
      <c r="K280" s="1" t="s">
        <v>721</v>
      </c>
      <c r="L280" s="1" t="s">
        <v>41</v>
      </c>
      <c r="M280" s="1" t="s">
        <v>42</v>
      </c>
      <c r="N280" s="1" t="s">
        <v>43</v>
      </c>
      <c r="O280" s="1" t="s">
        <v>44</v>
      </c>
      <c r="P280" s="16">
        <v>95.111111199999996</v>
      </c>
      <c r="Q280" s="16">
        <v>71.106666399999995</v>
      </c>
      <c r="R280" s="1" t="s">
        <v>45</v>
      </c>
      <c r="S280" s="1" t="s">
        <v>145</v>
      </c>
      <c r="T280" s="1">
        <v>12</v>
      </c>
      <c r="U280" s="1">
        <v>8</v>
      </c>
      <c r="V280" s="1">
        <v>56</v>
      </c>
      <c r="W280" s="1" t="s">
        <v>47</v>
      </c>
      <c r="X280" s="2" t="s">
        <v>722</v>
      </c>
      <c r="Y280" s="1" t="s">
        <v>712</v>
      </c>
      <c r="Z280" s="1" t="s">
        <v>710</v>
      </c>
      <c r="AA280" s="1" t="s">
        <v>51</v>
      </c>
      <c r="AB280" s="3">
        <v>1.2697619</v>
      </c>
      <c r="AC280" s="1" t="s">
        <v>52</v>
      </c>
      <c r="AD280" s="1" t="s">
        <v>698</v>
      </c>
      <c r="AE280" s="12">
        <v>8.8883332999999993</v>
      </c>
      <c r="AF280" s="16">
        <f>+RMP[[#This Row],[KILOS NETO]]-RMP[[#This Row],[PESO NETO CAMPO]]</f>
        <v>-4.4933335999999997</v>
      </c>
      <c r="AG280" s="3">
        <f>+(RMP[[#This Row],[HORA RECEPCION]]-RMP[[#This Row],[HORA SALIDA CAMPO]])*24</f>
        <v>1.8333333333721384</v>
      </c>
      <c r="AH280" s="1" t="s">
        <v>54</v>
      </c>
      <c r="AI280" s="1" t="s">
        <v>55</v>
      </c>
      <c r="AJ280" s="1" t="s">
        <v>688</v>
      </c>
      <c r="AL280" s="1">
        <v>0</v>
      </c>
      <c r="AM280" s="1" t="s">
        <v>2634</v>
      </c>
    </row>
    <row r="281" spans="1:39" hidden="1" x14ac:dyDescent="0.3">
      <c r="A281" s="1" t="str">
        <f>_xlfn.CONCAT(RMP[[#This Row],[CODIGO QR]],RMP[[#This Row],[MODULO]],RMP[[#This Row],[TURNO]])</f>
        <v>ABGSA20250601184645MODULO 1TURNO 02</v>
      </c>
      <c r="B281" s="1">
        <f>_xlfn.ISOWEEKNUM(RMP[[#This Row],[FECHA RECEPCION]])</f>
        <v>25</v>
      </c>
      <c r="C281" s="7">
        <v>45828</v>
      </c>
      <c r="D281" s="6">
        <v>45828.555555555555</v>
      </c>
      <c r="E281" s="7">
        <v>45828</v>
      </c>
      <c r="F281" s="6">
        <v>45828.631944444445</v>
      </c>
      <c r="G281" s="1" t="s">
        <v>693</v>
      </c>
      <c r="H281" s="1" t="s">
        <v>38</v>
      </c>
      <c r="I281" s="1" t="s">
        <v>39</v>
      </c>
      <c r="J281" s="12">
        <v>75.599999999999994</v>
      </c>
      <c r="K281" s="1" t="s">
        <v>721</v>
      </c>
      <c r="L281" s="1" t="s">
        <v>41</v>
      </c>
      <c r="M281" s="1" t="s">
        <v>42</v>
      </c>
      <c r="N281" s="1" t="s">
        <v>43</v>
      </c>
      <c r="O281" s="1" t="s">
        <v>44</v>
      </c>
      <c r="P281" s="16">
        <v>118.88888900000001</v>
      </c>
      <c r="Q281" s="16">
        <v>88.883332999999993</v>
      </c>
      <c r="R281" s="1" t="s">
        <v>45</v>
      </c>
      <c r="S281" s="1" t="s">
        <v>183</v>
      </c>
      <c r="T281" s="1">
        <v>12</v>
      </c>
      <c r="U281" s="1">
        <v>10</v>
      </c>
      <c r="V281" s="1">
        <v>70</v>
      </c>
      <c r="W281" s="1" t="s">
        <v>47</v>
      </c>
      <c r="X281" s="2" t="s">
        <v>722</v>
      </c>
      <c r="Y281" s="1" t="s">
        <v>712</v>
      </c>
      <c r="Z281" s="1" t="s">
        <v>687</v>
      </c>
      <c r="AA281" s="1" t="s">
        <v>51</v>
      </c>
      <c r="AB281" s="3">
        <v>1.2697619</v>
      </c>
      <c r="AC281" s="1" t="s">
        <v>52</v>
      </c>
      <c r="AD281" s="1" t="s">
        <v>698</v>
      </c>
      <c r="AE281" s="12">
        <v>8.8883332999999993</v>
      </c>
      <c r="AF281" s="16">
        <f>+RMP[[#This Row],[KILOS NETO]]-RMP[[#This Row],[PESO NETO CAMPO]]</f>
        <v>13.283332999999999</v>
      </c>
      <c r="AG281" s="3">
        <f>+(RMP[[#This Row],[HORA RECEPCION]]-RMP[[#This Row],[HORA SALIDA CAMPO]])*24</f>
        <v>1.8333333333721384</v>
      </c>
      <c r="AH281" s="1" t="s">
        <v>54</v>
      </c>
      <c r="AI281" s="1" t="s">
        <v>55</v>
      </c>
      <c r="AJ281" s="1" t="s">
        <v>688</v>
      </c>
      <c r="AL281" s="1">
        <v>0</v>
      </c>
      <c r="AM281" s="1" t="s">
        <v>2634</v>
      </c>
    </row>
    <row r="282" spans="1:39" hidden="1" x14ac:dyDescent="0.3">
      <c r="A282" s="1" t="str">
        <f>_xlfn.CONCAT(RMP[[#This Row],[CODIGO QR]],RMP[[#This Row],[MODULO]],RMP[[#This Row],[TURNO]])</f>
        <v>ABGSA20250601184506MODULO 1TURNO 01</v>
      </c>
      <c r="B282" s="1">
        <f>_xlfn.ISOWEEKNUM(RMP[[#This Row],[FECHA RECEPCION]])</f>
        <v>25</v>
      </c>
      <c r="C282" s="7">
        <v>45828</v>
      </c>
      <c r="D282" s="6">
        <v>45828.798611111109</v>
      </c>
      <c r="E282" s="7">
        <v>45828</v>
      </c>
      <c r="F282" s="6">
        <v>45828.878472222219</v>
      </c>
      <c r="G282" s="1" t="s">
        <v>683</v>
      </c>
      <c r="H282" s="1" t="s">
        <v>75</v>
      </c>
      <c r="I282" s="1" t="s">
        <v>39</v>
      </c>
      <c r="J282" s="12">
        <v>107.16666666666667</v>
      </c>
      <c r="K282" s="1" t="s">
        <v>723</v>
      </c>
      <c r="L282" s="1" t="s">
        <v>41</v>
      </c>
      <c r="M282" s="1" t="s">
        <v>42</v>
      </c>
      <c r="N282" s="1" t="s">
        <v>43</v>
      </c>
      <c r="O282" s="1" t="s">
        <v>44</v>
      </c>
      <c r="P282" s="16">
        <v>200.2285712</v>
      </c>
      <c r="Q282" s="16">
        <v>155.57028592</v>
      </c>
      <c r="R282" s="1" t="s">
        <v>45</v>
      </c>
      <c r="S282" s="1" t="s">
        <v>145</v>
      </c>
      <c r="T282" s="1">
        <v>16</v>
      </c>
      <c r="U282" s="1">
        <v>16</v>
      </c>
      <c r="V282" s="1">
        <v>112</v>
      </c>
      <c r="W282" s="1" t="s">
        <v>47</v>
      </c>
      <c r="X282" s="2" t="s">
        <v>724</v>
      </c>
      <c r="Y282" s="1" t="s">
        <v>686</v>
      </c>
      <c r="Z282" s="1" t="s">
        <v>687</v>
      </c>
      <c r="AA282" s="1" t="s">
        <v>51</v>
      </c>
      <c r="AB282" s="3">
        <v>1.3890204100000001</v>
      </c>
      <c r="AC282" s="1" t="s">
        <v>52</v>
      </c>
      <c r="AD282" s="1" t="s">
        <v>674</v>
      </c>
      <c r="AE282" s="12">
        <v>9.7231428700000002</v>
      </c>
      <c r="AF282" s="16">
        <f>+RMP[[#This Row],[KILOS NETO]]-RMP[[#This Row],[PESO NETO CAMPO]]</f>
        <v>48.403619253333332</v>
      </c>
      <c r="AG282" s="3">
        <f>+(RMP[[#This Row],[HORA RECEPCION]]-RMP[[#This Row],[HORA SALIDA CAMPO]])*24</f>
        <v>1.9166666666278616</v>
      </c>
      <c r="AH282" s="1" t="s">
        <v>434</v>
      </c>
      <c r="AI282" s="1" t="s">
        <v>55</v>
      </c>
      <c r="AJ282" s="1" t="s">
        <v>688</v>
      </c>
      <c r="AK282" s="1" t="s">
        <v>725</v>
      </c>
      <c r="AL282" s="1">
        <v>0</v>
      </c>
      <c r="AM282" s="1" t="s">
        <v>2634</v>
      </c>
    </row>
    <row r="283" spans="1:39" hidden="1" x14ac:dyDescent="0.3">
      <c r="A283" s="1" t="str">
        <f>_xlfn.CONCAT(RMP[[#This Row],[CODIGO QR]],RMP[[#This Row],[MODULO]],RMP[[#This Row],[TURNO]])</f>
        <v>ABGSA20250601184506MODULO 1TURNO 02</v>
      </c>
      <c r="B283" s="1">
        <f>_xlfn.ISOWEEKNUM(RMP[[#This Row],[FECHA RECEPCION]])</f>
        <v>25</v>
      </c>
      <c r="C283" s="7">
        <v>45828</v>
      </c>
      <c r="D283" s="6">
        <v>45828.798611111109</v>
      </c>
      <c r="E283" s="7">
        <v>45828</v>
      </c>
      <c r="F283" s="6">
        <v>45828.878472222219</v>
      </c>
      <c r="G283" s="1" t="s">
        <v>683</v>
      </c>
      <c r="H283" s="1" t="s">
        <v>75</v>
      </c>
      <c r="I283" s="1" t="s">
        <v>39</v>
      </c>
      <c r="J283" s="12">
        <v>107.16666666666667</v>
      </c>
      <c r="K283" s="1" t="s">
        <v>723</v>
      </c>
      <c r="L283" s="1" t="s">
        <v>41</v>
      </c>
      <c r="M283" s="1" t="s">
        <v>42</v>
      </c>
      <c r="N283" s="1" t="s">
        <v>43</v>
      </c>
      <c r="O283" s="1" t="s">
        <v>44</v>
      </c>
      <c r="P283" s="16">
        <v>137.65714270000001</v>
      </c>
      <c r="Q283" s="16">
        <v>106.95457157</v>
      </c>
      <c r="R283" s="1" t="s">
        <v>45</v>
      </c>
      <c r="S283" s="1" t="s">
        <v>183</v>
      </c>
      <c r="T283" s="1">
        <v>16</v>
      </c>
      <c r="U283" s="1">
        <v>11</v>
      </c>
      <c r="V283" s="1">
        <v>77</v>
      </c>
      <c r="W283" s="1" t="s">
        <v>47</v>
      </c>
      <c r="X283" s="2" t="s">
        <v>724</v>
      </c>
      <c r="Y283" s="1" t="s">
        <v>686</v>
      </c>
      <c r="Z283" s="1" t="s">
        <v>710</v>
      </c>
      <c r="AA283" s="1" t="s">
        <v>51</v>
      </c>
      <c r="AB283" s="3">
        <v>1.3890204100000001</v>
      </c>
      <c r="AC283" s="1" t="s">
        <v>52</v>
      </c>
      <c r="AD283" s="1" t="s">
        <v>674</v>
      </c>
      <c r="AE283" s="12">
        <v>9.7231428700000002</v>
      </c>
      <c r="AF283" s="16">
        <f>+RMP[[#This Row],[KILOS NETO]]-RMP[[#This Row],[PESO NETO CAMPO]]</f>
        <v>-0.21209509666667259</v>
      </c>
      <c r="AG283" s="3">
        <f>+(RMP[[#This Row],[HORA RECEPCION]]-RMP[[#This Row],[HORA SALIDA CAMPO]])*24</f>
        <v>1.9166666666278616</v>
      </c>
      <c r="AH283" s="1" t="s">
        <v>434</v>
      </c>
      <c r="AI283" s="1" t="s">
        <v>55</v>
      </c>
      <c r="AJ283" s="1" t="s">
        <v>688</v>
      </c>
      <c r="AK283" s="1" t="s">
        <v>725</v>
      </c>
      <c r="AL283" s="1">
        <v>0</v>
      </c>
      <c r="AM283" s="1" t="s">
        <v>2634</v>
      </c>
    </row>
    <row r="284" spans="1:39" hidden="1" x14ac:dyDescent="0.3">
      <c r="A284" s="1" t="str">
        <f>_xlfn.CONCAT(RMP[[#This Row],[CODIGO QR]],RMP[[#This Row],[MODULO]],RMP[[#This Row],[TURNO]])</f>
        <v>ABGSA20250601184506MODULO 1TURNO 01</v>
      </c>
      <c r="B284" s="1">
        <f>_xlfn.ISOWEEKNUM(RMP[[#This Row],[FECHA RECEPCION]])</f>
        <v>25</v>
      </c>
      <c r="C284" s="7">
        <v>45828</v>
      </c>
      <c r="D284" s="6">
        <v>45828.798611111109</v>
      </c>
      <c r="E284" s="7">
        <v>45828</v>
      </c>
      <c r="F284" s="6">
        <v>45828.878472222219</v>
      </c>
      <c r="G284" s="1" t="s">
        <v>683</v>
      </c>
      <c r="H284" s="1" t="s">
        <v>75</v>
      </c>
      <c r="I284" s="1" t="s">
        <v>39</v>
      </c>
      <c r="J284" s="12">
        <v>107.16666666666667</v>
      </c>
      <c r="K284" s="1" t="s">
        <v>723</v>
      </c>
      <c r="L284" s="1" t="s">
        <v>41</v>
      </c>
      <c r="M284" s="1" t="s">
        <v>42</v>
      </c>
      <c r="N284" s="1" t="s">
        <v>43</v>
      </c>
      <c r="O284" s="1" t="s">
        <v>44</v>
      </c>
      <c r="P284" s="16">
        <v>100.1142856</v>
      </c>
      <c r="Q284" s="16">
        <v>77.785142960000002</v>
      </c>
      <c r="R284" s="1" t="s">
        <v>45</v>
      </c>
      <c r="S284" s="1" t="s">
        <v>145</v>
      </c>
      <c r="T284" s="1">
        <v>16</v>
      </c>
      <c r="U284" s="1">
        <v>8</v>
      </c>
      <c r="V284" s="1">
        <v>56</v>
      </c>
      <c r="W284" s="1" t="s">
        <v>47</v>
      </c>
      <c r="X284" s="2" t="s">
        <v>724</v>
      </c>
      <c r="Y284" s="1" t="s">
        <v>686</v>
      </c>
      <c r="Z284" s="1" t="s">
        <v>703</v>
      </c>
      <c r="AA284" s="1" t="s">
        <v>51</v>
      </c>
      <c r="AB284" s="3">
        <v>1.3890204100000001</v>
      </c>
      <c r="AC284" s="1" t="s">
        <v>52</v>
      </c>
      <c r="AD284" s="1" t="s">
        <v>674</v>
      </c>
      <c r="AE284" s="12">
        <v>9.7231428700000002</v>
      </c>
      <c r="AF284" s="16">
        <f>+RMP[[#This Row],[KILOS NETO]]-RMP[[#This Row],[PESO NETO CAMPO]]</f>
        <v>-29.38152370666667</v>
      </c>
      <c r="AG284" s="3">
        <f>+(RMP[[#This Row],[HORA RECEPCION]]-RMP[[#This Row],[HORA SALIDA CAMPO]])*24</f>
        <v>1.9166666666278616</v>
      </c>
      <c r="AH284" s="1" t="s">
        <v>434</v>
      </c>
      <c r="AI284" s="1" t="s">
        <v>55</v>
      </c>
      <c r="AJ284" s="1" t="s">
        <v>688</v>
      </c>
      <c r="AK284" s="1" t="s">
        <v>725</v>
      </c>
      <c r="AL284" s="1">
        <v>0</v>
      </c>
      <c r="AM284" s="1" t="s">
        <v>2634</v>
      </c>
    </row>
    <row r="285" spans="1:39" hidden="1" x14ac:dyDescent="0.3">
      <c r="A285" s="1" t="str">
        <f>_xlfn.CONCAT(RMP[[#This Row],[CODIGO QR]],RMP[[#This Row],[MODULO]],RMP[[#This Row],[TURNO]])</f>
        <v>ABGSA20250601184639MODULO 1TURNO 02</v>
      </c>
      <c r="B285" s="1">
        <f>_xlfn.ISOWEEKNUM(RMP[[#This Row],[FECHA RECEPCION]])</f>
        <v>25</v>
      </c>
      <c r="C285" s="7">
        <v>45828</v>
      </c>
      <c r="D285" s="6">
        <v>45828.798611111109</v>
      </c>
      <c r="E285" s="7">
        <v>45828</v>
      </c>
      <c r="F285" s="6">
        <v>45828.878472222219</v>
      </c>
      <c r="G285" s="1" t="s">
        <v>683</v>
      </c>
      <c r="H285" s="1" t="s">
        <v>75</v>
      </c>
      <c r="I285" s="1" t="s">
        <v>39</v>
      </c>
      <c r="J285" s="12">
        <v>161.5</v>
      </c>
      <c r="K285" s="1" t="s">
        <v>726</v>
      </c>
      <c r="L285" s="1" t="s">
        <v>41</v>
      </c>
      <c r="M285" s="1" t="s">
        <v>42</v>
      </c>
      <c r="N285" s="1" t="s">
        <v>43</v>
      </c>
      <c r="O285" s="1" t="s">
        <v>44</v>
      </c>
      <c r="P285" s="16">
        <v>264.00000039000003</v>
      </c>
      <c r="Q285" s="16">
        <v>205.38599948999999</v>
      </c>
      <c r="R285" s="1" t="s">
        <v>45</v>
      </c>
      <c r="S285" s="1" t="s">
        <v>183</v>
      </c>
      <c r="T285" s="1">
        <v>16</v>
      </c>
      <c r="U285" s="1">
        <v>21</v>
      </c>
      <c r="V285" s="1">
        <v>147</v>
      </c>
      <c r="W285" s="1" t="s">
        <v>47</v>
      </c>
      <c r="X285" s="2" t="s">
        <v>727</v>
      </c>
      <c r="Y285" s="1" t="s">
        <v>728</v>
      </c>
      <c r="Z285" s="1" t="s">
        <v>687</v>
      </c>
      <c r="AA285" s="1" t="s">
        <v>51</v>
      </c>
      <c r="AB285" s="3">
        <v>1.39718367</v>
      </c>
      <c r="AC285" s="1" t="s">
        <v>52</v>
      </c>
      <c r="AD285" s="1" t="s">
        <v>674</v>
      </c>
      <c r="AE285" s="12">
        <v>9.7802856899999995</v>
      </c>
      <c r="AF285" s="16">
        <f>+RMP[[#This Row],[KILOS NETO]]-RMP[[#This Row],[PESO NETO CAMPO]]</f>
        <v>43.885999489999989</v>
      </c>
      <c r="AG285" s="3">
        <f>+(RMP[[#This Row],[HORA RECEPCION]]-RMP[[#This Row],[HORA SALIDA CAMPO]])*24</f>
        <v>1.9166666666278616</v>
      </c>
      <c r="AH285" s="1" t="s">
        <v>54</v>
      </c>
      <c r="AI285" s="1" t="s">
        <v>55</v>
      </c>
      <c r="AJ285" s="1" t="s">
        <v>688</v>
      </c>
      <c r="AL285" s="1">
        <v>0</v>
      </c>
      <c r="AM285" s="1" t="s">
        <v>2634</v>
      </c>
    </row>
    <row r="286" spans="1:39" hidden="1" x14ac:dyDescent="0.3">
      <c r="A286" s="1" t="str">
        <f>_xlfn.CONCAT(RMP[[#This Row],[CODIGO QR]],RMP[[#This Row],[MODULO]],RMP[[#This Row],[TURNO]])</f>
        <v>ABGSA20250601184639MODULO 1TURNO 01</v>
      </c>
      <c r="B286" s="1">
        <f>_xlfn.ISOWEEKNUM(RMP[[#This Row],[FECHA RECEPCION]])</f>
        <v>25</v>
      </c>
      <c r="C286" s="7">
        <v>45828</v>
      </c>
      <c r="D286" s="6">
        <v>45828.798611111109</v>
      </c>
      <c r="E286" s="7">
        <v>45828</v>
      </c>
      <c r="F286" s="6">
        <v>45828.878472222219</v>
      </c>
      <c r="G286" s="1" t="s">
        <v>683</v>
      </c>
      <c r="H286" s="1" t="s">
        <v>75</v>
      </c>
      <c r="I286" s="1" t="s">
        <v>39</v>
      </c>
      <c r="J286" s="12">
        <v>161.5</v>
      </c>
      <c r="K286" s="1" t="s">
        <v>726</v>
      </c>
      <c r="L286" s="1" t="s">
        <v>41</v>
      </c>
      <c r="M286" s="1" t="s">
        <v>42</v>
      </c>
      <c r="N286" s="1" t="s">
        <v>43</v>
      </c>
      <c r="O286" s="1" t="s">
        <v>44</v>
      </c>
      <c r="P286" s="16">
        <v>176.00000026000001</v>
      </c>
      <c r="Q286" s="16">
        <v>136.92399965999999</v>
      </c>
      <c r="R286" s="1" t="s">
        <v>45</v>
      </c>
      <c r="S286" s="1" t="s">
        <v>145</v>
      </c>
      <c r="T286" s="1">
        <v>16</v>
      </c>
      <c r="U286" s="1">
        <v>14</v>
      </c>
      <c r="V286" s="1">
        <v>98</v>
      </c>
      <c r="W286" s="1" t="s">
        <v>47</v>
      </c>
      <c r="X286" s="2" t="s">
        <v>727</v>
      </c>
      <c r="Y286" s="1" t="s">
        <v>728</v>
      </c>
      <c r="Z286" s="1" t="s">
        <v>710</v>
      </c>
      <c r="AA286" s="1" t="s">
        <v>51</v>
      </c>
      <c r="AB286" s="3">
        <v>1.39718367</v>
      </c>
      <c r="AC286" s="1" t="s">
        <v>52</v>
      </c>
      <c r="AD286" s="1" t="s">
        <v>674</v>
      </c>
      <c r="AE286" s="12">
        <v>9.7802856899999995</v>
      </c>
      <c r="AF286" s="16">
        <f>+RMP[[#This Row],[KILOS NETO]]-RMP[[#This Row],[PESO NETO CAMPO]]</f>
        <v>-24.576000340000007</v>
      </c>
      <c r="AG286" s="3">
        <f>+(RMP[[#This Row],[HORA RECEPCION]]-RMP[[#This Row],[HORA SALIDA CAMPO]])*24</f>
        <v>1.9166666666278616</v>
      </c>
      <c r="AH286" s="1" t="s">
        <v>54</v>
      </c>
      <c r="AI286" s="1" t="s">
        <v>55</v>
      </c>
      <c r="AJ286" s="1" t="s">
        <v>688</v>
      </c>
      <c r="AL286" s="1">
        <v>0</v>
      </c>
      <c r="AM286" s="1" t="s">
        <v>2634</v>
      </c>
    </row>
    <row r="287" spans="1:39" hidden="1" x14ac:dyDescent="0.3">
      <c r="A287" s="1" t="str">
        <f>_xlfn.CONCAT(RMP[[#This Row],[CODIGO QR]],RMP[[#This Row],[MODULO]],RMP[[#This Row],[TURNO]])</f>
        <v>ABGSA20250601184502MODULO 1TURNO 02</v>
      </c>
      <c r="B287" s="1">
        <f>_xlfn.ISOWEEKNUM(RMP[[#This Row],[FECHA RECEPCION]])</f>
        <v>25</v>
      </c>
      <c r="C287" s="7">
        <v>45828</v>
      </c>
      <c r="D287" s="6">
        <v>45828.798611111109</v>
      </c>
      <c r="E287" s="7">
        <v>45828</v>
      </c>
      <c r="F287" s="6">
        <v>45828.878472222219</v>
      </c>
      <c r="G287" s="1" t="s">
        <v>683</v>
      </c>
      <c r="H287" s="1" t="s">
        <v>75</v>
      </c>
      <c r="I287" s="1" t="s">
        <v>39</v>
      </c>
      <c r="J287" s="12">
        <v>97.174999999999997</v>
      </c>
      <c r="K287" s="1" t="s">
        <v>729</v>
      </c>
      <c r="L287" s="1" t="s">
        <v>41</v>
      </c>
      <c r="M287" s="1" t="s">
        <v>42</v>
      </c>
      <c r="N287" s="1" t="s">
        <v>43</v>
      </c>
      <c r="O287" s="1" t="s">
        <v>44</v>
      </c>
      <c r="P287" s="16">
        <v>285.8571422</v>
      </c>
      <c r="Q287" s="16">
        <v>223.95976161999999</v>
      </c>
      <c r="R287" s="1" t="s">
        <v>45</v>
      </c>
      <c r="S287" s="1" t="s">
        <v>183</v>
      </c>
      <c r="T287" s="1">
        <v>15</v>
      </c>
      <c r="U287" s="1">
        <v>23</v>
      </c>
      <c r="V287" s="1">
        <v>161</v>
      </c>
      <c r="W287" s="1" t="s">
        <v>47</v>
      </c>
      <c r="X287" s="2" t="s">
        <v>730</v>
      </c>
      <c r="Y287" s="1" t="s">
        <v>731</v>
      </c>
      <c r="Z287" s="1" t="s">
        <v>687</v>
      </c>
      <c r="AA287" s="1" t="s">
        <v>51</v>
      </c>
      <c r="AB287" s="3">
        <v>1.3910544199999999</v>
      </c>
      <c r="AC287" s="1" t="s">
        <v>52</v>
      </c>
      <c r="AD287" s="1" t="s">
        <v>674</v>
      </c>
      <c r="AE287" s="12">
        <v>9.7373809399999995</v>
      </c>
      <c r="AF287" s="16">
        <f>+RMP[[#This Row],[KILOS NETO]]-RMP[[#This Row],[PESO NETO CAMPO]]</f>
        <v>126.78476162</v>
      </c>
      <c r="AG287" s="3">
        <f>+(RMP[[#This Row],[HORA RECEPCION]]-RMP[[#This Row],[HORA SALIDA CAMPO]])*24</f>
        <v>1.9166666666278616</v>
      </c>
      <c r="AH287" s="1" t="s">
        <v>448</v>
      </c>
      <c r="AI287" s="1" t="s">
        <v>55</v>
      </c>
      <c r="AJ287" s="1" t="s">
        <v>688</v>
      </c>
      <c r="AL287" s="1">
        <v>0</v>
      </c>
      <c r="AM287" s="1" t="s">
        <v>2634</v>
      </c>
    </row>
    <row r="288" spans="1:39" hidden="1" x14ac:dyDescent="0.3">
      <c r="A288" s="1" t="str">
        <f>_xlfn.CONCAT(RMP[[#This Row],[CODIGO QR]],RMP[[#This Row],[MODULO]],RMP[[#This Row],[TURNO]])</f>
        <v>ABGSA20250601184502MODULO 1TURNO 01</v>
      </c>
      <c r="B288" s="1">
        <f>_xlfn.ISOWEEKNUM(RMP[[#This Row],[FECHA RECEPCION]])</f>
        <v>25</v>
      </c>
      <c r="C288" s="7">
        <v>45828</v>
      </c>
      <c r="D288" s="6">
        <v>45828.798611111109</v>
      </c>
      <c r="E288" s="7">
        <v>45828</v>
      </c>
      <c r="F288" s="6">
        <v>45828.878472222219</v>
      </c>
      <c r="G288" s="1" t="s">
        <v>683</v>
      </c>
      <c r="H288" s="1" t="s">
        <v>75</v>
      </c>
      <c r="I288" s="1" t="s">
        <v>39</v>
      </c>
      <c r="J288" s="12">
        <v>97.174999999999997</v>
      </c>
      <c r="K288" s="1" t="s">
        <v>729</v>
      </c>
      <c r="L288" s="1" t="s">
        <v>41</v>
      </c>
      <c r="M288" s="1" t="s">
        <v>42</v>
      </c>
      <c r="N288" s="1" t="s">
        <v>43</v>
      </c>
      <c r="O288" s="1" t="s">
        <v>44</v>
      </c>
      <c r="P288" s="16">
        <v>49.714285599999997</v>
      </c>
      <c r="Q288" s="16">
        <v>38.949523759999998</v>
      </c>
      <c r="R288" s="1" t="s">
        <v>45</v>
      </c>
      <c r="S288" s="1" t="s">
        <v>145</v>
      </c>
      <c r="T288" s="1">
        <v>15</v>
      </c>
      <c r="U288" s="1">
        <v>4</v>
      </c>
      <c r="V288" s="1">
        <v>28</v>
      </c>
      <c r="W288" s="1" t="s">
        <v>47</v>
      </c>
      <c r="X288" s="2" t="s">
        <v>730</v>
      </c>
      <c r="Y288" s="1" t="s">
        <v>731</v>
      </c>
      <c r="Z288" s="1" t="s">
        <v>697</v>
      </c>
      <c r="AA288" s="1" t="s">
        <v>51</v>
      </c>
      <c r="AB288" s="3">
        <v>1.3910544199999999</v>
      </c>
      <c r="AC288" s="1" t="s">
        <v>52</v>
      </c>
      <c r="AD288" s="1" t="s">
        <v>674</v>
      </c>
      <c r="AE288" s="12">
        <v>9.7373809399999995</v>
      </c>
      <c r="AF288" s="16">
        <f>+RMP[[#This Row],[KILOS NETO]]-RMP[[#This Row],[PESO NETO CAMPO]]</f>
        <v>-58.225476239999999</v>
      </c>
      <c r="AG288" s="3">
        <f>+(RMP[[#This Row],[HORA RECEPCION]]-RMP[[#This Row],[HORA SALIDA CAMPO]])*24</f>
        <v>1.9166666666278616</v>
      </c>
      <c r="AH288" s="1" t="s">
        <v>448</v>
      </c>
      <c r="AI288" s="1" t="s">
        <v>55</v>
      </c>
      <c r="AJ288" s="1" t="s">
        <v>688</v>
      </c>
      <c r="AL288" s="1">
        <v>0</v>
      </c>
      <c r="AM288" s="1" t="s">
        <v>2634</v>
      </c>
    </row>
    <row r="289" spans="1:39" hidden="1" x14ac:dyDescent="0.3">
      <c r="A289" s="1" t="str">
        <f>_xlfn.CONCAT(RMP[[#This Row],[CODIGO QR]],RMP[[#This Row],[MODULO]],RMP[[#This Row],[TURNO]])</f>
        <v>ABGSA20250601184502MODULO 1TURNO 03</v>
      </c>
      <c r="B289" s="1">
        <f>_xlfn.ISOWEEKNUM(RMP[[#This Row],[FECHA RECEPCION]])</f>
        <v>25</v>
      </c>
      <c r="C289" s="7">
        <v>45828</v>
      </c>
      <c r="D289" s="6">
        <v>45828.798611111109</v>
      </c>
      <c r="E289" s="7">
        <v>45828</v>
      </c>
      <c r="F289" s="6">
        <v>45828.878472222219</v>
      </c>
      <c r="G289" s="1" t="s">
        <v>683</v>
      </c>
      <c r="H289" s="1" t="s">
        <v>75</v>
      </c>
      <c r="I289" s="1" t="s">
        <v>39</v>
      </c>
      <c r="J289" s="12">
        <v>97.174999999999997</v>
      </c>
      <c r="K289" s="1" t="s">
        <v>729</v>
      </c>
      <c r="L289" s="1" t="s">
        <v>41</v>
      </c>
      <c r="M289" s="1" t="s">
        <v>42</v>
      </c>
      <c r="N289" s="1" t="s">
        <v>43</v>
      </c>
      <c r="O289" s="1" t="s">
        <v>44</v>
      </c>
      <c r="P289" s="16">
        <v>99.428571199999993</v>
      </c>
      <c r="Q289" s="16">
        <v>77.899047519999996</v>
      </c>
      <c r="R289" s="1" t="s">
        <v>45</v>
      </c>
      <c r="S289" s="1" t="s">
        <v>199</v>
      </c>
      <c r="T289" s="1">
        <v>15</v>
      </c>
      <c r="U289" s="1">
        <v>8</v>
      </c>
      <c r="V289" s="1">
        <v>56</v>
      </c>
      <c r="W289" s="1" t="s">
        <v>47</v>
      </c>
      <c r="X289" s="2" t="s">
        <v>730</v>
      </c>
      <c r="Y289" s="1" t="s">
        <v>731</v>
      </c>
      <c r="Z289" s="1" t="s">
        <v>710</v>
      </c>
      <c r="AA289" s="1" t="s">
        <v>51</v>
      </c>
      <c r="AB289" s="3">
        <v>1.3910544199999999</v>
      </c>
      <c r="AC289" s="1" t="s">
        <v>52</v>
      </c>
      <c r="AD289" s="1" t="s">
        <v>674</v>
      </c>
      <c r="AE289" s="12">
        <v>9.7373809399999995</v>
      </c>
      <c r="AF289" s="16">
        <f>+RMP[[#This Row],[KILOS NETO]]-RMP[[#This Row],[PESO NETO CAMPO]]</f>
        <v>-19.275952480000001</v>
      </c>
      <c r="AG289" s="3">
        <f>+(RMP[[#This Row],[HORA RECEPCION]]-RMP[[#This Row],[HORA SALIDA CAMPO]])*24</f>
        <v>1.9166666666278616</v>
      </c>
      <c r="AH289" s="1" t="s">
        <v>448</v>
      </c>
      <c r="AI289" s="1" t="s">
        <v>55</v>
      </c>
      <c r="AJ289" s="1" t="s">
        <v>688</v>
      </c>
      <c r="AL289" s="1">
        <v>0</v>
      </c>
      <c r="AM289" s="1" t="s">
        <v>2634</v>
      </c>
    </row>
    <row r="290" spans="1:39" hidden="1" x14ac:dyDescent="0.3">
      <c r="A290" s="1" t="str">
        <f>_xlfn.CONCAT(RMP[[#This Row],[CODIGO QR]],RMP[[#This Row],[MODULO]],RMP[[#This Row],[TURNO]])</f>
        <v>ABGSA20250601184502MODULO 1TURNO 01</v>
      </c>
      <c r="B290" s="1">
        <f>_xlfn.ISOWEEKNUM(RMP[[#This Row],[FECHA RECEPCION]])</f>
        <v>25</v>
      </c>
      <c r="C290" s="7">
        <v>45828</v>
      </c>
      <c r="D290" s="6">
        <v>45828.798611111109</v>
      </c>
      <c r="E290" s="7">
        <v>45828</v>
      </c>
      <c r="F290" s="6">
        <v>45828.878472222219</v>
      </c>
      <c r="G290" s="1" t="s">
        <v>683</v>
      </c>
      <c r="H290" s="1" t="s">
        <v>75</v>
      </c>
      <c r="I290" s="1" t="s">
        <v>39</v>
      </c>
      <c r="J290" s="12">
        <v>97.174999999999997</v>
      </c>
      <c r="K290" s="1" t="s">
        <v>729</v>
      </c>
      <c r="L290" s="1" t="s">
        <v>41</v>
      </c>
      <c r="M290" s="1" t="s">
        <v>42</v>
      </c>
      <c r="N290" s="1" t="s">
        <v>43</v>
      </c>
      <c r="O290" s="1" t="s">
        <v>44</v>
      </c>
      <c r="P290" s="16">
        <v>86.999999799999998</v>
      </c>
      <c r="Q290" s="16">
        <v>68.161666580000002</v>
      </c>
      <c r="R290" s="1" t="s">
        <v>45</v>
      </c>
      <c r="S290" s="1" t="s">
        <v>145</v>
      </c>
      <c r="T290" s="1">
        <v>15</v>
      </c>
      <c r="U290" s="1">
        <v>7</v>
      </c>
      <c r="V290" s="1">
        <v>49</v>
      </c>
      <c r="W290" s="1" t="s">
        <v>47</v>
      </c>
      <c r="X290" s="2" t="s">
        <v>730</v>
      </c>
      <c r="Y290" s="1" t="s">
        <v>731</v>
      </c>
      <c r="Z290" s="1" t="s">
        <v>703</v>
      </c>
      <c r="AA290" s="1" t="s">
        <v>51</v>
      </c>
      <c r="AB290" s="3">
        <v>1.3910544199999999</v>
      </c>
      <c r="AC290" s="1" t="s">
        <v>52</v>
      </c>
      <c r="AD290" s="1" t="s">
        <v>674</v>
      </c>
      <c r="AE290" s="12">
        <v>9.7373809399999995</v>
      </c>
      <c r="AF290" s="16">
        <f>+RMP[[#This Row],[KILOS NETO]]-RMP[[#This Row],[PESO NETO CAMPO]]</f>
        <v>-29.013333419999995</v>
      </c>
      <c r="AG290" s="3">
        <f>+(RMP[[#This Row],[HORA RECEPCION]]-RMP[[#This Row],[HORA SALIDA CAMPO]])*24</f>
        <v>1.9166666666278616</v>
      </c>
      <c r="AH290" s="1" t="s">
        <v>448</v>
      </c>
      <c r="AI290" s="1" t="s">
        <v>55</v>
      </c>
      <c r="AJ290" s="1" t="s">
        <v>688</v>
      </c>
      <c r="AL290" s="1">
        <v>0</v>
      </c>
      <c r="AM290" s="1" t="s">
        <v>2634</v>
      </c>
    </row>
    <row r="291" spans="1:39" hidden="1" x14ac:dyDescent="0.3">
      <c r="A291" s="1" t="str">
        <f>_xlfn.CONCAT(RMP[[#This Row],[CODIGO QR]],RMP[[#This Row],[MODULO]],RMP[[#This Row],[TURNO]])</f>
        <v>ABGSA20250601184508MODULO 1TURNO 02</v>
      </c>
      <c r="B291" s="1">
        <f>_xlfn.ISOWEEKNUM(RMP[[#This Row],[FECHA RECEPCION]])</f>
        <v>25</v>
      </c>
      <c r="C291" s="7">
        <v>45828</v>
      </c>
      <c r="D291" s="6">
        <v>45828.798611111109</v>
      </c>
      <c r="E291" s="7">
        <v>45828</v>
      </c>
      <c r="F291" s="6">
        <v>45828.878472222219</v>
      </c>
      <c r="G291" s="1" t="s">
        <v>683</v>
      </c>
      <c r="H291" s="1" t="s">
        <v>75</v>
      </c>
      <c r="I291" s="1" t="s">
        <v>39</v>
      </c>
      <c r="J291" s="12">
        <v>193.1</v>
      </c>
      <c r="K291" s="1" t="s">
        <v>732</v>
      </c>
      <c r="L291" s="1" t="s">
        <v>41</v>
      </c>
      <c r="M291" s="1" t="s">
        <v>42</v>
      </c>
      <c r="N291" s="1" t="s">
        <v>43</v>
      </c>
      <c r="O291" s="1" t="s">
        <v>44</v>
      </c>
      <c r="P291" s="16">
        <v>324.38095326000001</v>
      </c>
      <c r="Q291" s="16">
        <v>253.79095196</v>
      </c>
      <c r="R291" s="1" t="s">
        <v>45</v>
      </c>
      <c r="S291" s="1" t="s">
        <v>183</v>
      </c>
      <c r="T291" s="1">
        <v>16</v>
      </c>
      <c r="U291" s="1">
        <v>26</v>
      </c>
      <c r="V291" s="1">
        <v>182</v>
      </c>
      <c r="W291" s="1" t="s">
        <v>47</v>
      </c>
      <c r="X291" s="2" t="s">
        <v>733</v>
      </c>
      <c r="Y291" s="1" t="s">
        <v>734</v>
      </c>
      <c r="Z291" s="1" t="s">
        <v>697</v>
      </c>
      <c r="AA291" s="1" t="s">
        <v>51</v>
      </c>
      <c r="AB291" s="3">
        <v>1.3944557799999999</v>
      </c>
      <c r="AC291" s="1" t="s">
        <v>52</v>
      </c>
      <c r="AD291" s="1" t="s">
        <v>674</v>
      </c>
      <c r="AE291" s="12">
        <v>9.7611904599999999</v>
      </c>
      <c r="AF291" s="16">
        <f>+RMP[[#This Row],[KILOS NETO]]-RMP[[#This Row],[PESO NETO CAMPO]]</f>
        <v>60.690951960000007</v>
      </c>
      <c r="AG291" s="3">
        <f>+(RMP[[#This Row],[HORA RECEPCION]]-RMP[[#This Row],[HORA SALIDA CAMPO]])*24</f>
        <v>1.9166666666278616</v>
      </c>
      <c r="AH291" s="1" t="s">
        <v>434</v>
      </c>
      <c r="AI291" s="1" t="s">
        <v>55</v>
      </c>
      <c r="AJ291" s="1" t="s">
        <v>688</v>
      </c>
      <c r="AL291" s="1">
        <v>0</v>
      </c>
      <c r="AM291" s="1" t="s">
        <v>2634</v>
      </c>
    </row>
    <row r="292" spans="1:39" hidden="1" x14ac:dyDescent="0.3">
      <c r="A292" s="1" t="str">
        <f>_xlfn.CONCAT(RMP[[#This Row],[CODIGO QR]],RMP[[#This Row],[MODULO]],RMP[[#This Row],[TURNO]])</f>
        <v>ABGSA20250601184508MODULO 1TURNO 03</v>
      </c>
      <c r="B292" s="1">
        <f>_xlfn.ISOWEEKNUM(RMP[[#This Row],[FECHA RECEPCION]])</f>
        <v>25</v>
      </c>
      <c r="C292" s="7">
        <v>45828</v>
      </c>
      <c r="D292" s="6">
        <v>45828.798611111109</v>
      </c>
      <c r="E292" s="7">
        <v>45828</v>
      </c>
      <c r="F292" s="6">
        <v>45828.878472222219</v>
      </c>
      <c r="G292" s="1" t="s">
        <v>683</v>
      </c>
      <c r="H292" s="1" t="s">
        <v>75</v>
      </c>
      <c r="I292" s="1" t="s">
        <v>39</v>
      </c>
      <c r="J292" s="12">
        <v>193.1</v>
      </c>
      <c r="K292" s="1" t="s">
        <v>732</v>
      </c>
      <c r="L292" s="1" t="s">
        <v>41</v>
      </c>
      <c r="M292" s="1" t="s">
        <v>42</v>
      </c>
      <c r="N292" s="1" t="s">
        <v>43</v>
      </c>
      <c r="O292" s="1" t="s">
        <v>44</v>
      </c>
      <c r="P292" s="16">
        <v>199.61904816000001</v>
      </c>
      <c r="Q292" s="16">
        <v>156.17904736</v>
      </c>
      <c r="R292" s="1" t="s">
        <v>45</v>
      </c>
      <c r="S292" s="1" t="s">
        <v>199</v>
      </c>
      <c r="T292" s="1">
        <v>16</v>
      </c>
      <c r="U292" s="1">
        <v>16</v>
      </c>
      <c r="V292" s="1">
        <v>112</v>
      </c>
      <c r="W292" s="1" t="s">
        <v>47</v>
      </c>
      <c r="X292" s="2" t="s">
        <v>733</v>
      </c>
      <c r="Y292" s="1" t="s">
        <v>734</v>
      </c>
      <c r="Z292" s="1" t="s">
        <v>687</v>
      </c>
      <c r="AA292" s="1" t="s">
        <v>51</v>
      </c>
      <c r="AB292" s="3">
        <v>1.3944557799999999</v>
      </c>
      <c r="AC292" s="1" t="s">
        <v>52</v>
      </c>
      <c r="AD292" s="1" t="s">
        <v>674</v>
      </c>
      <c r="AE292" s="12">
        <v>9.7611904599999999</v>
      </c>
      <c r="AF292" s="16">
        <f>+RMP[[#This Row],[KILOS NETO]]-RMP[[#This Row],[PESO NETO CAMPO]]</f>
        <v>-36.920952639999996</v>
      </c>
      <c r="AG292" s="3">
        <f>+(RMP[[#This Row],[HORA RECEPCION]]-RMP[[#This Row],[HORA SALIDA CAMPO]])*24</f>
        <v>1.9166666666278616</v>
      </c>
      <c r="AH292" s="1" t="s">
        <v>434</v>
      </c>
      <c r="AI292" s="1" t="s">
        <v>55</v>
      </c>
      <c r="AJ292" s="1" t="s">
        <v>688</v>
      </c>
      <c r="AL292" s="1">
        <v>0</v>
      </c>
      <c r="AM292" s="1" t="s">
        <v>2634</v>
      </c>
    </row>
    <row r="293" spans="1:39" hidden="1" x14ac:dyDescent="0.3">
      <c r="A293" s="1" t="str">
        <f>_xlfn.CONCAT(RMP[[#This Row],[CODIGO QR]],RMP[[#This Row],[MODULO]],RMP[[#This Row],[TURNO]])</f>
        <v>ABGSA20250601184643MODULO 1TURNO 03</v>
      </c>
      <c r="B293" s="1">
        <f>_xlfn.ISOWEEKNUM(RMP[[#This Row],[FECHA RECEPCION]])</f>
        <v>25</v>
      </c>
      <c r="C293" s="7">
        <v>45828</v>
      </c>
      <c r="D293" s="6">
        <v>45828.798611111109</v>
      </c>
      <c r="E293" s="7">
        <v>45828</v>
      </c>
      <c r="F293" s="6">
        <v>45828.878472222219</v>
      </c>
      <c r="G293" s="1" t="s">
        <v>683</v>
      </c>
      <c r="H293" s="1" t="s">
        <v>75</v>
      </c>
      <c r="I293" s="1" t="s">
        <v>39</v>
      </c>
      <c r="J293" s="12">
        <v>128.9</v>
      </c>
      <c r="K293" s="1" t="s">
        <v>735</v>
      </c>
      <c r="L293" s="1" t="s">
        <v>41</v>
      </c>
      <c r="M293" s="1" t="s">
        <v>42</v>
      </c>
      <c r="N293" s="1" t="s">
        <v>43</v>
      </c>
      <c r="O293" s="1" t="s">
        <v>44</v>
      </c>
      <c r="P293" s="16">
        <v>223.71428520000001</v>
      </c>
      <c r="Q293" s="16">
        <v>174.84428556</v>
      </c>
      <c r="R293" s="1" t="s">
        <v>45</v>
      </c>
      <c r="S293" s="1" t="s">
        <v>199</v>
      </c>
      <c r="T293" s="1">
        <v>16</v>
      </c>
      <c r="U293" s="1">
        <v>18</v>
      </c>
      <c r="V293" s="1">
        <v>126</v>
      </c>
      <c r="W293" s="1" t="s">
        <v>47</v>
      </c>
      <c r="X293" s="2" t="s">
        <v>736</v>
      </c>
      <c r="Y293" s="1" t="s">
        <v>737</v>
      </c>
      <c r="Z293" s="1" t="s">
        <v>738</v>
      </c>
      <c r="AA293" s="1" t="s">
        <v>51</v>
      </c>
      <c r="AB293" s="3">
        <v>1.3876530600000001</v>
      </c>
      <c r="AC293" s="1" t="s">
        <v>52</v>
      </c>
      <c r="AD293" s="1" t="s">
        <v>674</v>
      </c>
      <c r="AE293" s="12">
        <v>9.7135714199999992</v>
      </c>
      <c r="AF293" s="16">
        <f>+RMP[[#This Row],[KILOS NETO]]-RMP[[#This Row],[PESO NETO CAMPO]]</f>
        <v>45.944285559999997</v>
      </c>
      <c r="AG293" s="3">
        <f>+(RMP[[#This Row],[HORA RECEPCION]]-RMP[[#This Row],[HORA SALIDA CAMPO]])*24</f>
        <v>1.9166666666278616</v>
      </c>
      <c r="AH293" s="1" t="s">
        <v>54</v>
      </c>
      <c r="AI293" s="1" t="s">
        <v>55</v>
      </c>
      <c r="AJ293" s="1" t="s">
        <v>688</v>
      </c>
      <c r="AL293" s="1">
        <v>0</v>
      </c>
      <c r="AM293" s="1" t="s">
        <v>2634</v>
      </c>
    </row>
    <row r="294" spans="1:39" hidden="1" x14ac:dyDescent="0.3">
      <c r="A294" s="1" t="str">
        <f>_xlfn.CONCAT(RMP[[#This Row],[CODIGO QR]],RMP[[#This Row],[MODULO]],RMP[[#This Row],[TURNO]])</f>
        <v>ABGSA20250601184643MODULO 1TURNO 06</v>
      </c>
      <c r="B294" s="1">
        <f>_xlfn.ISOWEEKNUM(RMP[[#This Row],[FECHA RECEPCION]])</f>
        <v>25</v>
      </c>
      <c r="C294" s="7">
        <v>45828</v>
      </c>
      <c r="D294" s="6">
        <v>45828.798611111109</v>
      </c>
      <c r="E294" s="7">
        <v>45828</v>
      </c>
      <c r="F294" s="6">
        <v>45828.878472222219</v>
      </c>
      <c r="G294" s="1" t="s">
        <v>683</v>
      </c>
      <c r="H294" s="1" t="s">
        <v>75</v>
      </c>
      <c r="I294" s="1" t="s">
        <v>39</v>
      </c>
      <c r="J294" s="12">
        <v>128.9</v>
      </c>
      <c r="K294" s="1" t="s">
        <v>735</v>
      </c>
      <c r="L294" s="1" t="s">
        <v>41</v>
      </c>
      <c r="M294" s="1" t="s">
        <v>42</v>
      </c>
      <c r="N294" s="1" t="s">
        <v>43</v>
      </c>
      <c r="O294" s="1" t="s">
        <v>44</v>
      </c>
      <c r="P294" s="16">
        <v>186.42857100000001</v>
      </c>
      <c r="Q294" s="16">
        <v>145.70357129999999</v>
      </c>
      <c r="R294" s="1" t="s">
        <v>45</v>
      </c>
      <c r="S294" s="1" t="s">
        <v>129</v>
      </c>
      <c r="T294" s="1">
        <v>16</v>
      </c>
      <c r="U294" s="1">
        <v>15</v>
      </c>
      <c r="V294" s="1">
        <v>105</v>
      </c>
      <c r="W294" s="1" t="s">
        <v>47</v>
      </c>
      <c r="X294" s="2" t="s">
        <v>736</v>
      </c>
      <c r="Y294" s="1" t="s">
        <v>737</v>
      </c>
      <c r="Z294" s="1" t="s">
        <v>687</v>
      </c>
      <c r="AA294" s="1" t="s">
        <v>51</v>
      </c>
      <c r="AB294" s="3">
        <v>1.3876530600000001</v>
      </c>
      <c r="AC294" s="1" t="s">
        <v>52</v>
      </c>
      <c r="AD294" s="1" t="s">
        <v>674</v>
      </c>
      <c r="AE294" s="12">
        <v>9.7135714199999992</v>
      </c>
      <c r="AF294" s="16">
        <f>+RMP[[#This Row],[KILOS NETO]]-RMP[[#This Row],[PESO NETO CAMPO]]</f>
        <v>16.803571299999987</v>
      </c>
      <c r="AG294" s="3">
        <f>+(RMP[[#This Row],[HORA RECEPCION]]-RMP[[#This Row],[HORA SALIDA CAMPO]])*24</f>
        <v>1.9166666666278616</v>
      </c>
      <c r="AH294" s="1" t="s">
        <v>54</v>
      </c>
      <c r="AI294" s="1" t="s">
        <v>55</v>
      </c>
      <c r="AJ294" s="1" t="s">
        <v>688</v>
      </c>
      <c r="AL294" s="1">
        <v>0</v>
      </c>
      <c r="AM294" s="1" t="s">
        <v>2634</v>
      </c>
    </row>
    <row r="295" spans="1:39" hidden="1" x14ac:dyDescent="0.3">
      <c r="A295" s="1" t="str">
        <f>_xlfn.CONCAT(RMP[[#This Row],[CODIGO QR]],RMP[[#This Row],[MODULO]],RMP[[#This Row],[TURNO]])</f>
        <v>ABGSA20250601184643MODULO 1TURNO 01</v>
      </c>
      <c r="B295" s="1">
        <f>_xlfn.ISOWEEKNUM(RMP[[#This Row],[FECHA RECEPCION]])</f>
        <v>25</v>
      </c>
      <c r="C295" s="7">
        <v>45828</v>
      </c>
      <c r="D295" s="6">
        <v>45828.798611111109</v>
      </c>
      <c r="E295" s="7">
        <v>45828</v>
      </c>
      <c r="F295" s="6">
        <v>45828.878472222219</v>
      </c>
      <c r="G295" s="1" t="s">
        <v>683</v>
      </c>
      <c r="H295" s="1" t="s">
        <v>75</v>
      </c>
      <c r="I295" s="1" t="s">
        <v>39</v>
      </c>
      <c r="J295" s="12">
        <v>128.9</v>
      </c>
      <c r="K295" s="1" t="s">
        <v>735</v>
      </c>
      <c r="L295" s="1" t="s">
        <v>41</v>
      </c>
      <c r="M295" s="1" t="s">
        <v>42</v>
      </c>
      <c r="N295" s="1" t="s">
        <v>43</v>
      </c>
      <c r="O295" s="1" t="s">
        <v>44</v>
      </c>
      <c r="P295" s="16">
        <v>111.8571426</v>
      </c>
      <c r="Q295" s="16">
        <v>87.422142780000001</v>
      </c>
      <c r="R295" s="1" t="s">
        <v>45</v>
      </c>
      <c r="S295" s="1" t="s">
        <v>145</v>
      </c>
      <c r="T295" s="1">
        <v>16</v>
      </c>
      <c r="U295" s="1">
        <v>9</v>
      </c>
      <c r="V295" s="1">
        <v>63</v>
      </c>
      <c r="W295" s="1" t="s">
        <v>47</v>
      </c>
      <c r="X295" s="2" t="s">
        <v>736</v>
      </c>
      <c r="Y295" s="1" t="s">
        <v>737</v>
      </c>
      <c r="Z295" s="1" t="s">
        <v>697</v>
      </c>
      <c r="AA295" s="1" t="s">
        <v>51</v>
      </c>
      <c r="AB295" s="3">
        <v>1.3876530600000001</v>
      </c>
      <c r="AC295" s="1" t="s">
        <v>52</v>
      </c>
      <c r="AD295" s="1" t="s">
        <v>674</v>
      </c>
      <c r="AE295" s="12">
        <v>9.7135714199999992</v>
      </c>
      <c r="AF295" s="16">
        <f>+RMP[[#This Row],[KILOS NETO]]-RMP[[#This Row],[PESO NETO CAMPO]]</f>
        <v>-41.477857220000004</v>
      </c>
      <c r="AG295" s="3">
        <f>+(RMP[[#This Row],[HORA RECEPCION]]-RMP[[#This Row],[HORA SALIDA CAMPO]])*24</f>
        <v>1.9166666666278616</v>
      </c>
      <c r="AH295" s="1" t="s">
        <v>54</v>
      </c>
      <c r="AI295" s="1" t="s">
        <v>55</v>
      </c>
      <c r="AJ295" s="1" t="s">
        <v>688</v>
      </c>
      <c r="AL295" s="1">
        <v>0</v>
      </c>
      <c r="AM295" s="1" t="s">
        <v>2634</v>
      </c>
    </row>
    <row r="296" spans="1:39" hidden="1" x14ac:dyDescent="0.3">
      <c r="A296" s="1" t="str">
        <f>_xlfn.CONCAT(RMP[[#This Row],[CODIGO QR]],RMP[[#This Row],[MODULO]],RMP[[#This Row],[TURNO]])</f>
        <v>ABGSA20250601184810MODULO 1TURNO 06</v>
      </c>
      <c r="B296" s="1">
        <f>_xlfn.ISOWEEKNUM(RMP[[#This Row],[FECHA RECEPCION]])</f>
        <v>25</v>
      </c>
      <c r="C296" s="7">
        <v>45828</v>
      </c>
      <c r="D296" s="6">
        <v>45828.798611111109</v>
      </c>
      <c r="E296" s="7">
        <v>45828</v>
      </c>
      <c r="F296" s="6">
        <v>45828.878472222219</v>
      </c>
      <c r="G296" s="1" t="s">
        <v>683</v>
      </c>
      <c r="H296" s="1" t="s">
        <v>75</v>
      </c>
      <c r="I296" s="1" t="s">
        <v>39</v>
      </c>
      <c r="J296" s="12">
        <v>235</v>
      </c>
      <c r="K296" s="1" t="s">
        <v>739</v>
      </c>
      <c r="L296" s="1" t="s">
        <v>41</v>
      </c>
      <c r="M296" s="1" t="s">
        <v>42</v>
      </c>
      <c r="N296" s="1" t="s">
        <v>43</v>
      </c>
      <c r="O296" s="1" t="s">
        <v>44</v>
      </c>
      <c r="P296" s="16">
        <v>313.0000005</v>
      </c>
      <c r="Q296" s="16">
        <v>241.11000082000001</v>
      </c>
      <c r="R296" s="1" t="s">
        <v>45</v>
      </c>
      <c r="S296" s="1" t="s">
        <v>129</v>
      </c>
      <c r="T296" s="1">
        <v>16</v>
      </c>
      <c r="U296" s="1">
        <v>24</v>
      </c>
      <c r="V296" s="1">
        <v>167</v>
      </c>
      <c r="W296" s="1" t="s">
        <v>47</v>
      </c>
      <c r="X296" s="2" t="s">
        <v>740</v>
      </c>
      <c r="Y296" s="1" t="s">
        <v>741</v>
      </c>
      <c r="Z296" s="1" t="s">
        <v>738</v>
      </c>
      <c r="AA296" s="1" t="s">
        <v>51</v>
      </c>
      <c r="AB296" s="3">
        <v>1.4437724599999999</v>
      </c>
      <c r="AC296" s="1" t="s">
        <v>52</v>
      </c>
      <c r="AD296" s="1" t="s">
        <v>674</v>
      </c>
      <c r="AE296" s="12">
        <v>10.0462500341667</v>
      </c>
      <c r="AF296" s="16">
        <f>+RMP[[#This Row],[KILOS NETO]]-RMP[[#This Row],[PESO NETO CAMPO]]</f>
        <v>6.1100008200000104</v>
      </c>
      <c r="AG296" s="3">
        <f>+(RMP[[#This Row],[HORA RECEPCION]]-RMP[[#This Row],[HORA SALIDA CAMPO]])*24</f>
        <v>1.9166666666278616</v>
      </c>
      <c r="AH296" s="1" t="s">
        <v>448</v>
      </c>
      <c r="AI296" s="1" t="s">
        <v>55</v>
      </c>
      <c r="AJ296" s="1" t="s">
        <v>688</v>
      </c>
      <c r="AK296" s="1" t="s">
        <v>742</v>
      </c>
      <c r="AL296" s="1">
        <v>0</v>
      </c>
      <c r="AM296" s="1" t="s">
        <v>2634</v>
      </c>
    </row>
    <row r="297" spans="1:39" hidden="1" x14ac:dyDescent="0.3">
      <c r="A297" s="1" t="str">
        <f>_xlfn.CONCAT(RMP[[#This Row],[CODIGO QR]],RMP[[#This Row],[MODULO]],RMP[[#This Row],[TURNO]])</f>
        <v>ABGSA20250601184810MODULO 1TURNO 03</v>
      </c>
      <c r="B297" s="1">
        <f>_xlfn.ISOWEEKNUM(RMP[[#This Row],[FECHA RECEPCION]])</f>
        <v>25</v>
      </c>
      <c r="C297" s="7">
        <v>45828</v>
      </c>
      <c r="D297" s="6">
        <v>45828.798611111109</v>
      </c>
      <c r="E297" s="7">
        <v>45828</v>
      </c>
      <c r="F297" s="6">
        <v>45828.878472222219</v>
      </c>
      <c r="G297" s="1" t="s">
        <v>683</v>
      </c>
      <c r="H297" s="1" t="s">
        <v>75</v>
      </c>
      <c r="I297" s="1" t="s">
        <v>39</v>
      </c>
      <c r="J297" s="12">
        <v>75.599999999999994</v>
      </c>
      <c r="K297" s="1" t="s">
        <v>743</v>
      </c>
      <c r="L297" s="1" t="s">
        <v>41</v>
      </c>
      <c r="M297" s="1" t="s">
        <v>42</v>
      </c>
      <c r="N297" s="1" t="s">
        <v>43</v>
      </c>
      <c r="O297" s="1" t="s">
        <v>44</v>
      </c>
      <c r="P297" s="16">
        <v>127.77777810000001</v>
      </c>
      <c r="Q297" s="16">
        <v>97.772222099999993</v>
      </c>
      <c r="R297" s="1" t="s">
        <v>45</v>
      </c>
      <c r="S297" s="1" t="s">
        <v>199</v>
      </c>
      <c r="T297" s="1">
        <v>12</v>
      </c>
      <c r="U297" s="1">
        <v>10</v>
      </c>
      <c r="V297" s="1">
        <v>70</v>
      </c>
      <c r="W297" s="1" t="s">
        <v>47</v>
      </c>
      <c r="X297" s="2" t="s">
        <v>744</v>
      </c>
      <c r="Y297" s="1" t="s">
        <v>741</v>
      </c>
      <c r="Z297" s="1" t="s">
        <v>697</v>
      </c>
      <c r="AA297" s="1" t="s">
        <v>51</v>
      </c>
      <c r="AB297" s="3">
        <v>1.3967460300000001</v>
      </c>
      <c r="AC297" s="1" t="s">
        <v>52</v>
      </c>
      <c r="AD297" s="1" t="s">
        <v>674</v>
      </c>
      <c r="AE297" s="12">
        <v>9.7772222099999997</v>
      </c>
      <c r="AF297" s="16">
        <f>+RMP[[#This Row],[KILOS NETO]]-RMP[[#This Row],[PESO NETO CAMPO]]</f>
        <v>22.172222099999999</v>
      </c>
      <c r="AG297" s="3">
        <f>+(RMP[[#This Row],[HORA RECEPCION]]-RMP[[#This Row],[HORA SALIDA CAMPO]])*24</f>
        <v>1.9166666666278616</v>
      </c>
      <c r="AH297" s="1" t="s">
        <v>434</v>
      </c>
      <c r="AI297" s="1" t="s">
        <v>55</v>
      </c>
      <c r="AJ297" s="1" t="s">
        <v>688</v>
      </c>
      <c r="AK297" s="1" t="s">
        <v>745</v>
      </c>
      <c r="AL297" s="1">
        <v>0</v>
      </c>
      <c r="AM297" s="1" t="s">
        <v>2634</v>
      </c>
    </row>
    <row r="298" spans="1:39" hidden="1" x14ac:dyDescent="0.3">
      <c r="A298" s="1" t="str">
        <f>_xlfn.CONCAT(RMP[[#This Row],[CODIGO QR]],RMP[[#This Row],[MODULO]],RMP[[#This Row],[TURNO]])</f>
        <v>ABGSA20250601184810MODULO 1TURNO 02</v>
      </c>
      <c r="B298" s="1">
        <f>_xlfn.ISOWEEKNUM(RMP[[#This Row],[FECHA RECEPCION]])</f>
        <v>25</v>
      </c>
      <c r="C298" s="7">
        <v>45828</v>
      </c>
      <c r="D298" s="6">
        <v>45828.798611111109</v>
      </c>
      <c r="E298" s="7">
        <v>45828</v>
      </c>
      <c r="F298" s="6">
        <v>45828.878472222219</v>
      </c>
      <c r="G298" s="1" t="s">
        <v>683</v>
      </c>
      <c r="H298" s="1" t="s">
        <v>75</v>
      </c>
      <c r="I298" s="1" t="s">
        <v>39</v>
      </c>
      <c r="J298" s="12">
        <v>75.599999999999994</v>
      </c>
      <c r="K298" s="1" t="s">
        <v>743</v>
      </c>
      <c r="L298" s="1" t="s">
        <v>41</v>
      </c>
      <c r="M298" s="1" t="s">
        <v>42</v>
      </c>
      <c r="N298" s="1" t="s">
        <v>43</v>
      </c>
      <c r="O298" s="1" t="s">
        <v>44</v>
      </c>
      <c r="P298" s="16">
        <v>102.22222248</v>
      </c>
      <c r="Q298" s="16">
        <v>78.217777679999998</v>
      </c>
      <c r="R298" s="1" t="s">
        <v>45</v>
      </c>
      <c r="S298" s="1" t="s">
        <v>183</v>
      </c>
      <c r="T298" s="1">
        <v>12</v>
      </c>
      <c r="U298" s="1">
        <v>8</v>
      </c>
      <c r="V298" s="1">
        <v>56</v>
      </c>
      <c r="W298" s="1" t="s">
        <v>47</v>
      </c>
      <c r="X298" s="2" t="s">
        <v>744</v>
      </c>
      <c r="Y298" s="1" t="s">
        <v>741</v>
      </c>
      <c r="Z298" s="1" t="s">
        <v>687</v>
      </c>
      <c r="AA298" s="1" t="s">
        <v>51</v>
      </c>
      <c r="AB298" s="3">
        <v>1.3967460300000001</v>
      </c>
      <c r="AC298" s="1" t="s">
        <v>52</v>
      </c>
      <c r="AD298" s="1" t="s">
        <v>674</v>
      </c>
      <c r="AE298" s="12">
        <v>9.7772222099999997</v>
      </c>
      <c r="AF298" s="16">
        <f>+RMP[[#This Row],[KILOS NETO]]-RMP[[#This Row],[PESO NETO CAMPO]]</f>
        <v>2.6177776800000032</v>
      </c>
      <c r="AG298" s="3">
        <f>+(RMP[[#This Row],[HORA RECEPCION]]-RMP[[#This Row],[HORA SALIDA CAMPO]])*24</f>
        <v>1.9166666666278616</v>
      </c>
      <c r="AH298" s="1" t="s">
        <v>434</v>
      </c>
      <c r="AI298" s="1" t="s">
        <v>55</v>
      </c>
      <c r="AJ298" s="1" t="s">
        <v>688</v>
      </c>
      <c r="AK298" s="1" t="s">
        <v>745</v>
      </c>
      <c r="AL298" s="1">
        <v>0</v>
      </c>
      <c r="AM298" s="1" t="s">
        <v>2634</v>
      </c>
    </row>
    <row r="299" spans="1:39" hidden="1" x14ac:dyDescent="0.3">
      <c r="A299" s="1" t="str">
        <f>_xlfn.CONCAT(RMP[[#This Row],[CODIGO QR]],RMP[[#This Row],[MODULO]],RMP[[#This Row],[TURNO]])</f>
        <v>ABGSA20250601184216MODULO 1TURNO 4</v>
      </c>
      <c r="B299" s="1">
        <f>_xlfn.ISOWEEKNUM(RMP[[#This Row],[FECHA RECEPCION]])</f>
        <v>26</v>
      </c>
      <c r="C299" s="7">
        <v>45831</v>
      </c>
      <c r="D299" s="6">
        <v>0.77083333333333337</v>
      </c>
      <c r="E299" s="7">
        <v>45831</v>
      </c>
      <c r="F299" s="6">
        <v>0.83680555555555558</v>
      </c>
      <c r="G299" s="1" t="s">
        <v>746</v>
      </c>
      <c r="H299" s="1">
        <v>2</v>
      </c>
      <c r="I299" s="1" t="s">
        <v>39</v>
      </c>
      <c r="J299" s="13">
        <v>161.25</v>
      </c>
      <c r="K299" s="1" t="str">
        <f>TEXT(MATCH(X299, _xlfn.UNIQUE($X$153:X445), 0), "00000")</f>
        <v>00069</v>
      </c>
      <c r="L299" s="1" t="s">
        <v>41</v>
      </c>
      <c r="M299" s="1" t="s">
        <v>42</v>
      </c>
      <c r="N299" s="1" t="s">
        <v>43</v>
      </c>
      <c r="O299" s="1" t="s">
        <v>44</v>
      </c>
      <c r="P299" s="15">
        <v>275.31428540000002</v>
      </c>
      <c r="Q299" s="15">
        <v>215.16628517999999</v>
      </c>
      <c r="R299" s="1" t="s">
        <v>45</v>
      </c>
      <c r="S299" s="1" t="s">
        <v>747</v>
      </c>
      <c r="T299" s="1">
        <v>14</v>
      </c>
      <c r="U299" s="1">
        <v>22</v>
      </c>
      <c r="V299" s="1">
        <v>154</v>
      </c>
      <c r="W299" s="1" t="s">
        <v>47</v>
      </c>
      <c r="X299" s="2" t="s">
        <v>748</v>
      </c>
      <c r="Y299" s="1" t="s">
        <v>749</v>
      </c>
      <c r="AA299" s="1" t="s">
        <v>51</v>
      </c>
      <c r="AB299" s="3">
        <f>+RMP[[#This Row],[KILOS NETO]]/RMP[[#This Row],[N° JARRAS]]</f>
        <v>1.39718367</v>
      </c>
      <c r="AC299" s="1" t="s">
        <v>52</v>
      </c>
      <c r="AD299" s="1">
        <v>20.3</v>
      </c>
      <c r="AE299" s="12">
        <f>+RMP[[#This Row],[KILOS NETO]]/RMP[[#This Row],[N° JABAS]]</f>
        <v>9.7802856899999995</v>
      </c>
      <c r="AF299" s="16">
        <f>+RMP[[#This Row],[KILOS NETO]]-RMP[[#This Row],[PESO NETO CAMPO]]</f>
        <v>53.916285179999988</v>
      </c>
      <c r="AG299" s="3">
        <f>+(RMP[[#This Row],[HORA RECEPCION]]-RMP[[#This Row],[HORA SALIDA CAMPO]])*24</f>
        <v>1.583333333333333</v>
      </c>
      <c r="AH299" s="1" t="s">
        <v>434</v>
      </c>
      <c r="AI299" s="1" t="s">
        <v>55</v>
      </c>
      <c r="AJ299" s="1" t="s">
        <v>750</v>
      </c>
      <c r="AL299" s="1">
        <v>0</v>
      </c>
      <c r="AM299" s="1" t="s">
        <v>2634</v>
      </c>
    </row>
    <row r="300" spans="1:39" hidden="1" x14ac:dyDescent="0.3">
      <c r="A300" s="1" t="str">
        <f>_xlfn.CONCAT(RMP[[#This Row],[CODIGO QR]],RMP[[#This Row],[MODULO]],RMP[[#This Row],[TURNO]])</f>
        <v>ABGSA20250601184216MODULO 1TURNO 6</v>
      </c>
      <c r="B300" s="1">
        <f>_xlfn.ISOWEEKNUM(RMP[[#This Row],[FECHA RECEPCION]])</f>
        <v>26</v>
      </c>
      <c r="C300" s="7">
        <v>45831</v>
      </c>
      <c r="D300" s="6">
        <v>0.77083333333333337</v>
      </c>
      <c r="E300" s="7">
        <v>45831</v>
      </c>
      <c r="F300" s="6">
        <v>0.83680555555555558</v>
      </c>
      <c r="G300" s="1" t="s">
        <v>746</v>
      </c>
      <c r="H300" s="1">
        <v>2</v>
      </c>
      <c r="I300" s="1" t="s">
        <v>39</v>
      </c>
      <c r="J300" s="13">
        <v>161.25</v>
      </c>
      <c r="K300" s="1" t="str">
        <f>TEXT(MATCH(X300, _xlfn.UNIQUE($X$153:X446), 0), "00000")</f>
        <v>00069</v>
      </c>
      <c r="L300" s="1" t="s">
        <v>41</v>
      </c>
      <c r="M300" s="1" t="s">
        <v>42</v>
      </c>
      <c r="N300" s="1" t="s">
        <v>43</v>
      </c>
      <c r="O300" s="1" t="s">
        <v>44</v>
      </c>
      <c r="P300" s="15">
        <v>162.68571410000001</v>
      </c>
      <c r="Q300" s="15">
        <v>127.14371396999999</v>
      </c>
      <c r="R300" s="1" t="s">
        <v>45</v>
      </c>
      <c r="S300" s="1" t="s">
        <v>751</v>
      </c>
      <c r="T300" s="1">
        <v>14</v>
      </c>
      <c r="U300" s="1">
        <v>13</v>
      </c>
      <c r="V300" s="1">
        <v>91</v>
      </c>
      <c r="W300" s="1" t="s">
        <v>47</v>
      </c>
      <c r="X300" s="2" t="s">
        <v>748</v>
      </c>
      <c r="Y300" s="1" t="s">
        <v>749</v>
      </c>
      <c r="AA300" s="1" t="s">
        <v>51</v>
      </c>
      <c r="AB300" s="3">
        <f>+RMP[[#This Row],[KILOS NETO]]/RMP[[#This Row],[N° JARRAS]]</f>
        <v>1.39718367</v>
      </c>
      <c r="AC300" s="1" t="s">
        <v>52</v>
      </c>
      <c r="AD300" s="1">
        <v>20.3</v>
      </c>
      <c r="AE300" s="12">
        <f>+RMP[[#This Row],[KILOS NETO]]/RMP[[#This Row],[N° JABAS]]</f>
        <v>9.7802856899999995</v>
      </c>
      <c r="AF300" s="16">
        <f>+RMP[[#This Row],[KILOS NETO]]-RMP[[#This Row],[PESO NETO CAMPO]]</f>
        <v>-34.106286030000007</v>
      </c>
      <c r="AG300" s="3">
        <f>+(RMP[[#This Row],[HORA RECEPCION]]-RMP[[#This Row],[HORA SALIDA CAMPO]])*24</f>
        <v>1.583333333333333</v>
      </c>
      <c r="AH300" s="1" t="s">
        <v>434</v>
      </c>
      <c r="AI300" s="1" t="s">
        <v>55</v>
      </c>
      <c r="AJ300" s="1" t="s">
        <v>750</v>
      </c>
      <c r="AL300" s="1">
        <v>0</v>
      </c>
      <c r="AM300" s="1" t="s">
        <v>2634</v>
      </c>
    </row>
    <row r="301" spans="1:39" hidden="1" x14ac:dyDescent="0.3">
      <c r="A301" s="1" t="str">
        <f>_xlfn.CONCAT(RMP[[#This Row],[CODIGO QR]],RMP[[#This Row],[MODULO]],RMP[[#This Row],[TURNO]])</f>
        <v>ABGSA20250601184220MODULO 1TURNO 6</v>
      </c>
      <c r="B301" s="1">
        <f>_xlfn.ISOWEEKNUM(RMP[[#This Row],[FECHA RECEPCION]])</f>
        <v>26</v>
      </c>
      <c r="C301" s="7">
        <v>45831</v>
      </c>
      <c r="D301" s="6">
        <v>0.77083333333333337</v>
      </c>
      <c r="E301" s="7">
        <v>45831</v>
      </c>
      <c r="F301" s="6">
        <v>0.83680555555555558</v>
      </c>
      <c r="G301" s="1" t="s">
        <v>746</v>
      </c>
      <c r="H301" s="1">
        <v>2</v>
      </c>
      <c r="I301" s="1" t="s">
        <v>39</v>
      </c>
      <c r="J301" s="13">
        <v>162.75</v>
      </c>
      <c r="K301" s="1" t="str">
        <f>TEXT(MATCH(X301, _xlfn.UNIQUE($X$153:X447), 0), "00000")</f>
        <v>00070</v>
      </c>
      <c r="L301" s="1" t="s">
        <v>41</v>
      </c>
      <c r="M301" s="1" t="s">
        <v>42</v>
      </c>
      <c r="N301" s="1" t="s">
        <v>43</v>
      </c>
      <c r="O301" s="1" t="s">
        <v>44</v>
      </c>
      <c r="P301" s="15">
        <v>301.71428615999997</v>
      </c>
      <c r="Q301" s="15">
        <v>236.09828592</v>
      </c>
      <c r="R301" s="1" t="s">
        <v>45</v>
      </c>
      <c r="S301" s="1" t="s">
        <v>751</v>
      </c>
      <c r="T301" s="1">
        <v>14</v>
      </c>
      <c r="U301" s="1">
        <v>24</v>
      </c>
      <c r="V301" s="1">
        <v>168</v>
      </c>
      <c r="W301" s="1" t="s">
        <v>47</v>
      </c>
      <c r="X301" s="2" t="s">
        <v>752</v>
      </c>
      <c r="Y301" s="1" t="s">
        <v>753</v>
      </c>
      <c r="AA301" s="1" t="s">
        <v>51</v>
      </c>
      <c r="AB301" s="3">
        <f>+RMP[[#This Row],[KILOS NETO]]/RMP[[#This Row],[N° JARRAS]]</f>
        <v>1.40534694</v>
      </c>
      <c r="AC301" s="1" t="s">
        <v>52</v>
      </c>
      <c r="AD301" s="1">
        <v>20.3</v>
      </c>
      <c r="AE301" s="12">
        <f>+RMP[[#This Row],[KILOS NETO]]/RMP[[#This Row],[N° JABAS]]</f>
        <v>9.8374285799999992</v>
      </c>
      <c r="AF301" s="16">
        <f>+RMP[[#This Row],[KILOS NETO]]-RMP[[#This Row],[PESO NETO CAMPO]]</f>
        <v>73.348285919999995</v>
      </c>
      <c r="AG301" s="3">
        <f>+(RMP[[#This Row],[HORA RECEPCION]]-RMP[[#This Row],[HORA SALIDA CAMPO]])*24</f>
        <v>1.583333333333333</v>
      </c>
      <c r="AH301" s="1" t="s">
        <v>54</v>
      </c>
      <c r="AI301" s="1" t="s">
        <v>55</v>
      </c>
      <c r="AJ301" s="1" t="s">
        <v>750</v>
      </c>
      <c r="AL301" s="1">
        <v>0</v>
      </c>
      <c r="AM301" s="1" t="s">
        <v>2634</v>
      </c>
    </row>
    <row r="302" spans="1:39" hidden="1" x14ac:dyDescent="0.3">
      <c r="A302" s="1" t="str">
        <f>_xlfn.CONCAT(RMP[[#This Row],[CODIGO QR]],RMP[[#This Row],[MODULO]],RMP[[#This Row],[TURNO]])</f>
        <v>ABGSA20250601184220MODULO 1TURNO 6</v>
      </c>
      <c r="B302" s="1">
        <f>_xlfn.ISOWEEKNUM(RMP[[#This Row],[FECHA RECEPCION]])</f>
        <v>26</v>
      </c>
      <c r="C302" s="7">
        <v>45831</v>
      </c>
      <c r="D302" s="6">
        <v>0.77083333333333337</v>
      </c>
      <c r="E302" s="7">
        <v>45831</v>
      </c>
      <c r="F302" s="6">
        <v>0.83680555555555558</v>
      </c>
      <c r="G302" s="1" t="s">
        <v>746</v>
      </c>
      <c r="H302" s="1">
        <v>2</v>
      </c>
      <c r="I302" s="1" t="s">
        <v>39</v>
      </c>
      <c r="J302" s="13">
        <v>162.75</v>
      </c>
      <c r="K302" s="1" t="str">
        <f>TEXT(MATCH(X302, _xlfn.UNIQUE($X$153:X448), 0), "00000")</f>
        <v>00070</v>
      </c>
      <c r="L302" s="1" t="s">
        <v>41</v>
      </c>
      <c r="M302" s="1" t="s">
        <v>42</v>
      </c>
      <c r="N302" s="1" t="s">
        <v>43</v>
      </c>
      <c r="O302" s="1" t="s">
        <v>44</v>
      </c>
      <c r="P302" s="15">
        <v>138.28571449</v>
      </c>
      <c r="Q302" s="15">
        <v>108.21171438</v>
      </c>
      <c r="R302" s="1" t="s">
        <v>45</v>
      </c>
      <c r="S302" s="1" t="s">
        <v>751</v>
      </c>
      <c r="T302" s="1">
        <v>14</v>
      </c>
      <c r="U302" s="1">
        <v>11</v>
      </c>
      <c r="V302" s="1">
        <v>77</v>
      </c>
      <c r="W302" s="1" t="s">
        <v>47</v>
      </c>
      <c r="X302" s="2" t="s">
        <v>752</v>
      </c>
      <c r="Y302" s="1" t="s">
        <v>753</v>
      </c>
      <c r="AA302" s="1" t="s">
        <v>51</v>
      </c>
      <c r="AB302" s="3">
        <f>+RMP[[#This Row],[KILOS NETO]]/RMP[[#This Row],[N° JARRAS]]</f>
        <v>1.40534694</v>
      </c>
      <c r="AC302" s="1" t="s">
        <v>52</v>
      </c>
      <c r="AD302" s="1">
        <v>20.3</v>
      </c>
      <c r="AE302" s="12">
        <f>+RMP[[#This Row],[KILOS NETO]]/RMP[[#This Row],[N° JABAS]]</f>
        <v>9.837428580000001</v>
      </c>
      <c r="AF302" s="16">
        <f>+RMP[[#This Row],[KILOS NETO]]-RMP[[#This Row],[PESO NETO CAMPO]]</f>
        <v>-54.538285619999996</v>
      </c>
      <c r="AG302" s="3">
        <f>+(RMP[[#This Row],[HORA RECEPCION]]-RMP[[#This Row],[HORA SALIDA CAMPO]])*24</f>
        <v>1.583333333333333</v>
      </c>
      <c r="AH302" s="1" t="s">
        <v>54</v>
      </c>
      <c r="AI302" s="1" t="s">
        <v>55</v>
      </c>
      <c r="AJ302" s="1" t="s">
        <v>750</v>
      </c>
      <c r="AL302" s="1">
        <v>0</v>
      </c>
      <c r="AM302" s="1" t="s">
        <v>2634</v>
      </c>
    </row>
    <row r="303" spans="1:39" hidden="1" x14ac:dyDescent="0.3">
      <c r="A303" s="1" t="str">
        <f>_xlfn.CONCAT(RMP[[#This Row],[CODIGO QR]],RMP[[#This Row],[MODULO]],RMP[[#This Row],[TURNO]])</f>
        <v>ABGSA20250601184137MODULO 1TURNO 4</v>
      </c>
      <c r="B303" s="1">
        <f>_xlfn.ISOWEEKNUM(RMP[[#This Row],[FECHA RECEPCION]])</f>
        <v>26</v>
      </c>
      <c r="C303" s="7">
        <v>45831</v>
      </c>
      <c r="D303" s="6">
        <v>0.77083333333333337</v>
      </c>
      <c r="E303" s="7">
        <v>45831</v>
      </c>
      <c r="F303" s="6">
        <v>0.83680555555555558</v>
      </c>
      <c r="G303" s="1" t="s">
        <v>746</v>
      </c>
      <c r="H303" s="1">
        <v>2</v>
      </c>
      <c r="I303" s="1" t="s">
        <v>39</v>
      </c>
      <c r="J303" s="13">
        <v>193.85</v>
      </c>
      <c r="K303" s="1" t="str">
        <f>TEXT(MATCH(X303, _xlfn.UNIQUE($X$153:X449), 0), "00000")</f>
        <v>00071</v>
      </c>
      <c r="L303" s="1" t="s">
        <v>41</v>
      </c>
      <c r="M303" s="1" t="s">
        <v>42</v>
      </c>
      <c r="N303" s="1" t="s">
        <v>43</v>
      </c>
      <c r="O303" s="1" t="s">
        <v>44</v>
      </c>
      <c r="P303" s="15">
        <v>137.23809560999999</v>
      </c>
      <c r="Q303" s="15">
        <v>107.89690450000001</v>
      </c>
      <c r="R303" s="1" t="s">
        <v>45</v>
      </c>
      <c r="S303" s="1" t="s">
        <v>747</v>
      </c>
      <c r="T303" s="1">
        <v>14</v>
      </c>
      <c r="U303" s="1">
        <v>11</v>
      </c>
      <c r="V303" s="1">
        <v>77</v>
      </c>
      <c r="W303" s="1" t="s">
        <v>47</v>
      </c>
      <c r="X303" s="2" t="s">
        <v>754</v>
      </c>
      <c r="Y303" s="1" t="s">
        <v>755</v>
      </c>
      <c r="AA303" s="1" t="s">
        <v>51</v>
      </c>
      <c r="AB303" s="3">
        <f>+RMP[[#This Row],[KILOS NETO]]/RMP[[#This Row],[N° JARRAS]]</f>
        <v>1.4012585</v>
      </c>
      <c r="AC303" s="1" t="s">
        <v>52</v>
      </c>
      <c r="AD303" s="1">
        <v>20.3</v>
      </c>
      <c r="AE303" s="12">
        <f>+RMP[[#This Row],[KILOS NETO]]/RMP[[#This Row],[N° JABAS]]</f>
        <v>9.8088095000000006</v>
      </c>
      <c r="AF303" s="16">
        <f>+RMP[[#This Row],[KILOS NETO]]-RMP[[#This Row],[PESO NETO CAMPO]]</f>
        <v>-85.953095499999989</v>
      </c>
      <c r="AG303" s="3">
        <f>+(RMP[[#This Row],[HORA RECEPCION]]-RMP[[#This Row],[HORA SALIDA CAMPO]])*24</f>
        <v>1.583333333333333</v>
      </c>
      <c r="AH303" s="1" t="s">
        <v>54</v>
      </c>
      <c r="AI303" s="1" t="s">
        <v>55</v>
      </c>
      <c r="AJ303" s="1" t="s">
        <v>750</v>
      </c>
      <c r="AL303" s="1">
        <v>0</v>
      </c>
      <c r="AM303" s="1" t="s">
        <v>2634</v>
      </c>
    </row>
    <row r="304" spans="1:39" hidden="1" x14ac:dyDescent="0.3">
      <c r="A304" s="1" t="str">
        <f>_xlfn.CONCAT(RMP[[#This Row],[CODIGO QR]],RMP[[#This Row],[MODULO]],RMP[[#This Row],[TURNO]])</f>
        <v>ABGSA20250601184137MODULO 1TURNO 6</v>
      </c>
      <c r="B304" s="1">
        <f>_xlfn.ISOWEEKNUM(RMP[[#This Row],[FECHA RECEPCION]])</f>
        <v>26</v>
      </c>
      <c r="C304" s="7">
        <v>45831</v>
      </c>
      <c r="D304" s="6">
        <v>0.77083333333333337</v>
      </c>
      <c r="E304" s="7">
        <v>45831</v>
      </c>
      <c r="F304" s="6">
        <v>0.83680555555555558</v>
      </c>
      <c r="G304" s="1" t="s">
        <v>746</v>
      </c>
      <c r="H304" s="1">
        <v>2</v>
      </c>
      <c r="I304" s="1" t="s">
        <v>39</v>
      </c>
      <c r="J304" s="13">
        <v>193.85</v>
      </c>
      <c r="K304" s="1" t="str">
        <f>TEXT(MATCH(X304, _xlfn.UNIQUE($X$153:X450), 0), "00000")</f>
        <v>00071</v>
      </c>
      <c r="L304" s="1" t="s">
        <v>41</v>
      </c>
      <c r="M304" s="1" t="s">
        <v>42</v>
      </c>
      <c r="N304" s="1" t="s">
        <v>43</v>
      </c>
      <c r="O304" s="1" t="s">
        <v>44</v>
      </c>
      <c r="P304" s="15">
        <v>386.76190580999997</v>
      </c>
      <c r="Q304" s="15">
        <v>304.07309450000002</v>
      </c>
      <c r="R304" s="1" t="s">
        <v>45</v>
      </c>
      <c r="S304" s="1" t="s">
        <v>751</v>
      </c>
      <c r="T304" s="1">
        <v>14</v>
      </c>
      <c r="U304" s="1">
        <v>31</v>
      </c>
      <c r="V304" s="1">
        <v>217</v>
      </c>
      <c r="W304" s="1" t="s">
        <v>47</v>
      </c>
      <c r="X304" s="2" t="s">
        <v>754</v>
      </c>
      <c r="Y304" s="1" t="s">
        <v>755</v>
      </c>
      <c r="AA304" s="1" t="s">
        <v>51</v>
      </c>
      <c r="AB304" s="3">
        <f>+RMP[[#This Row],[KILOS NETO]]/RMP[[#This Row],[N° JARRAS]]</f>
        <v>1.4012585000000002</v>
      </c>
      <c r="AC304" s="1" t="s">
        <v>52</v>
      </c>
      <c r="AD304" s="1">
        <v>20.3</v>
      </c>
      <c r="AE304" s="12">
        <f>+RMP[[#This Row],[KILOS NETO]]/RMP[[#This Row],[N° JABAS]]</f>
        <v>9.8088095000000006</v>
      </c>
      <c r="AF304" s="16">
        <f>+RMP[[#This Row],[KILOS NETO]]-RMP[[#This Row],[PESO NETO CAMPO]]</f>
        <v>110.22309450000003</v>
      </c>
      <c r="AG304" s="3">
        <f>+(RMP[[#This Row],[HORA RECEPCION]]-RMP[[#This Row],[HORA SALIDA CAMPO]])*24</f>
        <v>1.583333333333333</v>
      </c>
      <c r="AH304" s="1" t="s">
        <v>54</v>
      </c>
      <c r="AI304" s="1" t="s">
        <v>55</v>
      </c>
      <c r="AJ304" s="1" t="s">
        <v>750</v>
      </c>
      <c r="AL304" s="1">
        <v>0</v>
      </c>
      <c r="AM304" s="1" t="s">
        <v>2634</v>
      </c>
    </row>
    <row r="305" spans="1:39" hidden="1" x14ac:dyDescent="0.3">
      <c r="A305" s="1" t="str">
        <f>_xlfn.CONCAT(RMP[[#This Row],[CODIGO QR]],RMP[[#This Row],[MODULO]],RMP[[#This Row],[TURNO]])</f>
        <v>ABGSA20250601184135MODULO 1TURNO 6</v>
      </c>
      <c r="B305" s="1">
        <f>_xlfn.ISOWEEKNUM(RMP[[#This Row],[FECHA RECEPCION]])</f>
        <v>26</v>
      </c>
      <c r="C305" s="7">
        <v>45831</v>
      </c>
      <c r="D305" s="6">
        <v>0.77083333333333337</v>
      </c>
      <c r="E305" s="7">
        <v>45831</v>
      </c>
      <c r="F305" s="6">
        <v>0.83680555555555558</v>
      </c>
      <c r="G305" s="1" t="s">
        <v>746</v>
      </c>
      <c r="H305" s="1">
        <v>2</v>
      </c>
      <c r="I305" s="1" t="s">
        <v>39</v>
      </c>
      <c r="J305" s="13">
        <v>129.23333333333332</v>
      </c>
      <c r="K305" s="1" t="str">
        <f>TEXT(MATCH(X305, _xlfn.UNIQUE($X$153:X451), 0), "00000")</f>
        <v>00072</v>
      </c>
      <c r="L305" s="1" t="s">
        <v>41</v>
      </c>
      <c r="M305" s="1" t="s">
        <v>42</v>
      </c>
      <c r="N305" s="1" t="s">
        <v>43</v>
      </c>
      <c r="O305" s="1" t="s">
        <v>44</v>
      </c>
      <c r="P305" s="15">
        <v>74.857143059999999</v>
      </c>
      <c r="Q305" s="15">
        <v>58.852857</v>
      </c>
      <c r="R305" s="1" t="s">
        <v>45</v>
      </c>
      <c r="S305" s="1" t="s">
        <v>751</v>
      </c>
      <c r="T305" s="1">
        <v>14</v>
      </c>
      <c r="U305" s="1">
        <v>6</v>
      </c>
      <c r="V305" s="1">
        <v>42</v>
      </c>
      <c r="W305" s="1" t="s">
        <v>47</v>
      </c>
      <c r="X305" s="2" t="s">
        <v>756</v>
      </c>
      <c r="Y305" s="1" t="s">
        <v>757</v>
      </c>
      <c r="AA305" s="1" t="s">
        <v>51</v>
      </c>
      <c r="AB305" s="3">
        <f>+RMP[[#This Row],[KILOS NETO]]/RMP[[#This Row],[N° JARRAS]]</f>
        <v>1.4012585</v>
      </c>
      <c r="AC305" s="1" t="s">
        <v>52</v>
      </c>
      <c r="AD305" s="1">
        <v>20.3</v>
      </c>
      <c r="AE305" s="12">
        <f>+RMP[[#This Row],[KILOS NETO]]/RMP[[#This Row],[N° JABAS]]</f>
        <v>9.8088095000000006</v>
      </c>
      <c r="AF305" s="16">
        <f>+RMP[[#This Row],[KILOS NETO]]-RMP[[#This Row],[PESO NETO CAMPO]]</f>
        <v>-70.38047633333332</v>
      </c>
      <c r="AG305" s="3">
        <f>+(RMP[[#This Row],[HORA RECEPCION]]-RMP[[#This Row],[HORA SALIDA CAMPO]])*24</f>
        <v>1.583333333333333</v>
      </c>
      <c r="AH305" s="1" t="s">
        <v>434</v>
      </c>
      <c r="AI305" s="1" t="s">
        <v>55</v>
      </c>
      <c r="AJ305" s="1" t="s">
        <v>750</v>
      </c>
      <c r="AL305" s="1">
        <v>0</v>
      </c>
      <c r="AM305" s="1" t="s">
        <v>2634</v>
      </c>
    </row>
    <row r="306" spans="1:39" hidden="1" x14ac:dyDescent="0.3">
      <c r="A306" s="1" t="str">
        <f>_xlfn.CONCAT(RMP[[#This Row],[CODIGO QR]],RMP[[#This Row],[MODULO]],RMP[[#This Row],[TURNO]])</f>
        <v>ABGSA20250601184135MODULO 1TURNO 4</v>
      </c>
      <c r="B306" s="1">
        <f>_xlfn.ISOWEEKNUM(RMP[[#This Row],[FECHA RECEPCION]])</f>
        <v>26</v>
      </c>
      <c r="C306" s="7">
        <v>45831</v>
      </c>
      <c r="D306" s="6">
        <v>0.77083333333333337</v>
      </c>
      <c r="E306" s="7">
        <v>45831</v>
      </c>
      <c r="F306" s="6">
        <v>0.83680555555555558</v>
      </c>
      <c r="G306" s="1" t="s">
        <v>746</v>
      </c>
      <c r="H306" s="1">
        <v>2</v>
      </c>
      <c r="I306" s="1" t="s">
        <v>39</v>
      </c>
      <c r="J306" s="13">
        <v>129.23333333333332</v>
      </c>
      <c r="K306" s="1" t="str">
        <f>TEXT(MATCH(X306, _xlfn.UNIQUE($X$153:X452), 0), "00000")</f>
        <v>00072</v>
      </c>
      <c r="L306" s="1" t="s">
        <v>41</v>
      </c>
      <c r="M306" s="1" t="s">
        <v>42</v>
      </c>
      <c r="N306" s="1" t="s">
        <v>43</v>
      </c>
      <c r="O306" s="1" t="s">
        <v>44</v>
      </c>
      <c r="P306" s="15">
        <v>299.42857223999999</v>
      </c>
      <c r="Q306" s="15">
        <v>235.411428</v>
      </c>
      <c r="R306" s="1" t="s">
        <v>45</v>
      </c>
      <c r="S306" s="1" t="s">
        <v>747</v>
      </c>
      <c r="T306" s="1">
        <v>14</v>
      </c>
      <c r="U306" s="1">
        <v>24</v>
      </c>
      <c r="V306" s="1">
        <v>168</v>
      </c>
      <c r="W306" s="1" t="s">
        <v>47</v>
      </c>
      <c r="X306" s="2" t="s">
        <v>756</v>
      </c>
      <c r="Y306" s="1" t="s">
        <v>757</v>
      </c>
      <c r="AA306" s="1" t="s">
        <v>51</v>
      </c>
      <c r="AB306" s="3">
        <f>+RMP[[#This Row],[KILOS NETO]]/RMP[[#This Row],[N° JARRAS]]</f>
        <v>1.4012585</v>
      </c>
      <c r="AC306" s="1" t="s">
        <v>52</v>
      </c>
      <c r="AD306" s="1">
        <v>20.3</v>
      </c>
      <c r="AE306" s="12">
        <f>+RMP[[#This Row],[KILOS NETO]]/RMP[[#This Row],[N° JABAS]]</f>
        <v>9.8088095000000006</v>
      </c>
      <c r="AF306" s="16">
        <f>+RMP[[#This Row],[KILOS NETO]]-RMP[[#This Row],[PESO NETO CAMPO]]</f>
        <v>106.17809466666668</v>
      </c>
      <c r="AG306" s="3">
        <f>+(RMP[[#This Row],[HORA RECEPCION]]-RMP[[#This Row],[HORA SALIDA CAMPO]])*24</f>
        <v>1.583333333333333</v>
      </c>
      <c r="AH306" s="1" t="s">
        <v>434</v>
      </c>
      <c r="AI306" s="1" t="s">
        <v>55</v>
      </c>
      <c r="AJ306" s="1" t="s">
        <v>750</v>
      </c>
      <c r="AL306" s="1">
        <v>0</v>
      </c>
      <c r="AM306" s="1" t="s">
        <v>2634</v>
      </c>
    </row>
    <row r="307" spans="1:39" hidden="1" x14ac:dyDescent="0.3">
      <c r="A307" s="1" t="str">
        <f>_xlfn.CONCAT(RMP[[#This Row],[CODIGO QR]],RMP[[#This Row],[MODULO]],RMP[[#This Row],[TURNO]])</f>
        <v>ABGSA20250601184135MODULO 1TURNO 6</v>
      </c>
      <c r="B307" s="1">
        <f>_xlfn.ISOWEEKNUM(RMP[[#This Row],[FECHA RECEPCION]])</f>
        <v>26</v>
      </c>
      <c r="C307" s="7">
        <v>45831</v>
      </c>
      <c r="D307" s="6">
        <v>0.77083333333333337</v>
      </c>
      <c r="E307" s="7">
        <v>45831</v>
      </c>
      <c r="F307" s="6">
        <v>0.83680555555555558</v>
      </c>
      <c r="G307" s="1" t="s">
        <v>746</v>
      </c>
      <c r="H307" s="1">
        <v>2</v>
      </c>
      <c r="I307" s="1" t="s">
        <v>39</v>
      </c>
      <c r="J307" s="13">
        <v>129.23333333333332</v>
      </c>
      <c r="K307" s="1" t="str">
        <f>TEXT(MATCH(X307, _xlfn.UNIQUE($X$153:X453), 0), "00000")</f>
        <v>00072</v>
      </c>
      <c r="L307" s="1" t="s">
        <v>41</v>
      </c>
      <c r="M307" s="1" t="s">
        <v>42</v>
      </c>
      <c r="N307" s="1" t="s">
        <v>43</v>
      </c>
      <c r="O307" s="1" t="s">
        <v>44</v>
      </c>
      <c r="P307" s="15">
        <v>149.71428612</v>
      </c>
      <c r="Q307" s="15">
        <v>117.705714</v>
      </c>
      <c r="R307" s="1" t="s">
        <v>45</v>
      </c>
      <c r="S307" s="1" t="s">
        <v>751</v>
      </c>
      <c r="T307" s="1">
        <v>14</v>
      </c>
      <c r="U307" s="1">
        <v>12</v>
      </c>
      <c r="V307" s="1">
        <v>84</v>
      </c>
      <c r="W307" s="1" t="s">
        <v>47</v>
      </c>
      <c r="X307" s="2" t="s">
        <v>756</v>
      </c>
      <c r="Y307" s="1" t="s">
        <v>757</v>
      </c>
      <c r="AA307" s="1" t="s">
        <v>51</v>
      </c>
      <c r="AB307" s="3">
        <f>+RMP[[#This Row],[KILOS NETO]]/RMP[[#This Row],[N° JARRAS]]</f>
        <v>1.4012585</v>
      </c>
      <c r="AC307" s="1" t="s">
        <v>52</v>
      </c>
      <c r="AD307" s="1">
        <v>20.3</v>
      </c>
      <c r="AE307" s="12">
        <f>+RMP[[#This Row],[KILOS NETO]]/RMP[[#This Row],[N° JABAS]]</f>
        <v>9.8088095000000006</v>
      </c>
      <c r="AF307" s="16">
        <f>+RMP[[#This Row],[KILOS NETO]]-RMP[[#This Row],[PESO NETO CAMPO]]</f>
        <v>-11.52761933333332</v>
      </c>
      <c r="AG307" s="3">
        <f>+(RMP[[#This Row],[HORA RECEPCION]]-RMP[[#This Row],[HORA SALIDA CAMPO]])*24</f>
        <v>1.583333333333333</v>
      </c>
      <c r="AH307" s="1" t="s">
        <v>434</v>
      </c>
      <c r="AI307" s="1" t="s">
        <v>55</v>
      </c>
      <c r="AJ307" s="1" t="s">
        <v>750</v>
      </c>
      <c r="AL307" s="1">
        <v>0</v>
      </c>
      <c r="AM307" s="1" t="s">
        <v>2634</v>
      </c>
    </row>
    <row r="308" spans="1:39" hidden="1" x14ac:dyDescent="0.3">
      <c r="A308" s="1" t="str">
        <f>_xlfn.CONCAT(RMP[[#This Row],[CODIGO QR]],RMP[[#This Row],[MODULO]],RMP[[#This Row],[TURNO]])</f>
        <v>ABGSA20250601185127MODULO 1TURNO 5</v>
      </c>
      <c r="B308" s="1">
        <f>_xlfn.ISOWEEKNUM(RMP[[#This Row],[FECHA RECEPCION]])</f>
        <v>26</v>
      </c>
      <c r="C308" s="7">
        <v>45831</v>
      </c>
      <c r="D308" s="6">
        <v>0.77083333333333337</v>
      </c>
      <c r="E308" s="7">
        <v>45831</v>
      </c>
      <c r="F308" s="6">
        <v>0.83680555555555558</v>
      </c>
      <c r="G308" s="1" t="s">
        <v>746</v>
      </c>
      <c r="H308" s="1">
        <v>2</v>
      </c>
      <c r="I308" s="1" t="s">
        <v>39</v>
      </c>
      <c r="J308" s="13">
        <v>128.9</v>
      </c>
      <c r="K308" s="1" t="str">
        <f>TEXT(MATCH(X308, _xlfn.UNIQUE($X$153:X454), 0), "00000")</f>
        <v>00073</v>
      </c>
      <c r="L308" s="1" t="s">
        <v>41</v>
      </c>
      <c r="M308" s="1" t="s">
        <v>42</v>
      </c>
      <c r="N308" s="1" t="s">
        <v>43</v>
      </c>
      <c r="O308" s="1" t="s">
        <v>44</v>
      </c>
      <c r="P308" s="15">
        <v>225.21428621999999</v>
      </c>
      <c r="Q308" s="15">
        <v>177.20142804</v>
      </c>
      <c r="R308" s="1" t="s">
        <v>45</v>
      </c>
      <c r="S308" s="1" t="s">
        <v>758</v>
      </c>
      <c r="T308" s="1">
        <v>14</v>
      </c>
      <c r="U308" s="1">
        <v>18</v>
      </c>
      <c r="V308" s="1">
        <v>126</v>
      </c>
      <c r="W308" s="1" t="s">
        <v>47</v>
      </c>
      <c r="X308" s="2" t="s">
        <v>759</v>
      </c>
      <c r="Y308" s="1" t="s">
        <v>760</v>
      </c>
      <c r="AA308" s="1" t="s">
        <v>51</v>
      </c>
      <c r="AB308" s="3">
        <f>+RMP[[#This Row],[KILOS NETO]]/RMP[[#This Row],[N° JARRAS]]</f>
        <v>1.4063605399999999</v>
      </c>
      <c r="AC308" s="1" t="s">
        <v>52</v>
      </c>
      <c r="AD308" s="1">
        <v>20.3</v>
      </c>
      <c r="AE308" s="12">
        <f>+RMP[[#This Row],[KILOS NETO]]/RMP[[#This Row],[N° JABAS]]</f>
        <v>9.8445237799999994</v>
      </c>
      <c r="AF308" s="16">
        <f>+RMP[[#This Row],[KILOS NETO]]-RMP[[#This Row],[PESO NETO CAMPO]]</f>
        <v>48.30142803999999</v>
      </c>
      <c r="AG308" s="3">
        <f>+(RMP[[#This Row],[HORA RECEPCION]]-RMP[[#This Row],[HORA SALIDA CAMPO]])*24</f>
        <v>1.583333333333333</v>
      </c>
      <c r="AH308" s="1" t="s">
        <v>448</v>
      </c>
      <c r="AI308" s="1" t="s">
        <v>55</v>
      </c>
      <c r="AJ308" s="1" t="s">
        <v>750</v>
      </c>
      <c r="AL308" s="1">
        <v>0</v>
      </c>
      <c r="AM308" s="1" t="s">
        <v>2634</v>
      </c>
    </row>
    <row r="309" spans="1:39" hidden="1" x14ac:dyDescent="0.3">
      <c r="A309" s="1" t="str">
        <f>_xlfn.CONCAT(RMP[[#This Row],[CODIGO QR]],RMP[[#This Row],[MODULO]],RMP[[#This Row],[TURNO]])</f>
        <v>ABGSA20250601185127MODULO 1TURNO 4</v>
      </c>
      <c r="B309" s="1">
        <f>_xlfn.ISOWEEKNUM(RMP[[#This Row],[FECHA RECEPCION]])</f>
        <v>26</v>
      </c>
      <c r="C309" s="7">
        <v>45831</v>
      </c>
      <c r="D309" s="6">
        <v>0.77083333333333337</v>
      </c>
      <c r="E309" s="7">
        <v>45831</v>
      </c>
      <c r="F309" s="6">
        <v>0.83680555555555558</v>
      </c>
      <c r="G309" s="1" t="s">
        <v>746</v>
      </c>
      <c r="H309" s="1">
        <v>2</v>
      </c>
      <c r="I309" s="1" t="s">
        <v>39</v>
      </c>
      <c r="J309" s="13">
        <v>128.9</v>
      </c>
      <c r="K309" s="1" t="str">
        <f>TEXT(MATCH(X309, _xlfn.UNIQUE($X$153:X455), 0), "00000")</f>
        <v>00073</v>
      </c>
      <c r="L309" s="1" t="s">
        <v>41</v>
      </c>
      <c r="M309" s="1" t="s">
        <v>42</v>
      </c>
      <c r="N309" s="1" t="s">
        <v>43</v>
      </c>
      <c r="O309" s="1" t="s">
        <v>44</v>
      </c>
      <c r="P309" s="15">
        <v>187.67857185</v>
      </c>
      <c r="Q309" s="15">
        <v>147.66785669999999</v>
      </c>
      <c r="R309" s="1" t="s">
        <v>45</v>
      </c>
      <c r="S309" s="1" t="s">
        <v>747</v>
      </c>
      <c r="T309" s="1">
        <v>14</v>
      </c>
      <c r="U309" s="1">
        <v>15</v>
      </c>
      <c r="V309" s="1">
        <v>105</v>
      </c>
      <c r="W309" s="1" t="s">
        <v>47</v>
      </c>
      <c r="X309" s="2" t="s">
        <v>759</v>
      </c>
      <c r="Y309" s="1" t="s">
        <v>760</v>
      </c>
      <c r="AA309" s="1" t="s">
        <v>51</v>
      </c>
      <c r="AB309" s="3">
        <f>+RMP[[#This Row],[KILOS NETO]]/RMP[[#This Row],[N° JARRAS]]</f>
        <v>1.4063605399999999</v>
      </c>
      <c r="AC309" s="1" t="s">
        <v>52</v>
      </c>
      <c r="AD309" s="1">
        <v>20.3</v>
      </c>
      <c r="AE309" s="12">
        <f>+RMP[[#This Row],[KILOS NETO]]/RMP[[#This Row],[N° JABAS]]</f>
        <v>9.8445237799999994</v>
      </c>
      <c r="AF309" s="16">
        <f>+RMP[[#This Row],[KILOS NETO]]-RMP[[#This Row],[PESO NETO CAMPO]]</f>
        <v>18.767856699999982</v>
      </c>
      <c r="AG309" s="3">
        <f>+(RMP[[#This Row],[HORA RECEPCION]]-RMP[[#This Row],[HORA SALIDA CAMPO]])*24</f>
        <v>1.583333333333333</v>
      </c>
      <c r="AH309" s="1" t="s">
        <v>448</v>
      </c>
      <c r="AI309" s="1" t="s">
        <v>55</v>
      </c>
      <c r="AJ309" s="1" t="s">
        <v>750</v>
      </c>
      <c r="AL309" s="1">
        <v>0</v>
      </c>
      <c r="AM309" s="1" t="s">
        <v>2634</v>
      </c>
    </row>
    <row r="310" spans="1:39" hidden="1" x14ac:dyDescent="0.3">
      <c r="A310" s="1" t="str">
        <f>_xlfn.CONCAT(RMP[[#This Row],[CODIGO QR]],RMP[[#This Row],[MODULO]],RMP[[#This Row],[TURNO]])</f>
        <v>ABGSA20250601185127MODULO 1TURNO 6</v>
      </c>
      <c r="B310" s="1">
        <f>_xlfn.ISOWEEKNUM(RMP[[#This Row],[FECHA RECEPCION]])</f>
        <v>26</v>
      </c>
      <c r="C310" s="7">
        <v>45831</v>
      </c>
      <c r="D310" s="6">
        <v>0.77083333333333337</v>
      </c>
      <c r="E310" s="7">
        <v>45831</v>
      </c>
      <c r="F310" s="6">
        <v>0.83680555555555558</v>
      </c>
      <c r="G310" s="1" t="s">
        <v>746</v>
      </c>
      <c r="H310" s="1">
        <v>2</v>
      </c>
      <c r="I310" s="1" t="s">
        <v>39</v>
      </c>
      <c r="J310" s="13">
        <v>128.9</v>
      </c>
      <c r="K310" s="1" t="str">
        <f>TEXT(MATCH(X310, _xlfn.UNIQUE($X$153:X456), 0), "00000")</f>
        <v>00073</v>
      </c>
      <c r="L310" s="1" t="s">
        <v>41</v>
      </c>
      <c r="M310" s="1" t="s">
        <v>42</v>
      </c>
      <c r="N310" s="1" t="s">
        <v>43</v>
      </c>
      <c r="O310" s="1" t="s">
        <v>44</v>
      </c>
      <c r="P310" s="15">
        <v>112.60714311</v>
      </c>
      <c r="Q310" s="15">
        <v>88.600714019999998</v>
      </c>
      <c r="R310" s="1" t="s">
        <v>45</v>
      </c>
      <c r="S310" s="1" t="s">
        <v>751</v>
      </c>
      <c r="T310" s="1">
        <v>14</v>
      </c>
      <c r="U310" s="1">
        <v>9</v>
      </c>
      <c r="V310" s="1">
        <v>63</v>
      </c>
      <c r="W310" s="1" t="s">
        <v>47</v>
      </c>
      <c r="X310" s="2" t="s">
        <v>759</v>
      </c>
      <c r="Y310" s="1" t="s">
        <v>760</v>
      </c>
      <c r="AA310" s="1" t="s">
        <v>51</v>
      </c>
      <c r="AB310" s="3">
        <f>+RMP[[#This Row],[KILOS NETO]]/RMP[[#This Row],[N° JARRAS]]</f>
        <v>1.4063605399999999</v>
      </c>
      <c r="AC310" s="1" t="s">
        <v>52</v>
      </c>
      <c r="AD310" s="1">
        <v>20.3</v>
      </c>
      <c r="AE310" s="12">
        <f>+RMP[[#This Row],[KILOS NETO]]/RMP[[#This Row],[N° JABAS]]</f>
        <v>9.8445237799999994</v>
      </c>
      <c r="AF310" s="16">
        <f>+RMP[[#This Row],[KILOS NETO]]-RMP[[#This Row],[PESO NETO CAMPO]]</f>
        <v>-40.299285980000008</v>
      </c>
      <c r="AG310" s="3">
        <f>+(RMP[[#This Row],[HORA RECEPCION]]-RMP[[#This Row],[HORA SALIDA CAMPO]])*24</f>
        <v>1.583333333333333</v>
      </c>
      <c r="AH310" s="1" t="s">
        <v>448</v>
      </c>
      <c r="AI310" s="1" t="s">
        <v>55</v>
      </c>
      <c r="AJ310" s="1" t="s">
        <v>750</v>
      </c>
      <c r="AL310" s="1">
        <v>0</v>
      </c>
      <c r="AM310" s="1" t="s">
        <v>2634</v>
      </c>
    </row>
    <row r="311" spans="1:39" hidden="1" x14ac:dyDescent="0.3">
      <c r="A311" s="1" t="str">
        <f>_xlfn.CONCAT(RMP[[#This Row],[CODIGO QR]],RMP[[#This Row],[MODULO]],RMP[[#This Row],[TURNO]])</f>
        <v>ABGSA20250601185148MODULO 1TURNO 5</v>
      </c>
      <c r="B311" s="1">
        <f>_xlfn.ISOWEEKNUM(RMP[[#This Row],[FECHA RECEPCION]])</f>
        <v>26</v>
      </c>
      <c r="C311" s="7">
        <v>45831</v>
      </c>
      <c r="D311" s="6">
        <v>0.77083333333333337</v>
      </c>
      <c r="E311" s="7">
        <v>45831</v>
      </c>
      <c r="F311" s="6">
        <v>0.83680555555555558</v>
      </c>
      <c r="G311" s="1" t="s">
        <v>746</v>
      </c>
      <c r="H311" s="1">
        <v>2</v>
      </c>
      <c r="I311" s="1" t="s">
        <v>39</v>
      </c>
      <c r="J311" s="13">
        <v>383.7</v>
      </c>
      <c r="K311" s="1" t="str">
        <f>TEXT(MATCH(X311, _xlfn.UNIQUE($X$153:X457), 0), "00000")</f>
        <v>00074</v>
      </c>
      <c r="L311" s="1" t="s">
        <v>41</v>
      </c>
      <c r="M311" s="1" t="s">
        <v>42</v>
      </c>
      <c r="N311" s="1" t="s">
        <v>43</v>
      </c>
      <c r="O311" s="1" t="s">
        <v>44</v>
      </c>
      <c r="P311" s="15">
        <v>518.99999928</v>
      </c>
      <c r="Q311" s="15">
        <v>406.96999979999998</v>
      </c>
      <c r="R311" s="1" t="s">
        <v>45</v>
      </c>
      <c r="S311" s="1" t="s">
        <v>758</v>
      </c>
      <c r="T311" s="1">
        <v>14</v>
      </c>
      <c r="U311" s="1">
        <v>42</v>
      </c>
      <c r="V311" s="1">
        <v>294</v>
      </c>
      <c r="W311" s="1" t="s">
        <v>47</v>
      </c>
      <c r="X311" s="2" t="s">
        <v>761</v>
      </c>
      <c r="Y311" s="1" t="s">
        <v>762</v>
      </c>
      <c r="AA311" s="1" t="s">
        <v>51</v>
      </c>
      <c r="AB311" s="3">
        <f>+RMP[[#This Row],[KILOS NETO]]/RMP[[#This Row],[N° JARRAS]]</f>
        <v>1.3842516999999999</v>
      </c>
      <c r="AC311" s="1" t="s">
        <v>52</v>
      </c>
      <c r="AD311" s="1">
        <v>20.3</v>
      </c>
      <c r="AE311" s="12">
        <f>+RMP[[#This Row],[KILOS NETO]]/RMP[[#This Row],[N° JABAS]]</f>
        <v>9.6897618999999988</v>
      </c>
      <c r="AF311" s="16">
        <f>+RMP[[#This Row],[KILOS NETO]]-RMP[[#This Row],[PESO NETO CAMPO]]</f>
        <v>23.269999799999994</v>
      </c>
      <c r="AG311" s="3">
        <f>+(RMP[[#This Row],[HORA RECEPCION]]-RMP[[#This Row],[HORA SALIDA CAMPO]])*24</f>
        <v>1.583333333333333</v>
      </c>
      <c r="AH311" s="1" t="s">
        <v>54</v>
      </c>
      <c r="AI311" s="1" t="s">
        <v>55</v>
      </c>
      <c r="AJ311" s="1" t="s">
        <v>750</v>
      </c>
      <c r="AL311" s="1">
        <v>0</v>
      </c>
      <c r="AM311" s="1" t="s">
        <v>2634</v>
      </c>
    </row>
    <row r="312" spans="1:39" hidden="1" x14ac:dyDescent="0.3">
      <c r="A312" s="1" t="str">
        <f>_xlfn.CONCAT(RMP[[#This Row],[CODIGO QR]],RMP[[#This Row],[MODULO]],RMP[[#This Row],[TURNO]])</f>
        <v>ABGSA20250601185143MODULO 1TURNO 5</v>
      </c>
      <c r="B312" s="1">
        <f>_xlfn.ISOWEEKNUM(RMP[[#This Row],[FECHA RECEPCION]])</f>
        <v>26</v>
      </c>
      <c r="C312" s="7">
        <v>45831</v>
      </c>
      <c r="D312" s="6">
        <v>0.77083333333333337</v>
      </c>
      <c r="E312" s="7">
        <v>45831</v>
      </c>
      <c r="F312" s="6">
        <v>0.83680555555555558</v>
      </c>
      <c r="G312" s="1" t="s">
        <v>746</v>
      </c>
      <c r="H312" s="1">
        <v>2</v>
      </c>
      <c r="I312" s="1" t="s">
        <v>39</v>
      </c>
      <c r="J312" s="13">
        <v>223.2</v>
      </c>
      <c r="K312" s="1" t="str">
        <f>TEXT(MATCH(X312, _xlfn.UNIQUE($X$153:X458), 0), "00000")</f>
        <v>00075</v>
      </c>
      <c r="L312" s="1" t="s">
        <v>41</v>
      </c>
      <c r="M312" s="1" t="s">
        <v>42</v>
      </c>
      <c r="N312" s="1" t="s">
        <v>43</v>
      </c>
      <c r="O312" s="1" t="s">
        <v>44</v>
      </c>
      <c r="P312" s="15">
        <v>313.99999980000001</v>
      </c>
      <c r="Q312" s="15">
        <v>243.76999974</v>
      </c>
      <c r="R312" s="1" t="s">
        <v>45</v>
      </c>
      <c r="S312" s="1" t="s">
        <v>758</v>
      </c>
      <c r="T312" s="1">
        <v>12</v>
      </c>
      <c r="U312" s="1">
        <v>25</v>
      </c>
      <c r="V312" s="1">
        <v>174</v>
      </c>
      <c r="W312" s="1" t="s">
        <v>47</v>
      </c>
      <c r="X312" s="2" t="s">
        <v>763</v>
      </c>
      <c r="Y312" s="1" t="s">
        <v>764</v>
      </c>
      <c r="AA312" s="1" t="s">
        <v>51</v>
      </c>
      <c r="AB312" s="3">
        <f>+RMP[[#This Row],[KILOS NETO]]/RMP[[#This Row],[N° JARRAS]]</f>
        <v>1.4009770100000001</v>
      </c>
      <c r="AC312" s="1" t="s">
        <v>52</v>
      </c>
      <c r="AD312" s="1">
        <v>20.3</v>
      </c>
      <c r="AE312" s="12">
        <f>+RMP[[#This Row],[KILOS NETO]]/RMP[[#This Row],[N° JABAS]]</f>
        <v>9.7507999896000008</v>
      </c>
      <c r="AF312" s="16">
        <f>+RMP[[#This Row],[KILOS NETO]]-RMP[[#This Row],[PESO NETO CAMPO]]</f>
        <v>20.569999740000014</v>
      </c>
      <c r="AG312" s="3">
        <f>+(RMP[[#This Row],[HORA RECEPCION]]-RMP[[#This Row],[HORA SALIDA CAMPO]])*24</f>
        <v>1.583333333333333</v>
      </c>
      <c r="AH312" s="1" t="s">
        <v>434</v>
      </c>
      <c r="AI312" s="1" t="s">
        <v>55</v>
      </c>
      <c r="AJ312" s="1" t="s">
        <v>750</v>
      </c>
      <c r="AL312" s="1">
        <v>0</v>
      </c>
      <c r="AM312" s="1" t="s">
        <v>2634</v>
      </c>
    </row>
    <row r="313" spans="1:39" hidden="1" x14ac:dyDescent="0.3">
      <c r="A313" s="1" t="str">
        <f>_xlfn.CONCAT(RMP[[#This Row],[CODIGO QR]],RMP[[#This Row],[MODULO]],RMP[[#This Row],[TURNO]])</f>
        <v>ABGSA20250601185143MODULO 1TURNO 6</v>
      </c>
      <c r="B313" s="1">
        <f>_xlfn.ISOWEEKNUM(RMP[[#This Row],[FECHA RECEPCION]])</f>
        <v>26</v>
      </c>
      <c r="C313" s="7">
        <v>45831</v>
      </c>
      <c r="D313" s="6">
        <v>0.77083333333333337</v>
      </c>
      <c r="E313" s="7">
        <v>45831</v>
      </c>
      <c r="F313" s="6">
        <v>0.83680555555555558</v>
      </c>
      <c r="G313" s="1" t="s">
        <v>746</v>
      </c>
      <c r="H313" s="1">
        <v>2</v>
      </c>
      <c r="I313" s="1" t="s">
        <v>39</v>
      </c>
      <c r="J313" s="13">
        <v>22.1</v>
      </c>
      <c r="K313" s="1" t="str">
        <f>TEXT(MATCH(X313, _xlfn.UNIQUE($X$153:X459), 0), "00000")</f>
        <v>00076</v>
      </c>
      <c r="L313" s="1" t="s">
        <v>41</v>
      </c>
      <c r="M313" s="1" t="s">
        <v>42</v>
      </c>
      <c r="N313" s="1" t="s">
        <v>43</v>
      </c>
      <c r="O313" s="1" t="s">
        <v>44</v>
      </c>
      <c r="P313" s="15">
        <v>43.999999930000001</v>
      </c>
      <c r="Q313" s="15">
        <v>25.489999919999999</v>
      </c>
      <c r="R313" s="1" t="s">
        <v>45</v>
      </c>
      <c r="S313" s="1" t="s">
        <v>751</v>
      </c>
      <c r="T313" s="1">
        <v>12</v>
      </c>
      <c r="U313" s="1">
        <v>3</v>
      </c>
      <c r="V313" s="1">
        <v>17</v>
      </c>
      <c r="W313" s="1" t="s">
        <v>47</v>
      </c>
      <c r="X313" s="2" t="s">
        <v>765</v>
      </c>
      <c r="Y313" s="1" t="s">
        <v>764</v>
      </c>
      <c r="AA313" s="1" t="s">
        <v>51</v>
      </c>
      <c r="AB313" s="3">
        <f>+RMP[[#This Row],[KILOS NETO]]/RMP[[#This Row],[N° JARRAS]]</f>
        <v>1.4994117599999999</v>
      </c>
      <c r="AC313" s="1" t="s">
        <v>52</v>
      </c>
      <c r="AD313" s="1">
        <v>20.3</v>
      </c>
      <c r="AE313" s="12">
        <f>+RMP[[#This Row],[KILOS NETO]]/RMP[[#This Row],[N° JABAS]]</f>
        <v>8.496666639999999</v>
      </c>
      <c r="AF313" s="16">
        <f>+RMP[[#This Row],[KILOS NETO]]-RMP[[#This Row],[PESO NETO CAMPO]]</f>
        <v>3.3899999199999975</v>
      </c>
      <c r="AG313" s="3">
        <f>+(RMP[[#This Row],[HORA RECEPCION]]-RMP[[#This Row],[HORA SALIDA CAMPO]])*24</f>
        <v>1.583333333333333</v>
      </c>
      <c r="AH313" s="1" t="s">
        <v>448</v>
      </c>
      <c r="AI313" s="1" t="s">
        <v>55</v>
      </c>
      <c r="AJ313" s="1" t="s">
        <v>750</v>
      </c>
      <c r="AL313" s="1">
        <v>0</v>
      </c>
      <c r="AM313" s="1" t="s">
        <v>2634</v>
      </c>
    </row>
    <row r="314" spans="1:39" hidden="1" x14ac:dyDescent="0.3">
      <c r="A314" s="1" t="str">
        <f>_xlfn.CONCAT(RMP[[#This Row],[CODIGO QR]],RMP[[#This Row],[MODULO]],RMP[[#This Row],[TURNO]])</f>
        <v>ABGSA20250601185143MODULO 1TURNO 6</v>
      </c>
      <c r="B314" s="1">
        <f>_xlfn.ISOWEEKNUM(RMP[[#This Row],[FECHA RECEPCION]])</f>
        <v>26</v>
      </c>
      <c r="C314" s="7">
        <v>45831</v>
      </c>
      <c r="D314" s="6">
        <v>0.77083333333333337</v>
      </c>
      <c r="E314" s="7">
        <v>45831</v>
      </c>
      <c r="F314" s="6">
        <v>0.83680555555555558</v>
      </c>
      <c r="G314" s="1" t="s">
        <v>746</v>
      </c>
      <c r="H314" s="1">
        <v>2</v>
      </c>
      <c r="I314" s="1" t="s">
        <v>39</v>
      </c>
      <c r="J314" s="13">
        <v>18.2</v>
      </c>
      <c r="K314" s="1" t="str">
        <f>TEXT(MATCH(X314, _xlfn.UNIQUE($X$153:X460), 0), "00000")</f>
        <v>00077</v>
      </c>
      <c r="L314" s="1" t="s">
        <v>41</v>
      </c>
      <c r="M314" s="1" t="s">
        <v>42</v>
      </c>
      <c r="N314" s="1" t="s">
        <v>43</v>
      </c>
      <c r="O314" s="1" t="s">
        <v>44</v>
      </c>
      <c r="P314" s="15">
        <v>39.000000059999998</v>
      </c>
      <c r="Q314" s="15">
        <v>22.33</v>
      </c>
      <c r="R314" s="1" t="s">
        <v>45</v>
      </c>
      <c r="S314" s="1" t="s">
        <v>751</v>
      </c>
      <c r="T314" s="1">
        <v>12</v>
      </c>
      <c r="U314" s="1">
        <v>2</v>
      </c>
      <c r="V314" s="1">
        <v>14</v>
      </c>
      <c r="W314" s="1" t="s">
        <v>47</v>
      </c>
      <c r="X314" s="2" t="s">
        <v>766</v>
      </c>
      <c r="Y314" s="1" t="s">
        <v>764</v>
      </c>
      <c r="AA314" s="1" t="s">
        <v>51</v>
      </c>
      <c r="AB314" s="3">
        <f>+RMP[[#This Row],[KILOS NETO]]/RMP[[#This Row],[N° JARRAS]]</f>
        <v>1.595</v>
      </c>
      <c r="AC314" s="1" t="s">
        <v>52</v>
      </c>
      <c r="AD314" s="1">
        <v>20.3</v>
      </c>
      <c r="AE314" s="12">
        <f>+RMP[[#This Row],[KILOS NETO]]/RMP[[#This Row],[N° JABAS]]</f>
        <v>11.164999999999999</v>
      </c>
      <c r="AF314" s="16">
        <f>+RMP[[#This Row],[KILOS NETO]]-RMP[[#This Row],[PESO NETO CAMPO]]</f>
        <v>4.129999999999999</v>
      </c>
      <c r="AG314" s="3">
        <f>+(RMP[[#This Row],[HORA RECEPCION]]-RMP[[#This Row],[HORA SALIDA CAMPO]])*24</f>
        <v>1.583333333333333</v>
      </c>
      <c r="AH314" s="1" t="s">
        <v>54</v>
      </c>
      <c r="AI314" s="1" t="s">
        <v>55</v>
      </c>
      <c r="AJ314" s="1" t="s">
        <v>750</v>
      </c>
      <c r="AL314" s="1">
        <v>0</v>
      </c>
      <c r="AM314" s="1" t="s">
        <v>2634</v>
      </c>
    </row>
    <row r="315" spans="1:39" hidden="1" x14ac:dyDescent="0.3">
      <c r="A315" s="1" t="str">
        <f>_xlfn.CONCAT(RMP[[#This Row],[CODIGO QR]],RMP[[#This Row],[MODULO]],RMP[[#This Row],[TURNO]])</f>
        <v>ABGSA20250601184222MODULO 1TURNO 6</v>
      </c>
      <c r="B315" s="1">
        <f>_xlfn.ISOWEEKNUM(RMP[[#This Row],[FECHA RECEPCION]])</f>
        <v>26</v>
      </c>
      <c r="C315" s="7">
        <v>45831</v>
      </c>
      <c r="D315" s="6">
        <v>0.5625</v>
      </c>
      <c r="E315" s="7">
        <v>45831</v>
      </c>
      <c r="F315" s="6">
        <v>0.64236111111111116</v>
      </c>
      <c r="G315" s="1" t="s">
        <v>767</v>
      </c>
      <c r="H315" s="1">
        <v>1</v>
      </c>
      <c r="I315" s="1" t="s">
        <v>39</v>
      </c>
      <c r="J315" s="13">
        <v>158.5</v>
      </c>
      <c r="K315" s="1" t="str">
        <f>TEXT(MATCH(X315, _xlfn.UNIQUE($X$153:X461), 0), "00000")</f>
        <v>00078</v>
      </c>
      <c r="L315" s="1" t="s">
        <v>41</v>
      </c>
      <c r="M315" s="1" t="s">
        <v>42</v>
      </c>
      <c r="N315" s="1" t="s">
        <v>43</v>
      </c>
      <c r="O315" s="1" t="s">
        <v>44</v>
      </c>
      <c r="P315" s="15">
        <v>209.82857189000001</v>
      </c>
      <c r="Q315" s="15">
        <v>162.86485655999999</v>
      </c>
      <c r="R315" s="1" t="s">
        <v>45</v>
      </c>
      <c r="S315" s="1" t="s">
        <v>751</v>
      </c>
      <c r="T315" s="1">
        <v>15</v>
      </c>
      <c r="U315" s="1">
        <v>17</v>
      </c>
      <c r="V315" s="1">
        <v>119</v>
      </c>
      <c r="W315" s="1" t="s">
        <v>47</v>
      </c>
      <c r="X315" s="2" t="s">
        <v>768</v>
      </c>
      <c r="Y315" s="1" t="s">
        <v>769</v>
      </c>
      <c r="AA315" s="1" t="s">
        <v>51</v>
      </c>
      <c r="AB315" s="3">
        <f>+RMP[[#This Row],[KILOS NETO]]/RMP[[#This Row],[N° JARRAS]]</f>
        <v>1.36861224</v>
      </c>
      <c r="AC315" s="1" t="s">
        <v>52</v>
      </c>
      <c r="AD315" s="1">
        <v>23</v>
      </c>
      <c r="AE315" s="12">
        <f>+RMP[[#This Row],[KILOS NETO]]/RMP[[#This Row],[N° JABAS]]</f>
        <v>9.5802856799999994</v>
      </c>
      <c r="AF315" s="16">
        <f>+RMP[[#This Row],[KILOS NETO]]-RMP[[#This Row],[PESO NETO CAMPO]]</f>
        <v>4.3648565599999927</v>
      </c>
      <c r="AG315" s="3">
        <f>+(RMP[[#This Row],[HORA RECEPCION]]-RMP[[#This Row],[HORA SALIDA CAMPO]])*24</f>
        <v>1.9166666666666679</v>
      </c>
      <c r="AH315" s="1" t="s">
        <v>434</v>
      </c>
      <c r="AI315" s="1" t="s">
        <v>55</v>
      </c>
      <c r="AJ315" s="1" t="s">
        <v>750</v>
      </c>
      <c r="AL315" s="1">
        <v>0</v>
      </c>
      <c r="AM315" s="1" t="s">
        <v>2634</v>
      </c>
    </row>
    <row r="316" spans="1:39" hidden="1" x14ac:dyDescent="0.3">
      <c r="A316" s="1" t="str">
        <f>_xlfn.CONCAT(RMP[[#This Row],[CODIGO QR]],RMP[[#This Row],[MODULO]],RMP[[#This Row],[TURNO]])</f>
        <v>ABGSA20250601184222MODULO 1TURNO 4</v>
      </c>
      <c r="B316" s="1">
        <f>_xlfn.ISOWEEKNUM(RMP[[#This Row],[FECHA RECEPCION]])</f>
        <v>26</v>
      </c>
      <c r="C316" s="7">
        <v>45831</v>
      </c>
      <c r="D316" s="6">
        <v>0.5625</v>
      </c>
      <c r="E316" s="7">
        <v>45831</v>
      </c>
      <c r="F316" s="6">
        <v>0.64236111111111116</v>
      </c>
      <c r="G316" s="1" t="s">
        <v>767</v>
      </c>
      <c r="H316" s="1">
        <v>1</v>
      </c>
      <c r="I316" s="1" t="s">
        <v>39</v>
      </c>
      <c r="J316" s="13">
        <v>158.5</v>
      </c>
      <c r="K316" s="1" t="str">
        <f>TEXT(MATCH(X316, _xlfn.UNIQUE($X$153:X462), 0), "00000")</f>
        <v>00078</v>
      </c>
      <c r="L316" s="1" t="s">
        <v>41</v>
      </c>
      <c r="M316" s="1" t="s">
        <v>42</v>
      </c>
      <c r="N316" s="1" t="s">
        <v>43</v>
      </c>
      <c r="O316" s="1" t="s">
        <v>44</v>
      </c>
      <c r="P316" s="15">
        <v>222.17142906000001</v>
      </c>
      <c r="Q316" s="15">
        <v>172.44514224</v>
      </c>
      <c r="R316" s="1" t="s">
        <v>45</v>
      </c>
      <c r="S316" s="1" t="s">
        <v>747</v>
      </c>
      <c r="T316" s="1">
        <v>15</v>
      </c>
      <c r="U316" s="1">
        <v>18</v>
      </c>
      <c r="V316" s="1">
        <v>126</v>
      </c>
      <c r="W316" s="1" t="s">
        <v>47</v>
      </c>
      <c r="X316" s="2" t="s">
        <v>768</v>
      </c>
      <c r="Y316" s="1" t="s">
        <v>769</v>
      </c>
      <c r="AA316" s="1" t="s">
        <v>51</v>
      </c>
      <c r="AB316" s="3">
        <f>+RMP[[#This Row],[KILOS NETO]]/RMP[[#This Row],[N° JARRAS]]</f>
        <v>1.36861224</v>
      </c>
      <c r="AC316" s="1" t="s">
        <v>52</v>
      </c>
      <c r="AD316" s="1">
        <v>23</v>
      </c>
      <c r="AE316" s="12">
        <f>+RMP[[#This Row],[KILOS NETO]]/RMP[[#This Row],[N° JABAS]]</f>
        <v>9.5802856799999994</v>
      </c>
      <c r="AF316" s="16">
        <f>+RMP[[#This Row],[KILOS NETO]]-RMP[[#This Row],[PESO NETO CAMPO]]</f>
        <v>13.945142239999996</v>
      </c>
      <c r="AG316" s="3">
        <f>+(RMP[[#This Row],[HORA RECEPCION]]-RMP[[#This Row],[HORA SALIDA CAMPO]])*24</f>
        <v>1.9166666666666679</v>
      </c>
      <c r="AH316" s="1" t="s">
        <v>434</v>
      </c>
      <c r="AI316" s="1" t="s">
        <v>55</v>
      </c>
      <c r="AJ316" s="1" t="s">
        <v>750</v>
      </c>
      <c r="AL316" s="1">
        <v>0</v>
      </c>
      <c r="AM316" s="1" t="s">
        <v>2634</v>
      </c>
    </row>
    <row r="317" spans="1:39" hidden="1" x14ac:dyDescent="0.3">
      <c r="A317" s="1" t="str">
        <f>_xlfn.CONCAT(RMP[[#This Row],[CODIGO QR]],RMP[[#This Row],[MODULO]],RMP[[#This Row],[TURNO]])</f>
        <v>ABGSA20250601184142MODULO 1TURNO 4</v>
      </c>
      <c r="B317" s="1">
        <f>_xlfn.ISOWEEKNUM(RMP[[#This Row],[FECHA RECEPCION]])</f>
        <v>26</v>
      </c>
      <c r="C317" s="7">
        <v>45831</v>
      </c>
      <c r="D317" s="6">
        <v>0.5625</v>
      </c>
      <c r="E317" s="7">
        <v>45831</v>
      </c>
      <c r="F317" s="6">
        <v>0.64236111111111116</v>
      </c>
      <c r="G317" s="1" t="s">
        <v>767</v>
      </c>
      <c r="H317" s="1">
        <v>1</v>
      </c>
      <c r="I317" s="1" t="s">
        <v>39</v>
      </c>
      <c r="J317" s="13">
        <v>158.5</v>
      </c>
      <c r="K317" s="1" t="str">
        <f>TEXT(MATCH(X317, _xlfn.UNIQUE($X$153:X463), 0), "00000")</f>
        <v>00079</v>
      </c>
      <c r="L317" s="1" t="s">
        <v>41</v>
      </c>
      <c r="M317" s="1" t="s">
        <v>42</v>
      </c>
      <c r="N317" s="1" t="s">
        <v>43</v>
      </c>
      <c r="O317" s="1" t="s">
        <v>44</v>
      </c>
      <c r="P317" s="15">
        <v>350.3999996</v>
      </c>
      <c r="Q317" s="15">
        <v>273.04799983999999</v>
      </c>
      <c r="R317" s="1" t="s">
        <v>45</v>
      </c>
      <c r="S317" s="1" t="s">
        <v>747</v>
      </c>
      <c r="T317" s="1">
        <v>15</v>
      </c>
      <c r="U317" s="1">
        <v>28</v>
      </c>
      <c r="V317" s="1">
        <v>196</v>
      </c>
      <c r="W317" s="1" t="s">
        <v>47</v>
      </c>
      <c r="X317" s="2" t="s">
        <v>770</v>
      </c>
      <c r="Y317" s="1" t="s">
        <v>771</v>
      </c>
      <c r="AA317" s="1" t="s">
        <v>51</v>
      </c>
      <c r="AB317" s="3">
        <f>+RMP[[#This Row],[KILOS NETO]]/RMP[[#This Row],[N° JARRAS]]</f>
        <v>1.39310204</v>
      </c>
      <c r="AC317" s="1" t="s">
        <v>52</v>
      </c>
      <c r="AD317" s="1">
        <v>23</v>
      </c>
      <c r="AE317" s="12">
        <f>+RMP[[#This Row],[KILOS NETO]]/RMP[[#This Row],[N° JABAS]]</f>
        <v>9.7517142799999998</v>
      </c>
      <c r="AF317" s="16">
        <f>+RMP[[#This Row],[KILOS NETO]]-RMP[[#This Row],[PESO NETO CAMPO]]</f>
        <v>114.54799983999999</v>
      </c>
      <c r="AG317" s="3">
        <f>+(RMP[[#This Row],[HORA RECEPCION]]-RMP[[#This Row],[HORA SALIDA CAMPO]])*24</f>
        <v>1.9166666666666679</v>
      </c>
      <c r="AH317" s="1" t="s">
        <v>54</v>
      </c>
      <c r="AI317" s="1" t="s">
        <v>55</v>
      </c>
      <c r="AJ317" s="1" t="s">
        <v>750</v>
      </c>
      <c r="AL317" s="1">
        <v>0</v>
      </c>
      <c r="AM317" s="1" t="s">
        <v>2634</v>
      </c>
    </row>
    <row r="318" spans="1:39" hidden="1" x14ac:dyDescent="0.3">
      <c r="A318" s="1" t="str">
        <f>_xlfn.CONCAT(RMP[[#This Row],[CODIGO QR]],RMP[[#This Row],[MODULO]],RMP[[#This Row],[TURNO]])</f>
        <v>ABGSA20250601184142MODULO 1TURNO 6</v>
      </c>
      <c r="B318" s="1">
        <f>_xlfn.ISOWEEKNUM(RMP[[#This Row],[FECHA RECEPCION]])</f>
        <v>26</v>
      </c>
      <c r="C318" s="7">
        <v>45831</v>
      </c>
      <c r="D318" s="6">
        <v>0.5625</v>
      </c>
      <c r="E318" s="7">
        <v>45831</v>
      </c>
      <c r="F318" s="6">
        <v>0.64236111111111116</v>
      </c>
      <c r="G318" s="1" t="s">
        <v>767</v>
      </c>
      <c r="H318" s="1">
        <v>1</v>
      </c>
      <c r="I318" s="1" t="s">
        <v>39</v>
      </c>
      <c r="J318" s="13">
        <v>158.5</v>
      </c>
      <c r="K318" s="1" t="str">
        <f>TEXT(MATCH(X318, _xlfn.UNIQUE($X$153:X464), 0), "00000")</f>
        <v>00079</v>
      </c>
      <c r="L318" s="1" t="s">
        <v>41</v>
      </c>
      <c r="M318" s="1" t="s">
        <v>42</v>
      </c>
      <c r="N318" s="1" t="s">
        <v>43</v>
      </c>
      <c r="O318" s="1" t="s">
        <v>44</v>
      </c>
      <c r="P318" s="15">
        <v>87.5999999</v>
      </c>
      <c r="Q318" s="15">
        <v>68.261999959999997</v>
      </c>
      <c r="R318" s="1" t="s">
        <v>45</v>
      </c>
      <c r="S318" s="1" t="s">
        <v>751</v>
      </c>
      <c r="T318" s="1">
        <v>15</v>
      </c>
      <c r="U318" s="1">
        <v>7</v>
      </c>
      <c r="V318" s="1">
        <v>49</v>
      </c>
      <c r="W318" s="1" t="s">
        <v>47</v>
      </c>
      <c r="X318" s="2" t="s">
        <v>770</v>
      </c>
      <c r="Y318" s="1" t="s">
        <v>771</v>
      </c>
      <c r="AA318" s="1" t="s">
        <v>51</v>
      </c>
      <c r="AB318" s="3">
        <f>+RMP[[#This Row],[KILOS NETO]]/RMP[[#This Row],[N° JARRAS]]</f>
        <v>1.39310204</v>
      </c>
      <c r="AC318" s="1" t="s">
        <v>52</v>
      </c>
      <c r="AD318" s="1">
        <v>23</v>
      </c>
      <c r="AE318" s="12">
        <f>+RMP[[#This Row],[KILOS NETO]]/RMP[[#This Row],[N° JABAS]]</f>
        <v>9.7517142799999998</v>
      </c>
      <c r="AF318" s="16">
        <f>+RMP[[#This Row],[KILOS NETO]]-RMP[[#This Row],[PESO NETO CAMPO]]</f>
        <v>-90.238000040000003</v>
      </c>
      <c r="AG318" s="3">
        <f>+(RMP[[#This Row],[HORA RECEPCION]]-RMP[[#This Row],[HORA SALIDA CAMPO]])*24</f>
        <v>1.9166666666666679</v>
      </c>
      <c r="AH318" s="1" t="s">
        <v>54</v>
      </c>
      <c r="AI318" s="1" t="s">
        <v>55</v>
      </c>
      <c r="AJ318" s="1" t="s">
        <v>750</v>
      </c>
      <c r="AL318" s="1">
        <v>0</v>
      </c>
      <c r="AM318" s="1" t="s">
        <v>2634</v>
      </c>
    </row>
    <row r="319" spans="1:39" hidden="1" x14ac:dyDescent="0.3">
      <c r="A319" s="1" t="str">
        <f>_xlfn.CONCAT(RMP[[#This Row],[CODIGO QR]],RMP[[#This Row],[MODULO]],RMP[[#This Row],[TURNO]])</f>
        <v>ABGSA20250601184708MODULO 1TURNO 4</v>
      </c>
      <c r="B319" s="1">
        <f>_xlfn.ISOWEEKNUM(RMP[[#This Row],[FECHA RECEPCION]])</f>
        <v>26</v>
      </c>
      <c r="C319" s="7">
        <v>45831</v>
      </c>
      <c r="D319" s="6">
        <v>0.5625</v>
      </c>
      <c r="E319" s="7">
        <v>45831</v>
      </c>
      <c r="F319" s="6">
        <v>0.64236111111111116</v>
      </c>
      <c r="G319" s="1" t="s">
        <v>767</v>
      </c>
      <c r="H319" s="1">
        <v>1</v>
      </c>
      <c r="I319" s="1" t="s">
        <v>39</v>
      </c>
      <c r="J319" s="13">
        <v>128.23333333333332</v>
      </c>
      <c r="K319" s="1" t="str">
        <f>TEXT(MATCH(X319, _xlfn.UNIQUE($X$153:X465), 0), "00000")</f>
        <v>00080</v>
      </c>
      <c r="L319" s="1" t="s">
        <v>41</v>
      </c>
      <c r="M319" s="1" t="s">
        <v>42</v>
      </c>
      <c r="N319" s="1" t="s">
        <v>43</v>
      </c>
      <c r="O319" s="1" t="s">
        <v>44</v>
      </c>
      <c r="P319" s="15">
        <v>284.76190428000001</v>
      </c>
      <c r="Q319" s="15">
        <v>222.86452370000001</v>
      </c>
      <c r="R319" s="1" t="s">
        <v>45</v>
      </c>
      <c r="S319" s="1" t="s">
        <v>747</v>
      </c>
      <c r="T319" s="1">
        <v>15</v>
      </c>
      <c r="U319" s="1">
        <v>23</v>
      </c>
      <c r="V319" s="1">
        <v>161</v>
      </c>
      <c r="W319" s="1" t="s">
        <v>47</v>
      </c>
      <c r="X319" s="2" t="s">
        <v>772</v>
      </c>
      <c r="Y319" s="1" t="s">
        <v>773</v>
      </c>
      <c r="AA319" s="1" t="s">
        <v>51</v>
      </c>
      <c r="AB319" s="3">
        <f>+RMP[[#This Row],[KILOS NETO]]/RMP[[#This Row],[N° JARRAS]]</f>
        <v>1.3842517000000001</v>
      </c>
      <c r="AC319" s="1" t="s">
        <v>52</v>
      </c>
      <c r="AD319" s="1">
        <v>23</v>
      </c>
      <c r="AE319" s="12">
        <f>+RMP[[#This Row],[KILOS NETO]]/RMP[[#This Row],[N° JABAS]]</f>
        <v>9.6897619000000006</v>
      </c>
      <c r="AF319" s="16">
        <f>+RMP[[#This Row],[KILOS NETO]]-RMP[[#This Row],[PESO NETO CAMPO]]</f>
        <v>94.631190366666686</v>
      </c>
      <c r="AG319" s="3">
        <f>+(RMP[[#This Row],[HORA RECEPCION]]-RMP[[#This Row],[HORA SALIDA CAMPO]])*24</f>
        <v>1.9166666666666679</v>
      </c>
      <c r="AH319" s="1" t="s">
        <v>54</v>
      </c>
      <c r="AI319" s="1" t="s">
        <v>55</v>
      </c>
      <c r="AJ319" s="1" t="s">
        <v>750</v>
      </c>
      <c r="AL319" s="1">
        <v>0</v>
      </c>
      <c r="AM319" s="1" t="s">
        <v>2634</v>
      </c>
    </row>
    <row r="320" spans="1:39" hidden="1" x14ac:dyDescent="0.3">
      <c r="A320" s="1" t="str">
        <f>_xlfn.CONCAT(RMP[[#This Row],[CODIGO QR]],RMP[[#This Row],[MODULO]],RMP[[#This Row],[TURNO]])</f>
        <v>ABGSA20250601184708MODULO 1TURNO 6</v>
      </c>
      <c r="B320" s="1">
        <f>_xlfn.ISOWEEKNUM(RMP[[#This Row],[FECHA RECEPCION]])</f>
        <v>26</v>
      </c>
      <c r="C320" s="7">
        <v>45831</v>
      </c>
      <c r="D320" s="6">
        <v>0.5625</v>
      </c>
      <c r="E320" s="7">
        <v>45831</v>
      </c>
      <c r="F320" s="6">
        <v>0.64236111111111116</v>
      </c>
      <c r="G320" s="1" t="s">
        <v>767</v>
      </c>
      <c r="H320" s="1">
        <v>1</v>
      </c>
      <c r="I320" s="1" t="s">
        <v>39</v>
      </c>
      <c r="J320" s="13">
        <v>128.23333333333332</v>
      </c>
      <c r="K320" s="1" t="str">
        <f>TEXT(MATCH(X320, _xlfn.UNIQUE($X$153:X466), 0), "00000")</f>
        <v>00080</v>
      </c>
      <c r="L320" s="1" t="s">
        <v>41</v>
      </c>
      <c r="M320" s="1" t="s">
        <v>42</v>
      </c>
      <c r="N320" s="1" t="s">
        <v>43</v>
      </c>
      <c r="O320" s="1" t="s">
        <v>44</v>
      </c>
      <c r="P320" s="15">
        <v>210.47619012000001</v>
      </c>
      <c r="Q320" s="15">
        <v>164.72595229999999</v>
      </c>
      <c r="R320" s="1" t="s">
        <v>45</v>
      </c>
      <c r="S320" s="1" t="s">
        <v>751</v>
      </c>
      <c r="T320" s="1">
        <v>15</v>
      </c>
      <c r="U320" s="1">
        <v>17</v>
      </c>
      <c r="V320" s="1">
        <v>119</v>
      </c>
      <c r="W320" s="1" t="s">
        <v>47</v>
      </c>
      <c r="X320" s="2" t="s">
        <v>772</v>
      </c>
      <c r="Y320" s="1" t="s">
        <v>773</v>
      </c>
      <c r="AA320" s="1" t="s">
        <v>51</v>
      </c>
      <c r="AB320" s="3">
        <f>+RMP[[#This Row],[KILOS NETO]]/RMP[[#This Row],[N° JARRAS]]</f>
        <v>1.3842516999999999</v>
      </c>
      <c r="AC320" s="1" t="s">
        <v>52</v>
      </c>
      <c r="AD320" s="1">
        <v>23</v>
      </c>
      <c r="AE320" s="12">
        <f>+RMP[[#This Row],[KILOS NETO]]/RMP[[#This Row],[N° JABAS]]</f>
        <v>9.6897618999999988</v>
      </c>
      <c r="AF320" s="16">
        <f>+RMP[[#This Row],[KILOS NETO]]-RMP[[#This Row],[PESO NETO CAMPO]]</f>
        <v>36.492618966666669</v>
      </c>
      <c r="AG320" s="3">
        <f>+(RMP[[#This Row],[HORA RECEPCION]]-RMP[[#This Row],[HORA SALIDA CAMPO]])*24</f>
        <v>1.9166666666666679</v>
      </c>
      <c r="AH320" s="1" t="s">
        <v>54</v>
      </c>
      <c r="AI320" s="1" t="s">
        <v>55</v>
      </c>
      <c r="AJ320" s="1" t="s">
        <v>750</v>
      </c>
      <c r="AL320" s="1">
        <v>0</v>
      </c>
      <c r="AM320" s="1" t="s">
        <v>2634</v>
      </c>
    </row>
    <row r="321" spans="1:39" hidden="1" x14ac:dyDescent="0.3">
      <c r="A321" s="1" t="str">
        <f>_xlfn.CONCAT(RMP[[#This Row],[CODIGO QR]],RMP[[#This Row],[MODULO]],RMP[[#This Row],[TURNO]])</f>
        <v>ABGSA20250601184708MODULO 1TURNO 5</v>
      </c>
      <c r="B321" s="1">
        <f>_xlfn.ISOWEEKNUM(RMP[[#This Row],[FECHA RECEPCION]])</f>
        <v>26</v>
      </c>
      <c r="C321" s="7">
        <v>45831</v>
      </c>
      <c r="D321" s="6">
        <v>0.5625</v>
      </c>
      <c r="E321" s="7">
        <v>45831</v>
      </c>
      <c r="F321" s="6">
        <v>0.64236111111111116</v>
      </c>
      <c r="G321" s="1" t="s">
        <v>767</v>
      </c>
      <c r="H321" s="1">
        <v>1</v>
      </c>
      <c r="I321" s="1" t="s">
        <v>39</v>
      </c>
      <c r="J321" s="13">
        <v>128.23333333333332</v>
      </c>
      <c r="K321" s="1" t="str">
        <f>TEXT(MATCH(X321, _xlfn.UNIQUE($X$153:X467), 0), "00000")</f>
        <v>00080</v>
      </c>
      <c r="L321" s="1" t="s">
        <v>41</v>
      </c>
      <c r="M321" s="1" t="s">
        <v>42</v>
      </c>
      <c r="N321" s="1" t="s">
        <v>43</v>
      </c>
      <c r="O321" s="1" t="s">
        <v>44</v>
      </c>
      <c r="P321" s="15">
        <v>24.76190472</v>
      </c>
      <c r="Q321" s="15">
        <v>19.379523800000001</v>
      </c>
      <c r="R321" s="1" t="s">
        <v>45</v>
      </c>
      <c r="S321" s="1" t="s">
        <v>758</v>
      </c>
      <c r="T321" s="1">
        <v>15</v>
      </c>
      <c r="U321" s="1">
        <v>2</v>
      </c>
      <c r="V321" s="1">
        <v>14</v>
      </c>
      <c r="W321" s="1" t="s">
        <v>47</v>
      </c>
      <c r="X321" s="2" t="s">
        <v>772</v>
      </c>
      <c r="Y321" s="1" t="s">
        <v>773</v>
      </c>
      <c r="AA321" s="1" t="s">
        <v>51</v>
      </c>
      <c r="AB321" s="3">
        <f>+RMP[[#This Row],[KILOS NETO]]/RMP[[#This Row],[N° JARRAS]]</f>
        <v>1.3842517000000001</v>
      </c>
      <c r="AC321" s="1" t="s">
        <v>52</v>
      </c>
      <c r="AD321" s="1">
        <v>23</v>
      </c>
      <c r="AE321" s="12">
        <f>+RMP[[#This Row],[KILOS NETO]]/RMP[[#This Row],[N° JABAS]]</f>
        <v>9.6897619000000006</v>
      </c>
      <c r="AF321" s="16">
        <f>+RMP[[#This Row],[KILOS NETO]]-RMP[[#This Row],[PESO NETO CAMPO]]</f>
        <v>-108.85380953333332</v>
      </c>
      <c r="AG321" s="3">
        <f>+(RMP[[#This Row],[HORA RECEPCION]]-RMP[[#This Row],[HORA SALIDA CAMPO]])*24</f>
        <v>1.9166666666666679</v>
      </c>
      <c r="AH321" s="1" t="s">
        <v>54</v>
      </c>
      <c r="AI321" s="1" t="s">
        <v>55</v>
      </c>
      <c r="AJ321" s="1" t="s">
        <v>750</v>
      </c>
      <c r="AL321" s="1">
        <v>0</v>
      </c>
      <c r="AM321" s="1" t="s">
        <v>2634</v>
      </c>
    </row>
    <row r="322" spans="1:39" hidden="1" x14ac:dyDescent="0.3">
      <c r="A322" s="1" t="str">
        <f>_xlfn.CONCAT(RMP[[#This Row],[CODIGO QR]],RMP[[#This Row],[MODULO]],RMP[[#This Row],[TURNO]])</f>
        <v>ABGSA20250601185150MODULO 1TURNO 4</v>
      </c>
      <c r="B322" s="1">
        <f>_xlfn.ISOWEEKNUM(RMP[[#This Row],[FECHA RECEPCION]])</f>
        <v>26</v>
      </c>
      <c r="C322" s="7">
        <v>45831</v>
      </c>
      <c r="D322" s="6">
        <v>0.5625</v>
      </c>
      <c r="E322" s="7">
        <v>45831</v>
      </c>
      <c r="F322" s="6">
        <v>0.64236111111111116</v>
      </c>
      <c r="G322" s="1" t="s">
        <v>767</v>
      </c>
      <c r="H322" s="1">
        <v>1</v>
      </c>
      <c r="I322" s="1" t="s">
        <v>39</v>
      </c>
      <c r="J322" s="13">
        <v>193.6</v>
      </c>
      <c r="K322" s="1" t="str">
        <f>TEXT(MATCH(X322, _xlfn.UNIQUE($X$153:X468), 0), "00000")</f>
        <v>00081</v>
      </c>
      <c r="L322" s="1" t="s">
        <v>41</v>
      </c>
      <c r="M322" s="1" t="s">
        <v>42</v>
      </c>
      <c r="N322" s="1" t="s">
        <v>43</v>
      </c>
      <c r="O322" s="1" t="s">
        <v>44</v>
      </c>
      <c r="P322" s="15">
        <v>361.80952479000001</v>
      </c>
      <c r="Q322" s="15">
        <v>283.76499941999998</v>
      </c>
      <c r="R322" s="1" t="s">
        <v>45</v>
      </c>
      <c r="S322" s="1" t="s">
        <v>747</v>
      </c>
      <c r="T322" s="1">
        <v>15</v>
      </c>
      <c r="U322" s="1">
        <v>29</v>
      </c>
      <c r="V322" s="1">
        <v>203</v>
      </c>
      <c r="W322" s="1" t="s">
        <v>47</v>
      </c>
      <c r="X322" s="2" t="s">
        <v>774</v>
      </c>
      <c r="Y322" s="1" t="s">
        <v>775</v>
      </c>
      <c r="AA322" s="1" t="s">
        <v>51</v>
      </c>
      <c r="AB322" s="3">
        <f>+RMP[[#This Row],[KILOS NETO]]/RMP[[#This Row],[N° JARRAS]]</f>
        <v>1.3978571399999999</v>
      </c>
      <c r="AC322" s="1" t="s">
        <v>52</v>
      </c>
      <c r="AD322" s="1">
        <v>23</v>
      </c>
      <c r="AE322" s="12">
        <f>+RMP[[#This Row],[KILOS NETO]]/RMP[[#This Row],[N° JABAS]]</f>
        <v>9.7849999799999985</v>
      </c>
      <c r="AF322" s="16">
        <f>+RMP[[#This Row],[KILOS NETO]]-RMP[[#This Row],[PESO NETO CAMPO]]</f>
        <v>90.164999419999987</v>
      </c>
      <c r="AG322" s="3">
        <f>+(RMP[[#This Row],[HORA RECEPCION]]-RMP[[#This Row],[HORA SALIDA CAMPO]])*24</f>
        <v>1.9166666666666679</v>
      </c>
      <c r="AH322" s="1" t="s">
        <v>434</v>
      </c>
      <c r="AI322" s="1" t="s">
        <v>55</v>
      </c>
      <c r="AJ322" s="1" t="s">
        <v>750</v>
      </c>
      <c r="AL322" s="1">
        <v>0</v>
      </c>
      <c r="AM322" s="1" t="s">
        <v>2634</v>
      </c>
    </row>
    <row r="323" spans="1:39" hidden="1" x14ac:dyDescent="0.3">
      <c r="A323" s="1" t="str">
        <f>_xlfn.CONCAT(RMP[[#This Row],[CODIGO QR]],RMP[[#This Row],[MODULO]],RMP[[#This Row],[TURNO]])</f>
        <v>ABGSA20250601185150MODULO 1TURNO 5</v>
      </c>
      <c r="B323" s="1">
        <f>_xlfn.ISOWEEKNUM(RMP[[#This Row],[FECHA RECEPCION]])</f>
        <v>26</v>
      </c>
      <c r="C323" s="7">
        <v>45831</v>
      </c>
      <c r="D323" s="6">
        <v>0.5625</v>
      </c>
      <c r="E323" s="7">
        <v>45831</v>
      </c>
      <c r="F323" s="6">
        <v>0.64236111111111116</v>
      </c>
      <c r="G323" s="1" t="s">
        <v>767</v>
      </c>
      <c r="H323" s="1">
        <v>1</v>
      </c>
      <c r="I323" s="1" t="s">
        <v>39</v>
      </c>
      <c r="J323" s="13">
        <v>193.6</v>
      </c>
      <c r="K323" s="1" t="str">
        <f>TEXT(MATCH(X323, _xlfn.UNIQUE($X$153:X469), 0), "00000")</f>
        <v>00081</v>
      </c>
      <c r="L323" s="1" t="s">
        <v>41</v>
      </c>
      <c r="M323" s="1" t="s">
        <v>42</v>
      </c>
      <c r="N323" s="1" t="s">
        <v>43</v>
      </c>
      <c r="O323" s="1" t="s">
        <v>44</v>
      </c>
      <c r="P323" s="15">
        <v>162.19047663000001</v>
      </c>
      <c r="Q323" s="15">
        <v>127.20499974000001</v>
      </c>
      <c r="R323" s="1" t="s">
        <v>45</v>
      </c>
      <c r="S323" s="1" t="s">
        <v>758</v>
      </c>
      <c r="T323" s="1">
        <v>15</v>
      </c>
      <c r="U323" s="1">
        <v>13</v>
      </c>
      <c r="V323" s="1">
        <v>91</v>
      </c>
      <c r="W323" s="1" t="s">
        <v>47</v>
      </c>
      <c r="X323" s="2" t="s">
        <v>774</v>
      </c>
      <c r="Y323" s="1" t="s">
        <v>775</v>
      </c>
      <c r="AA323" s="1" t="s">
        <v>51</v>
      </c>
      <c r="AB323" s="3">
        <f>+RMP[[#This Row],[KILOS NETO]]/RMP[[#This Row],[N° JARRAS]]</f>
        <v>1.3978571400000002</v>
      </c>
      <c r="AC323" s="1" t="s">
        <v>52</v>
      </c>
      <c r="AD323" s="1">
        <v>23</v>
      </c>
      <c r="AE323" s="12">
        <f>+RMP[[#This Row],[KILOS NETO]]/RMP[[#This Row],[N° JABAS]]</f>
        <v>9.7849999800000003</v>
      </c>
      <c r="AF323" s="16">
        <f>+RMP[[#This Row],[KILOS NETO]]-RMP[[#This Row],[PESO NETO CAMPO]]</f>
        <v>-66.395000259999989</v>
      </c>
      <c r="AG323" s="3">
        <f>+(RMP[[#This Row],[HORA RECEPCION]]-RMP[[#This Row],[HORA SALIDA CAMPO]])*24</f>
        <v>1.9166666666666679</v>
      </c>
      <c r="AH323" s="1" t="s">
        <v>434</v>
      </c>
      <c r="AI323" s="1" t="s">
        <v>55</v>
      </c>
      <c r="AJ323" s="1" t="s">
        <v>750</v>
      </c>
      <c r="AL323" s="1">
        <v>0</v>
      </c>
      <c r="AM323" s="1" t="s">
        <v>2634</v>
      </c>
    </row>
    <row r="324" spans="1:39" hidden="1" x14ac:dyDescent="0.3">
      <c r="A324" s="1" t="str">
        <f>_xlfn.CONCAT(RMP[[#This Row],[CODIGO QR]],RMP[[#This Row],[MODULO]],RMP[[#This Row],[TURNO]])</f>
        <v>ABGSA20250601185145MODULO 1TURNO 4</v>
      </c>
      <c r="B324" s="1">
        <f>_xlfn.ISOWEEKNUM(RMP[[#This Row],[FECHA RECEPCION]])</f>
        <v>26</v>
      </c>
      <c r="C324" s="7">
        <v>45831</v>
      </c>
      <c r="D324" s="6">
        <v>0.5625</v>
      </c>
      <c r="E324" s="7">
        <v>45831</v>
      </c>
      <c r="F324" s="6">
        <v>0.64236111111111116</v>
      </c>
      <c r="G324" s="1" t="s">
        <v>767</v>
      </c>
      <c r="H324" s="1">
        <v>1</v>
      </c>
      <c r="I324" s="1" t="s">
        <v>39</v>
      </c>
      <c r="J324" s="13">
        <v>190.85</v>
      </c>
      <c r="K324" s="1" t="str">
        <f>TEXT(MATCH(X324, _xlfn.UNIQUE($X$153:X470), 0), "00000")</f>
        <v>00082</v>
      </c>
      <c r="L324" s="1" t="s">
        <v>41</v>
      </c>
      <c r="M324" s="1" t="s">
        <v>42</v>
      </c>
      <c r="N324" s="1" t="s">
        <v>43</v>
      </c>
      <c r="O324" s="1" t="s">
        <v>44</v>
      </c>
      <c r="P324" s="15">
        <v>356.28571412000002</v>
      </c>
      <c r="Q324" s="15">
        <v>280.31261902</v>
      </c>
      <c r="R324" s="1" t="s">
        <v>45</v>
      </c>
      <c r="S324" s="1" t="s">
        <v>747</v>
      </c>
      <c r="T324" s="1">
        <v>15</v>
      </c>
      <c r="U324" s="1">
        <v>29</v>
      </c>
      <c r="V324" s="1">
        <v>203</v>
      </c>
      <c r="W324" s="1" t="s">
        <v>47</v>
      </c>
      <c r="X324" s="2" t="s">
        <v>776</v>
      </c>
      <c r="Y324" s="1" t="s">
        <v>777</v>
      </c>
      <c r="AA324" s="1" t="s">
        <v>51</v>
      </c>
      <c r="AB324" s="3">
        <f>+RMP[[#This Row],[KILOS NETO]]/RMP[[#This Row],[N° JARRAS]]</f>
        <v>1.3808503400000001</v>
      </c>
      <c r="AC324" s="1" t="s">
        <v>52</v>
      </c>
      <c r="AD324" s="1">
        <v>23</v>
      </c>
      <c r="AE324" s="12">
        <f>+RMP[[#This Row],[KILOS NETO]]/RMP[[#This Row],[N° JABAS]]</f>
        <v>9.6659523800000002</v>
      </c>
      <c r="AF324" s="16">
        <f>+RMP[[#This Row],[KILOS NETO]]-RMP[[#This Row],[PESO NETO CAMPO]]</f>
        <v>89.462619020000005</v>
      </c>
      <c r="AG324" s="3">
        <f>+(RMP[[#This Row],[HORA RECEPCION]]-RMP[[#This Row],[HORA SALIDA CAMPO]])*24</f>
        <v>1.9166666666666679</v>
      </c>
      <c r="AH324" s="1" t="s">
        <v>448</v>
      </c>
      <c r="AI324" s="1" t="s">
        <v>55</v>
      </c>
      <c r="AJ324" s="1" t="s">
        <v>750</v>
      </c>
      <c r="AL324" s="1">
        <v>0</v>
      </c>
      <c r="AM324" s="1" t="s">
        <v>2634</v>
      </c>
    </row>
    <row r="325" spans="1:39" hidden="1" x14ac:dyDescent="0.3">
      <c r="A325" s="1" t="str">
        <f>_xlfn.CONCAT(RMP[[#This Row],[CODIGO QR]],RMP[[#This Row],[MODULO]],RMP[[#This Row],[TURNO]])</f>
        <v>ABGSA20250601185145MODULO 1TURNO 5</v>
      </c>
      <c r="B325" s="1">
        <f>_xlfn.ISOWEEKNUM(RMP[[#This Row],[FECHA RECEPCION]])</f>
        <v>26</v>
      </c>
      <c r="C325" s="7">
        <v>45831</v>
      </c>
      <c r="D325" s="6">
        <v>0.5625</v>
      </c>
      <c r="E325" s="7">
        <v>45831</v>
      </c>
      <c r="F325" s="6">
        <v>0.64236111111111116</v>
      </c>
      <c r="G325" s="1" t="s">
        <v>767</v>
      </c>
      <c r="H325" s="1">
        <v>1</v>
      </c>
      <c r="I325" s="1" t="s">
        <v>39</v>
      </c>
      <c r="J325" s="13">
        <v>190.85</v>
      </c>
      <c r="K325" s="1" t="str">
        <f>TEXT(MATCH(X325, _xlfn.UNIQUE($X$153:X471), 0), "00000")</f>
        <v>00082</v>
      </c>
      <c r="L325" s="1" t="s">
        <v>41</v>
      </c>
      <c r="M325" s="1" t="s">
        <v>42</v>
      </c>
      <c r="N325" s="1" t="s">
        <v>43</v>
      </c>
      <c r="O325" s="1" t="s">
        <v>44</v>
      </c>
      <c r="P325" s="15">
        <v>159.71428564000001</v>
      </c>
      <c r="Q325" s="15">
        <v>125.65738094</v>
      </c>
      <c r="R325" s="1" t="s">
        <v>45</v>
      </c>
      <c r="S325" s="1" t="s">
        <v>758</v>
      </c>
      <c r="T325" s="1">
        <v>15</v>
      </c>
      <c r="U325" s="1">
        <v>13</v>
      </c>
      <c r="V325" s="1">
        <v>91</v>
      </c>
      <c r="W325" s="1" t="s">
        <v>47</v>
      </c>
      <c r="X325" s="2" t="s">
        <v>776</v>
      </c>
      <c r="Y325" s="1" t="s">
        <v>777</v>
      </c>
      <c r="AA325" s="1" t="s">
        <v>51</v>
      </c>
      <c r="AB325" s="3">
        <f>+RMP[[#This Row],[KILOS NETO]]/RMP[[#This Row],[N° JARRAS]]</f>
        <v>1.3808503400000001</v>
      </c>
      <c r="AC325" s="1" t="s">
        <v>52</v>
      </c>
      <c r="AD325" s="1">
        <v>23</v>
      </c>
      <c r="AE325" s="12">
        <f>+RMP[[#This Row],[KILOS NETO]]/RMP[[#This Row],[N° JABAS]]</f>
        <v>9.6659523800000002</v>
      </c>
      <c r="AF325" s="16">
        <f>+RMP[[#This Row],[KILOS NETO]]-RMP[[#This Row],[PESO NETO CAMPO]]</f>
        <v>-65.192619059999998</v>
      </c>
      <c r="AG325" s="3">
        <f>+(RMP[[#This Row],[HORA RECEPCION]]-RMP[[#This Row],[HORA SALIDA CAMPO]])*24</f>
        <v>1.9166666666666679</v>
      </c>
      <c r="AH325" s="1" t="s">
        <v>448</v>
      </c>
      <c r="AI325" s="1" t="s">
        <v>55</v>
      </c>
      <c r="AJ325" s="1" t="s">
        <v>750</v>
      </c>
      <c r="AL325" s="1">
        <v>0</v>
      </c>
      <c r="AM325" s="1" t="s">
        <v>2634</v>
      </c>
    </row>
    <row r="326" spans="1:39" hidden="1" x14ac:dyDescent="0.3">
      <c r="A326" s="1" t="str">
        <f>_xlfn.CONCAT(RMP[[#This Row],[CODIGO QR]],RMP[[#This Row],[MODULO]],RMP[[#This Row],[TURNO]])</f>
        <v>ABGSA20250601184843MODULO 1TURNO 5</v>
      </c>
      <c r="B326" s="1">
        <f>_xlfn.ISOWEEKNUM(RMP[[#This Row],[FECHA RECEPCION]])</f>
        <v>26</v>
      </c>
      <c r="C326" s="7">
        <v>45831</v>
      </c>
      <c r="D326" s="6">
        <v>0.5625</v>
      </c>
      <c r="E326" s="7">
        <v>45831</v>
      </c>
      <c r="F326" s="6">
        <v>0.64236111111111116</v>
      </c>
      <c r="G326" s="1" t="s">
        <v>767</v>
      </c>
      <c r="H326" s="1">
        <v>1</v>
      </c>
      <c r="I326" s="1" t="s">
        <v>39</v>
      </c>
      <c r="J326" s="13">
        <v>193.6</v>
      </c>
      <c r="K326" s="1" t="str">
        <f>TEXT(MATCH(X326, _xlfn.UNIQUE($X$153:X472), 0), "00000")</f>
        <v>00083</v>
      </c>
      <c r="L326" s="1" t="s">
        <v>41</v>
      </c>
      <c r="M326" s="1" t="s">
        <v>42</v>
      </c>
      <c r="N326" s="1" t="s">
        <v>43</v>
      </c>
      <c r="O326" s="1" t="s">
        <v>44</v>
      </c>
      <c r="P326" s="15">
        <v>421.76190392000001</v>
      </c>
      <c r="Q326" s="15">
        <v>330.26142828000002</v>
      </c>
      <c r="R326" s="1" t="s">
        <v>45</v>
      </c>
      <c r="S326" s="1" t="s">
        <v>758</v>
      </c>
      <c r="T326" s="1">
        <v>15</v>
      </c>
      <c r="U326" s="1">
        <v>34</v>
      </c>
      <c r="V326" s="1">
        <v>238</v>
      </c>
      <c r="W326" s="1" t="s">
        <v>47</v>
      </c>
      <c r="X326" s="2" t="s">
        <v>778</v>
      </c>
      <c r="Y326" s="1" t="s">
        <v>779</v>
      </c>
      <c r="AA326" s="1" t="s">
        <v>51</v>
      </c>
      <c r="AB326" s="3">
        <f>+RMP[[#This Row],[KILOS NETO]]/RMP[[#This Row],[N° JARRAS]]</f>
        <v>1.3876530600000001</v>
      </c>
      <c r="AC326" s="1" t="s">
        <v>52</v>
      </c>
      <c r="AD326" s="1">
        <v>23</v>
      </c>
      <c r="AE326" s="12">
        <f>+RMP[[#This Row],[KILOS NETO]]/RMP[[#This Row],[N° JABAS]]</f>
        <v>9.713571420000001</v>
      </c>
      <c r="AF326" s="16">
        <f>+RMP[[#This Row],[KILOS NETO]]-RMP[[#This Row],[PESO NETO CAMPO]]</f>
        <v>136.66142828000002</v>
      </c>
      <c r="AG326" s="3">
        <f>+(RMP[[#This Row],[HORA RECEPCION]]-RMP[[#This Row],[HORA SALIDA CAMPO]])*24</f>
        <v>1.9166666666666679</v>
      </c>
      <c r="AH326" s="1" t="s">
        <v>54</v>
      </c>
      <c r="AI326" s="1" t="s">
        <v>55</v>
      </c>
      <c r="AJ326" s="1" t="s">
        <v>750</v>
      </c>
      <c r="AL326" s="1">
        <v>0</v>
      </c>
      <c r="AM326" s="1" t="s">
        <v>2634</v>
      </c>
    </row>
    <row r="327" spans="1:39" hidden="1" x14ac:dyDescent="0.3">
      <c r="A327" s="1" t="str">
        <f>_xlfn.CONCAT(RMP[[#This Row],[CODIGO QR]],RMP[[#This Row],[MODULO]],RMP[[#This Row],[TURNO]])</f>
        <v>ABGSA20250601184843MODULO 1TURNO 4</v>
      </c>
      <c r="B327" s="1">
        <f>_xlfn.ISOWEEKNUM(RMP[[#This Row],[FECHA RECEPCION]])</f>
        <v>26</v>
      </c>
      <c r="C327" s="7">
        <v>45831</v>
      </c>
      <c r="D327" s="6">
        <v>0.5625</v>
      </c>
      <c r="E327" s="7">
        <v>45831</v>
      </c>
      <c r="F327" s="6">
        <v>0.64236111111111116</v>
      </c>
      <c r="G327" s="1" t="s">
        <v>767</v>
      </c>
      <c r="H327" s="1">
        <v>1</v>
      </c>
      <c r="I327" s="1" t="s">
        <v>39</v>
      </c>
      <c r="J327" s="13">
        <v>193.6</v>
      </c>
      <c r="K327" s="1" t="str">
        <f>TEXT(MATCH(X327, _xlfn.UNIQUE($X$153:X473), 0), "00000")</f>
        <v>00083</v>
      </c>
      <c r="L327" s="1" t="s">
        <v>41</v>
      </c>
      <c r="M327" s="1" t="s">
        <v>42</v>
      </c>
      <c r="N327" s="1" t="s">
        <v>43</v>
      </c>
      <c r="O327" s="1" t="s">
        <v>44</v>
      </c>
      <c r="P327" s="15">
        <v>99.238095040000005</v>
      </c>
      <c r="Q327" s="15">
        <v>77.708571359999993</v>
      </c>
      <c r="R327" s="1" t="s">
        <v>45</v>
      </c>
      <c r="S327" s="1" t="s">
        <v>747</v>
      </c>
      <c r="T327" s="1">
        <v>15</v>
      </c>
      <c r="U327" s="1">
        <v>8</v>
      </c>
      <c r="V327" s="1">
        <v>56</v>
      </c>
      <c r="W327" s="1" t="s">
        <v>47</v>
      </c>
      <c r="X327" s="2" t="s">
        <v>778</v>
      </c>
      <c r="Y327" s="1" t="s">
        <v>779</v>
      </c>
      <c r="AA327" s="1" t="s">
        <v>51</v>
      </c>
      <c r="AB327" s="3">
        <f>+RMP[[#This Row],[KILOS NETO]]/RMP[[#This Row],[N° JARRAS]]</f>
        <v>1.3876530599999999</v>
      </c>
      <c r="AC327" s="1" t="s">
        <v>52</v>
      </c>
      <c r="AD327" s="1">
        <v>23</v>
      </c>
      <c r="AE327" s="12">
        <f>+RMP[[#This Row],[KILOS NETO]]/RMP[[#This Row],[N° JABAS]]</f>
        <v>9.7135714199999992</v>
      </c>
      <c r="AF327" s="16">
        <f>+RMP[[#This Row],[KILOS NETO]]-RMP[[#This Row],[PESO NETO CAMPO]]</f>
        <v>-115.89142864</v>
      </c>
      <c r="AG327" s="3">
        <f>+(RMP[[#This Row],[HORA RECEPCION]]-RMP[[#This Row],[HORA SALIDA CAMPO]])*24</f>
        <v>1.9166666666666679</v>
      </c>
      <c r="AH327" s="1" t="s">
        <v>54</v>
      </c>
      <c r="AI327" s="1" t="s">
        <v>55</v>
      </c>
      <c r="AJ327" s="1" t="s">
        <v>750</v>
      </c>
      <c r="AL327" s="1">
        <v>0</v>
      </c>
      <c r="AM327" s="1" t="s">
        <v>2634</v>
      </c>
    </row>
    <row r="328" spans="1:39" hidden="1" x14ac:dyDescent="0.3">
      <c r="A328" s="1" t="str">
        <f>_xlfn.CONCAT(RMP[[#This Row],[CODIGO QR]],RMP[[#This Row],[MODULO]],RMP[[#This Row],[TURNO]])</f>
        <v>ABGSA20250601184837MODULO 1TURNO 5</v>
      </c>
      <c r="B328" s="1">
        <f>_xlfn.ISOWEEKNUM(RMP[[#This Row],[FECHA RECEPCION]])</f>
        <v>26</v>
      </c>
      <c r="C328" s="7">
        <v>45831</v>
      </c>
      <c r="D328" s="6">
        <v>0.5625</v>
      </c>
      <c r="E328" s="7">
        <v>45831</v>
      </c>
      <c r="F328" s="6">
        <v>0.64236111111111116</v>
      </c>
      <c r="G328" s="1" t="s">
        <v>767</v>
      </c>
      <c r="H328" s="1">
        <v>1</v>
      </c>
      <c r="I328" s="1" t="s">
        <v>39</v>
      </c>
      <c r="J328" s="13">
        <v>90.5</v>
      </c>
      <c r="K328" s="1" t="str">
        <f>TEXT(MATCH(X328, _xlfn.UNIQUE($X$153:X474), 0), "00000")</f>
        <v>00084</v>
      </c>
      <c r="L328" s="1" t="s">
        <v>41</v>
      </c>
      <c r="M328" s="1" t="s">
        <v>42</v>
      </c>
      <c r="N328" s="1" t="s">
        <v>43</v>
      </c>
      <c r="O328" s="1" t="s">
        <v>44</v>
      </c>
      <c r="P328" s="15">
        <v>138.86165062000001</v>
      </c>
      <c r="Q328" s="15">
        <v>108.38684472</v>
      </c>
      <c r="R328" s="1" t="s">
        <v>45</v>
      </c>
      <c r="S328" s="1" t="s">
        <v>758</v>
      </c>
      <c r="T328" s="1">
        <v>15</v>
      </c>
      <c r="U328" s="1">
        <v>11</v>
      </c>
      <c r="V328" s="1">
        <v>77</v>
      </c>
      <c r="W328" s="1" t="s">
        <v>47</v>
      </c>
      <c r="X328" s="2" t="s">
        <v>780</v>
      </c>
      <c r="Y328" s="1" t="s">
        <v>781</v>
      </c>
      <c r="AA328" s="1" t="s">
        <v>51</v>
      </c>
      <c r="AB328" s="3">
        <f>+RMP[[#This Row],[KILOS NETO]]/RMP[[#This Row],[N° JARRAS]]</f>
        <v>1.40762136</v>
      </c>
      <c r="AC328" s="1" t="s">
        <v>52</v>
      </c>
      <c r="AD328" s="1">
        <v>23</v>
      </c>
      <c r="AE328" s="12">
        <f>+RMP[[#This Row],[KILOS NETO]]/RMP[[#This Row],[N° JABAS]]</f>
        <v>9.8533495200000001</v>
      </c>
      <c r="AF328" s="16">
        <f>+RMP[[#This Row],[KILOS NETO]]-RMP[[#This Row],[PESO NETO CAMPO]]</f>
        <v>17.886844719999999</v>
      </c>
      <c r="AG328" s="3">
        <f>+(RMP[[#This Row],[HORA RECEPCION]]-RMP[[#This Row],[HORA SALIDA CAMPO]])*24</f>
        <v>1.9166666666666679</v>
      </c>
      <c r="AH328" s="1" t="s">
        <v>434</v>
      </c>
      <c r="AI328" s="1" t="s">
        <v>55</v>
      </c>
      <c r="AJ328" s="1" t="s">
        <v>750</v>
      </c>
      <c r="AL328" s="1">
        <v>0</v>
      </c>
      <c r="AM328" s="1" t="s">
        <v>2634</v>
      </c>
    </row>
    <row r="329" spans="1:39" hidden="1" x14ac:dyDescent="0.3">
      <c r="A329" s="1" t="str">
        <f>_xlfn.CONCAT(RMP[[#This Row],[CODIGO QR]],RMP[[#This Row],[MODULO]],RMP[[#This Row],[TURNO]])</f>
        <v>ABGSA20250601184837MODULO 1TURNO 4</v>
      </c>
      <c r="B329" s="1">
        <f>_xlfn.ISOWEEKNUM(RMP[[#This Row],[FECHA RECEPCION]])</f>
        <v>26</v>
      </c>
      <c r="C329" s="7">
        <v>45831</v>
      </c>
      <c r="D329" s="6">
        <v>0.5625</v>
      </c>
      <c r="E329" s="7">
        <v>45831</v>
      </c>
      <c r="F329" s="6">
        <v>0.64236111111111116</v>
      </c>
      <c r="G329" s="1" t="s">
        <v>767</v>
      </c>
      <c r="H329" s="1">
        <v>1</v>
      </c>
      <c r="I329" s="1" t="s">
        <v>39</v>
      </c>
      <c r="J329" s="13">
        <v>90.5</v>
      </c>
      <c r="K329" s="1" t="str">
        <f>TEXT(MATCH(X329, _xlfn.UNIQUE($X$153:X475), 0), "00000")</f>
        <v>00084</v>
      </c>
      <c r="L329" s="1" t="s">
        <v>41</v>
      </c>
      <c r="M329" s="1" t="s">
        <v>42</v>
      </c>
      <c r="N329" s="1" t="s">
        <v>43</v>
      </c>
      <c r="O329" s="1" t="s">
        <v>44</v>
      </c>
      <c r="P329" s="15">
        <v>43.281553440000003</v>
      </c>
      <c r="Q329" s="15">
        <v>33.782912639999999</v>
      </c>
      <c r="R329" s="1" t="s">
        <v>45</v>
      </c>
      <c r="S329" s="1" t="s">
        <v>747</v>
      </c>
      <c r="T329" s="1">
        <v>15</v>
      </c>
      <c r="U329" s="1">
        <v>4</v>
      </c>
      <c r="V329" s="1">
        <v>24</v>
      </c>
      <c r="W329" s="1" t="s">
        <v>47</v>
      </c>
      <c r="X329" s="2" t="s">
        <v>780</v>
      </c>
      <c r="Y329" s="1" t="s">
        <v>781</v>
      </c>
      <c r="AA329" s="1" t="s">
        <v>51</v>
      </c>
      <c r="AB329" s="3">
        <f>+RMP[[#This Row],[KILOS NETO]]/RMP[[#This Row],[N° JARRAS]]</f>
        <v>1.40762136</v>
      </c>
      <c r="AC329" s="1" t="s">
        <v>52</v>
      </c>
      <c r="AD329" s="1">
        <v>23</v>
      </c>
      <c r="AE329" s="12">
        <f>+RMP[[#This Row],[KILOS NETO]]/RMP[[#This Row],[N° JABAS]]</f>
        <v>8.4457281599999998</v>
      </c>
      <c r="AF329" s="16">
        <f>+RMP[[#This Row],[KILOS NETO]]-RMP[[#This Row],[PESO NETO CAMPO]]</f>
        <v>-56.717087360000001</v>
      </c>
      <c r="AG329" s="3">
        <f>+(RMP[[#This Row],[HORA RECEPCION]]-RMP[[#This Row],[HORA SALIDA CAMPO]])*24</f>
        <v>1.9166666666666679</v>
      </c>
      <c r="AH329" s="1" t="s">
        <v>434</v>
      </c>
      <c r="AI329" s="1" t="s">
        <v>55</v>
      </c>
      <c r="AJ329" s="1" t="s">
        <v>750</v>
      </c>
      <c r="AL329" s="1">
        <v>0</v>
      </c>
      <c r="AM329" s="1" t="s">
        <v>2634</v>
      </c>
    </row>
    <row r="330" spans="1:39" hidden="1" x14ac:dyDescent="0.3">
      <c r="A330" s="1" t="str">
        <f>_xlfn.CONCAT(RMP[[#This Row],[CODIGO QR]],RMP[[#This Row],[MODULO]],RMP[[#This Row],[TURNO]])</f>
        <v>ABGSA20250601184837MODULO 1TURNO 6</v>
      </c>
      <c r="B330" s="1">
        <f>_xlfn.ISOWEEKNUM(RMP[[#This Row],[FECHA RECEPCION]])</f>
        <v>26</v>
      </c>
      <c r="C330" s="7">
        <v>45831</v>
      </c>
      <c r="D330" s="6">
        <v>0.5625</v>
      </c>
      <c r="E330" s="7">
        <v>45831</v>
      </c>
      <c r="F330" s="6">
        <v>0.64236111111111116</v>
      </c>
      <c r="G330" s="1" t="s">
        <v>767</v>
      </c>
      <c r="H330" s="1">
        <v>1</v>
      </c>
      <c r="I330" s="1" t="s">
        <v>39</v>
      </c>
      <c r="J330" s="13">
        <v>90.5</v>
      </c>
      <c r="K330" s="1" t="str">
        <f>TEXT(MATCH(X330, _xlfn.UNIQUE($X$153:X476), 0), "00000")</f>
        <v>00084</v>
      </c>
      <c r="L330" s="1" t="s">
        <v>41</v>
      </c>
      <c r="M330" s="1" t="s">
        <v>42</v>
      </c>
      <c r="N330" s="1" t="s">
        <v>43</v>
      </c>
      <c r="O330" s="1" t="s">
        <v>44</v>
      </c>
      <c r="P330" s="15">
        <v>189.35679630000001</v>
      </c>
      <c r="Q330" s="15">
        <v>147.80024280000001</v>
      </c>
      <c r="R330" s="1" t="s">
        <v>45</v>
      </c>
      <c r="S330" s="1" t="s">
        <v>751</v>
      </c>
      <c r="T330" s="1">
        <v>15</v>
      </c>
      <c r="U330" s="1">
        <v>15</v>
      </c>
      <c r="V330" s="1">
        <v>105</v>
      </c>
      <c r="W330" s="1" t="s">
        <v>47</v>
      </c>
      <c r="X330" s="2" t="s">
        <v>780</v>
      </c>
      <c r="Y330" s="1" t="s">
        <v>781</v>
      </c>
      <c r="AA330" s="1" t="s">
        <v>51</v>
      </c>
      <c r="AB330" s="3">
        <f>+RMP[[#This Row],[KILOS NETO]]/RMP[[#This Row],[N° JARRAS]]</f>
        <v>1.40762136</v>
      </c>
      <c r="AC330" s="1" t="s">
        <v>52</v>
      </c>
      <c r="AD330" s="1">
        <v>23</v>
      </c>
      <c r="AE330" s="12">
        <f>+RMP[[#This Row],[KILOS NETO]]/RMP[[#This Row],[N° JABAS]]</f>
        <v>9.8533495200000001</v>
      </c>
      <c r="AF330" s="16">
        <f>+RMP[[#This Row],[KILOS NETO]]-RMP[[#This Row],[PESO NETO CAMPO]]</f>
        <v>57.300242800000007</v>
      </c>
      <c r="AG330" s="3">
        <f>+(RMP[[#This Row],[HORA RECEPCION]]-RMP[[#This Row],[HORA SALIDA CAMPO]])*24</f>
        <v>1.9166666666666679</v>
      </c>
      <c r="AH330" s="1" t="s">
        <v>434</v>
      </c>
      <c r="AI330" s="1" t="s">
        <v>55</v>
      </c>
      <c r="AJ330" s="1" t="s">
        <v>750</v>
      </c>
      <c r="AL330" s="1">
        <v>0</v>
      </c>
      <c r="AM330" s="1" t="s">
        <v>2634</v>
      </c>
    </row>
    <row r="331" spans="1:39" hidden="1" x14ac:dyDescent="0.3">
      <c r="A331" s="1" t="str">
        <f>_xlfn.CONCAT(RMP[[#This Row],[CODIGO QR]],RMP[[#This Row],[MODULO]],RMP[[#This Row],[TURNO]])</f>
        <v>ABGSA20250601184140MODULO 1TURNO 4</v>
      </c>
      <c r="B331" s="1">
        <f>_xlfn.ISOWEEKNUM(RMP[[#This Row],[FECHA RECEPCION]])</f>
        <v>26</v>
      </c>
      <c r="C331" s="7">
        <v>45831</v>
      </c>
      <c r="D331" s="6">
        <v>0.5625</v>
      </c>
      <c r="E331" s="7">
        <v>45831</v>
      </c>
      <c r="F331" s="6">
        <v>0.64236111111111116</v>
      </c>
      <c r="G331" s="1" t="s">
        <v>767</v>
      </c>
      <c r="H331" s="1">
        <v>1</v>
      </c>
      <c r="I331" s="1" t="s">
        <v>39</v>
      </c>
      <c r="J331" s="12">
        <v>172</v>
      </c>
      <c r="K331" s="1" t="str">
        <f>TEXT(MATCH(X331, _xlfn.UNIQUE($X$153:X477), 0), "00000")</f>
        <v>00085</v>
      </c>
      <c r="L331" s="1" t="s">
        <v>41</v>
      </c>
      <c r="M331" s="1" t="s">
        <v>42</v>
      </c>
      <c r="N331" s="1" t="s">
        <v>43</v>
      </c>
      <c r="O331" s="1" t="s">
        <v>44</v>
      </c>
      <c r="P331" s="16">
        <v>240.00000023999999</v>
      </c>
      <c r="Q331" s="16">
        <v>183.78000036</v>
      </c>
      <c r="R331" s="1" t="s">
        <v>45</v>
      </c>
      <c r="S331" s="1" t="s">
        <v>747</v>
      </c>
      <c r="T331" s="1">
        <v>15</v>
      </c>
      <c r="U331" s="1">
        <v>19</v>
      </c>
      <c r="V331" s="1">
        <v>132</v>
      </c>
      <c r="W331" s="1" t="s">
        <v>47</v>
      </c>
      <c r="X331" s="2" t="s">
        <v>782</v>
      </c>
      <c r="Y331" s="1" t="s">
        <v>783</v>
      </c>
      <c r="AA331" s="1" t="s">
        <v>51</v>
      </c>
      <c r="AB331" s="3">
        <f>+RMP[[#This Row],[KILOS NETO]]/RMP[[#This Row],[N° JARRAS]]</f>
        <v>1.39227273</v>
      </c>
      <c r="AC331" s="1" t="s">
        <v>52</v>
      </c>
      <c r="AD331" s="1">
        <v>23</v>
      </c>
      <c r="AE331" s="12">
        <f>+RMP[[#This Row],[KILOS NETO]]/RMP[[#This Row],[N° JABAS]]</f>
        <v>9.6726315978947373</v>
      </c>
      <c r="AF331" s="16">
        <f>+RMP[[#This Row],[KILOS NETO]]-RMP[[#This Row],[PESO NETO CAMPO]]</f>
        <v>11.780000360000003</v>
      </c>
      <c r="AG331" s="3">
        <f>+(RMP[[#This Row],[HORA RECEPCION]]-RMP[[#This Row],[HORA SALIDA CAMPO]])*24</f>
        <v>1.9166666666666679</v>
      </c>
      <c r="AH331" s="1" t="s">
        <v>54</v>
      </c>
      <c r="AI331" s="1" t="s">
        <v>55</v>
      </c>
      <c r="AJ331" s="1" t="s">
        <v>750</v>
      </c>
      <c r="AL331" s="1">
        <v>0</v>
      </c>
      <c r="AM331" s="1" t="s">
        <v>2634</v>
      </c>
    </row>
    <row r="332" spans="1:39" hidden="1" x14ac:dyDescent="0.3">
      <c r="A332" s="1" t="str">
        <f>_xlfn.CONCAT(RMP[[#This Row],[CODIGO QR]],RMP[[#This Row],[MODULO]],RMP[[#This Row],[TURNO]])</f>
        <v>ABGSA20250601184140MODULO 1TURNO 6</v>
      </c>
      <c r="B332" s="1">
        <f>_xlfn.ISOWEEKNUM(RMP[[#This Row],[FECHA RECEPCION]])</f>
        <v>26</v>
      </c>
      <c r="C332" s="7">
        <v>45831</v>
      </c>
      <c r="D332" s="6">
        <v>0.5625</v>
      </c>
      <c r="E332" s="7">
        <v>45831</v>
      </c>
      <c r="F332" s="6">
        <v>0.64236111111111116</v>
      </c>
      <c r="G332" s="1" t="s">
        <v>767</v>
      </c>
      <c r="H332" s="1">
        <v>1</v>
      </c>
      <c r="I332" s="1" t="s">
        <v>39</v>
      </c>
      <c r="J332" s="13">
        <v>70.2</v>
      </c>
      <c r="K332" s="1" t="str">
        <f>TEXT(MATCH(X332, _xlfn.UNIQUE($X$153:X478), 0), "00000")</f>
        <v>00086</v>
      </c>
      <c r="L332" s="1" t="s">
        <v>41</v>
      </c>
      <c r="M332" s="1" t="s">
        <v>42</v>
      </c>
      <c r="N332" s="1" t="s">
        <v>43</v>
      </c>
      <c r="O332" s="1" t="s">
        <v>44</v>
      </c>
      <c r="P332" s="15">
        <v>109.00000008000001</v>
      </c>
      <c r="Q332" s="15">
        <v>78.569999999999993</v>
      </c>
      <c r="R332" s="1" t="s">
        <v>45</v>
      </c>
      <c r="S332" s="1" t="s">
        <v>751</v>
      </c>
      <c r="T332" s="1">
        <v>12</v>
      </c>
      <c r="U332" s="1">
        <v>8</v>
      </c>
      <c r="V332" s="1">
        <v>54</v>
      </c>
      <c r="W332" s="1" t="s">
        <v>47</v>
      </c>
      <c r="X332" s="2" t="s">
        <v>784</v>
      </c>
      <c r="Y332" s="1" t="s">
        <v>783</v>
      </c>
      <c r="AA332" s="1" t="s">
        <v>51</v>
      </c>
      <c r="AB332" s="3">
        <f>+RMP[[#This Row],[KILOS NETO]]/RMP[[#This Row],[N° JARRAS]]</f>
        <v>1.4549999999999998</v>
      </c>
      <c r="AC332" s="1" t="s">
        <v>52</v>
      </c>
      <c r="AD332" s="1">
        <v>23</v>
      </c>
      <c r="AE332" s="12">
        <f>+RMP[[#This Row],[KILOS NETO]]/RMP[[#This Row],[N° JABAS]]</f>
        <v>9.8212499999999991</v>
      </c>
      <c r="AF332" s="16">
        <f>+RMP[[#This Row],[KILOS NETO]]-RMP[[#This Row],[PESO NETO CAMPO]]</f>
        <v>8.3699999999999903</v>
      </c>
      <c r="AG332" s="3">
        <f>+(RMP[[#This Row],[HORA RECEPCION]]-RMP[[#This Row],[HORA SALIDA CAMPO]])*24</f>
        <v>1.9166666666666679</v>
      </c>
      <c r="AH332" s="1" t="s">
        <v>448</v>
      </c>
      <c r="AI332" s="1" t="s">
        <v>55</v>
      </c>
      <c r="AJ332" s="1" t="s">
        <v>750</v>
      </c>
      <c r="AL332" s="1">
        <v>0</v>
      </c>
      <c r="AM332" s="1" t="s">
        <v>2634</v>
      </c>
    </row>
    <row r="333" spans="1:39" hidden="1" x14ac:dyDescent="0.3">
      <c r="A333" s="1" t="s">
        <v>785</v>
      </c>
      <c r="B333" s="1">
        <f>_xlfn.ISOWEEKNUM(RMP[[#This Row],[FECHA RECEPCION]])</f>
        <v>26</v>
      </c>
      <c r="C333" s="7">
        <v>45832</v>
      </c>
      <c r="D333" s="6">
        <v>0.76736111111111116</v>
      </c>
      <c r="E333" s="7">
        <v>45832</v>
      </c>
      <c r="F333" s="6">
        <v>0.84375</v>
      </c>
      <c r="G333" s="1" t="s">
        <v>786</v>
      </c>
      <c r="H333" s="1">
        <v>2</v>
      </c>
      <c r="I333" s="1" t="s">
        <v>39</v>
      </c>
      <c r="J333" s="13">
        <v>268.04285695999999</v>
      </c>
      <c r="K333" s="1" t="str">
        <f>TEXT(MATCH(X333, _xlfn.UNIQUE($X$153:X479), 0), "00000")</f>
        <v>00087</v>
      </c>
      <c r="L333" s="1" t="s">
        <v>41</v>
      </c>
      <c r="M333" s="1" t="s">
        <v>42</v>
      </c>
      <c r="N333" s="1" t="s">
        <v>43</v>
      </c>
      <c r="O333" s="1" t="s">
        <v>44</v>
      </c>
      <c r="P333" s="15">
        <v>361.81</v>
      </c>
      <c r="Q333" s="15">
        <v>283.76</v>
      </c>
      <c r="R333" s="1" t="s">
        <v>45</v>
      </c>
      <c r="S333" s="1" t="s">
        <v>787</v>
      </c>
      <c r="T333" s="1">
        <v>15</v>
      </c>
      <c r="U333" s="1">
        <v>29</v>
      </c>
      <c r="V333" s="1">
        <v>203</v>
      </c>
      <c r="W333" s="1" t="s">
        <v>47</v>
      </c>
      <c r="X333" s="2" t="s">
        <v>788</v>
      </c>
      <c r="Y333" s="1" t="s">
        <v>789</v>
      </c>
      <c r="AA333" s="1" t="s">
        <v>51</v>
      </c>
      <c r="AB333" s="3">
        <f>+RMP[[#This Row],[KILOS NETO]]/RMP[[#This Row],[N° JARRAS]]</f>
        <v>1.3978325123152708</v>
      </c>
      <c r="AC333" s="1" t="s">
        <v>52</v>
      </c>
      <c r="AD333" s="1">
        <v>20.3</v>
      </c>
      <c r="AE333" s="12">
        <f>+RMP[[#This Row],[KILOS NETO]]/RMP[[#This Row],[N° JABAS]]</f>
        <v>9.7848275862068963</v>
      </c>
      <c r="AF333" s="16">
        <f>+RMP[[#This Row],[KILOS NETO]]-RMP[[#This Row],[PESO NETO CAMPO]]</f>
        <v>15.717143039999996</v>
      </c>
      <c r="AG333" s="3">
        <f>+(RMP[[#This Row],[HORA RECEPCION]]-RMP[[#This Row],[HORA SALIDA CAMPO]])*24</f>
        <v>1.8333333333333321</v>
      </c>
      <c r="AH333" s="1" t="s">
        <v>54</v>
      </c>
      <c r="AI333" s="1" t="s">
        <v>55</v>
      </c>
      <c r="AJ333" s="1" t="s">
        <v>790</v>
      </c>
      <c r="AL333" s="1">
        <v>0</v>
      </c>
      <c r="AM333" s="1" t="s">
        <v>2634</v>
      </c>
    </row>
    <row r="334" spans="1:39" hidden="1" x14ac:dyDescent="0.3">
      <c r="A334" s="1" t="s">
        <v>791</v>
      </c>
      <c r="B334" s="1">
        <f>_xlfn.ISOWEEKNUM(RMP[[#This Row],[FECHA RECEPCION]])</f>
        <v>26</v>
      </c>
      <c r="C334" s="7">
        <v>45832</v>
      </c>
      <c r="D334" s="6">
        <v>0.76736111111111116</v>
      </c>
      <c r="E334" s="7">
        <v>45832</v>
      </c>
      <c r="F334" s="6">
        <v>0.84375</v>
      </c>
      <c r="G334" s="1" t="s">
        <v>786</v>
      </c>
      <c r="H334" s="1">
        <v>2</v>
      </c>
      <c r="I334" s="1" t="s">
        <v>39</v>
      </c>
      <c r="J334" s="13">
        <v>120.15714303999999</v>
      </c>
      <c r="K334" s="1" t="str">
        <f>TEXT(MATCH(X334, _xlfn.UNIQUE($X$153:X480), 0), "00000")</f>
        <v>00087</v>
      </c>
      <c r="L334" s="1" t="s">
        <v>41</v>
      </c>
      <c r="M334" s="1" t="s">
        <v>42</v>
      </c>
      <c r="N334" s="1" t="s">
        <v>43</v>
      </c>
      <c r="O334" s="1" t="s">
        <v>44</v>
      </c>
      <c r="P334" s="15">
        <v>162.19</v>
      </c>
      <c r="Q334" s="15">
        <v>127.21</v>
      </c>
      <c r="R334" s="1" t="s">
        <v>45</v>
      </c>
      <c r="S334" s="1" t="s">
        <v>63</v>
      </c>
      <c r="T334" s="1">
        <v>15</v>
      </c>
      <c r="U334" s="1">
        <v>13</v>
      </c>
      <c r="V334" s="1">
        <v>91</v>
      </c>
      <c r="W334" s="1" t="s">
        <v>47</v>
      </c>
      <c r="X334" s="2" t="s">
        <v>788</v>
      </c>
      <c r="Y334" s="1" t="s">
        <v>789</v>
      </c>
      <c r="AA334" s="1" t="s">
        <v>51</v>
      </c>
      <c r="AB334" s="3">
        <f>+RMP[[#This Row],[KILOS NETO]]/RMP[[#This Row],[N° JARRAS]]</f>
        <v>1.3979120879120879</v>
      </c>
      <c r="AC334" s="1" t="s">
        <v>52</v>
      </c>
      <c r="AD334" s="1">
        <v>20.3</v>
      </c>
      <c r="AE334" s="12">
        <f>+RMP[[#This Row],[KILOS NETO]]/RMP[[#This Row],[N° JABAS]]</f>
        <v>9.7853846153846149</v>
      </c>
      <c r="AF334" s="16">
        <f>+RMP[[#This Row],[KILOS NETO]]-RMP[[#This Row],[PESO NETO CAMPO]]</f>
        <v>7.0528569599999997</v>
      </c>
      <c r="AG334" s="3">
        <f>+(RMP[[#This Row],[HORA RECEPCION]]-RMP[[#This Row],[HORA SALIDA CAMPO]])*24</f>
        <v>1.8333333333333321</v>
      </c>
      <c r="AH334" s="1" t="s">
        <v>54</v>
      </c>
      <c r="AI334" s="1" t="s">
        <v>55</v>
      </c>
      <c r="AJ334" s="1" t="s">
        <v>790</v>
      </c>
      <c r="AL334" s="1">
        <v>0</v>
      </c>
      <c r="AM334" s="1" t="s">
        <v>2634</v>
      </c>
    </row>
    <row r="335" spans="1:39" hidden="1" x14ac:dyDescent="0.3">
      <c r="A335" s="1" t="s">
        <v>792</v>
      </c>
      <c r="B335" s="1">
        <f>_xlfn.ISOWEEKNUM(RMP[[#This Row],[FECHA RECEPCION]])</f>
        <v>26</v>
      </c>
      <c r="C335" s="7">
        <v>45832</v>
      </c>
      <c r="D335" s="6">
        <v>0.76736111111111116</v>
      </c>
      <c r="E335" s="7">
        <v>45832</v>
      </c>
      <c r="F335" s="6">
        <v>0.84375</v>
      </c>
      <c r="G335" s="1" t="s">
        <v>786</v>
      </c>
      <c r="H335" s="1">
        <v>2</v>
      </c>
      <c r="I335" s="1" t="s">
        <v>39</v>
      </c>
      <c r="J335" s="13">
        <v>277.99999832999998</v>
      </c>
      <c r="K335" s="1" t="str">
        <f>TEXT(MATCH(X335, _xlfn.UNIQUE($X$153:X481), 0), "00000")</f>
        <v>00088</v>
      </c>
      <c r="L335" s="1" t="s">
        <v>41</v>
      </c>
      <c r="M335" s="1" t="s">
        <v>42</v>
      </c>
      <c r="N335" s="1" t="s">
        <v>43</v>
      </c>
      <c r="O335" s="1" t="s">
        <v>44</v>
      </c>
      <c r="P335" s="15">
        <v>375</v>
      </c>
      <c r="Q335" s="15">
        <v>294.26</v>
      </c>
      <c r="R335" s="1" t="s">
        <v>45</v>
      </c>
      <c r="S335" s="1" t="s">
        <v>793</v>
      </c>
      <c r="T335" s="1">
        <v>15</v>
      </c>
      <c r="U335" s="1">
        <v>30</v>
      </c>
      <c r="V335" s="1">
        <v>210</v>
      </c>
      <c r="W335" s="1" t="s">
        <v>47</v>
      </c>
      <c r="X335" s="2" t="s">
        <v>794</v>
      </c>
      <c r="Y335" s="1" t="s">
        <v>795</v>
      </c>
      <c r="AA335" s="1" t="s">
        <v>51</v>
      </c>
      <c r="AB335" s="3">
        <f>+RMP[[#This Row],[KILOS NETO]]/RMP[[#This Row],[N° JARRAS]]</f>
        <v>1.4012380952380952</v>
      </c>
      <c r="AC335" s="1" t="s">
        <v>52</v>
      </c>
      <c r="AD335" s="1">
        <v>20.3</v>
      </c>
      <c r="AE335" s="12">
        <f>+RMP[[#This Row],[KILOS NETO]]/RMP[[#This Row],[N° JABAS]]</f>
        <v>9.8086666666666655</v>
      </c>
      <c r="AF335" s="16">
        <f>+RMP[[#This Row],[KILOS NETO]]-RMP[[#This Row],[PESO NETO CAMPO]]</f>
        <v>16.260001670000008</v>
      </c>
      <c r="AG335" s="3">
        <f>+(RMP[[#This Row],[HORA RECEPCION]]-RMP[[#This Row],[HORA SALIDA CAMPO]])*24</f>
        <v>1.8333333333333321</v>
      </c>
      <c r="AH335" s="1" t="s">
        <v>54</v>
      </c>
      <c r="AI335" s="1" t="s">
        <v>55</v>
      </c>
      <c r="AJ335" s="1" t="s">
        <v>790</v>
      </c>
      <c r="AL335" s="1">
        <v>0</v>
      </c>
      <c r="AM335" s="1" t="s">
        <v>2634</v>
      </c>
    </row>
    <row r="336" spans="1:39" hidden="1" x14ac:dyDescent="0.3">
      <c r="A336" s="1" t="s">
        <v>796</v>
      </c>
      <c r="B336" s="1">
        <f>_xlfn.ISOWEEKNUM(RMP[[#This Row],[FECHA RECEPCION]])</f>
        <v>26</v>
      </c>
      <c r="C336" s="7">
        <v>45832</v>
      </c>
      <c r="D336" s="6">
        <v>0.76736111111111116</v>
      </c>
      <c r="E336" s="7">
        <v>45832</v>
      </c>
      <c r="F336" s="6">
        <v>0.84375</v>
      </c>
      <c r="G336" s="1" t="s">
        <v>786</v>
      </c>
      <c r="H336" s="1">
        <v>2</v>
      </c>
      <c r="I336" s="1" t="s">
        <v>39</v>
      </c>
      <c r="J336" s="13">
        <v>111.20000167000001</v>
      </c>
      <c r="K336" s="1" t="str">
        <f>TEXT(MATCH(X336, _xlfn.UNIQUE($X$153:X482), 0), "00000")</f>
        <v>00088</v>
      </c>
      <c r="L336" s="1" t="s">
        <v>41</v>
      </c>
      <c r="M336" s="1" t="s">
        <v>42</v>
      </c>
      <c r="N336" s="1" t="s">
        <v>43</v>
      </c>
      <c r="O336" s="1" t="s">
        <v>44</v>
      </c>
      <c r="P336" s="15">
        <v>150</v>
      </c>
      <c r="Q336" s="15">
        <v>117.71</v>
      </c>
      <c r="R336" s="1" t="s">
        <v>45</v>
      </c>
      <c r="S336" s="1" t="s">
        <v>797</v>
      </c>
      <c r="T336" s="1">
        <v>15</v>
      </c>
      <c r="U336" s="1">
        <v>12</v>
      </c>
      <c r="V336" s="1">
        <v>84</v>
      </c>
      <c r="W336" s="1" t="s">
        <v>47</v>
      </c>
      <c r="X336" s="2" t="s">
        <v>794</v>
      </c>
      <c r="Y336" s="1" t="s">
        <v>795</v>
      </c>
      <c r="AA336" s="1" t="s">
        <v>51</v>
      </c>
      <c r="AB336" s="3">
        <f>+RMP[[#This Row],[KILOS NETO]]/RMP[[#This Row],[N° JARRAS]]</f>
        <v>1.4013095238095237</v>
      </c>
      <c r="AC336" s="1" t="s">
        <v>52</v>
      </c>
      <c r="AD336" s="1">
        <v>20.3</v>
      </c>
      <c r="AE336" s="12">
        <f>+RMP[[#This Row],[KILOS NETO]]/RMP[[#This Row],[N° JABAS]]</f>
        <v>9.8091666666666661</v>
      </c>
      <c r="AF336" s="16">
        <f>+RMP[[#This Row],[KILOS NETO]]-RMP[[#This Row],[PESO NETO CAMPO]]</f>
        <v>6.5099983299999877</v>
      </c>
      <c r="AG336" s="3">
        <f>+(RMP[[#This Row],[HORA RECEPCION]]-RMP[[#This Row],[HORA SALIDA CAMPO]])*24</f>
        <v>1.8333333333333321</v>
      </c>
      <c r="AH336" s="1" t="s">
        <v>54</v>
      </c>
      <c r="AI336" s="1" t="s">
        <v>55</v>
      </c>
      <c r="AJ336" s="1" t="s">
        <v>790</v>
      </c>
      <c r="AL336" s="1">
        <v>0</v>
      </c>
      <c r="AM336" s="1" t="s">
        <v>2634</v>
      </c>
    </row>
    <row r="337" spans="1:39" hidden="1" x14ac:dyDescent="0.3">
      <c r="A337" s="1" t="s">
        <v>798</v>
      </c>
      <c r="B337" s="1">
        <f>_xlfn.ISOWEEKNUM(RMP[[#This Row],[FECHA RECEPCION]])</f>
        <v>26</v>
      </c>
      <c r="C337" s="7">
        <v>45832</v>
      </c>
      <c r="D337" s="6">
        <v>0.76736111111111116</v>
      </c>
      <c r="E337" s="7">
        <v>45832</v>
      </c>
      <c r="F337" s="6">
        <v>0.84375</v>
      </c>
      <c r="G337" s="1" t="s">
        <v>786</v>
      </c>
      <c r="H337" s="1">
        <v>2</v>
      </c>
      <c r="I337" s="1" t="s">
        <v>39</v>
      </c>
      <c r="J337" s="13">
        <v>185.42857097000001</v>
      </c>
      <c r="K337" s="1" t="str">
        <f>TEXT(MATCH(X337, _xlfn.UNIQUE($X$153:X483), 0), "00000")</f>
        <v>00089</v>
      </c>
      <c r="L337" s="1" t="s">
        <v>41</v>
      </c>
      <c r="M337" s="1" t="s">
        <v>42</v>
      </c>
      <c r="N337" s="1" t="s">
        <v>43</v>
      </c>
      <c r="O337" s="1" t="s">
        <v>44</v>
      </c>
      <c r="P337" s="15">
        <v>250</v>
      </c>
      <c r="Q337" s="15">
        <v>194.75</v>
      </c>
      <c r="R337" s="1" t="s">
        <v>45</v>
      </c>
      <c r="S337" s="1" t="s">
        <v>793</v>
      </c>
      <c r="T337" s="1">
        <v>15</v>
      </c>
      <c r="U337" s="1">
        <v>20</v>
      </c>
      <c r="V337" s="1">
        <v>140</v>
      </c>
      <c r="W337" s="1" t="s">
        <v>47</v>
      </c>
      <c r="X337" s="2" t="s">
        <v>799</v>
      </c>
      <c r="Y337" s="1" t="s">
        <v>800</v>
      </c>
      <c r="AA337" s="1" t="s">
        <v>51</v>
      </c>
      <c r="AB337" s="3">
        <f>+RMP[[#This Row],[KILOS NETO]]/RMP[[#This Row],[N° JARRAS]]</f>
        <v>1.3910714285714285</v>
      </c>
      <c r="AC337" s="1" t="s">
        <v>52</v>
      </c>
      <c r="AD337" s="1">
        <v>20.3</v>
      </c>
      <c r="AE337" s="12">
        <f>+RMP[[#This Row],[KILOS NETO]]/RMP[[#This Row],[N° JABAS]]</f>
        <v>9.7375000000000007</v>
      </c>
      <c r="AF337" s="16">
        <f>+RMP[[#This Row],[KILOS NETO]]-RMP[[#This Row],[PESO NETO CAMPO]]</f>
        <v>9.3214290299999902</v>
      </c>
      <c r="AG337" s="3">
        <f>+(RMP[[#This Row],[HORA RECEPCION]]-RMP[[#This Row],[HORA SALIDA CAMPO]])*24</f>
        <v>1.8333333333333321</v>
      </c>
      <c r="AH337" s="1" t="s">
        <v>434</v>
      </c>
      <c r="AI337" s="1" t="s">
        <v>55</v>
      </c>
      <c r="AJ337" s="1" t="s">
        <v>790</v>
      </c>
      <c r="AL337" s="1">
        <v>0</v>
      </c>
      <c r="AM337" s="1" t="s">
        <v>2634</v>
      </c>
    </row>
    <row r="338" spans="1:39" hidden="1" x14ac:dyDescent="0.3">
      <c r="A338" s="1" t="s">
        <v>801</v>
      </c>
      <c r="B338" s="1">
        <f>_xlfn.ISOWEEKNUM(RMP[[#This Row],[FECHA RECEPCION]])</f>
        <v>26</v>
      </c>
      <c r="C338" s="7">
        <v>45832</v>
      </c>
      <c r="D338" s="6">
        <v>0.76736111111111116</v>
      </c>
      <c r="E338" s="7">
        <v>45832</v>
      </c>
      <c r="F338" s="6">
        <v>0.84375</v>
      </c>
      <c r="G338" s="1" t="s">
        <v>786</v>
      </c>
      <c r="H338" s="1">
        <v>2</v>
      </c>
      <c r="I338" s="1" t="s">
        <v>39</v>
      </c>
      <c r="J338" s="13">
        <v>139.07142902999999</v>
      </c>
      <c r="K338" s="1" t="str">
        <f>TEXT(MATCH(X338, _xlfn.UNIQUE($X$153:X484), 0), "00000")</f>
        <v>00089</v>
      </c>
      <c r="L338" s="1" t="s">
        <v>41</v>
      </c>
      <c r="M338" s="1" t="s">
        <v>42</v>
      </c>
      <c r="N338" s="1" t="s">
        <v>43</v>
      </c>
      <c r="O338" s="1" t="s">
        <v>44</v>
      </c>
      <c r="P338" s="15">
        <v>187.5</v>
      </c>
      <c r="Q338" s="15">
        <v>146.06</v>
      </c>
      <c r="R338" s="1" t="s">
        <v>45</v>
      </c>
      <c r="S338" s="1" t="s">
        <v>787</v>
      </c>
      <c r="T338" s="1">
        <v>15</v>
      </c>
      <c r="U338" s="1">
        <v>15</v>
      </c>
      <c r="V338" s="1">
        <v>105</v>
      </c>
      <c r="W338" s="1" t="s">
        <v>47</v>
      </c>
      <c r="X338" s="2" t="s">
        <v>799</v>
      </c>
      <c r="Y338" s="1" t="s">
        <v>800</v>
      </c>
      <c r="AA338" s="1" t="s">
        <v>51</v>
      </c>
      <c r="AB338" s="3">
        <f>+RMP[[#This Row],[KILOS NETO]]/RMP[[#This Row],[N° JARRAS]]</f>
        <v>1.3910476190476191</v>
      </c>
      <c r="AC338" s="1" t="s">
        <v>52</v>
      </c>
      <c r="AD338" s="1">
        <v>20.3</v>
      </c>
      <c r="AE338" s="12">
        <f>+RMP[[#This Row],[KILOS NETO]]/RMP[[#This Row],[N° JABAS]]</f>
        <v>9.7373333333333338</v>
      </c>
      <c r="AF338" s="16">
        <f>+RMP[[#This Row],[KILOS NETO]]-RMP[[#This Row],[PESO NETO CAMPO]]</f>
        <v>6.988570970000012</v>
      </c>
      <c r="AG338" s="3">
        <f>+(RMP[[#This Row],[HORA RECEPCION]]-RMP[[#This Row],[HORA SALIDA CAMPO]])*24</f>
        <v>1.8333333333333321</v>
      </c>
      <c r="AH338" s="1" t="s">
        <v>434</v>
      </c>
      <c r="AI338" s="1" t="s">
        <v>55</v>
      </c>
      <c r="AJ338" s="1" t="s">
        <v>790</v>
      </c>
      <c r="AL338" s="1">
        <v>0</v>
      </c>
      <c r="AM338" s="1" t="s">
        <v>2634</v>
      </c>
    </row>
    <row r="339" spans="1:39" hidden="1" x14ac:dyDescent="0.3">
      <c r="A339" s="1" t="s">
        <v>802</v>
      </c>
      <c r="B339" s="1">
        <f>_xlfn.ISOWEEKNUM(RMP[[#This Row],[FECHA RECEPCION]])</f>
        <v>26</v>
      </c>
      <c r="C339" s="7">
        <v>45832</v>
      </c>
      <c r="D339" s="6">
        <v>0.76736111111111116</v>
      </c>
      <c r="E339" s="7">
        <v>45832</v>
      </c>
      <c r="F339" s="6">
        <v>0.84375</v>
      </c>
      <c r="G339" s="1" t="s">
        <v>786</v>
      </c>
      <c r="H339" s="1">
        <v>2</v>
      </c>
      <c r="I339" s="1" t="s">
        <v>39</v>
      </c>
      <c r="J339" s="13">
        <v>204.91428618</v>
      </c>
      <c r="K339" s="1" t="str">
        <f>TEXT(MATCH(X339, _xlfn.UNIQUE($X$153:X485), 0), "00000")</f>
        <v>00090</v>
      </c>
      <c r="L339" s="1" t="s">
        <v>41</v>
      </c>
      <c r="M339" s="1" t="s">
        <v>42</v>
      </c>
      <c r="N339" s="1" t="s">
        <v>43</v>
      </c>
      <c r="O339" s="1" t="s">
        <v>44</v>
      </c>
      <c r="P339" s="15">
        <v>276.89</v>
      </c>
      <c r="Q339" s="15">
        <v>216.11</v>
      </c>
      <c r="R339" s="1" t="s">
        <v>45</v>
      </c>
      <c r="S339" s="1" t="s">
        <v>63</v>
      </c>
      <c r="T339" s="1">
        <v>15</v>
      </c>
      <c r="U339" s="1">
        <v>22</v>
      </c>
      <c r="V339" s="1">
        <v>154</v>
      </c>
      <c r="W339" s="1" t="s">
        <v>47</v>
      </c>
      <c r="X339" s="2" t="s">
        <v>803</v>
      </c>
      <c r="Y339" s="1" t="s">
        <v>804</v>
      </c>
      <c r="AA339" s="1" t="s">
        <v>51</v>
      </c>
      <c r="AB339" s="3">
        <f>+RMP[[#This Row],[KILOS NETO]]/RMP[[#This Row],[N° JARRAS]]</f>
        <v>1.4033116883116885</v>
      </c>
      <c r="AC339" s="1" t="s">
        <v>52</v>
      </c>
      <c r="AD339" s="1">
        <v>20.3</v>
      </c>
      <c r="AE339" s="12">
        <f>+RMP[[#This Row],[KILOS NETO]]/RMP[[#This Row],[N° JABAS]]</f>
        <v>9.8231818181818191</v>
      </c>
      <c r="AF339" s="16">
        <f>+RMP[[#This Row],[KILOS NETO]]-RMP[[#This Row],[PESO NETO CAMPO]]</f>
        <v>11.195713820000009</v>
      </c>
      <c r="AG339" s="3">
        <f>+(RMP[[#This Row],[HORA RECEPCION]]-RMP[[#This Row],[HORA SALIDA CAMPO]])*24</f>
        <v>1.8333333333333321</v>
      </c>
      <c r="AH339" s="1" t="s">
        <v>434</v>
      </c>
      <c r="AI339" s="1" t="s">
        <v>55</v>
      </c>
      <c r="AJ339" s="1" t="s">
        <v>790</v>
      </c>
      <c r="AL339" s="1">
        <v>0</v>
      </c>
      <c r="AM339" s="1" t="s">
        <v>2634</v>
      </c>
    </row>
    <row r="340" spans="1:39" hidden="1" x14ac:dyDescent="0.3">
      <c r="A340" s="1" t="s">
        <v>805</v>
      </c>
      <c r="B340" s="1">
        <f>_xlfn.ISOWEEKNUM(RMP[[#This Row],[FECHA RECEPCION]])</f>
        <v>26</v>
      </c>
      <c r="C340" s="7">
        <v>45832</v>
      </c>
      <c r="D340" s="6">
        <v>0.76736111111111116</v>
      </c>
      <c r="E340" s="7">
        <v>45832</v>
      </c>
      <c r="F340" s="6">
        <v>0.84375</v>
      </c>
      <c r="G340" s="1" t="s">
        <v>786</v>
      </c>
      <c r="H340" s="1">
        <v>2</v>
      </c>
      <c r="I340" s="1" t="s">
        <v>39</v>
      </c>
      <c r="J340" s="13">
        <v>121.08571382</v>
      </c>
      <c r="K340" s="1" t="str">
        <f>TEXT(MATCH(X340, _xlfn.UNIQUE($X$153:X486), 0), "00000")</f>
        <v>00090</v>
      </c>
      <c r="L340" s="1" t="s">
        <v>41</v>
      </c>
      <c r="M340" s="1" t="s">
        <v>42</v>
      </c>
      <c r="N340" s="1" t="s">
        <v>43</v>
      </c>
      <c r="O340" s="1" t="s">
        <v>44</v>
      </c>
      <c r="P340" s="15">
        <v>163.61000000000001</v>
      </c>
      <c r="Q340" s="15">
        <v>127.7</v>
      </c>
      <c r="R340" s="1" t="s">
        <v>45</v>
      </c>
      <c r="S340" s="1" t="s">
        <v>793</v>
      </c>
      <c r="T340" s="1">
        <v>15</v>
      </c>
      <c r="U340" s="1">
        <v>13</v>
      </c>
      <c r="V340" s="1">
        <v>91</v>
      </c>
      <c r="W340" s="1" t="s">
        <v>47</v>
      </c>
      <c r="X340" s="2" t="s">
        <v>803</v>
      </c>
      <c r="Y340" s="1" t="s">
        <v>804</v>
      </c>
      <c r="AA340" s="1" t="s">
        <v>51</v>
      </c>
      <c r="AB340" s="3">
        <f>+RMP[[#This Row],[KILOS NETO]]/RMP[[#This Row],[N° JARRAS]]</f>
        <v>1.4032967032967034</v>
      </c>
      <c r="AC340" s="1" t="s">
        <v>52</v>
      </c>
      <c r="AD340" s="1">
        <v>20.3</v>
      </c>
      <c r="AE340" s="12">
        <f>+RMP[[#This Row],[KILOS NETO]]/RMP[[#This Row],[N° JABAS]]</f>
        <v>9.8230769230769237</v>
      </c>
      <c r="AF340" s="16">
        <f>+RMP[[#This Row],[KILOS NETO]]-RMP[[#This Row],[PESO NETO CAMPO]]</f>
        <v>6.6142861800000077</v>
      </c>
      <c r="AG340" s="3">
        <f>+(RMP[[#This Row],[HORA RECEPCION]]-RMP[[#This Row],[HORA SALIDA CAMPO]])*24</f>
        <v>1.8333333333333321</v>
      </c>
      <c r="AH340" s="1" t="s">
        <v>434</v>
      </c>
      <c r="AI340" s="1" t="s">
        <v>55</v>
      </c>
      <c r="AJ340" s="1" t="s">
        <v>790</v>
      </c>
      <c r="AL340" s="1">
        <v>0</v>
      </c>
      <c r="AM340" s="1" t="s">
        <v>2634</v>
      </c>
    </row>
    <row r="341" spans="1:39" hidden="1" x14ac:dyDescent="0.3">
      <c r="A341" s="1" t="s">
        <v>806</v>
      </c>
      <c r="B341" s="1">
        <f>_xlfn.ISOWEEKNUM(RMP[[#This Row],[FECHA RECEPCION]])</f>
        <v>26</v>
      </c>
      <c r="C341" s="7">
        <v>45832</v>
      </c>
      <c r="D341" s="6">
        <v>0.76736111111111116</v>
      </c>
      <c r="E341" s="7">
        <v>45832</v>
      </c>
      <c r="F341" s="6">
        <v>0.84375</v>
      </c>
      <c r="G341" s="1" t="s">
        <v>786</v>
      </c>
      <c r="H341" s="1">
        <v>2</v>
      </c>
      <c r="I341" s="1" t="s">
        <v>39</v>
      </c>
      <c r="J341" s="13">
        <v>331.1</v>
      </c>
      <c r="K341" s="1" t="str">
        <f>TEXT(MATCH(X341, _xlfn.UNIQUE($X$153:X487), 0), "00000")</f>
        <v>00091</v>
      </c>
      <c r="L341" s="1" t="s">
        <v>41</v>
      </c>
      <c r="M341" s="1" t="s">
        <v>42</v>
      </c>
      <c r="N341" s="1" t="s">
        <v>43</v>
      </c>
      <c r="O341" s="1" t="s">
        <v>44</v>
      </c>
      <c r="P341" s="15">
        <v>448.5</v>
      </c>
      <c r="Q341" s="15">
        <v>349.48</v>
      </c>
      <c r="R341" s="1" t="s">
        <v>45</v>
      </c>
      <c r="S341" s="1" t="s">
        <v>797</v>
      </c>
      <c r="T341" s="1">
        <v>15</v>
      </c>
      <c r="U341" s="1">
        <v>36</v>
      </c>
      <c r="V341" s="1">
        <v>252</v>
      </c>
      <c r="W341" s="1" t="s">
        <v>47</v>
      </c>
      <c r="X341" s="2" t="s">
        <v>807</v>
      </c>
      <c r="Y341" s="1" t="s">
        <v>808</v>
      </c>
      <c r="AA341" s="1" t="s">
        <v>51</v>
      </c>
      <c r="AB341" s="3">
        <f>+RMP[[#This Row],[KILOS NETO]]/RMP[[#This Row],[N° JARRAS]]</f>
        <v>1.386825396825397</v>
      </c>
      <c r="AC341" s="1" t="s">
        <v>52</v>
      </c>
      <c r="AD341" s="1">
        <v>20.3</v>
      </c>
      <c r="AE341" s="12">
        <f>+RMP[[#This Row],[KILOS NETO]]/RMP[[#This Row],[N° JABAS]]</f>
        <v>9.7077777777777783</v>
      </c>
      <c r="AF341" s="16">
        <f>+RMP[[#This Row],[KILOS NETO]]-RMP[[#This Row],[PESO NETO CAMPO]]</f>
        <v>18.379999999999995</v>
      </c>
      <c r="AG341" s="3">
        <f>+(RMP[[#This Row],[HORA RECEPCION]]-RMP[[#This Row],[HORA SALIDA CAMPO]])*24</f>
        <v>1.8333333333333321</v>
      </c>
      <c r="AH341" s="1" t="s">
        <v>54</v>
      </c>
      <c r="AI341" s="1" t="s">
        <v>55</v>
      </c>
      <c r="AJ341" s="1" t="s">
        <v>790</v>
      </c>
      <c r="AL341" s="1">
        <v>0</v>
      </c>
      <c r="AM341" s="1" t="s">
        <v>2634</v>
      </c>
    </row>
    <row r="342" spans="1:39" hidden="1" x14ac:dyDescent="0.3">
      <c r="A342" s="1" t="s">
        <v>809</v>
      </c>
      <c r="B342" s="1">
        <f>_xlfn.ISOWEEKNUM(RMP[[#This Row],[FECHA RECEPCION]])</f>
        <v>26</v>
      </c>
      <c r="C342" s="7">
        <v>45832</v>
      </c>
      <c r="D342" s="6">
        <v>0.76736111111111116</v>
      </c>
      <c r="E342" s="7">
        <v>45832</v>
      </c>
      <c r="F342" s="6">
        <v>0.84375</v>
      </c>
      <c r="G342" s="1" t="s">
        <v>786</v>
      </c>
      <c r="H342" s="1">
        <v>2</v>
      </c>
      <c r="I342" s="1" t="s">
        <v>39</v>
      </c>
      <c r="J342" s="13">
        <v>157.73571243000001</v>
      </c>
      <c r="K342" s="1" t="str">
        <f>TEXT(MATCH(X342, _xlfn.UNIQUE($X$153:X488), 0), "00000")</f>
        <v>00092</v>
      </c>
      <c r="L342" s="1" t="s">
        <v>41</v>
      </c>
      <c r="M342" s="1" t="s">
        <v>42</v>
      </c>
      <c r="N342" s="1" t="s">
        <v>43</v>
      </c>
      <c r="O342" s="1" t="s">
        <v>44</v>
      </c>
      <c r="P342" s="15">
        <v>211.29</v>
      </c>
      <c r="Q342" s="15">
        <v>165.54</v>
      </c>
      <c r="R342" s="1" t="s">
        <v>45</v>
      </c>
      <c r="S342" s="1" t="s">
        <v>793</v>
      </c>
      <c r="T342" s="1">
        <v>15</v>
      </c>
      <c r="U342" s="1">
        <v>17</v>
      </c>
      <c r="V342" s="1">
        <v>119</v>
      </c>
      <c r="W342" s="1" t="s">
        <v>47</v>
      </c>
      <c r="X342" s="2" t="s">
        <v>810</v>
      </c>
      <c r="Y342" s="1" t="s">
        <v>811</v>
      </c>
      <c r="AA342" s="1" t="s">
        <v>51</v>
      </c>
      <c r="AB342" s="3">
        <f>+RMP[[#This Row],[KILOS NETO]]/RMP[[#This Row],[N° JARRAS]]</f>
        <v>1.3910924369747899</v>
      </c>
      <c r="AC342" s="1" t="s">
        <v>52</v>
      </c>
      <c r="AD342" s="1">
        <v>20.3</v>
      </c>
      <c r="AE342" s="12">
        <f>+RMP[[#This Row],[KILOS NETO]]/RMP[[#This Row],[N° JABAS]]</f>
        <v>9.7376470588235282</v>
      </c>
      <c r="AF342" s="16">
        <f>+RMP[[#This Row],[KILOS NETO]]-RMP[[#This Row],[PESO NETO CAMPO]]</f>
        <v>7.8042875699999854</v>
      </c>
      <c r="AG342" s="3">
        <f>+(RMP[[#This Row],[HORA RECEPCION]]-RMP[[#This Row],[HORA SALIDA CAMPO]])*24</f>
        <v>1.8333333333333321</v>
      </c>
      <c r="AH342" s="1" t="s">
        <v>448</v>
      </c>
      <c r="AI342" s="1" t="s">
        <v>55</v>
      </c>
      <c r="AJ342" s="1" t="s">
        <v>790</v>
      </c>
      <c r="AL342" s="1">
        <v>0</v>
      </c>
      <c r="AM342" s="1" t="s">
        <v>2634</v>
      </c>
    </row>
    <row r="343" spans="1:39" hidden="1" x14ac:dyDescent="0.3">
      <c r="A343" s="1" t="s">
        <v>812</v>
      </c>
      <c r="B343" s="1">
        <f>_xlfn.ISOWEEKNUM(RMP[[#This Row],[FECHA RECEPCION]])</f>
        <v>26</v>
      </c>
      <c r="C343" s="7">
        <v>45832</v>
      </c>
      <c r="D343" s="6">
        <v>0.76736111111111116</v>
      </c>
      <c r="E343" s="7">
        <v>45832</v>
      </c>
      <c r="F343" s="6">
        <v>0.84375</v>
      </c>
      <c r="G343" s="1" t="s">
        <v>786</v>
      </c>
      <c r="H343" s="1">
        <v>2</v>
      </c>
      <c r="I343" s="1" t="s">
        <v>39</v>
      </c>
      <c r="J343" s="13">
        <v>139.17857254</v>
      </c>
      <c r="K343" s="1" t="str">
        <f>TEXT(MATCH(X343, _xlfn.UNIQUE($X$153:X489), 0), "00000")</f>
        <v>00092</v>
      </c>
      <c r="L343" s="1" t="s">
        <v>41</v>
      </c>
      <c r="M343" s="1" t="s">
        <v>42</v>
      </c>
      <c r="N343" s="1" t="s">
        <v>43</v>
      </c>
      <c r="O343" s="1" t="s">
        <v>44</v>
      </c>
      <c r="P343" s="15">
        <v>186.43</v>
      </c>
      <c r="Q343" s="15">
        <v>146.06</v>
      </c>
      <c r="R343" s="1" t="s">
        <v>45</v>
      </c>
      <c r="S343" s="1" t="s">
        <v>797</v>
      </c>
      <c r="T343" s="1">
        <v>15</v>
      </c>
      <c r="U343" s="1">
        <v>15</v>
      </c>
      <c r="V343" s="1">
        <v>105</v>
      </c>
      <c r="W343" s="1" t="s">
        <v>47</v>
      </c>
      <c r="X343" s="2" t="s">
        <v>810</v>
      </c>
      <c r="Y343" s="1" t="s">
        <v>811</v>
      </c>
      <c r="AA343" s="1" t="s">
        <v>51</v>
      </c>
      <c r="AB343" s="3">
        <f>+RMP[[#This Row],[KILOS NETO]]/RMP[[#This Row],[N° JARRAS]]</f>
        <v>1.3910476190476191</v>
      </c>
      <c r="AC343" s="1" t="s">
        <v>52</v>
      </c>
      <c r="AD343" s="1">
        <v>20.3</v>
      </c>
      <c r="AE343" s="12">
        <f>+RMP[[#This Row],[KILOS NETO]]/RMP[[#This Row],[N° JABAS]]</f>
        <v>9.7373333333333338</v>
      </c>
      <c r="AF343" s="16">
        <f>+RMP[[#This Row],[KILOS NETO]]-RMP[[#This Row],[PESO NETO CAMPO]]</f>
        <v>6.8814274599999976</v>
      </c>
      <c r="AG343" s="3">
        <f>+(RMP[[#This Row],[HORA RECEPCION]]-RMP[[#This Row],[HORA SALIDA CAMPO]])*24</f>
        <v>1.8333333333333321</v>
      </c>
      <c r="AH343" s="1" t="s">
        <v>448</v>
      </c>
      <c r="AI343" s="1" t="s">
        <v>55</v>
      </c>
      <c r="AJ343" s="1" t="s">
        <v>790</v>
      </c>
      <c r="AL343" s="1">
        <v>0</v>
      </c>
      <c r="AM343" s="1" t="s">
        <v>2634</v>
      </c>
    </row>
    <row r="344" spans="1:39" hidden="1" x14ac:dyDescent="0.3">
      <c r="A344" s="1" t="s">
        <v>813</v>
      </c>
      <c r="B344" s="1">
        <f>_xlfn.ISOWEEKNUM(RMP[[#This Row],[FECHA RECEPCION]])</f>
        <v>26</v>
      </c>
      <c r="C344" s="7">
        <v>45832</v>
      </c>
      <c r="D344" s="6">
        <v>0.76736111111111116</v>
      </c>
      <c r="E344" s="7">
        <v>45832</v>
      </c>
      <c r="F344" s="6">
        <v>0.84375</v>
      </c>
      <c r="G344" s="1" t="s">
        <v>786</v>
      </c>
      <c r="H344" s="1">
        <v>2</v>
      </c>
      <c r="I344" s="1" t="s">
        <v>39</v>
      </c>
      <c r="J344" s="13">
        <v>92.785715030000006</v>
      </c>
      <c r="K344" s="1" t="str">
        <f>TEXT(MATCH(X344, _xlfn.UNIQUE($X$153:X490), 0), "00000")</f>
        <v>00092</v>
      </c>
      <c r="L344" s="1" t="s">
        <v>41</v>
      </c>
      <c r="M344" s="1" t="s">
        <v>42</v>
      </c>
      <c r="N344" s="1" t="s">
        <v>43</v>
      </c>
      <c r="O344" s="1" t="s">
        <v>44</v>
      </c>
      <c r="P344" s="15">
        <v>124.29</v>
      </c>
      <c r="Q344" s="15">
        <v>97.37</v>
      </c>
      <c r="R344" s="1" t="s">
        <v>45</v>
      </c>
      <c r="S344" s="1" t="s">
        <v>63</v>
      </c>
      <c r="T344" s="1">
        <v>15</v>
      </c>
      <c r="U344" s="1">
        <v>10</v>
      </c>
      <c r="V344" s="1">
        <v>70</v>
      </c>
      <c r="W344" s="1" t="s">
        <v>47</v>
      </c>
      <c r="X344" s="2" t="s">
        <v>810</v>
      </c>
      <c r="Y344" s="1" t="s">
        <v>811</v>
      </c>
      <c r="AA344" s="1" t="s">
        <v>51</v>
      </c>
      <c r="AB344" s="3">
        <f>+RMP[[#This Row],[KILOS NETO]]/RMP[[#This Row],[N° JARRAS]]</f>
        <v>1.391</v>
      </c>
      <c r="AC344" s="1" t="s">
        <v>52</v>
      </c>
      <c r="AD344" s="1">
        <v>20.3</v>
      </c>
      <c r="AE344" s="12">
        <f>+RMP[[#This Row],[KILOS NETO]]/RMP[[#This Row],[N° JABAS]]</f>
        <v>9.7370000000000001</v>
      </c>
      <c r="AF344" s="16">
        <f>+RMP[[#This Row],[KILOS NETO]]-RMP[[#This Row],[PESO NETO CAMPO]]</f>
        <v>4.5842849699999988</v>
      </c>
      <c r="AG344" s="3">
        <f>+(RMP[[#This Row],[HORA RECEPCION]]-RMP[[#This Row],[HORA SALIDA CAMPO]])*24</f>
        <v>1.8333333333333321</v>
      </c>
      <c r="AH344" s="1" t="s">
        <v>448</v>
      </c>
      <c r="AI344" s="1" t="s">
        <v>55</v>
      </c>
      <c r="AJ344" s="1" t="s">
        <v>790</v>
      </c>
      <c r="AL344" s="1">
        <v>0</v>
      </c>
      <c r="AM344" s="1" t="s">
        <v>2634</v>
      </c>
    </row>
    <row r="345" spans="1:39" hidden="1" x14ac:dyDescent="0.3">
      <c r="A345" s="1" t="s">
        <v>814</v>
      </c>
      <c r="B345" s="1">
        <f>_xlfn.ISOWEEKNUM(RMP[[#This Row],[FECHA RECEPCION]])</f>
        <v>26</v>
      </c>
      <c r="C345" s="7">
        <v>45832</v>
      </c>
      <c r="D345" s="6">
        <v>0.76736111111111116</v>
      </c>
      <c r="E345" s="7">
        <v>45832</v>
      </c>
      <c r="F345" s="6">
        <v>0.84375</v>
      </c>
      <c r="G345" s="1" t="s">
        <v>786</v>
      </c>
      <c r="H345" s="1">
        <v>2</v>
      </c>
      <c r="I345" s="1" t="s">
        <v>39</v>
      </c>
      <c r="J345" s="13">
        <v>174.70952288999999</v>
      </c>
      <c r="K345" s="1" t="str">
        <f>TEXT(MATCH(X345, _xlfn.UNIQUE($X$153:X491), 0), "00000")</f>
        <v>00093</v>
      </c>
      <c r="L345" s="1" t="s">
        <v>41</v>
      </c>
      <c r="M345" s="1" t="s">
        <v>42</v>
      </c>
      <c r="N345" s="1" t="s">
        <v>43</v>
      </c>
      <c r="O345" s="1" t="s">
        <v>44</v>
      </c>
      <c r="P345" s="15">
        <v>235.01</v>
      </c>
      <c r="Q345" s="15">
        <v>183.88</v>
      </c>
      <c r="R345" s="1" t="s">
        <v>45</v>
      </c>
      <c r="S345" s="1" t="s">
        <v>63</v>
      </c>
      <c r="T345" s="1">
        <v>15</v>
      </c>
      <c r="U345" s="1">
        <v>19</v>
      </c>
      <c r="V345" s="1">
        <v>133</v>
      </c>
      <c r="W345" s="1" t="s">
        <v>47</v>
      </c>
      <c r="X345" s="2" t="s">
        <v>815</v>
      </c>
      <c r="Y345" s="1" t="s">
        <v>816</v>
      </c>
      <c r="AA345" s="1" t="s">
        <v>51</v>
      </c>
      <c r="AB345" s="3">
        <f>+RMP[[#This Row],[KILOS NETO]]/RMP[[#This Row],[N° JARRAS]]</f>
        <v>1.3825563909774436</v>
      </c>
      <c r="AC345" s="1" t="s">
        <v>52</v>
      </c>
      <c r="AD345" s="1">
        <v>20.3</v>
      </c>
      <c r="AE345" s="12">
        <f>+RMP[[#This Row],[KILOS NETO]]/RMP[[#This Row],[N° JABAS]]</f>
        <v>9.6778947368421058</v>
      </c>
      <c r="AF345" s="16">
        <f>+RMP[[#This Row],[KILOS NETO]]-RMP[[#This Row],[PESO NETO CAMPO]]</f>
        <v>9.1704771100000073</v>
      </c>
      <c r="AG345" s="3">
        <f>+(RMP[[#This Row],[HORA RECEPCION]]-RMP[[#This Row],[HORA SALIDA CAMPO]])*24</f>
        <v>1.8333333333333321</v>
      </c>
      <c r="AH345" s="1" t="s">
        <v>434</v>
      </c>
      <c r="AI345" s="1" t="s">
        <v>55</v>
      </c>
      <c r="AJ345" s="1" t="s">
        <v>790</v>
      </c>
      <c r="AL345" s="1">
        <v>0</v>
      </c>
      <c r="AM345" s="1" t="s">
        <v>2634</v>
      </c>
    </row>
    <row r="346" spans="1:39" hidden="1" x14ac:dyDescent="0.3">
      <c r="A346" s="1" t="s">
        <v>817</v>
      </c>
      <c r="B346" s="1">
        <f>_xlfn.ISOWEEKNUM(RMP[[#This Row],[FECHA RECEPCION]])</f>
        <v>26</v>
      </c>
      <c r="C346" s="7">
        <v>45832</v>
      </c>
      <c r="D346" s="6">
        <v>0.76736111111111116</v>
      </c>
      <c r="E346" s="7">
        <v>45832</v>
      </c>
      <c r="F346" s="6">
        <v>0.84375</v>
      </c>
      <c r="G346" s="1" t="s">
        <v>786</v>
      </c>
      <c r="H346" s="1">
        <v>2</v>
      </c>
      <c r="I346" s="1" t="s">
        <v>39</v>
      </c>
      <c r="J346" s="13">
        <v>128.73333205</v>
      </c>
      <c r="K346" s="1" t="str">
        <f>TEXT(MATCH(X346, _xlfn.UNIQUE($X$153:X492), 0), "00000")</f>
        <v>00093</v>
      </c>
      <c r="L346" s="1" t="s">
        <v>41</v>
      </c>
      <c r="M346" s="1" t="s">
        <v>42</v>
      </c>
      <c r="N346" s="1" t="s">
        <v>43</v>
      </c>
      <c r="O346" s="1" t="s">
        <v>44</v>
      </c>
      <c r="P346" s="15">
        <v>173.17</v>
      </c>
      <c r="Q346" s="15">
        <v>135.49</v>
      </c>
      <c r="R346" s="1" t="s">
        <v>45</v>
      </c>
      <c r="S346" s="1" t="s">
        <v>793</v>
      </c>
      <c r="T346" s="1">
        <v>15</v>
      </c>
      <c r="U346" s="1">
        <v>14</v>
      </c>
      <c r="V346" s="1">
        <v>98</v>
      </c>
      <c r="W346" s="1" t="s">
        <v>47</v>
      </c>
      <c r="X346" s="2" t="s">
        <v>815</v>
      </c>
      <c r="Y346" s="1" t="s">
        <v>816</v>
      </c>
      <c r="AA346" s="1" t="s">
        <v>51</v>
      </c>
      <c r="AB346" s="3">
        <f>+RMP[[#This Row],[KILOS NETO]]/RMP[[#This Row],[N° JARRAS]]</f>
        <v>1.3825510204081635</v>
      </c>
      <c r="AC346" s="1" t="s">
        <v>52</v>
      </c>
      <c r="AD346" s="1">
        <v>20.3</v>
      </c>
      <c r="AE346" s="12">
        <f>+RMP[[#This Row],[KILOS NETO]]/RMP[[#This Row],[N° JABAS]]</f>
        <v>9.6778571428571443</v>
      </c>
      <c r="AF346" s="16">
        <f>+RMP[[#This Row],[KILOS NETO]]-RMP[[#This Row],[PESO NETO CAMPO]]</f>
        <v>6.7566679500000077</v>
      </c>
      <c r="AG346" s="3">
        <f>+(RMP[[#This Row],[HORA RECEPCION]]-RMP[[#This Row],[HORA SALIDA CAMPO]])*24</f>
        <v>1.8333333333333321</v>
      </c>
      <c r="AH346" s="1" t="s">
        <v>434</v>
      </c>
      <c r="AI346" s="1" t="s">
        <v>55</v>
      </c>
      <c r="AJ346" s="1" t="s">
        <v>790</v>
      </c>
      <c r="AL346" s="1">
        <v>0</v>
      </c>
      <c r="AM346" s="1" t="s">
        <v>2634</v>
      </c>
    </row>
    <row r="347" spans="1:39" hidden="1" x14ac:dyDescent="0.3">
      <c r="A347" s="1" t="s">
        <v>818</v>
      </c>
      <c r="B347" s="1">
        <f>_xlfn.ISOWEEKNUM(RMP[[#This Row],[FECHA RECEPCION]])</f>
        <v>26</v>
      </c>
      <c r="C347" s="7">
        <v>45832</v>
      </c>
      <c r="D347" s="6">
        <v>0.76736111111111116</v>
      </c>
      <c r="E347" s="7">
        <v>45832</v>
      </c>
      <c r="F347" s="6">
        <v>0.84375</v>
      </c>
      <c r="G347" s="1" t="s">
        <v>786</v>
      </c>
      <c r="H347" s="1">
        <v>2</v>
      </c>
      <c r="I347" s="1" t="s">
        <v>39</v>
      </c>
      <c r="J347" s="13">
        <v>82.757141200000007</v>
      </c>
      <c r="K347" s="1" t="str">
        <f>TEXT(MATCH(X347, _xlfn.UNIQUE($X$153:X493), 0), "00000")</f>
        <v>00093</v>
      </c>
      <c r="L347" s="1" t="s">
        <v>41</v>
      </c>
      <c r="M347" s="1" t="s">
        <v>42</v>
      </c>
      <c r="N347" s="1" t="s">
        <v>43</v>
      </c>
      <c r="O347" s="1" t="s">
        <v>44</v>
      </c>
      <c r="P347" s="15">
        <v>111.32</v>
      </c>
      <c r="Q347" s="15">
        <v>87.1</v>
      </c>
      <c r="R347" s="1" t="s">
        <v>45</v>
      </c>
      <c r="S347" s="1" t="s">
        <v>787</v>
      </c>
      <c r="T347" s="1">
        <v>15</v>
      </c>
      <c r="U347" s="1">
        <v>9</v>
      </c>
      <c r="V347" s="1">
        <v>63</v>
      </c>
      <c r="W347" s="1" t="s">
        <v>47</v>
      </c>
      <c r="X347" s="2" t="s">
        <v>815</v>
      </c>
      <c r="Y347" s="1" t="s">
        <v>816</v>
      </c>
      <c r="AA347" s="1" t="s">
        <v>51</v>
      </c>
      <c r="AB347" s="3">
        <f>+RMP[[#This Row],[KILOS NETO]]/RMP[[#This Row],[N° JARRAS]]</f>
        <v>1.3825396825396825</v>
      </c>
      <c r="AC347" s="1" t="s">
        <v>52</v>
      </c>
      <c r="AD347" s="1">
        <v>20.3</v>
      </c>
      <c r="AE347" s="12">
        <f>+RMP[[#This Row],[KILOS NETO]]/RMP[[#This Row],[N° JABAS]]</f>
        <v>9.6777777777777771</v>
      </c>
      <c r="AF347" s="16">
        <f>+RMP[[#This Row],[KILOS NETO]]-RMP[[#This Row],[PESO NETO CAMPO]]</f>
        <v>4.3428587999999877</v>
      </c>
      <c r="AG347" s="3">
        <f>+(RMP[[#This Row],[HORA RECEPCION]]-RMP[[#This Row],[HORA SALIDA CAMPO]])*24</f>
        <v>1.8333333333333321</v>
      </c>
      <c r="AH347" s="1" t="s">
        <v>434</v>
      </c>
      <c r="AI347" s="1" t="s">
        <v>55</v>
      </c>
      <c r="AJ347" s="1" t="s">
        <v>790</v>
      </c>
      <c r="AL347" s="1">
        <v>0</v>
      </c>
      <c r="AM347" s="1" t="s">
        <v>2634</v>
      </c>
    </row>
    <row r="348" spans="1:39" hidden="1" x14ac:dyDescent="0.3">
      <c r="A348" s="1" t="s">
        <v>819</v>
      </c>
      <c r="B348" s="1">
        <f>_xlfn.ISOWEEKNUM(RMP[[#This Row],[FECHA RECEPCION]])</f>
        <v>26</v>
      </c>
      <c r="C348" s="7">
        <v>45832</v>
      </c>
      <c r="D348" s="6">
        <v>0.76736111111111116</v>
      </c>
      <c r="E348" s="7">
        <v>45832</v>
      </c>
      <c r="F348" s="6">
        <v>0.84375</v>
      </c>
      <c r="G348" s="1" t="s">
        <v>786</v>
      </c>
      <c r="H348" s="1">
        <v>2</v>
      </c>
      <c r="I348" s="1" t="s">
        <v>39</v>
      </c>
      <c r="J348" s="13">
        <v>78.400000000000006</v>
      </c>
      <c r="K348" s="1" t="str">
        <f>TEXT(MATCH(X348, _xlfn.UNIQUE($X$153:X494), 0), "00000")</f>
        <v>00094</v>
      </c>
      <c r="L348" s="1" t="s">
        <v>41</v>
      </c>
      <c r="M348" s="1" t="s">
        <v>42</v>
      </c>
      <c r="N348" s="1" t="s">
        <v>43</v>
      </c>
      <c r="O348" s="1" t="s">
        <v>44</v>
      </c>
      <c r="P348" s="15">
        <v>121</v>
      </c>
      <c r="Q348" s="15">
        <v>88.24</v>
      </c>
      <c r="R348" s="1" t="s">
        <v>45</v>
      </c>
      <c r="S348" s="1" t="s">
        <v>787</v>
      </c>
      <c r="T348" s="1">
        <v>12</v>
      </c>
      <c r="U348" s="1">
        <v>9</v>
      </c>
      <c r="V348" s="1">
        <v>61</v>
      </c>
      <c r="W348" s="1" t="s">
        <v>47</v>
      </c>
      <c r="X348" s="2" t="s">
        <v>820</v>
      </c>
      <c r="Y348" s="1" t="s">
        <v>821</v>
      </c>
      <c r="AA348" s="1" t="s">
        <v>51</v>
      </c>
      <c r="AB348" s="3">
        <f>+RMP[[#This Row],[KILOS NETO]]/RMP[[#This Row],[N° JARRAS]]</f>
        <v>1.4465573770491802</v>
      </c>
      <c r="AC348" s="1" t="s">
        <v>52</v>
      </c>
      <c r="AD348" s="1">
        <v>20.3</v>
      </c>
      <c r="AE348" s="12">
        <f>+RMP[[#This Row],[KILOS NETO]]/RMP[[#This Row],[N° JABAS]]</f>
        <v>9.8044444444444441</v>
      </c>
      <c r="AF348" s="16">
        <f>+RMP[[#This Row],[KILOS NETO]]-RMP[[#This Row],[PESO NETO CAMPO]]</f>
        <v>9.8399999999999892</v>
      </c>
      <c r="AG348" s="3">
        <f>+(RMP[[#This Row],[HORA RECEPCION]]-RMP[[#This Row],[HORA SALIDA CAMPO]])*24</f>
        <v>1.8333333333333321</v>
      </c>
      <c r="AH348" s="1" t="s">
        <v>448</v>
      </c>
      <c r="AI348" s="1" t="s">
        <v>55</v>
      </c>
      <c r="AJ348" s="1" t="s">
        <v>790</v>
      </c>
      <c r="AL348" s="1">
        <v>0</v>
      </c>
      <c r="AM348" s="1" t="s">
        <v>2634</v>
      </c>
    </row>
    <row r="349" spans="1:39" hidden="1" x14ac:dyDescent="0.3">
      <c r="A349" s="1" t="s">
        <v>822</v>
      </c>
      <c r="B349" s="1">
        <f>_xlfn.ISOWEEKNUM(RMP[[#This Row],[FECHA RECEPCION]])</f>
        <v>26</v>
      </c>
      <c r="C349" s="7">
        <v>45832</v>
      </c>
      <c r="D349" s="6">
        <v>0.76736111111111116</v>
      </c>
      <c r="E349" s="7">
        <v>45832</v>
      </c>
      <c r="F349" s="6">
        <v>0.84375</v>
      </c>
      <c r="G349" s="1" t="s">
        <v>786</v>
      </c>
      <c r="H349" s="1">
        <v>2</v>
      </c>
      <c r="I349" s="1" t="s">
        <v>39</v>
      </c>
      <c r="J349" s="13">
        <v>20.8</v>
      </c>
      <c r="K349" s="1" t="str">
        <f>TEXT(MATCH(X349, _xlfn.UNIQUE($X$153:X495), 0), "00000")</f>
        <v>00095</v>
      </c>
      <c r="L349" s="1" t="s">
        <v>41</v>
      </c>
      <c r="M349" s="1" t="s">
        <v>42</v>
      </c>
      <c r="N349" s="1" t="s">
        <v>43</v>
      </c>
      <c r="O349" s="1" t="s">
        <v>44</v>
      </c>
      <c r="P349" s="15">
        <v>47</v>
      </c>
      <c r="Q349" s="15">
        <v>28.61</v>
      </c>
      <c r="R349" s="1" t="s">
        <v>45</v>
      </c>
      <c r="S349" s="1" t="s">
        <v>797</v>
      </c>
      <c r="T349" s="1">
        <v>12</v>
      </c>
      <c r="U349" s="1">
        <v>3</v>
      </c>
      <c r="V349" s="1">
        <v>16</v>
      </c>
      <c r="W349" s="1" t="s">
        <v>47</v>
      </c>
      <c r="X349" s="2" t="s">
        <v>823</v>
      </c>
      <c r="Y349" s="1" t="s">
        <v>821</v>
      </c>
      <c r="AA349" s="1" t="s">
        <v>51</v>
      </c>
      <c r="AB349" s="3">
        <f>+RMP[[#This Row],[KILOS NETO]]/RMP[[#This Row],[N° JARRAS]]</f>
        <v>1.788125</v>
      </c>
      <c r="AC349" s="1" t="s">
        <v>52</v>
      </c>
      <c r="AD349" s="1">
        <v>20.3</v>
      </c>
      <c r="AE349" s="12">
        <f>+RMP[[#This Row],[KILOS NETO]]/RMP[[#This Row],[N° JABAS]]</f>
        <v>9.5366666666666671</v>
      </c>
      <c r="AF349" s="16">
        <f>+RMP[[#This Row],[KILOS NETO]]-RMP[[#This Row],[PESO NETO CAMPO]]</f>
        <v>7.8099999999999987</v>
      </c>
      <c r="AG349" s="3">
        <f>+(RMP[[#This Row],[HORA RECEPCION]]-RMP[[#This Row],[HORA SALIDA CAMPO]])*24</f>
        <v>1.8333333333333321</v>
      </c>
      <c r="AH349" s="1" t="s">
        <v>434</v>
      </c>
      <c r="AI349" s="1" t="s">
        <v>55</v>
      </c>
      <c r="AJ349" s="1" t="s">
        <v>790</v>
      </c>
      <c r="AL349" s="1">
        <v>0</v>
      </c>
      <c r="AM349" s="1" t="s">
        <v>2634</v>
      </c>
    </row>
    <row r="350" spans="1:39" hidden="1" x14ac:dyDescent="0.3">
      <c r="A350" s="1" t="s">
        <v>824</v>
      </c>
      <c r="B350" s="1">
        <f>_xlfn.ISOWEEKNUM(RMP[[#This Row],[FECHA RECEPCION]])</f>
        <v>26</v>
      </c>
      <c r="C350" s="7">
        <v>45832</v>
      </c>
      <c r="D350" s="6">
        <v>0.76736111111111116</v>
      </c>
      <c r="E350" s="7">
        <v>45832</v>
      </c>
      <c r="F350" s="6">
        <v>0.83680555555555558</v>
      </c>
      <c r="G350" s="1" t="s">
        <v>825</v>
      </c>
      <c r="H350" s="1">
        <v>3</v>
      </c>
      <c r="I350" s="1" t="s">
        <v>826</v>
      </c>
      <c r="J350" s="13">
        <v>161.69999999999999</v>
      </c>
      <c r="K350" s="1" t="str">
        <f>TEXT(MATCH(X350, _xlfn.UNIQUE($X$153:X496), 0), "00000")</f>
        <v>00096</v>
      </c>
      <c r="L350" s="1" t="s">
        <v>827</v>
      </c>
      <c r="M350" s="1" t="s">
        <v>828</v>
      </c>
      <c r="N350" s="1" t="s">
        <v>43</v>
      </c>
      <c r="O350" s="1" t="s">
        <v>44</v>
      </c>
      <c r="P350" s="15">
        <v>219.15</v>
      </c>
      <c r="Q350" s="15">
        <v>171.31</v>
      </c>
      <c r="R350" s="1" t="s">
        <v>45</v>
      </c>
      <c r="S350" s="1" t="s">
        <v>793</v>
      </c>
      <c r="T350" s="1">
        <v>12</v>
      </c>
      <c r="U350" s="1">
        <v>13</v>
      </c>
      <c r="V350" s="1">
        <v>149</v>
      </c>
      <c r="W350" s="1" t="s">
        <v>47</v>
      </c>
      <c r="X350" s="2" t="s">
        <v>829</v>
      </c>
      <c r="Y350" s="1" t="s">
        <v>830</v>
      </c>
      <c r="AA350" s="1" t="s">
        <v>51</v>
      </c>
      <c r="AB350" s="3">
        <f>+RMP[[#This Row],[KILOS NETO]]/RMP[[#This Row],[N° JARRAS]]</f>
        <v>1.1497315436241611</v>
      </c>
      <c r="AC350" s="1" t="s">
        <v>831</v>
      </c>
      <c r="AD350" s="1">
        <v>19.399999999999999</v>
      </c>
      <c r="AE350" s="12">
        <f>+RMP[[#This Row],[KILOS NETO]]/RMP[[#This Row],[N° JABAS]]</f>
        <v>13.177692307692308</v>
      </c>
      <c r="AF350" s="16">
        <f>+RMP[[#This Row],[KILOS NETO]]-RMP[[#This Row],[PESO NETO CAMPO]]</f>
        <v>9.6100000000000136</v>
      </c>
      <c r="AG350" s="3">
        <f>+(RMP[[#This Row],[HORA RECEPCION]]-RMP[[#This Row],[HORA SALIDA CAMPO]])*24</f>
        <v>1.6666666666666661</v>
      </c>
      <c r="AH350" s="1" t="s">
        <v>54</v>
      </c>
      <c r="AI350" s="1" t="s">
        <v>55</v>
      </c>
      <c r="AJ350" s="1" t="s">
        <v>832</v>
      </c>
      <c r="AL350" s="1">
        <v>0</v>
      </c>
      <c r="AM350" s="1" t="s">
        <v>2634</v>
      </c>
    </row>
    <row r="351" spans="1:39" hidden="1" x14ac:dyDescent="0.3">
      <c r="A351" s="1" t="str">
        <f>_xlfn.CONCAT(RMP[[#This Row],[CODIGO QR]],RMP[[#This Row],[MODULO]],RMP[[#This Row],[TURNO]])</f>
        <v>ABGSA20250624083417MODULO 1TURNO 10</v>
      </c>
      <c r="B351" s="1">
        <f>_xlfn.ISOWEEKNUM(RMP[[#This Row],[FECHA RECEPCION]])</f>
        <v>26</v>
      </c>
      <c r="C351" s="7">
        <v>45832</v>
      </c>
      <c r="D351" s="6">
        <v>0.56944444444444442</v>
      </c>
      <c r="E351" s="7">
        <v>45832</v>
      </c>
      <c r="F351" s="6">
        <v>0.64236111111111116</v>
      </c>
      <c r="G351" s="1" t="s">
        <v>833</v>
      </c>
      <c r="H351" s="1">
        <v>1</v>
      </c>
      <c r="I351" s="1" t="s">
        <v>39</v>
      </c>
      <c r="J351" s="13">
        <v>299.8</v>
      </c>
      <c r="K351" s="1" t="str">
        <f>TEXT(MATCH(X351, _xlfn.UNIQUE($X$153:X497), 0), "00000")</f>
        <v>00097</v>
      </c>
      <c r="L351" s="1" t="s">
        <v>41</v>
      </c>
      <c r="M351" s="1" t="s">
        <v>42</v>
      </c>
      <c r="N351" s="1" t="s">
        <v>43</v>
      </c>
      <c r="O351" s="1" t="s">
        <v>44</v>
      </c>
      <c r="P351" s="15">
        <v>407.5</v>
      </c>
      <c r="Q351" s="15">
        <v>316.20999999999998</v>
      </c>
      <c r="R351" s="1" t="s">
        <v>45</v>
      </c>
      <c r="S351" s="1" t="s">
        <v>63</v>
      </c>
      <c r="T351" s="1">
        <v>15</v>
      </c>
      <c r="U351" s="1">
        <v>33</v>
      </c>
      <c r="V351" s="1">
        <v>225</v>
      </c>
      <c r="W351" s="1" t="s">
        <v>47</v>
      </c>
      <c r="X351" s="2" t="s">
        <v>834</v>
      </c>
      <c r="Y351" s="1" t="s">
        <v>835</v>
      </c>
      <c r="AA351" s="1" t="s">
        <v>51</v>
      </c>
      <c r="AB351" s="3">
        <f>+RMP[[#This Row],[KILOS NETO]]/RMP[[#This Row],[N° JARRAS]]</f>
        <v>1.4053777777777776</v>
      </c>
      <c r="AC351" s="1" t="s">
        <v>52</v>
      </c>
      <c r="AD351" s="1">
        <v>23</v>
      </c>
      <c r="AE351" s="12">
        <f>+RMP[[#This Row],[KILOS NETO]]/RMP[[#This Row],[N° JABAS]]</f>
        <v>9.582121212121212</v>
      </c>
      <c r="AF351" s="16">
        <f>+RMP[[#This Row],[KILOS NETO]]-RMP[[#This Row],[PESO NETO CAMPO]]</f>
        <v>16.409999999999968</v>
      </c>
      <c r="AG351" s="3">
        <f>+(RMP[[#This Row],[HORA RECEPCION]]-RMP[[#This Row],[HORA SALIDA CAMPO]])*24</f>
        <v>1.7500000000000018</v>
      </c>
      <c r="AH351" s="1" t="s">
        <v>54</v>
      </c>
      <c r="AI351" s="1" t="s">
        <v>55</v>
      </c>
      <c r="AJ351" s="1" t="s">
        <v>790</v>
      </c>
      <c r="AL351" s="1">
        <v>0</v>
      </c>
      <c r="AM351" s="1" t="s">
        <v>2634</v>
      </c>
    </row>
    <row r="352" spans="1:39" hidden="1" x14ac:dyDescent="0.3">
      <c r="A352" s="1" t="str">
        <f>_xlfn.CONCAT(RMP[[#This Row],[CODIGO QR]],RMP[[#This Row],[MODULO]],RMP[[#This Row],[TURNO]])</f>
        <v>ABGSA20250624083506MODULO 1TURNO 9</v>
      </c>
      <c r="B352" s="1">
        <f>_xlfn.ISOWEEKNUM(RMP[[#This Row],[FECHA RECEPCION]])</f>
        <v>26</v>
      </c>
      <c r="C352" s="7">
        <v>45832</v>
      </c>
      <c r="D352" s="6">
        <v>0.56944444444444442</v>
      </c>
      <c r="E352" s="7">
        <v>45832</v>
      </c>
      <c r="F352" s="6">
        <v>0.64236111111111116</v>
      </c>
      <c r="G352" s="1" t="s">
        <v>833</v>
      </c>
      <c r="H352" s="1">
        <v>1</v>
      </c>
      <c r="I352" s="1" t="s">
        <v>39</v>
      </c>
      <c r="J352" s="13">
        <v>389.7</v>
      </c>
      <c r="K352" s="1" t="str">
        <f>TEXT(MATCH(X352, _xlfn.UNIQUE($X$153:X498), 0), "00000")</f>
        <v>00098</v>
      </c>
      <c r="L352" s="1" t="s">
        <v>41</v>
      </c>
      <c r="M352" s="1" t="s">
        <v>42</v>
      </c>
      <c r="N352" s="1" t="s">
        <v>43</v>
      </c>
      <c r="O352" s="1" t="s">
        <v>44</v>
      </c>
      <c r="P352" s="15">
        <v>525</v>
      </c>
      <c r="Q352" s="15">
        <v>411.97</v>
      </c>
      <c r="R352" s="1" t="s">
        <v>45</v>
      </c>
      <c r="S352" s="1" t="s">
        <v>793</v>
      </c>
      <c r="T352" s="1">
        <v>15</v>
      </c>
      <c r="U352" s="1">
        <v>42</v>
      </c>
      <c r="V352" s="1">
        <v>294</v>
      </c>
      <c r="W352" s="1" t="s">
        <v>47</v>
      </c>
      <c r="X352" s="2" t="s">
        <v>836</v>
      </c>
      <c r="Y352" s="1" t="s">
        <v>837</v>
      </c>
      <c r="AA352" s="1" t="s">
        <v>51</v>
      </c>
      <c r="AB352" s="3">
        <f>+RMP[[#This Row],[KILOS NETO]]/RMP[[#This Row],[N° JARRAS]]</f>
        <v>1.4012585034013607</v>
      </c>
      <c r="AC352" s="1" t="s">
        <v>52</v>
      </c>
      <c r="AD352" s="1">
        <v>23</v>
      </c>
      <c r="AE352" s="12">
        <f>+RMP[[#This Row],[KILOS NETO]]/RMP[[#This Row],[N° JABAS]]</f>
        <v>9.8088095238095239</v>
      </c>
      <c r="AF352" s="16">
        <f>+RMP[[#This Row],[KILOS NETO]]-RMP[[#This Row],[PESO NETO CAMPO]]</f>
        <v>22.270000000000039</v>
      </c>
      <c r="AG352" s="3">
        <f>+(RMP[[#This Row],[HORA RECEPCION]]-RMP[[#This Row],[HORA SALIDA CAMPO]])*24</f>
        <v>1.7500000000000018</v>
      </c>
      <c r="AH352" s="1" t="s">
        <v>54</v>
      </c>
      <c r="AI352" s="1" t="s">
        <v>55</v>
      </c>
      <c r="AJ352" s="1" t="s">
        <v>790</v>
      </c>
      <c r="AL352" s="1">
        <v>0</v>
      </c>
      <c r="AM352" s="1" t="s">
        <v>2634</v>
      </c>
    </row>
    <row r="353" spans="1:39" hidden="1" x14ac:dyDescent="0.3">
      <c r="A353" s="1" t="str">
        <f>_xlfn.CONCAT(RMP[[#This Row],[CODIGO QR]],RMP[[#This Row],[MODULO]],RMP[[#This Row],[TURNO]])</f>
        <v>ABGSA20250624083504MODULO 1TURNO 10</v>
      </c>
      <c r="B353" s="1">
        <f>_xlfn.ISOWEEKNUM(RMP[[#This Row],[FECHA RECEPCION]])</f>
        <v>26</v>
      </c>
      <c r="C353" s="7">
        <v>45832</v>
      </c>
      <c r="D353" s="6">
        <v>0.56944444444444442</v>
      </c>
      <c r="E353" s="7">
        <v>45832</v>
      </c>
      <c r="F353" s="6">
        <v>0.64236111111111116</v>
      </c>
      <c r="G353" s="1" t="s">
        <v>833</v>
      </c>
      <c r="H353" s="1">
        <v>1</v>
      </c>
      <c r="I353" s="1" t="s">
        <v>39</v>
      </c>
      <c r="J353" s="13">
        <v>251.1642846</v>
      </c>
      <c r="K353" s="1" t="str">
        <f>TEXT(MATCH(X353, _xlfn.UNIQUE($X$153:X499), 0), "00000")</f>
        <v>00099</v>
      </c>
      <c r="L353" s="1" t="s">
        <v>41</v>
      </c>
      <c r="M353" s="1" t="s">
        <v>42</v>
      </c>
      <c r="N353" s="1" t="s">
        <v>43</v>
      </c>
      <c r="O353" s="1" t="s">
        <v>44</v>
      </c>
      <c r="P353" s="15">
        <v>336.54</v>
      </c>
      <c r="Q353" s="15">
        <v>263.87</v>
      </c>
      <c r="R353" s="1" t="s">
        <v>45</v>
      </c>
      <c r="S353" s="1" t="s">
        <v>63</v>
      </c>
      <c r="T353" s="1">
        <v>15</v>
      </c>
      <c r="U353" s="1">
        <v>27</v>
      </c>
      <c r="V353" s="1">
        <v>189</v>
      </c>
      <c r="W353" s="1" t="s">
        <v>47</v>
      </c>
      <c r="X353" s="2" t="s">
        <v>838</v>
      </c>
      <c r="Y353" s="1" t="s">
        <v>839</v>
      </c>
      <c r="AA353" s="1" t="s">
        <v>51</v>
      </c>
      <c r="AB353" s="3">
        <f>+RMP[[#This Row],[KILOS NETO]]/RMP[[#This Row],[N° JARRAS]]</f>
        <v>1.3961375661375661</v>
      </c>
      <c r="AC353" s="1" t="s">
        <v>52</v>
      </c>
      <c r="AD353" s="1">
        <v>23</v>
      </c>
      <c r="AE353" s="12">
        <f>+RMP[[#This Row],[KILOS NETO]]/RMP[[#This Row],[N° JABAS]]</f>
        <v>9.7729629629629624</v>
      </c>
      <c r="AF353" s="16">
        <f>+RMP[[#This Row],[KILOS NETO]]-RMP[[#This Row],[PESO NETO CAMPO]]</f>
        <v>12.705715400000003</v>
      </c>
      <c r="AG353" s="3">
        <f>+(RMP[[#This Row],[HORA RECEPCION]]-RMP[[#This Row],[HORA SALIDA CAMPO]])*24</f>
        <v>1.7500000000000018</v>
      </c>
      <c r="AH353" s="1" t="s">
        <v>448</v>
      </c>
      <c r="AI353" s="1" t="s">
        <v>55</v>
      </c>
      <c r="AJ353" s="1" t="s">
        <v>790</v>
      </c>
      <c r="AL353" s="1">
        <v>0</v>
      </c>
      <c r="AM353" s="1" t="s">
        <v>2634</v>
      </c>
    </row>
    <row r="354" spans="1:39" hidden="1" x14ac:dyDescent="0.3">
      <c r="A354" s="1" t="str">
        <f>_xlfn.CONCAT(RMP[[#This Row],[CODIGO QR]],RMP[[#This Row],[MODULO]],RMP[[#This Row],[TURNO]])</f>
        <v>ABGSA20250624083504MODULO 1TURNO 9</v>
      </c>
      <c r="B354" s="1">
        <f>_xlfn.ISOWEEKNUM(RMP[[#This Row],[FECHA RECEPCION]])</f>
        <v>26</v>
      </c>
      <c r="C354" s="7">
        <v>45832</v>
      </c>
      <c r="D354" s="6">
        <v>0.56944444444444442</v>
      </c>
      <c r="E354" s="7">
        <v>45832</v>
      </c>
      <c r="F354" s="6">
        <v>0.64236111111111116</v>
      </c>
      <c r="G354" s="1" t="s">
        <v>833</v>
      </c>
      <c r="H354" s="1">
        <v>1</v>
      </c>
      <c r="I354" s="1" t="s">
        <v>39</v>
      </c>
      <c r="J354" s="13">
        <v>139.53571539999999</v>
      </c>
      <c r="K354" s="1" t="str">
        <f>TEXT(MATCH(X354, _xlfn.UNIQUE($X$153:X500), 0), "00000")</f>
        <v>00099</v>
      </c>
      <c r="L354" s="1" t="s">
        <v>41</v>
      </c>
      <c r="M354" s="1" t="s">
        <v>42</v>
      </c>
      <c r="N354" s="1" t="s">
        <v>43</v>
      </c>
      <c r="O354" s="1" t="s">
        <v>44</v>
      </c>
      <c r="P354" s="15">
        <v>186.96</v>
      </c>
      <c r="Q354" s="15">
        <v>146.6</v>
      </c>
      <c r="R354" s="1" t="s">
        <v>45</v>
      </c>
      <c r="S354" s="1" t="s">
        <v>793</v>
      </c>
      <c r="T354" s="1">
        <v>15</v>
      </c>
      <c r="U354" s="1">
        <v>15</v>
      </c>
      <c r="V354" s="1">
        <v>105</v>
      </c>
      <c r="W354" s="1" t="s">
        <v>47</v>
      </c>
      <c r="X354" s="2" t="s">
        <v>838</v>
      </c>
      <c r="Y354" s="1" t="s">
        <v>839</v>
      </c>
      <c r="AA354" s="1" t="s">
        <v>51</v>
      </c>
      <c r="AB354" s="3">
        <f>+RMP[[#This Row],[KILOS NETO]]/RMP[[#This Row],[N° JARRAS]]</f>
        <v>1.3961904761904762</v>
      </c>
      <c r="AC354" s="1" t="s">
        <v>52</v>
      </c>
      <c r="AD354" s="1">
        <v>23</v>
      </c>
      <c r="AE354" s="12">
        <f>+RMP[[#This Row],[KILOS NETO]]/RMP[[#This Row],[N° JABAS]]</f>
        <v>9.7733333333333334</v>
      </c>
      <c r="AF354" s="16">
        <f>+RMP[[#This Row],[KILOS NETO]]-RMP[[#This Row],[PESO NETO CAMPO]]</f>
        <v>7.0642846000000077</v>
      </c>
      <c r="AG354" s="3">
        <f>+(RMP[[#This Row],[HORA RECEPCION]]-RMP[[#This Row],[HORA SALIDA CAMPO]])*24</f>
        <v>1.7500000000000018</v>
      </c>
      <c r="AH354" s="1" t="s">
        <v>448</v>
      </c>
      <c r="AI354" s="1" t="s">
        <v>55</v>
      </c>
      <c r="AJ354" s="1" t="s">
        <v>790</v>
      </c>
      <c r="AL354" s="1">
        <v>0</v>
      </c>
      <c r="AM354" s="1" t="s">
        <v>2634</v>
      </c>
    </row>
    <row r="355" spans="1:39" hidden="1" x14ac:dyDescent="0.3">
      <c r="A355" s="1" t="str">
        <f>_xlfn.CONCAT(RMP[[#This Row],[CODIGO QR]],RMP[[#This Row],[MODULO]],RMP[[#This Row],[TURNO]])</f>
        <v>ABGSA20250601184217MODULO 1TURNO 10</v>
      </c>
      <c r="B355" s="1">
        <f>_xlfn.ISOWEEKNUM(RMP[[#This Row],[FECHA RECEPCION]])</f>
        <v>26</v>
      </c>
      <c r="C355" s="7">
        <v>45832</v>
      </c>
      <c r="D355" s="6">
        <v>0.56944444444444442</v>
      </c>
      <c r="E355" s="7">
        <v>45832</v>
      </c>
      <c r="F355" s="6">
        <v>0.64236111111111116</v>
      </c>
      <c r="G355" s="1" t="s">
        <v>833</v>
      </c>
      <c r="H355" s="1">
        <v>1</v>
      </c>
      <c r="I355" s="1" t="s">
        <v>39</v>
      </c>
      <c r="J355" s="13">
        <v>389.2</v>
      </c>
      <c r="K355" s="1" t="str">
        <f>TEXT(MATCH(X355, _xlfn.UNIQUE($X$153:X501), 0), "00000")</f>
        <v>00100</v>
      </c>
      <c r="L355" s="1" t="s">
        <v>41</v>
      </c>
      <c r="M355" s="1" t="s">
        <v>42</v>
      </c>
      <c r="N355" s="1" t="s">
        <v>43</v>
      </c>
      <c r="O355" s="1" t="s">
        <v>44</v>
      </c>
      <c r="P355" s="15">
        <v>523</v>
      </c>
      <c r="Q355" s="15">
        <v>409.97</v>
      </c>
      <c r="R355" s="1" t="s">
        <v>45</v>
      </c>
      <c r="S355" s="1" t="s">
        <v>63</v>
      </c>
      <c r="T355" s="1">
        <v>15</v>
      </c>
      <c r="U355" s="1">
        <v>42</v>
      </c>
      <c r="V355" s="1">
        <v>294</v>
      </c>
      <c r="W355" s="1" t="s">
        <v>47</v>
      </c>
      <c r="X355" s="2" t="s">
        <v>840</v>
      </c>
      <c r="Y355" s="1" t="s">
        <v>841</v>
      </c>
      <c r="AA355" s="1" t="s">
        <v>51</v>
      </c>
      <c r="AB355" s="3">
        <f>+RMP[[#This Row],[KILOS NETO]]/RMP[[#This Row],[N° JARRAS]]</f>
        <v>1.3944557823129253</v>
      </c>
      <c r="AC355" s="1" t="s">
        <v>52</v>
      </c>
      <c r="AD355" s="1">
        <v>23</v>
      </c>
      <c r="AE355" s="12">
        <f>+RMP[[#This Row],[KILOS NETO]]/RMP[[#This Row],[N° JABAS]]</f>
        <v>9.7611904761904764</v>
      </c>
      <c r="AF355" s="16">
        <f>+RMP[[#This Row],[KILOS NETO]]-RMP[[#This Row],[PESO NETO CAMPO]]</f>
        <v>20.770000000000039</v>
      </c>
      <c r="AG355" s="3">
        <f>+(RMP[[#This Row],[HORA RECEPCION]]-RMP[[#This Row],[HORA SALIDA CAMPO]])*24</f>
        <v>1.7500000000000018</v>
      </c>
      <c r="AH355" s="1" t="s">
        <v>434</v>
      </c>
      <c r="AI355" s="1" t="s">
        <v>55</v>
      </c>
      <c r="AJ355" s="1" t="s">
        <v>790</v>
      </c>
      <c r="AL355" s="1">
        <v>0</v>
      </c>
      <c r="AM355" s="1" t="s">
        <v>2634</v>
      </c>
    </row>
    <row r="356" spans="1:39" hidden="1" x14ac:dyDescent="0.3">
      <c r="A356" s="1" t="str">
        <f>_xlfn.CONCAT(RMP[[#This Row],[CODIGO QR]],RMP[[#This Row],[MODULO]],RMP[[#This Row],[TURNO]])</f>
        <v>ABGSA20250601185126MODULO 1TURNO 9</v>
      </c>
      <c r="B356" s="1">
        <f>_xlfn.ISOWEEKNUM(RMP[[#This Row],[FECHA RECEPCION]])</f>
        <v>26</v>
      </c>
      <c r="C356" s="7">
        <v>45832</v>
      </c>
      <c r="D356" s="6">
        <v>0.56944444444444442</v>
      </c>
      <c r="E356" s="7">
        <v>45832</v>
      </c>
      <c r="F356" s="6">
        <v>0.64236111111111116</v>
      </c>
      <c r="G356" s="1" t="s">
        <v>833</v>
      </c>
      <c r="H356" s="1">
        <v>1</v>
      </c>
      <c r="I356" s="1" t="s">
        <v>39</v>
      </c>
      <c r="J356" s="13">
        <v>257.60000000000002</v>
      </c>
      <c r="K356" s="1" t="str">
        <f>TEXT(MATCH(X356, _xlfn.UNIQUE($X$153:X502), 0), "00000")</f>
        <v>00101</v>
      </c>
      <c r="L356" s="1" t="s">
        <v>41</v>
      </c>
      <c r="M356" s="1" t="s">
        <v>42</v>
      </c>
      <c r="N356" s="1" t="s">
        <v>43</v>
      </c>
      <c r="O356" s="1" t="s">
        <v>44</v>
      </c>
      <c r="P356" s="15">
        <v>348</v>
      </c>
      <c r="Q356" s="15">
        <v>270.64999999999998</v>
      </c>
      <c r="R356" s="1" t="s">
        <v>45</v>
      </c>
      <c r="S356" s="1" t="s">
        <v>793</v>
      </c>
      <c r="T356" s="1">
        <v>15</v>
      </c>
      <c r="U356" s="1">
        <v>28</v>
      </c>
      <c r="V356" s="1">
        <v>196</v>
      </c>
      <c r="W356" s="1" t="s">
        <v>47</v>
      </c>
      <c r="X356" s="2" t="s">
        <v>842</v>
      </c>
      <c r="Y356" s="1" t="s">
        <v>843</v>
      </c>
      <c r="AA356" s="1" t="s">
        <v>51</v>
      </c>
      <c r="AB356" s="3">
        <f>+RMP[[#This Row],[KILOS NETO]]/RMP[[#This Row],[N° JARRAS]]</f>
        <v>1.3808673469387753</v>
      </c>
      <c r="AC356" s="1" t="s">
        <v>52</v>
      </c>
      <c r="AD356" s="1">
        <v>23</v>
      </c>
      <c r="AE356" s="12">
        <f>+RMP[[#This Row],[KILOS NETO]]/RMP[[#This Row],[N° JABAS]]</f>
        <v>9.6660714285714278</v>
      </c>
      <c r="AF356" s="16">
        <f>+RMP[[#This Row],[KILOS NETO]]-RMP[[#This Row],[PESO NETO CAMPO]]</f>
        <v>13.049999999999955</v>
      </c>
      <c r="AG356" s="3">
        <f>+(RMP[[#This Row],[HORA RECEPCION]]-RMP[[#This Row],[HORA SALIDA CAMPO]])*24</f>
        <v>1.7500000000000018</v>
      </c>
      <c r="AH356" s="1" t="s">
        <v>434</v>
      </c>
      <c r="AI356" s="1" t="s">
        <v>55</v>
      </c>
      <c r="AJ356" s="1" t="s">
        <v>790</v>
      </c>
      <c r="AL356" s="1">
        <v>0</v>
      </c>
      <c r="AM356" s="1" t="s">
        <v>2634</v>
      </c>
    </row>
    <row r="357" spans="1:39" hidden="1" x14ac:dyDescent="0.3">
      <c r="A357" s="1" t="str">
        <f>_xlfn.CONCAT(RMP[[#This Row],[CODIGO QR]],RMP[[#This Row],[MODULO]],RMP[[#This Row],[TURNO]])</f>
        <v>ABGSA20250601185126MODULO 1TURNO 10</v>
      </c>
      <c r="B357" s="1">
        <f>_xlfn.ISOWEEKNUM(RMP[[#This Row],[FECHA RECEPCION]])</f>
        <v>26</v>
      </c>
      <c r="C357" s="7">
        <v>45832</v>
      </c>
      <c r="D357" s="6">
        <v>0.56944444444444442</v>
      </c>
      <c r="E357" s="7">
        <v>45832</v>
      </c>
      <c r="F357" s="6">
        <v>0.64236111111111116</v>
      </c>
      <c r="G357" s="1" t="s">
        <v>833</v>
      </c>
      <c r="H357" s="1">
        <v>1</v>
      </c>
      <c r="I357" s="1" t="s">
        <v>39</v>
      </c>
      <c r="J357" s="13">
        <v>64.400000000000006</v>
      </c>
      <c r="K357" s="1" t="str">
        <f>TEXT(MATCH(X357, _xlfn.UNIQUE($X$153:X503), 0), "00000")</f>
        <v>00101</v>
      </c>
      <c r="L357" s="1" t="s">
        <v>41</v>
      </c>
      <c r="M357" s="1" t="s">
        <v>42</v>
      </c>
      <c r="N357" s="1" t="s">
        <v>43</v>
      </c>
      <c r="O357" s="1" t="s">
        <v>44</v>
      </c>
      <c r="P357" s="15">
        <v>87</v>
      </c>
      <c r="Q357" s="15">
        <v>67.66</v>
      </c>
      <c r="R357" s="1" t="s">
        <v>45</v>
      </c>
      <c r="S357" s="1" t="s">
        <v>63</v>
      </c>
      <c r="T357" s="1">
        <v>15</v>
      </c>
      <c r="U357" s="1">
        <v>7</v>
      </c>
      <c r="V357" s="1">
        <v>49</v>
      </c>
      <c r="W357" s="1" t="s">
        <v>47</v>
      </c>
      <c r="X357" s="2" t="s">
        <v>842</v>
      </c>
      <c r="Y357" s="1" t="s">
        <v>843</v>
      </c>
      <c r="AA357" s="1" t="s">
        <v>51</v>
      </c>
      <c r="AB357" s="3">
        <f>+RMP[[#This Row],[KILOS NETO]]/RMP[[#This Row],[N° JARRAS]]</f>
        <v>1.3808163265306121</v>
      </c>
      <c r="AC357" s="1" t="s">
        <v>52</v>
      </c>
      <c r="AD357" s="1">
        <v>23</v>
      </c>
      <c r="AE357" s="12">
        <f>+RMP[[#This Row],[KILOS NETO]]/RMP[[#This Row],[N° JABAS]]</f>
        <v>9.6657142857142855</v>
      </c>
      <c r="AF357" s="16">
        <f>+RMP[[#This Row],[KILOS NETO]]-RMP[[#This Row],[PESO NETO CAMPO]]</f>
        <v>3.2599999999999909</v>
      </c>
      <c r="AG357" s="3">
        <f>+(RMP[[#This Row],[HORA RECEPCION]]-RMP[[#This Row],[HORA SALIDA CAMPO]])*24</f>
        <v>1.7500000000000018</v>
      </c>
      <c r="AH357" s="1" t="s">
        <v>434</v>
      </c>
      <c r="AI357" s="1" t="s">
        <v>55</v>
      </c>
      <c r="AJ357" s="1" t="s">
        <v>790</v>
      </c>
      <c r="AL357" s="1">
        <v>0</v>
      </c>
      <c r="AM357" s="1" t="s">
        <v>2634</v>
      </c>
    </row>
    <row r="358" spans="1:39" hidden="1" x14ac:dyDescent="0.3">
      <c r="A358" s="1" t="str">
        <f>_xlfn.CONCAT(RMP[[#This Row],[CODIGO QR]],RMP[[#This Row],[MODULO]],RMP[[#This Row],[TURNO]])</f>
        <v>ABGSA20250624083508MODULO 1TURNO 10</v>
      </c>
      <c r="B358" s="1">
        <f>_xlfn.ISOWEEKNUM(RMP[[#This Row],[FECHA RECEPCION]])</f>
        <v>26</v>
      </c>
      <c r="C358" s="7">
        <v>45832</v>
      </c>
      <c r="D358" s="6">
        <v>0.56944444444444442</v>
      </c>
      <c r="E358" s="7">
        <v>45832</v>
      </c>
      <c r="F358" s="6">
        <v>0.64236111111111116</v>
      </c>
      <c r="G358" s="1" t="s">
        <v>833</v>
      </c>
      <c r="H358" s="1">
        <v>1</v>
      </c>
      <c r="I358" s="1" t="s">
        <v>39</v>
      </c>
      <c r="J358" s="13">
        <v>148.79999963</v>
      </c>
      <c r="K358" s="1" t="str">
        <f>TEXT(MATCH(X358, _xlfn.UNIQUE($X$153:X504), 0), "00000")</f>
        <v>00102</v>
      </c>
      <c r="L358" s="1" t="s">
        <v>41</v>
      </c>
      <c r="M358" s="1" t="s">
        <v>42</v>
      </c>
      <c r="N358" s="1" t="s">
        <v>43</v>
      </c>
      <c r="O358" s="1" t="s">
        <v>44</v>
      </c>
      <c r="P358" s="15">
        <v>201.14</v>
      </c>
      <c r="Q358" s="15">
        <v>155.65</v>
      </c>
      <c r="R358" s="1" t="s">
        <v>45</v>
      </c>
      <c r="S358" s="1" t="s">
        <v>63</v>
      </c>
      <c r="T358" s="1">
        <v>15</v>
      </c>
      <c r="U358" s="1">
        <v>16</v>
      </c>
      <c r="V358" s="1">
        <v>112</v>
      </c>
      <c r="W358" s="1" t="s">
        <v>47</v>
      </c>
      <c r="X358" s="2" t="s">
        <v>844</v>
      </c>
      <c r="Y358" s="1" t="s">
        <v>845</v>
      </c>
      <c r="AA358" s="1" t="s">
        <v>51</v>
      </c>
      <c r="AB358" s="3">
        <f>+RMP[[#This Row],[KILOS NETO]]/RMP[[#This Row],[N° JARRAS]]</f>
        <v>1.389732142857143</v>
      </c>
      <c r="AC358" s="1" t="s">
        <v>52</v>
      </c>
      <c r="AD358" s="1">
        <v>23</v>
      </c>
      <c r="AE358" s="13">
        <f>+RMP[[#This Row],[KILOS NETO]]/RMP[[#This Row],[N° JABAS]]</f>
        <v>9.7281250000000004</v>
      </c>
      <c r="AF358" s="16">
        <f>+RMP[[#This Row],[KILOS NETO]]-RMP[[#This Row],[PESO NETO CAMPO]]</f>
        <v>6.8500003700000036</v>
      </c>
      <c r="AG358" s="3">
        <f>+(RMP[[#This Row],[HORA RECEPCION]]-RMP[[#This Row],[HORA SALIDA CAMPO]])*24</f>
        <v>1.7500000000000018</v>
      </c>
      <c r="AH358" s="1" t="s">
        <v>434</v>
      </c>
      <c r="AI358" s="1" t="s">
        <v>55</v>
      </c>
      <c r="AJ358" s="1" t="s">
        <v>790</v>
      </c>
      <c r="AL358" s="1">
        <v>0</v>
      </c>
      <c r="AM358" s="1" t="s">
        <v>2634</v>
      </c>
    </row>
    <row r="359" spans="1:39" hidden="1" x14ac:dyDescent="0.3">
      <c r="A359" s="1" t="str">
        <f>_xlfn.CONCAT(RMP[[#This Row],[CODIGO QR]],RMP[[#This Row],[MODULO]],RMP[[#This Row],[TURNO]])</f>
        <v>ABGSA20250624083508MODULO 1TURNO 9</v>
      </c>
      <c r="B359" s="1">
        <f>_xlfn.ISOWEEKNUM(RMP[[#This Row],[FECHA RECEPCION]])</f>
        <v>26</v>
      </c>
      <c r="C359" s="7">
        <v>45832</v>
      </c>
      <c r="D359" s="6">
        <v>0.56944444444444442</v>
      </c>
      <c r="E359" s="7">
        <v>45832</v>
      </c>
      <c r="F359" s="6">
        <v>0.64236111111111116</v>
      </c>
      <c r="G359" s="1" t="s">
        <v>833</v>
      </c>
      <c r="H359" s="1">
        <v>1</v>
      </c>
      <c r="I359" s="1" t="s">
        <v>39</v>
      </c>
      <c r="J359" s="13">
        <v>111.60000037</v>
      </c>
      <c r="K359" s="1" t="str">
        <f>TEXT(MATCH(X359, _xlfn.UNIQUE($X$153:X505), 0), "00000")</f>
        <v>00102</v>
      </c>
      <c r="L359" s="1" t="s">
        <v>41</v>
      </c>
      <c r="M359" s="1" t="s">
        <v>42</v>
      </c>
      <c r="N359" s="1" t="s">
        <v>43</v>
      </c>
      <c r="O359" s="1" t="s">
        <v>44</v>
      </c>
      <c r="P359" s="15">
        <v>150.86000000000001</v>
      </c>
      <c r="Q359" s="15">
        <v>116.73</v>
      </c>
      <c r="R359" s="1" t="s">
        <v>45</v>
      </c>
      <c r="S359" s="1" t="s">
        <v>793</v>
      </c>
      <c r="T359" s="1">
        <v>15</v>
      </c>
      <c r="U359" s="1">
        <v>12</v>
      </c>
      <c r="V359" s="1">
        <v>78</v>
      </c>
      <c r="W359" s="1" t="s">
        <v>47</v>
      </c>
      <c r="X359" s="2" t="s">
        <v>844</v>
      </c>
      <c r="Y359" s="1" t="s">
        <v>845</v>
      </c>
      <c r="AA359" s="1" t="s">
        <v>51</v>
      </c>
      <c r="AB359" s="3">
        <f>+RMP[[#This Row],[KILOS NETO]]/RMP[[#This Row],[N° JARRAS]]</f>
        <v>1.4965384615384616</v>
      </c>
      <c r="AC359" s="1" t="s">
        <v>52</v>
      </c>
      <c r="AD359" s="1">
        <v>23</v>
      </c>
      <c r="AE359" s="13">
        <f>+RMP[[#This Row],[KILOS NETO]]/RMP[[#This Row],[N° JABAS]]</f>
        <v>9.7275000000000009</v>
      </c>
      <c r="AF359" s="16">
        <f>+RMP[[#This Row],[KILOS NETO]]-RMP[[#This Row],[PESO NETO CAMPO]]</f>
        <v>5.1299996300000004</v>
      </c>
      <c r="AG359" s="3">
        <f>+(RMP[[#This Row],[HORA RECEPCION]]-RMP[[#This Row],[HORA SALIDA CAMPO]])*24</f>
        <v>1.7500000000000018</v>
      </c>
      <c r="AH359" s="1" t="s">
        <v>434</v>
      </c>
      <c r="AI359" s="1" t="s">
        <v>55</v>
      </c>
      <c r="AJ359" s="1" t="s">
        <v>790</v>
      </c>
      <c r="AL359" s="1">
        <v>0</v>
      </c>
      <c r="AM359" s="1" t="s">
        <v>2634</v>
      </c>
    </row>
    <row r="360" spans="1:39" hidden="1" x14ac:dyDescent="0.3">
      <c r="A360" s="1" t="str">
        <f>_xlfn.CONCAT(RMP[[#This Row],[CODIGO QR]],RMP[[#This Row],[MODULO]],RMP[[#This Row],[TURNO]])</f>
        <v>ABGSA20250624083508MODULO 1TURNO 9</v>
      </c>
      <c r="B360" s="1">
        <f>_xlfn.ISOWEEKNUM(RMP[[#This Row],[FECHA RECEPCION]])</f>
        <v>26</v>
      </c>
      <c r="C360" s="7">
        <v>45832</v>
      </c>
      <c r="D360" s="6">
        <v>0.56944444444444442</v>
      </c>
      <c r="E360" s="7">
        <v>45832</v>
      </c>
      <c r="F360" s="6">
        <v>0.64236111111111116</v>
      </c>
      <c r="G360" s="1" t="s">
        <v>833</v>
      </c>
      <c r="H360" s="1">
        <v>1</v>
      </c>
      <c r="I360" s="1" t="s">
        <v>39</v>
      </c>
      <c r="J360" s="13">
        <v>16.899999999999999</v>
      </c>
      <c r="K360" s="1" t="str">
        <f>TEXT(MATCH(X360, _xlfn.UNIQUE($X$153:X506), 0), "00000")</f>
        <v>00103</v>
      </c>
      <c r="L360" s="1" t="s">
        <v>41</v>
      </c>
      <c r="M360" s="1" t="s">
        <v>42</v>
      </c>
      <c r="N360" s="1" t="s">
        <v>43</v>
      </c>
      <c r="O360" s="1" t="s">
        <v>44</v>
      </c>
      <c r="P360" s="15">
        <v>36</v>
      </c>
      <c r="Q360" s="15">
        <v>19.45</v>
      </c>
      <c r="R360" s="1" t="s">
        <v>45</v>
      </c>
      <c r="S360" s="1" t="s">
        <v>793</v>
      </c>
      <c r="T360" s="1">
        <v>12</v>
      </c>
      <c r="U360" s="1">
        <v>2</v>
      </c>
      <c r="V360" s="1">
        <v>13</v>
      </c>
      <c r="W360" s="1" t="s">
        <v>47</v>
      </c>
      <c r="X360" s="2" t="s">
        <v>846</v>
      </c>
      <c r="Y360" s="1" t="s">
        <v>845</v>
      </c>
      <c r="AA360" s="1" t="s">
        <v>51</v>
      </c>
      <c r="AB360" s="3">
        <f>+RMP[[#This Row],[KILOS NETO]]/RMP[[#This Row],[N° JARRAS]]</f>
        <v>1.4961538461538462</v>
      </c>
      <c r="AC360" s="1" t="s">
        <v>52</v>
      </c>
      <c r="AD360" s="1">
        <v>23</v>
      </c>
      <c r="AE360" s="12">
        <f>+RMP[[#This Row],[KILOS NETO]]/RMP[[#This Row],[N° JABAS]]</f>
        <v>9.7249999999999996</v>
      </c>
      <c r="AF360" s="16">
        <f>+RMP[[#This Row],[KILOS NETO]]-RMP[[#This Row],[PESO NETO CAMPO]]</f>
        <v>2.5500000000000007</v>
      </c>
      <c r="AG360" s="3">
        <f>+(RMP[[#This Row],[HORA RECEPCION]]-RMP[[#This Row],[HORA SALIDA CAMPO]])*24</f>
        <v>1.7500000000000018</v>
      </c>
      <c r="AH360" s="1" t="s">
        <v>448</v>
      </c>
      <c r="AI360" s="1" t="s">
        <v>55</v>
      </c>
      <c r="AJ360" s="1" t="s">
        <v>790</v>
      </c>
      <c r="AL360" s="1">
        <v>0</v>
      </c>
      <c r="AM360" s="1" t="s">
        <v>2634</v>
      </c>
    </row>
    <row r="361" spans="1:39" hidden="1" x14ac:dyDescent="0.3">
      <c r="A361" s="1" t="s">
        <v>847</v>
      </c>
      <c r="B361" s="1">
        <f>_xlfn.ISOWEEKNUM(RMP[[#This Row],[FECHA RECEPCION]])</f>
        <v>26</v>
      </c>
      <c r="C361" s="7">
        <v>45832</v>
      </c>
      <c r="D361" s="6">
        <v>0.56944444444444442</v>
      </c>
      <c r="E361" s="7">
        <v>45832</v>
      </c>
      <c r="F361" s="6">
        <v>0.64236111111111116</v>
      </c>
      <c r="G361" s="1" t="s">
        <v>833</v>
      </c>
      <c r="H361" s="1">
        <v>1</v>
      </c>
      <c r="I361" s="1" t="s">
        <v>39</v>
      </c>
      <c r="J361" s="13">
        <v>324.5</v>
      </c>
      <c r="K361" s="1" t="str">
        <f>TEXT(MATCH(X361, _xlfn.UNIQUE($X$153:X507), 0), "00000")</f>
        <v>00104</v>
      </c>
      <c r="L361" s="1" t="s">
        <v>41</v>
      </c>
      <c r="M361" s="1" t="s">
        <v>42</v>
      </c>
      <c r="N361" s="1" t="s">
        <v>43</v>
      </c>
      <c r="O361" s="1" t="s">
        <v>44</v>
      </c>
      <c r="P361" s="15">
        <v>372.94</v>
      </c>
      <c r="Q361" s="15">
        <v>271.81</v>
      </c>
      <c r="R361" s="1" t="s">
        <v>45</v>
      </c>
      <c r="S361" s="1" t="s">
        <v>63</v>
      </c>
      <c r="T361" s="1">
        <v>15</v>
      </c>
      <c r="U361" s="1">
        <v>35</v>
      </c>
      <c r="V361" s="1">
        <v>245</v>
      </c>
      <c r="W361" s="1" t="s">
        <v>47</v>
      </c>
      <c r="X361" s="2" t="s">
        <v>848</v>
      </c>
      <c r="Y361" s="1" t="s">
        <v>849</v>
      </c>
      <c r="AA361" s="1" t="s">
        <v>51</v>
      </c>
      <c r="AB361" s="3">
        <f>+RMP[[#This Row],[KILOS NETO]]/RMP[[#This Row],[N° JARRAS]]</f>
        <v>1.1094285714285714</v>
      </c>
      <c r="AC361" s="1" t="s">
        <v>52</v>
      </c>
      <c r="AD361" s="1">
        <v>23</v>
      </c>
      <c r="AE361" s="12">
        <f>+RMP[[#This Row],[KILOS NETO]]/RMP[[#This Row],[N° JABAS]]</f>
        <v>7.766</v>
      </c>
      <c r="AF361" s="16">
        <f>+RMP[[#This Row],[KILOS NETO]]-RMP[[#This Row],[PESO NETO CAMPO]]</f>
        <v>-52.69</v>
      </c>
      <c r="AG361" s="3">
        <f>+(RMP[[#This Row],[HORA RECEPCION]]-RMP[[#This Row],[HORA SALIDA CAMPO]])*24</f>
        <v>1.7500000000000018</v>
      </c>
      <c r="AH361" s="1" t="s">
        <v>54</v>
      </c>
      <c r="AI361" s="1" t="s">
        <v>55</v>
      </c>
      <c r="AJ361" s="1" t="s">
        <v>790</v>
      </c>
      <c r="AL361" s="1">
        <v>0</v>
      </c>
      <c r="AM361" s="1" t="s">
        <v>2634</v>
      </c>
    </row>
    <row r="362" spans="1:39" hidden="1" x14ac:dyDescent="0.3">
      <c r="A362" s="1" t="s">
        <v>850</v>
      </c>
      <c r="B362" s="1">
        <f>_xlfn.ISOWEEKNUM(RMP[[#This Row],[FECHA RECEPCION]])</f>
        <v>26</v>
      </c>
      <c r="C362" s="7">
        <v>45833</v>
      </c>
      <c r="D362" s="6">
        <v>0.52083333333333337</v>
      </c>
      <c r="E362" s="7">
        <v>45833</v>
      </c>
      <c r="F362" s="6">
        <v>0.64236111111111116</v>
      </c>
      <c r="G362" s="1" t="s">
        <v>851</v>
      </c>
      <c r="H362" s="1">
        <v>1</v>
      </c>
      <c r="I362" s="1" t="s">
        <v>39</v>
      </c>
      <c r="J362" s="13">
        <v>235.36190511999999</v>
      </c>
      <c r="K362" s="1" t="str">
        <f>TEXT(MATCH(X362, _xlfn.UNIQUE($X$153:X508), 0), "00000")</f>
        <v>00105</v>
      </c>
      <c r="L362" s="1" t="s">
        <v>41</v>
      </c>
      <c r="M362" s="1" t="s">
        <v>42</v>
      </c>
      <c r="N362" s="1" t="s">
        <v>43</v>
      </c>
      <c r="O362" s="1" t="s">
        <v>44</v>
      </c>
      <c r="P362" s="15">
        <v>321.29000000000002</v>
      </c>
      <c r="Q362" s="15">
        <v>248.02</v>
      </c>
      <c r="R362" s="1" t="s">
        <v>45</v>
      </c>
      <c r="S362" s="1" t="s">
        <v>797</v>
      </c>
      <c r="T362" s="1">
        <v>15</v>
      </c>
      <c r="U362" s="1">
        <v>26</v>
      </c>
      <c r="V362" s="1">
        <v>182</v>
      </c>
      <c r="W362" s="1" t="s">
        <v>47</v>
      </c>
      <c r="X362" s="2" t="s">
        <v>852</v>
      </c>
      <c r="Y362" s="1" t="s">
        <v>853</v>
      </c>
      <c r="AA362" s="1" t="s">
        <v>51</v>
      </c>
      <c r="AB362" s="3">
        <f>+RMP[[#This Row],[KILOS NETO]]/RMP[[#This Row],[N° JARRAS]]</f>
        <v>1.3627472527472528</v>
      </c>
      <c r="AC362" s="1" t="s">
        <v>52</v>
      </c>
      <c r="AD362" s="1">
        <v>21.8</v>
      </c>
      <c r="AE362" s="12">
        <f>+RMP[[#This Row],[KILOS NETO]]/RMP[[#This Row],[N° JABAS]]</f>
        <v>9.5392307692307696</v>
      </c>
      <c r="AF362" s="16">
        <f>+RMP[[#This Row],[KILOS NETO]]-RMP[[#This Row],[PESO NETO CAMPO]]</f>
        <v>12.658094880000021</v>
      </c>
      <c r="AG362" s="3">
        <f>+(RMP[[#This Row],[HORA RECEPCION]]-RMP[[#This Row],[HORA SALIDA CAMPO]])*24</f>
        <v>2.916666666666667</v>
      </c>
      <c r="AH362" s="1" t="s">
        <v>54</v>
      </c>
      <c r="AI362" s="1" t="s">
        <v>55</v>
      </c>
      <c r="AJ362" s="1" t="s">
        <v>854</v>
      </c>
      <c r="AL362" s="1">
        <v>0</v>
      </c>
      <c r="AM362" s="1" t="s">
        <v>2634</v>
      </c>
    </row>
    <row r="363" spans="1:39" hidden="1" x14ac:dyDescent="0.3">
      <c r="A363" s="1" t="s">
        <v>855</v>
      </c>
      <c r="B363" s="1">
        <f>_xlfn.ISOWEEKNUM(RMP[[#This Row],[FECHA RECEPCION]])</f>
        <v>26</v>
      </c>
      <c r="C363" s="7">
        <v>45833</v>
      </c>
      <c r="D363" s="6">
        <v>0.52083333333333337</v>
      </c>
      <c r="E363" s="7">
        <v>45833</v>
      </c>
      <c r="F363" s="6">
        <v>0.64236111111111116</v>
      </c>
      <c r="G363" s="1" t="s">
        <v>851</v>
      </c>
      <c r="H363" s="1">
        <v>1</v>
      </c>
      <c r="I363" s="1" t="s">
        <v>39</v>
      </c>
      <c r="J363" s="13">
        <v>81.471426940000001</v>
      </c>
      <c r="K363" s="1" t="str">
        <f>TEXT(MATCH(X363, _xlfn.UNIQUE($X$153:X509), 0), "00000")</f>
        <v>00105</v>
      </c>
      <c r="L363" s="1" t="s">
        <v>41</v>
      </c>
      <c r="M363" s="1" t="s">
        <v>42</v>
      </c>
      <c r="N363" s="1" t="s">
        <v>43</v>
      </c>
      <c r="O363" s="1" t="s">
        <v>44</v>
      </c>
      <c r="P363" s="15">
        <v>111.21</v>
      </c>
      <c r="Q363" s="15">
        <v>85.85</v>
      </c>
      <c r="R363" s="1" t="s">
        <v>45</v>
      </c>
      <c r="S363" s="1" t="s">
        <v>856</v>
      </c>
      <c r="T363" s="1">
        <v>15</v>
      </c>
      <c r="U363" s="1">
        <v>9</v>
      </c>
      <c r="V363" s="1">
        <v>63</v>
      </c>
      <c r="W363" s="1" t="s">
        <v>47</v>
      </c>
      <c r="X363" s="2" t="s">
        <v>852</v>
      </c>
      <c r="Y363" s="1" t="s">
        <v>853</v>
      </c>
      <c r="AA363" s="1" t="s">
        <v>51</v>
      </c>
      <c r="AB363" s="3">
        <f>+RMP[[#This Row],[KILOS NETO]]/RMP[[#This Row],[N° JARRAS]]</f>
        <v>1.3626984126984125</v>
      </c>
      <c r="AC363" s="1" t="s">
        <v>52</v>
      </c>
      <c r="AD363" s="1">
        <v>21.8</v>
      </c>
      <c r="AE363" s="12">
        <f>+RMP[[#This Row],[KILOS NETO]]/RMP[[#This Row],[N° JABAS]]</f>
        <v>9.5388888888888879</v>
      </c>
      <c r="AF363" s="16">
        <f>+RMP[[#This Row],[KILOS NETO]]-RMP[[#This Row],[PESO NETO CAMPO]]</f>
        <v>4.3785730599999937</v>
      </c>
      <c r="AG363" s="3">
        <f>+(RMP[[#This Row],[HORA RECEPCION]]-RMP[[#This Row],[HORA SALIDA CAMPO]])*24</f>
        <v>2.916666666666667</v>
      </c>
      <c r="AH363" s="1" t="s">
        <v>54</v>
      </c>
      <c r="AI363" s="1" t="s">
        <v>55</v>
      </c>
      <c r="AJ363" s="1" t="s">
        <v>854</v>
      </c>
      <c r="AL363" s="1">
        <v>0</v>
      </c>
      <c r="AM363" s="1" t="s">
        <v>2634</v>
      </c>
    </row>
    <row r="364" spans="1:39" hidden="1" x14ac:dyDescent="0.3">
      <c r="A364" s="1" t="s">
        <v>857</v>
      </c>
      <c r="B364" s="1">
        <f>_xlfn.ISOWEEKNUM(RMP[[#This Row],[FECHA RECEPCION]])</f>
        <v>26</v>
      </c>
      <c r="C364" s="7">
        <v>45833</v>
      </c>
      <c r="D364" s="6">
        <v>0.52083333333333337</v>
      </c>
      <c r="E364" s="7">
        <v>45833</v>
      </c>
      <c r="F364" s="6">
        <v>0.64236111111111116</v>
      </c>
      <c r="G364" s="1" t="s">
        <v>851</v>
      </c>
      <c r="H364" s="1">
        <v>1</v>
      </c>
      <c r="I364" s="1" t="s">
        <v>39</v>
      </c>
      <c r="J364" s="13">
        <v>63.366667929999998</v>
      </c>
      <c r="K364" s="1" t="str">
        <f>TEXT(MATCH(X364, _xlfn.UNIQUE($X$153:X510), 0), "00000")</f>
        <v>00105</v>
      </c>
      <c r="L364" s="1" t="s">
        <v>41</v>
      </c>
      <c r="M364" s="1" t="s">
        <v>42</v>
      </c>
      <c r="N364" s="1" t="s">
        <v>43</v>
      </c>
      <c r="O364" s="1" t="s">
        <v>44</v>
      </c>
      <c r="P364" s="15">
        <v>86.5</v>
      </c>
      <c r="Q364" s="15">
        <v>66.77</v>
      </c>
      <c r="R364" s="1" t="s">
        <v>45</v>
      </c>
      <c r="S364" s="1" t="s">
        <v>858</v>
      </c>
      <c r="T364" s="1">
        <v>15</v>
      </c>
      <c r="U364" s="1">
        <v>7</v>
      </c>
      <c r="V364" s="1">
        <v>49</v>
      </c>
      <c r="W364" s="1" t="s">
        <v>47</v>
      </c>
      <c r="X364" s="2" t="s">
        <v>852</v>
      </c>
      <c r="Y364" s="1" t="s">
        <v>853</v>
      </c>
      <c r="AA364" s="1" t="s">
        <v>51</v>
      </c>
      <c r="AB364" s="3">
        <f>+RMP[[#This Row],[KILOS NETO]]/RMP[[#This Row],[N° JARRAS]]</f>
        <v>1.3626530612244898</v>
      </c>
      <c r="AC364" s="1" t="s">
        <v>52</v>
      </c>
      <c r="AD364" s="1">
        <v>21.8</v>
      </c>
      <c r="AE364" s="12">
        <f>+RMP[[#This Row],[KILOS NETO]]/RMP[[#This Row],[N° JABAS]]</f>
        <v>9.5385714285714283</v>
      </c>
      <c r="AF364" s="16">
        <f>+RMP[[#This Row],[KILOS NETO]]-RMP[[#This Row],[PESO NETO CAMPO]]</f>
        <v>3.4033320699999976</v>
      </c>
      <c r="AG364" s="3">
        <f>+(RMP[[#This Row],[HORA RECEPCION]]-RMP[[#This Row],[HORA SALIDA CAMPO]])*24</f>
        <v>2.916666666666667</v>
      </c>
      <c r="AH364" s="1" t="s">
        <v>54</v>
      </c>
      <c r="AI364" s="1" t="s">
        <v>55</v>
      </c>
      <c r="AJ364" s="1" t="s">
        <v>854</v>
      </c>
      <c r="AL364" s="1">
        <v>0</v>
      </c>
      <c r="AM364" s="1" t="s">
        <v>2634</v>
      </c>
    </row>
    <row r="365" spans="1:39" hidden="1" x14ac:dyDescent="0.3">
      <c r="A365" s="1" t="s">
        <v>859</v>
      </c>
      <c r="B365" s="1">
        <f>_xlfn.ISOWEEKNUM(RMP[[#This Row],[FECHA RECEPCION]])</f>
        <v>26</v>
      </c>
      <c r="C365" s="7">
        <v>45833</v>
      </c>
      <c r="D365" s="6">
        <v>0.52083333333333337</v>
      </c>
      <c r="E365" s="7">
        <v>45833</v>
      </c>
      <c r="F365" s="6">
        <v>0.64236111111111116</v>
      </c>
      <c r="G365" s="1" t="s">
        <v>851</v>
      </c>
      <c r="H365" s="1">
        <v>1</v>
      </c>
      <c r="I365" s="1" t="s">
        <v>39</v>
      </c>
      <c r="J365" s="13">
        <v>225.71428435999999</v>
      </c>
      <c r="K365" s="1" t="str">
        <f>TEXT(MATCH(X365, _xlfn.UNIQUE($X$153:X511), 0), "00000")</f>
        <v>00106</v>
      </c>
      <c r="L365" s="1" t="s">
        <v>41</v>
      </c>
      <c r="M365" s="1" t="s">
        <v>42</v>
      </c>
      <c r="N365" s="1" t="s">
        <v>43</v>
      </c>
      <c r="O365" s="1" t="s">
        <v>44</v>
      </c>
      <c r="P365" s="15">
        <v>306.79000000000002</v>
      </c>
      <c r="Q365" s="15">
        <v>234.55</v>
      </c>
      <c r="R365" s="1" t="s">
        <v>45</v>
      </c>
      <c r="S365" s="1" t="s">
        <v>856</v>
      </c>
      <c r="T365" s="1">
        <v>15</v>
      </c>
      <c r="U365" s="1">
        <v>25</v>
      </c>
      <c r="V365" s="1">
        <v>175</v>
      </c>
      <c r="W365" s="1" t="s">
        <v>47</v>
      </c>
      <c r="X365" s="2" t="s">
        <v>860</v>
      </c>
      <c r="Y365" s="1" t="s">
        <v>861</v>
      </c>
      <c r="AA365" s="1" t="s">
        <v>51</v>
      </c>
      <c r="AB365" s="3">
        <f>+RMP[[#This Row],[KILOS NETO]]/RMP[[#This Row],[N° JARRAS]]</f>
        <v>1.3402857142857143</v>
      </c>
      <c r="AC365" s="1" t="s">
        <v>52</v>
      </c>
      <c r="AD365" s="1">
        <v>21.8</v>
      </c>
      <c r="AE365" s="12">
        <f>+RMP[[#This Row],[KILOS NETO]]/RMP[[#This Row],[N° JABAS]]</f>
        <v>9.3819999999999997</v>
      </c>
      <c r="AF365" s="16">
        <f>+RMP[[#This Row],[KILOS NETO]]-RMP[[#This Row],[PESO NETO CAMPO]]</f>
        <v>8.8357156400000179</v>
      </c>
      <c r="AG365" s="3">
        <f>+(RMP[[#This Row],[HORA RECEPCION]]-RMP[[#This Row],[HORA SALIDA CAMPO]])*24</f>
        <v>2.916666666666667</v>
      </c>
      <c r="AH365" s="1" t="s">
        <v>54</v>
      </c>
      <c r="AI365" s="1" t="s">
        <v>55</v>
      </c>
      <c r="AJ365" s="1" t="s">
        <v>854</v>
      </c>
      <c r="AL365" s="1">
        <v>0</v>
      </c>
      <c r="AM365" s="1" t="s">
        <v>2634</v>
      </c>
    </row>
    <row r="366" spans="1:39" hidden="1" x14ac:dyDescent="0.3">
      <c r="A366" s="1" t="s">
        <v>862</v>
      </c>
      <c r="B366" s="1">
        <f>_xlfn.ISOWEEKNUM(RMP[[#This Row],[FECHA RECEPCION]])</f>
        <v>26</v>
      </c>
      <c r="C366" s="7">
        <v>45833</v>
      </c>
      <c r="D366" s="6">
        <v>0.52083333333333337</v>
      </c>
      <c r="E366" s="7">
        <v>45833</v>
      </c>
      <c r="F366" s="6">
        <v>0.64236111111111116</v>
      </c>
      <c r="G366" s="1" t="s">
        <v>851</v>
      </c>
      <c r="H366" s="1">
        <v>1</v>
      </c>
      <c r="I366" s="1" t="s">
        <v>39</v>
      </c>
      <c r="J366" s="13">
        <v>90.285715640000006</v>
      </c>
      <c r="K366" s="1" t="str">
        <f>TEXT(MATCH(X366, _xlfn.UNIQUE($X$153:X512), 0), "00000")</f>
        <v>00106</v>
      </c>
      <c r="L366" s="1" t="s">
        <v>41</v>
      </c>
      <c r="M366" s="1" t="s">
        <v>42</v>
      </c>
      <c r="N366" s="1" t="s">
        <v>43</v>
      </c>
      <c r="O366" s="1" t="s">
        <v>44</v>
      </c>
      <c r="P366" s="15">
        <v>122.71</v>
      </c>
      <c r="Q366" s="15">
        <v>93.82</v>
      </c>
      <c r="R366" s="1" t="s">
        <v>45</v>
      </c>
      <c r="S366" s="1" t="s">
        <v>797</v>
      </c>
      <c r="T366" s="1">
        <v>15</v>
      </c>
      <c r="U366" s="1">
        <v>10</v>
      </c>
      <c r="V366" s="1">
        <v>70</v>
      </c>
      <c r="W366" s="1" t="s">
        <v>47</v>
      </c>
      <c r="X366" s="2" t="s">
        <v>860</v>
      </c>
      <c r="Y366" s="1" t="s">
        <v>861</v>
      </c>
      <c r="AA366" s="1" t="s">
        <v>51</v>
      </c>
      <c r="AB366" s="3">
        <f>+RMP[[#This Row],[KILOS NETO]]/RMP[[#This Row],[N° JARRAS]]</f>
        <v>1.3402857142857141</v>
      </c>
      <c r="AC366" s="1" t="s">
        <v>52</v>
      </c>
      <c r="AD366" s="1">
        <v>21.8</v>
      </c>
      <c r="AE366" s="12">
        <f>+RMP[[#This Row],[KILOS NETO]]/RMP[[#This Row],[N° JABAS]]</f>
        <v>9.3819999999999997</v>
      </c>
      <c r="AF366" s="16">
        <f>+RMP[[#This Row],[KILOS NETO]]-RMP[[#This Row],[PESO NETO CAMPO]]</f>
        <v>3.5342843599999867</v>
      </c>
      <c r="AG366" s="3">
        <f>+(RMP[[#This Row],[HORA RECEPCION]]-RMP[[#This Row],[HORA SALIDA CAMPO]])*24</f>
        <v>2.916666666666667</v>
      </c>
      <c r="AH366" s="1" t="s">
        <v>54</v>
      </c>
      <c r="AI366" s="1" t="s">
        <v>55</v>
      </c>
      <c r="AJ366" s="1" t="s">
        <v>854</v>
      </c>
      <c r="AL366" s="1">
        <v>0</v>
      </c>
      <c r="AM366" s="1" t="s">
        <v>2634</v>
      </c>
    </row>
    <row r="367" spans="1:39" hidden="1" x14ac:dyDescent="0.3">
      <c r="A367" s="1" t="s">
        <v>863</v>
      </c>
      <c r="B367" s="1">
        <f>_xlfn.ISOWEEKNUM(RMP[[#This Row],[FECHA RECEPCION]])</f>
        <v>26</v>
      </c>
      <c r="C367" s="7">
        <v>45833</v>
      </c>
      <c r="D367" s="6">
        <v>0.52083333333333337</v>
      </c>
      <c r="E367" s="7">
        <v>45833</v>
      </c>
      <c r="F367" s="6">
        <v>0.64236111111111116</v>
      </c>
      <c r="G367" s="1" t="s">
        <v>851</v>
      </c>
      <c r="H367" s="1">
        <v>1</v>
      </c>
      <c r="I367" s="1" t="s">
        <v>39</v>
      </c>
      <c r="J367" s="13">
        <v>155.50952197999999</v>
      </c>
      <c r="K367" s="1" t="str">
        <f>TEXT(MATCH(X367, _xlfn.UNIQUE($X$153:X513), 0), "00000")</f>
        <v>00107</v>
      </c>
      <c r="L367" s="1" t="s">
        <v>41</v>
      </c>
      <c r="M367" s="1" t="s">
        <v>42</v>
      </c>
      <c r="N367" s="1" t="s">
        <v>43</v>
      </c>
      <c r="O367" s="1" t="s">
        <v>44</v>
      </c>
      <c r="P367" s="15">
        <v>209.87</v>
      </c>
      <c r="Q367" s="15">
        <v>161.96</v>
      </c>
      <c r="R367" s="1" t="s">
        <v>45</v>
      </c>
      <c r="S367" s="1" t="s">
        <v>797</v>
      </c>
      <c r="T367" s="1">
        <v>15</v>
      </c>
      <c r="U367" s="1">
        <v>17</v>
      </c>
      <c r="V367" s="1">
        <v>119</v>
      </c>
      <c r="W367" s="1" t="s">
        <v>47</v>
      </c>
      <c r="X367" s="2" t="s">
        <v>864</v>
      </c>
      <c r="Y367" s="1" t="s">
        <v>865</v>
      </c>
      <c r="AA367" s="1" t="s">
        <v>51</v>
      </c>
      <c r="AB367" s="3">
        <f>+RMP[[#This Row],[KILOS NETO]]/RMP[[#This Row],[N° JARRAS]]</f>
        <v>1.3610084033613445</v>
      </c>
      <c r="AC367" s="1" t="s">
        <v>52</v>
      </c>
      <c r="AD367" s="1">
        <v>21.8</v>
      </c>
      <c r="AE367" s="12">
        <f>+RMP[[#This Row],[KILOS NETO]]/RMP[[#This Row],[N° JABAS]]</f>
        <v>9.527058823529412</v>
      </c>
      <c r="AF367" s="16">
        <f>+RMP[[#This Row],[KILOS NETO]]-RMP[[#This Row],[PESO NETO CAMPO]]</f>
        <v>6.4504780200000198</v>
      </c>
      <c r="AG367" s="3">
        <f>+(RMP[[#This Row],[HORA RECEPCION]]-RMP[[#This Row],[HORA SALIDA CAMPO]])*24</f>
        <v>2.916666666666667</v>
      </c>
      <c r="AH367" s="1" t="s">
        <v>448</v>
      </c>
      <c r="AI367" s="1" t="s">
        <v>55</v>
      </c>
      <c r="AJ367" s="1" t="s">
        <v>854</v>
      </c>
      <c r="AL367" s="1">
        <v>0</v>
      </c>
      <c r="AM367" s="1" t="s">
        <v>2634</v>
      </c>
    </row>
    <row r="368" spans="1:39" hidden="1" x14ac:dyDescent="0.3">
      <c r="A368" s="1" t="s">
        <v>866</v>
      </c>
      <c r="B368" s="1">
        <f>_xlfn.ISOWEEKNUM(RMP[[#This Row],[FECHA RECEPCION]])</f>
        <v>26</v>
      </c>
      <c r="C368" s="7">
        <v>45833</v>
      </c>
      <c r="D368" s="6">
        <v>0.52083333333333337</v>
      </c>
      <c r="E368" s="7">
        <v>45833</v>
      </c>
      <c r="F368" s="6">
        <v>0.64236111111111116</v>
      </c>
      <c r="G368" s="1" t="s">
        <v>851</v>
      </c>
      <c r="H368" s="1">
        <v>1</v>
      </c>
      <c r="I368" s="1" t="s">
        <v>39</v>
      </c>
      <c r="J368" s="13">
        <v>155.50952197999999</v>
      </c>
      <c r="K368" s="1" t="str">
        <f>TEXT(MATCH(X368, _xlfn.UNIQUE($X$153:X514), 0), "00000")</f>
        <v>00107</v>
      </c>
      <c r="L368" s="1" t="s">
        <v>41</v>
      </c>
      <c r="M368" s="1" t="s">
        <v>42</v>
      </c>
      <c r="N368" s="1" t="s">
        <v>43</v>
      </c>
      <c r="O368" s="1" t="s">
        <v>44</v>
      </c>
      <c r="P368" s="15">
        <v>209.87</v>
      </c>
      <c r="Q368" s="15">
        <v>161.96</v>
      </c>
      <c r="R368" s="1" t="s">
        <v>45</v>
      </c>
      <c r="S368" s="1" t="s">
        <v>856</v>
      </c>
      <c r="T368" s="1">
        <v>15</v>
      </c>
      <c r="U368" s="1">
        <v>17</v>
      </c>
      <c r="V368" s="1">
        <v>119</v>
      </c>
      <c r="W368" s="1" t="s">
        <v>47</v>
      </c>
      <c r="X368" s="2" t="s">
        <v>864</v>
      </c>
      <c r="Y368" s="1" t="s">
        <v>865</v>
      </c>
      <c r="AA368" s="1" t="s">
        <v>51</v>
      </c>
      <c r="AB368" s="3">
        <f>+RMP[[#This Row],[KILOS NETO]]/RMP[[#This Row],[N° JARRAS]]</f>
        <v>1.3610084033613445</v>
      </c>
      <c r="AC368" s="1" t="s">
        <v>52</v>
      </c>
      <c r="AD368" s="1">
        <v>21.8</v>
      </c>
      <c r="AE368" s="12">
        <f>+RMP[[#This Row],[KILOS NETO]]/RMP[[#This Row],[N° JABAS]]</f>
        <v>9.527058823529412</v>
      </c>
      <c r="AF368" s="16">
        <f>+RMP[[#This Row],[KILOS NETO]]-RMP[[#This Row],[PESO NETO CAMPO]]</f>
        <v>6.4504780200000198</v>
      </c>
      <c r="AG368" s="3">
        <f>+(RMP[[#This Row],[HORA RECEPCION]]-RMP[[#This Row],[HORA SALIDA CAMPO]])*24</f>
        <v>2.916666666666667</v>
      </c>
      <c r="AH368" s="1" t="s">
        <v>448</v>
      </c>
      <c r="AI368" s="1" t="s">
        <v>55</v>
      </c>
      <c r="AJ368" s="1" t="s">
        <v>854</v>
      </c>
      <c r="AL368" s="1">
        <v>0</v>
      </c>
      <c r="AM368" s="1" t="s">
        <v>2634</v>
      </c>
    </row>
    <row r="369" spans="1:39" hidden="1" x14ac:dyDescent="0.3">
      <c r="A369" s="1" t="s">
        <v>867</v>
      </c>
      <c r="B369" s="1">
        <f>_xlfn.ISOWEEKNUM(RMP[[#This Row],[FECHA RECEPCION]])</f>
        <v>26</v>
      </c>
      <c r="C369" s="7">
        <v>45833</v>
      </c>
      <c r="D369" s="6">
        <v>0.52083333333333337</v>
      </c>
      <c r="E369" s="7">
        <v>45833</v>
      </c>
      <c r="F369" s="6">
        <v>0.64236111111111116</v>
      </c>
      <c r="G369" s="1" t="s">
        <v>851</v>
      </c>
      <c r="H369" s="1">
        <v>1</v>
      </c>
      <c r="I369" s="1" t="s">
        <v>39</v>
      </c>
      <c r="J369" s="13">
        <v>73.180952199999993</v>
      </c>
      <c r="K369" s="1" t="str">
        <f>TEXT(MATCH(X369, _xlfn.UNIQUE($X$153:X515), 0), "00000")</f>
        <v>00107</v>
      </c>
      <c r="L369" s="1" t="s">
        <v>41</v>
      </c>
      <c r="M369" s="1" t="s">
        <v>42</v>
      </c>
      <c r="N369" s="1" t="s">
        <v>43</v>
      </c>
      <c r="O369" s="1" t="s">
        <v>44</v>
      </c>
      <c r="P369" s="15">
        <v>98.76</v>
      </c>
      <c r="Q369" s="15">
        <v>76.22</v>
      </c>
      <c r="R369" s="1" t="s">
        <v>45</v>
      </c>
      <c r="S369" s="1" t="s">
        <v>858</v>
      </c>
      <c r="T369" s="1">
        <v>15</v>
      </c>
      <c r="U369" s="1">
        <v>8</v>
      </c>
      <c r="V369" s="1">
        <v>56</v>
      </c>
      <c r="W369" s="1" t="s">
        <v>47</v>
      </c>
      <c r="X369" s="2" t="s">
        <v>864</v>
      </c>
      <c r="Y369" s="1" t="s">
        <v>865</v>
      </c>
      <c r="AA369" s="1" t="s">
        <v>51</v>
      </c>
      <c r="AB369" s="3">
        <f>+RMP[[#This Row],[KILOS NETO]]/RMP[[#This Row],[N° JARRAS]]</f>
        <v>1.3610714285714285</v>
      </c>
      <c r="AC369" s="1" t="s">
        <v>52</v>
      </c>
      <c r="AD369" s="1">
        <v>21.8</v>
      </c>
      <c r="AE369" s="12">
        <f>+RMP[[#This Row],[KILOS NETO]]/RMP[[#This Row],[N° JABAS]]</f>
        <v>9.5274999999999999</v>
      </c>
      <c r="AF369" s="16">
        <f>+RMP[[#This Row],[KILOS NETO]]-RMP[[#This Row],[PESO NETO CAMPO]]</f>
        <v>3.0390478000000059</v>
      </c>
      <c r="AG369" s="3">
        <f>+(RMP[[#This Row],[HORA RECEPCION]]-RMP[[#This Row],[HORA SALIDA CAMPO]])*24</f>
        <v>2.916666666666667</v>
      </c>
      <c r="AH369" s="1" t="s">
        <v>448</v>
      </c>
      <c r="AI369" s="1" t="s">
        <v>55</v>
      </c>
      <c r="AJ369" s="1" t="s">
        <v>854</v>
      </c>
      <c r="AL369" s="1">
        <v>0</v>
      </c>
      <c r="AM369" s="1" t="s">
        <v>2634</v>
      </c>
    </row>
    <row r="370" spans="1:39" hidden="1" x14ac:dyDescent="0.3">
      <c r="A370" s="1" t="s">
        <v>868</v>
      </c>
      <c r="B370" s="1">
        <f>_xlfn.ISOWEEKNUM(RMP[[#This Row],[FECHA RECEPCION]])</f>
        <v>26</v>
      </c>
      <c r="C370" s="7">
        <v>45833</v>
      </c>
      <c r="D370" s="6">
        <v>0.52083333333333337</v>
      </c>
      <c r="E370" s="7">
        <v>45833</v>
      </c>
      <c r="F370" s="6">
        <v>0.64236111111111116</v>
      </c>
      <c r="G370" s="1" t="s">
        <v>851</v>
      </c>
      <c r="H370" s="1">
        <v>1</v>
      </c>
      <c r="I370" s="1" t="s">
        <v>39</v>
      </c>
      <c r="J370" s="13">
        <v>198.62857188000001</v>
      </c>
      <c r="K370" s="1" t="str">
        <f>TEXT(MATCH(X370, _xlfn.UNIQUE($X$153:X516), 0), "00000")</f>
        <v>00108</v>
      </c>
      <c r="L370" s="1" t="s">
        <v>41</v>
      </c>
      <c r="M370" s="1" t="s">
        <v>42</v>
      </c>
      <c r="N370" s="1" t="s">
        <v>43</v>
      </c>
      <c r="O370" s="1" t="s">
        <v>44</v>
      </c>
      <c r="P370" s="15">
        <v>270.91000000000003</v>
      </c>
      <c r="Q370" s="15">
        <v>207.35</v>
      </c>
      <c r="R370" s="1" t="s">
        <v>45</v>
      </c>
      <c r="S370" s="1" t="s">
        <v>856</v>
      </c>
      <c r="T370" s="1">
        <v>15</v>
      </c>
      <c r="U370" s="1">
        <v>22</v>
      </c>
      <c r="V370" s="1">
        <v>154</v>
      </c>
      <c r="W370" s="1" t="s">
        <v>47</v>
      </c>
      <c r="X370" s="2" t="s">
        <v>869</v>
      </c>
      <c r="Y370" s="1" t="s">
        <v>870</v>
      </c>
      <c r="AA370" s="1" t="s">
        <v>51</v>
      </c>
      <c r="AB370" s="3">
        <f>+RMP[[#This Row],[KILOS NETO]]/RMP[[#This Row],[N° JARRAS]]</f>
        <v>1.3464285714285713</v>
      </c>
      <c r="AC370" s="1" t="s">
        <v>52</v>
      </c>
      <c r="AD370" s="1">
        <v>21.8</v>
      </c>
      <c r="AE370" s="12">
        <f>+RMP[[#This Row],[KILOS NETO]]/RMP[[#This Row],[N° JABAS]]</f>
        <v>9.4249999999999989</v>
      </c>
      <c r="AF370" s="16">
        <f>+RMP[[#This Row],[KILOS NETO]]-RMP[[#This Row],[PESO NETO CAMPO]]</f>
        <v>8.7214281199999846</v>
      </c>
      <c r="AG370" s="3">
        <f>+(RMP[[#This Row],[HORA RECEPCION]]-RMP[[#This Row],[HORA SALIDA CAMPO]])*24</f>
        <v>2.916666666666667</v>
      </c>
      <c r="AH370" s="1" t="s">
        <v>434</v>
      </c>
      <c r="AI370" s="1" t="s">
        <v>55</v>
      </c>
      <c r="AJ370" s="1" t="s">
        <v>854</v>
      </c>
      <c r="AL370" s="1">
        <v>0</v>
      </c>
      <c r="AM370" s="1" t="s">
        <v>2634</v>
      </c>
    </row>
    <row r="371" spans="1:39" hidden="1" x14ac:dyDescent="0.3">
      <c r="A371" s="1" t="s">
        <v>871</v>
      </c>
      <c r="B371" s="1">
        <f>_xlfn.ISOWEEKNUM(RMP[[#This Row],[FECHA RECEPCION]])</f>
        <v>26</v>
      </c>
      <c r="C371" s="7">
        <v>45833</v>
      </c>
      <c r="D371" s="6">
        <v>0.52083333333333337</v>
      </c>
      <c r="E371" s="7">
        <v>45833</v>
      </c>
      <c r="F371" s="6">
        <v>0.64236111111111116</v>
      </c>
      <c r="G371" s="1" t="s">
        <v>851</v>
      </c>
      <c r="H371" s="1">
        <v>1</v>
      </c>
      <c r="I371" s="1" t="s">
        <v>39</v>
      </c>
      <c r="J371" s="13">
        <v>117.37142812</v>
      </c>
      <c r="K371" s="1" t="str">
        <f>TEXT(MATCH(X371, _xlfn.UNIQUE($X$153:X517), 0), "00000")</f>
        <v>00108</v>
      </c>
      <c r="L371" s="1" t="s">
        <v>41</v>
      </c>
      <c r="M371" s="1" t="s">
        <v>42</v>
      </c>
      <c r="N371" s="1" t="s">
        <v>43</v>
      </c>
      <c r="O371" s="1" t="s">
        <v>44</v>
      </c>
      <c r="P371" s="15">
        <v>160.09</v>
      </c>
      <c r="Q371" s="15">
        <v>122.52</v>
      </c>
      <c r="R371" s="1" t="s">
        <v>45</v>
      </c>
      <c r="S371" s="1" t="s">
        <v>797</v>
      </c>
      <c r="T371" s="1">
        <v>15</v>
      </c>
      <c r="U371" s="1">
        <v>13</v>
      </c>
      <c r="V371" s="1">
        <v>91</v>
      </c>
      <c r="W371" s="1" t="s">
        <v>47</v>
      </c>
      <c r="X371" s="2" t="s">
        <v>869</v>
      </c>
      <c r="Y371" s="1" t="s">
        <v>870</v>
      </c>
      <c r="AA371" s="1" t="s">
        <v>51</v>
      </c>
      <c r="AB371" s="3">
        <f>+RMP[[#This Row],[KILOS NETO]]/RMP[[#This Row],[N° JARRAS]]</f>
        <v>1.3463736263736263</v>
      </c>
      <c r="AC371" s="1" t="s">
        <v>52</v>
      </c>
      <c r="AD371" s="1">
        <v>21.8</v>
      </c>
      <c r="AE371" s="12">
        <f>+RMP[[#This Row],[KILOS NETO]]/RMP[[#This Row],[N° JABAS]]</f>
        <v>9.4246153846153842</v>
      </c>
      <c r="AF371" s="16">
        <f>+RMP[[#This Row],[KILOS NETO]]-RMP[[#This Row],[PESO NETO CAMPO]]</f>
        <v>5.1485718799999916</v>
      </c>
      <c r="AG371" s="3">
        <f>+(RMP[[#This Row],[HORA RECEPCION]]-RMP[[#This Row],[HORA SALIDA CAMPO]])*24</f>
        <v>2.916666666666667</v>
      </c>
      <c r="AH371" s="1" t="s">
        <v>434</v>
      </c>
      <c r="AI371" s="1" t="s">
        <v>55</v>
      </c>
      <c r="AJ371" s="1" t="s">
        <v>854</v>
      </c>
      <c r="AL371" s="1">
        <v>0</v>
      </c>
      <c r="AM371" s="1" t="s">
        <v>2634</v>
      </c>
    </row>
    <row r="372" spans="1:39" hidden="1" x14ac:dyDescent="0.3">
      <c r="A372" s="1" t="s">
        <v>872</v>
      </c>
      <c r="B372" s="1">
        <f>_xlfn.ISOWEEKNUM(RMP[[#This Row],[FECHA RECEPCION]])</f>
        <v>26</v>
      </c>
      <c r="C372" s="7">
        <v>45833</v>
      </c>
      <c r="D372" s="6">
        <v>0.52083333333333337</v>
      </c>
      <c r="E372" s="7">
        <v>45833</v>
      </c>
      <c r="F372" s="6">
        <v>0.64236111111111116</v>
      </c>
      <c r="G372" s="1" t="s">
        <v>851</v>
      </c>
      <c r="H372" s="1">
        <v>1</v>
      </c>
      <c r="I372" s="1" t="s">
        <v>39</v>
      </c>
      <c r="J372" s="13">
        <v>256.80000128</v>
      </c>
      <c r="K372" s="1" t="str">
        <f>TEXT(MATCH(X372, _xlfn.UNIQUE($X$153:X518), 0), "00000")</f>
        <v>00109</v>
      </c>
      <c r="L372" s="1" t="s">
        <v>41</v>
      </c>
      <c r="M372" s="1" t="s">
        <v>42</v>
      </c>
      <c r="N372" s="1" t="s">
        <v>43</v>
      </c>
      <c r="O372" s="1" t="s">
        <v>44</v>
      </c>
      <c r="P372" s="15">
        <v>346.33</v>
      </c>
      <c r="Q372" s="15">
        <v>267.43</v>
      </c>
      <c r="R372" s="1" t="s">
        <v>45</v>
      </c>
      <c r="S372" s="1" t="s">
        <v>797</v>
      </c>
      <c r="T372" s="1">
        <v>15</v>
      </c>
      <c r="U372" s="1">
        <v>28</v>
      </c>
      <c r="V372" s="1">
        <v>196</v>
      </c>
      <c r="W372" s="1" t="s">
        <v>47</v>
      </c>
      <c r="X372" s="2" t="s">
        <v>873</v>
      </c>
      <c r="Y372" s="1" t="s">
        <v>874</v>
      </c>
      <c r="AA372" s="1" t="s">
        <v>51</v>
      </c>
      <c r="AB372" s="3">
        <f>+RMP[[#This Row],[KILOS NETO]]/RMP[[#This Row],[N° JARRAS]]</f>
        <v>1.3644387755102041</v>
      </c>
      <c r="AC372" s="1" t="s">
        <v>52</v>
      </c>
      <c r="AD372" s="1">
        <v>21.8</v>
      </c>
      <c r="AE372" s="12">
        <f>+RMP[[#This Row],[KILOS NETO]]/RMP[[#This Row],[N° JABAS]]</f>
        <v>9.5510714285714293</v>
      </c>
      <c r="AF372" s="16">
        <f>+RMP[[#This Row],[KILOS NETO]]-RMP[[#This Row],[PESO NETO CAMPO]]</f>
        <v>10.629998720000003</v>
      </c>
      <c r="AG372" s="3">
        <f>+(RMP[[#This Row],[HORA RECEPCION]]-RMP[[#This Row],[HORA SALIDA CAMPO]])*24</f>
        <v>2.916666666666667</v>
      </c>
      <c r="AH372" s="1" t="s">
        <v>434</v>
      </c>
      <c r="AI372" s="1" t="s">
        <v>55</v>
      </c>
      <c r="AJ372" s="1" t="s">
        <v>854</v>
      </c>
      <c r="AL372" s="1">
        <v>0</v>
      </c>
      <c r="AM372" s="1" t="s">
        <v>2634</v>
      </c>
    </row>
    <row r="373" spans="1:39" hidden="1" x14ac:dyDescent="0.3">
      <c r="A373" s="1" t="s">
        <v>875</v>
      </c>
      <c r="B373" s="1">
        <f>_xlfn.ISOWEEKNUM(RMP[[#This Row],[FECHA RECEPCION]])</f>
        <v>26</v>
      </c>
      <c r="C373" s="7">
        <v>45833</v>
      </c>
      <c r="D373" s="6">
        <v>0.52083333333333337</v>
      </c>
      <c r="E373" s="7">
        <v>45833</v>
      </c>
      <c r="F373" s="6">
        <v>0.64236111111111116</v>
      </c>
      <c r="G373" s="1" t="s">
        <v>851</v>
      </c>
      <c r="H373" s="1">
        <v>1</v>
      </c>
      <c r="I373" s="1" t="s">
        <v>39</v>
      </c>
      <c r="J373" s="13">
        <v>100.88571355000001</v>
      </c>
      <c r="K373" s="1" t="str">
        <f>TEXT(MATCH(X373, _xlfn.UNIQUE($X$153:X519), 0), "00000")</f>
        <v>00109</v>
      </c>
      <c r="L373" s="1" t="s">
        <v>41</v>
      </c>
      <c r="M373" s="1" t="s">
        <v>42</v>
      </c>
      <c r="N373" s="1" t="s">
        <v>43</v>
      </c>
      <c r="O373" s="1" t="s">
        <v>44</v>
      </c>
      <c r="P373" s="15">
        <v>136.06</v>
      </c>
      <c r="Q373" s="15">
        <v>105.06</v>
      </c>
      <c r="R373" s="1" t="s">
        <v>45</v>
      </c>
      <c r="S373" s="1" t="s">
        <v>856</v>
      </c>
      <c r="T373" s="1">
        <v>15</v>
      </c>
      <c r="U373" s="1">
        <v>11</v>
      </c>
      <c r="V373" s="1">
        <v>77</v>
      </c>
      <c r="W373" s="1" t="s">
        <v>47</v>
      </c>
      <c r="X373" s="2" t="s">
        <v>873</v>
      </c>
      <c r="Y373" s="1" t="s">
        <v>874</v>
      </c>
      <c r="AA373" s="1" t="s">
        <v>51</v>
      </c>
      <c r="AB373" s="3">
        <f>+RMP[[#This Row],[KILOS NETO]]/RMP[[#This Row],[N° JARRAS]]</f>
        <v>1.3644155844155845</v>
      </c>
      <c r="AC373" s="1" t="s">
        <v>52</v>
      </c>
      <c r="AD373" s="1">
        <v>21.8</v>
      </c>
      <c r="AE373" s="12">
        <f>+RMP[[#This Row],[KILOS NETO]]/RMP[[#This Row],[N° JABAS]]</f>
        <v>9.5509090909090908</v>
      </c>
      <c r="AF373" s="16">
        <f>+RMP[[#This Row],[KILOS NETO]]-RMP[[#This Row],[PESO NETO CAMPO]]</f>
        <v>4.1742864499999968</v>
      </c>
      <c r="AG373" s="3">
        <f>+(RMP[[#This Row],[HORA RECEPCION]]-RMP[[#This Row],[HORA SALIDA CAMPO]])*24</f>
        <v>2.916666666666667</v>
      </c>
      <c r="AH373" s="1" t="s">
        <v>434</v>
      </c>
      <c r="AI373" s="1" t="s">
        <v>55</v>
      </c>
      <c r="AJ373" s="1" t="s">
        <v>854</v>
      </c>
      <c r="AL373" s="1">
        <v>0</v>
      </c>
      <c r="AM373" s="1" t="s">
        <v>2634</v>
      </c>
    </row>
    <row r="374" spans="1:39" hidden="1" x14ac:dyDescent="0.3">
      <c r="A374" s="1" t="s">
        <v>876</v>
      </c>
      <c r="B374" s="1">
        <f>_xlfn.ISOWEEKNUM(RMP[[#This Row],[FECHA RECEPCION]])</f>
        <v>26</v>
      </c>
      <c r="C374" s="7">
        <v>45833</v>
      </c>
      <c r="D374" s="6">
        <v>0.52083333333333337</v>
      </c>
      <c r="E374" s="7">
        <v>45833</v>
      </c>
      <c r="F374" s="6">
        <v>0.64236111111111116</v>
      </c>
      <c r="G374" s="1" t="s">
        <v>851</v>
      </c>
      <c r="H374" s="1">
        <v>1</v>
      </c>
      <c r="I374" s="1" t="s">
        <v>39</v>
      </c>
      <c r="J374" s="13">
        <v>27.51428516</v>
      </c>
      <c r="K374" s="1" t="str">
        <f>TEXT(MATCH(X374, _xlfn.UNIQUE($X$153:X520), 0), "00000")</f>
        <v>00109</v>
      </c>
      <c r="L374" s="1" t="s">
        <v>41</v>
      </c>
      <c r="M374" s="1" t="s">
        <v>42</v>
      </c>
      <c r="N374" s="1" t="s">
        <v>43</v>
      </c>
      <c r="O374" s="1" t="s">
        <v>44</v>
      </c>
      <c r="P374" s="15">
        <v>37.11</v>
      </c>
      <c r="Q374" s="15">
        <v>28.65</v>
      </c>
      <c r="R374" s="1" t="s">
        <v>45</v>
      </c>
      <c r="S374" s="1" t="s">
        <v>793</v>
      </c>
      <c r="T374" s="1">
        <v>15</v>
      </c>
      <c r="U374" s="1">
        <v>3</v>
      </c>
      <c r="V374" s="1">
        <v>21</v>
      </c>
      <c r="W374" s="1" t="s">
        <v>47</v>
      </c>
      <c r="X374" s="2" t="s">
        <v>873</v>
      </c>
      <c r="Y374" s="1" t="s">
        <v>874</v>
      </c>
      <c r="AA374" s="1" t="s">
        <v>51</v>
      </c>
      <c r="AB374" s="3">
        <f>+RMP[[#This Row],[KILOS NETO]]/RMP[[#This Row],[N° JARRAS]]</f>
        <v>1.3642857142857143</v>
      </c>
      <c r="AC374" s="1" t="s">
        <v>52</v>
      </c>
      <c r="AD374" s="1">
        <v>21.8</v>
      </c>
      <c r="AE374" s="12">
        <f>+RMP[[#This Row],[KILOS NETO]]/RMP[[#This Row],[N° JABAS]]</f>
        <v>9.5499999999999989</v>
      </c>
      <c r="AF374" s="16">
        <f>+RMP[[#This Row],[KILOS NETO]]-RMP[[#This Row],[PESO NETO CAMPO]]</f>
        <v>1.1357148399999986</v>
      </c>
      <c r="AG374" s="3">
        <f>+(RMP[[#This Row],[HORA RECEPCION]]-RMP[[#This Row],[HORA SALIDA CAMPO]])*24</f>
        <v>2.916666666666667</v>
      </c>
      <c r="AH374" s="1" t="s">
        <v>434</v>
      </c>
      <c r="AI374" s="1" t="s">
        <v>55</v>
      </c>
      <c r="AJ374" s="1" t="s">
        <v>854</v>
      </c>
      <c r="AL374" s="1">
        <v>0</v>
      </c>
      <c r="AM374" s="1" t="s">
        <v>2634</v>
      </c>
    </row>
    <row r="375" spans="1:39" hidden="1" x14ac:dyDescent="0.3">
      <c r="A375" s="1" t="s">
        <v>877</v>
      </c>
      <c r="B375" s="1">
        <f>_xlfn.ISOWEEKNUM(RMP[[#This Row],[FECHA RECEPCION]])</f>
        <v>26</v>
      </c>
      <c r="C375" s="7">
        <v>45833</v>
      </c>
      <c r="D375" s="6">
        <v>0.52083333333333337</v>
      </c>
      <c r="E375" s="7">
        <v>45833</v>
      </c>
      <c r="F375" s="6">
        <v>0.64236111111111116</v>
      </c>
      <c r="G375" s="1" t="s">
        <v>851</v>
      </c>
      <c r="H375" s="1">
        <v>1</v>
      </c>
      <c r="I375" s="1" t="s">
        <v>39</v>
      </c>
      <c r="J375" s="13">
        <v>93.555556300000006</v>
      </c>
      <c r="K375" s="1" t="str">
        <f>TEXT(MATCH(X375, _xlfn.UNIQUE($X$153:X521), 0), "00000")</f>
        <v>00110</v>
      </c>
      <c r="L375" s="1" t="s">
        <v>41</v>
      </c>
      <c r="M375" s="1" t="s">
        <v>42</v>
      </c>
      <c r="N375" s="1" t="s">
        <v>43</v>
      </c>
      <c r="O375" s="1" t="s">
        <v>44</v>
      </c>
      <c r="P375" s="15">
        <v>127.22</v>
      </c>
      <c r="Q375" s="15">
        <v>96.36</v>
      </c>
      <c r="R375" s="1" t="s">
        <v>45</v>
      </c>
      <c r="S375" s="1" t="s">
        <v>858</v>
      </c>
      <c r="T375" s="1">
        <v>12</v>
      </c>
      <c r="U375" s="1">
        <v>10</v>
      </c>
      <c r="V375" s="1">
        <v>70</v>
      </c>
      <c r="W375" s="1" t="s">
        <v>47</v>
      </c>
      <c r="X375" s="2" t="s">
        <v>878</v>
      </c>
      <c r="Y375" s="1" t="s">
        <v>879</v>
      </c>
      <c r="AA375" s="1" t="s">
        <v>51</v>
      </c>
      <c r="AB375" s="3">
        <f>+RMP[[#This Row],[KILOS NETO]]/RMP[[#This Row],[N° JARRAS]]</f>
        <v>1.3765714285714286</v>
      </c>
      <c r="AC375" s="1" t="s">
        <v>52</v>
      </c>
      <c r="AD375" s="1">
        <v>21.8</v>
      </c>
      <c r="AE375" s="12">
        <f>+RMP[[#This Row],[KILOS NETO]]/RMP[[#This Row],[N° JABAS]]</f>
        <v>9.6359999999999992</v>
      </c>
      <c r="AF375" s="16">
        <f>+RMP[[#This Row],[KILOS NETO]]-RMP[[#This Row],[PESO NETO CAMPO]]</f>
        <v>2.8044436999999931</v>
      </c>
      <c r="AG375" s="3">
        <f>+(RMP[[#This Row],[HORA RECEPCION]]-RMP[[#This Row],[HORA SALIDA CAMPO]])*24</f>
        <v>2.916666666666667</v>
      </c>
      <c r="AH375" s="1" t="s">
        <v>434</v>
      </c>
      <c r="AI375" s="1" t="s">
        <v>55</v>
      </c>
      <c r="AJ375" s="1" t="s">
        <v>854</v>
      </c>
      <c r="AL375" s="1">
        <v>0</v>
      </c>
      <c r="AM375" s="1" t="s">
        <v>2634</v>
      </c>
    </row>
    <row r="376" spans="1:39" hidden="1" x14ac:dyDescent="0.3">
      <c r="A376" s="1" t="s">
        <v>880</v>
      </c>
      <c r="B376" s="1">
        <f>_xlfn.ISOWEEKNUM(RMP[[#This Row],[FECHA RECEPCION]])</f>
        <v>26</v>
      </c>
      <c r="C376" s="7">
        <v>45833</v>
      </c>
      <c r="D376" s="6">
        <v>0.52083333333333337</v>
      </c>
      <c r="E376" s="7">
        <v>45833</v>
      </c>
      <c r="F376" s="6">
        <v>0.64236111111111116</v>
      </c>
      <c r="G376" s="1" t="s">
        <v>851</v>
      </c>
      <c r="H376" s="1">
        <v>1</v>
      </c>
      <c r="I376" s="1" t="s">
        <v>39</v>
      </c>
      <c r="J376" s="13">
        <v>74.844443699999999</v>
      </c>
      <c r="K376" s="1" t="str">
        <f>TEXT(MATCH(X376, _xlfn.UNIQUE($X$153:X522), 0), "00000")</f>
        <v>00110</v>
      </c>
      <c r="L376" s="1" t="s">
        <v>41</v>
      </c>
      <c r="M376" s="1" t="s">
        <v>42</v>
      </c>
      <c r="N376" s="1" t="s">
        <v>43</v>
      </c>
      <c r="O376" s="1" t="s">
        <v>44</v>
      </c>
      <c r="P376" s="15">
        <v>101.78</v>
      </c>
      <c r="Q376" s="15">
        <v>77.08</v>
      </c>
      <c r="R376" s="1" t="s">
        <v>45</v>
      </c>
      <c r="S376" s="1" t="s">
        <v>787</v>
      </c>
      <c r="T376" s="1">
        <v>12</v>
      </c>
      <c r="U376" s="1">
        <v>8</v>
      </c>
      <c r="V376" s="1">
        <v>50</v>
      </c>
      <c r="W376" s="1" t="s">
        <v>47</v>
      </c>
      <c r="X376" s="2" t="s">
        <v>878</v>
      </c>
      <c r="Y376" s="1" t="s">
        <v>879</v>
      </c>
      <c r="AA376" s="1" t="s">
        <v>51</v>
      </c>
      <c r="AB376" s="3">
        <f>+RMP[[#This Row],[KILOS NETO]]/RMP[[#This Row],[N° JARRAS]]</f>
        <v>1.5415999999999999</v>
      </c>
      <c r="AC376" s="1" t="s">
        <v>52</v>
      </c>
      <c r="AD376" s="1">
        <v>21.8</v>
      </c>
      <c r="AE376" s="12">
        <f>+RMP[[#This Row],[KILOS NETO]]/RMP[[#This Row],[N° JABAS]]</f>
        <v>9.6349999999999998</v>
      </c>
      <c r="AF376" s="16">
        <f>+RMP[[#This Row],[KILOS NETO]]-RMP[[#This Row],[PESO NETO CAMPO]]</f>
        <v>2.2355562999999989</v>
      </c>
      <c r="AG376" s="3">
        <f>+(RMP[[#This Row],[HORA RECEPCION]]-RMP[[#This Row],[HORA SALIDA CAMPO]])*24</f>
        <v>2.916666666666667</v>
      </c>
      <c r="AH376" s="1" t="s">
        <v>434</v>
      </c>
      <c r="AI376" s="1" t="s">
        <v>55</v>
      </c>
      <c r="AJ376" s="1" t="s">
        <v>854</v>
      </c>
      <c r="AL376" s="1">
        <v>0</v>
      </c>
      <c r="AM376" s="1" t="s">
        <v>2634</v>
      </c>
    </row>
    <row r="377" spans="1:39" hidden="1" x14ac:dyDescent="0.3">
      <c r="A377" s="1" t="s">
        <v>880</v>
      </c>
      <c r="B377" s="1">
        <f>_xlfn.ISOWEEKNUM(RMP[[#This Row],[FECHA RECEPCION]])</f>
        <v>26</v>
      </c>
      <c r="C377" s="7">
        <v>45833</v>
      </c>
      <c r="D377" s="6">
        <v>0.52083333333333337</v>
      </c>
      <c r="E377" s="7">
        <v>45833</v>
      </c>
      <c r="F377" s="6">
        <v>0.64236111111111116</v>
      </c>
      <c r="G377" s="1" t="s">
        <v>851</v>
      </c>
      <c r="H377" s="1">
        <v>1</v>
      </c>
      <c r="I377" s="1" t="s">
        <v>39</v>
      </c>
      <c r="J377" s="13">
        <v>67.199999329999997</v>
      </c>
      <c r="K377" s="1" t="str">
        <f>TEXT(MATCH(X377, _xlfn.UNIQUE($X$153:X523), 0), "00000")</f>
        <v>00111</v>
      </c>
      <c r="L377" s="1" t="s">
        <v>41</v>
      </c>
      <c r="M377" s="1" t="s">
        <v>42</v>
      </c>
      <c r="N377" s="1" t="s">
        <v>43</v>
      </c>
      <c r="O377" s="1" t="s">
        <v>44</v>
      </c>
      <c r="P377" s="15">
        <v>94</v>
      </c>
      <c r="Q377" s="15">
        <v>68.98</v>
      </c>
      <c r="R377" s="1" t="s">
        <v>45</v>
      </c>
      <c r="S377" s="1" t="s">
        <v>787</v>
      </c>
      <c r="T377" s="1">
        <v>12</v>
      </c>
      <c r="U377" s="1">
        <v>8</v>
      </c>
      <c r="V377" s="1">
        <v>56</v>
      </c>
      <c r="W377" s="1" t="s">
        <v>47</v>
      </c>
      <c r="X377" s="2" t="s">
        <v>881</v>
      </c>
      <c r="Y377" s="1" t="s">
        <v>879</v>
      </c>
      <c r="AA377" s="1" t="s">
        <v>51</v>
      </c>
      <c r="AB377" s="3">
        <f>+RMP[[#This Row],[KILOS NETO]]/RMP[[#This Row],[N° JARRAS]]</f>
        <v>1.2317857142857143</v>
      </c>
      <c r="AC377" s="1" t="s">
        <v>52</v>
      </c>
      <c r="AD377" s="1">
        <v>21.8</v>
      </c>
      <c r="AE377" s="12">
        <f>+RMP[[#This Row],[KILOS NETO]]/RMP[[#This Row],[N° JABAS]]</f>
        <v>8.6225000000000005</v>
      </c>
      <c r="AF377" s="16">
        <f>+RMP[[#This Row],[KILOS NETO]]-RMP[[#This Row],[PESO NETO CAMPO]]</f>
        <v>1.7800006700000068</v>
      </c>
      <c r="AG377" s="3">
        <f>+(RMP[[#This Row],[HORA RECEPCION]]-RMP[[#This Row],[HORA SALIDA CAMPO]])*24</f>
        <v>2.916666666666667</v>
      </c>
      <c r="AH377" s="1" t="s">
        <v>54</v>
      </c>
      <c r="AI377" s="1" t="s">
        <v>55</v>
      </c>
      <c r="AJ377" s="1" t="s">
        <v>854</v>
      </c>
      <c r="AL377" s="1">
        <v>0</v>
      </c>
      <c r="AM377" s="1" t="s">
        <v>2634</v>
      </c>
    </row>
    <row r="378" spans="1:39" hidden="1" x14ac:dyDescent="0.3">
      <c r="A378" s="1" t="s">
        <v>877</v>
      </c>
      <c r="B378" s="1">
        <f>_xlfn.ISOWEEKNUM(RMP[[#This Row],[FECHA RECEPCION]])</f>
        <v>26</v>
      </c>
      <c r="C378" s="7">
        <v>45833</v>
      </c>
      <c r="D378" s="6">
        <v>0.52083333333333337</v>
      </c>
      <c r="E378" s="7">
        <v>45833</v>
      </c>
      <c r="F378" s="6">
        <v>0.64236111111111116</v>
      </c>
      <c r="G378" s="1" t="s">
        <v>851</v>
      </c>
      <c r="H378" s="1">
        <v>1</v>
      </c>
      <c r="I378" s="1" t="s">
        <v>39</v>
      </c>
      <c r="J378" s="13">
        <v>84.000000670000006</v>
      </c>
      <c r="K378" s="1" t="str">
        <f>TEXT(MATCH(X378, _xlfn.UNIQUE($X$153:X524), 0), "00000")</f>
        <v>00111</v>
      </c>
      <c r="L378" s="1" t="s">
        <v>41</v>
      </c>
      <c r="M378" s="1" t="s">
        <v>42</v>
      </c>
      <c r="N378" s="1" t="s">
        <v>43</v>
      </c>
      <c r="O378" s="1" t="s">
        <v>44</v>
      </c>
      <c r="P378" s="15">
        <v>117.5</v>
      </c>
      <c r="Q378" s="15">
        <v>86.22</v>
      </c>
      <c r="R378" s="1" t="s">
        <v>45</v>
      </c>
      <c r="S378" s="1" t="s">
        <v>858</v>
      </c>
      <c r="T378" s="1">
        <v>12</v>
      </c>
      <c r="U378" s="1">
        <v>10</v>
      </c>
      <c r="V378" s="1">
        <v>70</v>
      </c>
      <c r="W378" s="1" t="s">
        <v>47</v>
      </c>
      <c r="X378" s="2" t="s">
        <v>881</v>
      </c>
      <c r="Y378" s="1" t="s">
        <v>879</v>
      </c>
      <c r="AA378" s="1" t="s">
        <v>51</v>
      </c>
      <c r="AB378" s="3">
        <f>+RMP[[#This Row],[KILOS NETO]]/RMP[[#This Row],[N° JARRAS]]</f>
        <v>1.2317142857142858</v>
      </c>
      <c r="AC378" s="1" t="s">
        <v>52</v>
      </c>
      <c r="AD378" s="1">
        <v>21.8</v>
      </c>
      <c r="AE378" s="12">
        <f>+RMP[[#This Row],[KILOS NETO]]/RMP[[#This Row],[N° JABAS]]</f>
        <v>8.6219999999999999</v>
      </c>
      <c r="AF378" s="16">
        <f>+RMP[[#This Row],[KILOS NETO]]-RMP[[#This Row],[PESO NETO CAMPO]]</f>
        <v>2.2199993299999932</v>
      </c>
      <c r="AG378" s="3">
        <f>+(RMP[[#This Row],[HORA RECEPCION]]-RMP[[#This Row],[HORA SALIDA CAMPO]])*24</f>
        <v>2.916666666666667</v>
      </c>
      <c r="AH378" s="1" t="s">
        <v>54</v>
      </c>
      <c r="AI378" s="1" t="s">
        <v>55</v>
      </c>
      <c r="AJ378" s="1" t="s">
        <v>854</v>
      </c>
      <c r="AL378" s="1">
        <v>0</v>
      </c>
      <c r="AM378" s="1" t="s">
        <v>2634</v>
      </c>
    </row>
    <row r="379" spans="1:39" hidden="1" x14ac:dyDescent="0.3">
      <c r="A379" s="1" t="s">
        <v>880</v>
      </c>
      <c r="B379" s="1">
        <f>_xlfn.ISOWEEKNUM(RMP[[#This Row],[FECHA RECEPCION]])</f>
        <v>26</v>
      </c>
      <c r="C379" s="7">
        <v>45833</v>
      </c>
      <c r="D379" s="6">
        <v>0.52083333333333337</v>
      </c>
      <c r="E379" s="7">
        <v>45833</v>
      </c>
      <c r="F379" s="6">
        <v>0.64236111111111116</v>
      </c>
      <c r="G379" s="1" t="s">
        <v>851</v>
      </c>
      <c r="H379" s="1">
        <v>1</v>
      </c>
      <c r="I379" s="1" t="s">
        <v>39</v>
      </c>
      <c r="J379" s="13">
        <v>54.6</v>
      </c>
      <c r="K379" s="1" t="str">
        <f>TEXT(MATCH(X379, _xlfn.UNIQUE($X$153:X525), 0), "00000")</f>
        <v>00112</v>
      </c>
      <c r="L379" s="1" t="s">
        <v>41</v>
      </c>
      <c r="M379" s="1" t="s">
        <v>42</v>
      </c>
      <c r="N379" s="1" t="s">
        <v>43</v>
      </c>
      <c r="O379" s="1" t="s">
        <v>44</v>
      </c>
      <c r="P379" s="15">
        <v>85</v>
      </c>
      <c r="Q379" s="15">
        <v>58.23</v>
      </c>
      <c r="R379" s="1" t="s">
        <v>45</v>
      </c>
      <c r="S379" s="1" t="s">
        <v>787</v>
      </c>
      <c r="T379" s="1">
        <v>12</v>
      </c>
      <c r="U379" s="1">
        <v>6</v>
      </c>
      <c r="V379" s="1">
        <v>42</v>
      </c>
      <c r="W379" s="1" t="s">
        <v>47</v>
      </c>
      <c r="X379" s="2" t="s">
        <v>882</v>
      </c>
      <c r="Y379" s="1" t="s">
        <v>879</v>
      </c>
      <c r="AA379" s="1" t="s">
        <v>51</v>
      </c>
      <c r="AB379" s="3">
        <f>+RMP[[#This Row],[KILOS NETO]]/RMP[[#This Row],[N° JARRAS]]</f>
        <v>1.3864285714285713</v>
      </c>
      <c r="AC379" s="1" t="s">
        <v>52</v>
      </c>
      <c r="AD379" s="1">
        <v>21.8</v>
      </c>
      <c r="AE379" s="12">
        <f>+RMP[[#This Row],[KILOS NETO]]/RMP[[#This Row],[N° JABAS]]</f>
        <v>9.7050000000000001</v>
      </c>
      <c r="AF379" s="16">
        <f>+RMP[[#This Row],[KILOS NETO]]-RMP[[#This Row],[PESO NETO CAMPO]]</f>
        <v>3.6299999999999955</v>
      </c>
      <c r="AG379" s="3">
        <f>+(RMP[[#This Row],[HORA RECEPCION]]-RMP[[#This Row],[HORA SALIDA CAMPO]])*24</f>
        <v>2.916666666666667</v>
      </c>
      <c r="AH379" s="1" t="s">
        <v>448</v>
      </c>
      <c r="AI379" s="1" t="s">
        <v>55</v>
      </c>
      <c r="AJ379" s="1" t="s">
        <v>854</v>
      </c>
      <c r="AL379" s="1">
        <v>0</v>
      </c>
      <c r="AM379" s="1" t="s">
        <v>2634</v>
      </c>
    </row>
    <row r="380" spans="1:39" hidden="1" x14ac:dyDescent="0.3">
      <c r="A380" s="1" t="str">
        <f>_xlfn.CONCAT(RMP[[#This Row],[CODIGO QR]],RMP[[#This Row],[MODULO]],RMP[[#This Row],[TURNO]])</f>
        <v>EXC20250625002MODULO 1TURNO 7</v>
      </c>
      <c r="B380" s="1">
        <f>_xlfn.ISOWEEKNUM(RMP[[#This Row],[FECHA RECEPCION]])</f>
        <v>26</v>
      </c>
      <c r="C380" s="7">
        <v>45833</v>
      </c>
      <c r="D380" s="6">
        <v>0.73958333333333337</v>
      </c>
      <c r="E380" s="7">
        <v>45833</v>
      </c>
      <c r="F380" s="6">
        <v>0.81597222222222221</v>
      </c>
      <c r="G380" s="1" t="s">
        <v>110</v>
      </c>
      <c r="H380" s="1">
        <v>2</v>
      </c>
      <c r="I380" s="1" t="s">
        <v>826</v>
      </c>
      <c r="J380" s="13">
        <v>175</v>
      </c>
      <c r="K380" s="1" t="str">
        <f>TEXT(MATCH(X380, _xlfn.UNIQUE($X$153:X526), 0), "00000")</f>
        <v>00113</v>
      </c>
      <c r="L380" s="1" t="s">
        <v>827</v>
      </c>
      <c r="M380" s="1" t="s">
        <v>828</v>
      </c>
      <c r="N380" s="1" t="s">
        <v>43</v>
      </c>
      <c r="O380" s="1" t="s">
        <v>44</v>
      </c>
      <c r="P380" s="15">
        <v>235.49</v>
      </c>
      <c r="Q380" s="15">
        <v>181.2</v>
      </c>
      <c r="R380" s="1" t="s">
        <v>45</v>
      </c>
      <c r="S380" s="1" t="s">
        <v>883</v>
      </c>
      <c r="T380" s="1">
        <v>16</v>
      </c>
      <c r="U380" s="1">
        <v>14</v>
      </c>
      <c r="V380" s="1">
        <v>158</v>
      </c>
      <c r="W380" s="1" t="s">
        <v>47</v>
      </c>
      <c r="X380" s="2" t="s">
        <v>884</v>
      </c>
      <c r="Y380" s="1" t="s">
        <v>885</v>
      </c>
      <c r="AA380" s="1" t="s">
        <v>51</v>
      </c>
      <c r="AB380" s="3">
        <f>+RMP[[#This Row],[KILOS NETO]]/RMP[[#This Row],[N° JARRAS]]</f>
        <v>1.1468354430379746</v>
      </c>
      <c r="AC380" s="1" t="s">
        <v>831</v>
      </c>
      <c r="AD380" s="1">
        <v>20.5</v>
      </c>
      <c r="AE380" s="12">
        <f>+RMP[[#This Row],[KILOS NETO]]/RMP[[#This Row],[N° JABAS]]</f>
        <v>12.942857142857141</v>
      </c>
      <c r="AF380" s="16">
        <f>+RMP[[#This Row],[KILOS NETO]]-RMP[[#This Row],[PESO NETO CAMPO]]</f>
        <v>6.1999999999999886</v>
      </c>
      <c r="AG380" s="3">
        <f>+(RMP[[#This Row],[HORA RECEPCION]]-RMP[[#This Row],[HORA SALIDA CAMPO]])*24</f>
        <v>1.8333333333333321</v>
      </c>
      <c r="AH380" s="1" t="s">
        <v>54</v>
      </c>
      <c r="AI380" s="1" t="s">
        <v>55</v>
      </c>
      <c r="AJ380" s="1" t="s">
        <v>886</v>
      </c>
      <c r="AL380" s="1">
        <v>0</v>
      </c>
      <c r="AM380" s="1" t="s">
        <v>2634</v>
      </c>
    </row>
    <row r="381" spans="1:39" hidden="1" x14ac:dyDescent="0.3">
      <c r="A381" s="1" t="s">
        <v>887</v>
      </c>
      <c r="B381" s="1">
        <f>_xlfn.ISOWEEKNUM(RMP[[#This Row],[FECHA RECEPCION]])</f>
        <v>26</v>
      </c>
      <c r="C381" s="7">
        <v>45833</v>
      </c>
      <c r="D381" s="6">
        <v>0.77083333333333337</v>
      </c>
      <c r="E381" s="7">
        <v>45833</v>
      </c>
      <c r="F381" s="6">
        <v>0.86805555555555558</v>
      </c>
      <c r="G381" s="1" t="s">
        <v>888</v>
      </c>
      <c r="H381" s="1">
        <v>3</v>
      </c>
      <c r="I381" s="1" t="s">
        <v>39</v>
      </c>
      <c r="J381" s="13">
        <v>321.5</v>
      </c>
      <c r="K381" s="1" t="str">
        <f>TEXT(MATCH(X381, _xlfn.UNIQUE($X$153:X527), 0), "00000")</f>
        <v>00114</v>
      </c>
      <c r="L381" s="1" t="s">
        <v>41</v>
      </c>
      <c r="M381" s="1" t="s">
        <v>42</v>
      </c>
      <c r="N381" s="1" t="s">
        <v>43</v>
      </c>
      <c r="O381" s="1" t="s">
        <v>44</v>
      </c>
      <c r="P381" s="15">
        <v>436</v>
      </c>
      <c r="Q381" s="15">
        <v>334.87</v>
      </c>
      <c r="R381" s="1" t="s">
        <v>45</v>
      </c>
      <c r="S381" s="1" t="s">
        <v>858</v>
      </c>
      <c r="T381" s="1">
        <v>15</v>
      </c>
      <c r="U381" s="1">
        <v>35</v>
      </c>
      <c r="V381" s="1">
        <v>245</v>
      </c>
      <c r="W381" s="1" t="s">
        <v>47</v>
      </c>
      <c r="X381" s="2" t="s">
        <v>889</v>
      </c>
      <c r="Y381" s="1" t="s">
        <v>890</v>
      </c>
      <c r="AA381" s="1" t="s">
        <v>51</v>
      </c>
      <c r="AB381" s="3">
        <f>+RMP[[#This Row],[KILOS NETO]]/RMP[[#This Row],[N° JARRAS]]</f>
        <v>1.3668163265306124</v>
      </c>
      <c r="AC381" s="1" t="s">
        <v>52</v>
      </c>
      <c r="AD381" s="1">
        <v>21.2</v>
      </c>
      <c r="AE381" s="12">
        <f>+RMP[[#This Row],[KILOS NETO]]/RMP[[#This Row],[N° JABAS]]</f>
        <v>9.5677142857142865</v>
      </c>
      <c r="AF381" s="16">
        <f>+RMP[[#This Row],[KILOS NETO]]-RMP[[#This Row],[PESO NETO CAMPO]]</f>
        <v>13.370000000000005</v>
      </c>
      <c r="AG381" s="3">
        <f>+(RMP[[#This Row],[HORA RECEPCION]]-RMP[[#This Row],[HORA SALIDA CAMPO]])*24</f>
        <v>2.333333333333333</v>
      </c>
      <c r="AH381" s="1" t="s">
        <v>434</v>
      </c>
      <c r="AI381" s="1" t="s">
        <v>55</v>
      </c>
      <c r="AJ381" s="1" t="s">
        <v>854</v>
      </c>
      <c r="AL381" s="1">
        <v>0</v>
      </c>
      <c r="AM381" s="1" t="s">
        <v>2634</v>
      </c>
    </row>
    <row r="382" spans="1:39" hidden="1" x14ac:dyDescent="0.3">
      <c r="A382" s="1" t="s">
        <v>891</v>
      </c>
      <c r="B382" s="1">
        <f>_xlfn.ISOWEEKNUM(RMP[[#This Row],[FECHA RECEPCION]])</f>
        <v>26</v>
      </c>
      <c r="C382" s="7">
        <v>45833</v>
      </c>
      <c r="D382" s="6">
        <v>0.77083333333333337</v>
      </c>
      <c r="E382" s="7">
        <v>45833</v>
      </c>
      <c r="F382" s="6">
        <v>0.86805555555555558</v>
      </c>
      <c r="G382" s="1" t="s">
        <v>888</v>
      </c>
      <c r="H382" s="1">
        <v>3</v>
      </c>
      <c r="I382" s="1" t="s">
        <v>39</v>
      </c>
      <c r="J382" s="13">
        <v>136.5</v>
      </c>
      <c r="K382" s="1" t="str">
        <f>TEXT(MATCH(X382, _xlfn.UNIQUE($X$153:X528), 0), "00000")</f>
        <v>00115</v>
      </c>
      <c r="L382" s="1" t="s">
        <v>41</v>
      </c>
      <c r="M382" s="1" t="s">
        <v>42</v>
      </c>
      <c r="N382" s="1" t="s">
        <v>43</v>
      </c>
      <c r="O382" s="1" t="s">
        <v>44</v>
      </c>
      <c r="P382" s="15">
        <v>191</v>
      </c>
      <c r="Q382" s="15">
        <v>142.09</v>
      </c>
      <c r="R382" s="1" t="s">
        <v>45</v>
      </c>
      <c r="S382" s="1" t="s">
        <v>858</v>
      </c>
      <c r="T382" s="1">
        <v>12</v>
      </c>
      <c r="U382" s="1">
        <v>15</v>
      </c>
      <c r="V382" s="1">
        <v>105</v>
      </c>
      <c r="W382" s="1" t="s">
        <v>47</v>
      </c>
      <c r="X382" s="2" t="s">
        <v>892</v>
      </c>
      <c r="Y382" s="1" t="s">
        <v>893</v>
      </c>
      <c r="AA382" s="1" t="s">
        <v>51</v>
      </c>
      <c r="AB382" s="3">
        <f>+RMP[[#This Row],[KILOS NETO]]/RMP[[#This Row],[N° JARRAS]]</f>
        <v>1.3532380952380954</v>
      </c>
      <c r="AC382" s="1" t="s">
        <v>52</v>
      </c>
      <c r="AD382" s="1">
        <v>21.2</v>
      </c>
      <c r="AE382" s="12">
        <f>+RMP[[#This Row],[KILOS NETO]]/RMP[[#This Row],[N° JABAS]]</f>
        <v>9.472666666666667</v>
      </c>
      <c r="AF382" s="16">
        <f>+RMP[[#This Row],[KILOS NETO]]-RMP[[#This Row],[PESO NETO CAMPO]]</f>
        <v>5.5900000000000034</v>
      </c>
      <c r="AG382" s="3">
        <f>+(RMP[[#This Row],[HORA RECEPCION]]-RMP[[#This Row],[HORA SALIDA CAMPO]])*24</f>
        <v>2.333333333333333</v>
      </c>
      <c r="AH382" s="1" t="s">
        <v>434</v>
      </c>
      <c r="AI382" s="1" t="s">
        <v>55</v>
      </c>
      <c r="AJ382" s="1" t="s">
        <v>854</v>
      </c>
      <c r="AL382" s="1">
        <v>0</v>
      </c>
      <c r="AM382" s="1" t="s">
        <v>2634</v>
      </c>
    </row>
    <row r="383" spans="1:39" hidden="1" x14ac:dyDescent="0.3">
      <c r="A383" s="1" t="s">
        <v>894</v>
      </c>
      <c r="B383" s="1">
        <f>_xlfn.ISOWEEKNUM(RMP[[#This Row],[FECHA RECEPCION]])</f>
        <v>26</v>
      </c>
      <c r="C383" s="7">
        <v>45833</v>
      </c>
      <c r="D383" s="6">
        <v>0.77083333333333337</v>
      </c>
      <c r="E383" s="7">
        <v>45833</v>
      </c>
      <c r="F383" s="6">
        <v>0.86805555555555558</v>
      </c>
      <c r="G383" s="1" t="s">
        <v>888</v>
      </c>
      <c r="H383" s="1">
        <v>3</v>
      </c>
      <c r="I383" s="1" t="s">
        <v>39</v>
      </c>
      <c r="J383" s="13">
        <v>386.2</v>
      </c>
      <c r="K383" s="1" t="str">
        <f>TEXT(MATCH(X383, _xlfn.UNIQUE($X$153:X529), 0), "00000")</f>
        <v>00116</v>
      </c>
      <c r="L383" s="1" t="s">
        <v>41</v>
      </c>
      <c r="M383" s="1" t="s">
        <v>42</v>
      </c>
      <c r="N383" s="1" t="s">
        <v>43</v>
      </c>
      <c r="O383" s="1" t="s">
        <v>44</v>
      </c>
      <c r="P383" s="15">
        <v>518</v>
      </c>
      <c r="Q383" s="15">
        <v>399.64</v>
      </c>
      <c r="R383" s="1" t="s">
        <v>45</v>
      </c>
      <c r="S383" s="1" t="s">
        <v>858</v>
      </c>
      <c r="T383" s="1">
        <v>15</v>
      </c>
      <c r="U383" s="1">
        <v>42</v>
      </c>
      <c r="V383" s="1">
        <v>294</v>
      </c>
      <c r="W383" s="1" t="s">
        <v>47</v>
      </c>
      <c r="X383" s="2" t="s">
        <v>895</v>
      </c>
      <c r="Y383" s="1" t="s">
        <v>896</v>
      </c>
      <c r="AA383" s="1" t="s">
        <v>51</v>
      </c>
      <c r="AB383" s="3">
        <f>+RMP[[#This Row],[KILOS NETO]]/RMP[[#This Row],[N° JARRAS]]</f>
        <v>1.3593197278911564</v>
      </c>
      <c r="AC383" s="1" t="s">
        <v>52</v>
      </c>
      <c r="AD383" s="1">
        <v>21.2</v>
      </c>
      <c r="AE383" s="12">
        <f>+RMP[[#This Row],[KILOS NETO]]/RMP[[#This Row],[N° JABAS]]</f>
        <v>9.5152380952380948</v>
      </c>
      <c r="AF383" s="16">
        <f>+RMP[[#This Row],[KILOS NETO]]-RMP[[#This Row],[PESO NETO CAMPO]]</f>
        <v>13.439999999999998</v>
      </c>
      <c r="AG383" s="3">
        <f>+(RMP[[#This Row],[HORA RECEPCION]]-RMP[[#This Row],[HORA SALIDA CAMPO]])*24</f>
        <v>2.333333333333333</v>
      </c>
      <c r="AH383" s="1" t="s">
        <v>434</v>
      </c>
      <c r="AI383" s="1" t="s">
        <v>55</v>
      </c>
      <c r="AJ383" s="1" t="s">
        <v>854</v>
      </c>
      <c r="AL383" s="1">
        <v>0</v>
      </c>
      <c r="AM383" s="1" t="s">
        <v>2634</v>
      </c>
    </row>
    <row r="384" spans="1:39" hidden="1" x14ac:dyDescent="0.3">
      <c r="A384" s="1" t="s">
        <v>897</v>
      </c>
      <c r="B384" s="1">
        <f>_xlfn.ISOWEEKNUM(RMP[[#This Row],[FECHA RECEPCION]])</f>
        <v>26</v>
      </c>
      <c r="C384" s="7">
        <v>45833</v>
      </c>
      <c r="D384" s="6">
        <v>0.77083333333333337</v>
      </c>
      <c r="E384" s="7">
        <v>45833</v>
      </c>
      <c r="F384" s="6">
        <v>0.86805555555555558</v>
      </c>
      <c r="G384" s="1" t="s">
        <v>888</v>
      </c>
      <c r="H384" s="1">
        <v>3</v>
      </c>
      <c r="I384" s="1" t="s">
        <v>39</v>
      </c>
      <c r="J384" s="13">
        <v>387.2</v>
      </c>
      <c r="K384" s="1" t="str">
        <f>TEXT(MATCH(X384, _xlfn.UNIQUE($X$153:X530), 0), "00000")</f>
        <v>00117</v>
      </c>
      <c r="L384" s="1" t="s">
        <v>41</v>
      </c>
      <c r="M384" s="1" t="s">
        <v>42</v>
      </c>
      <c r="N384" s="1" t="s">
        <v>43</v>
      </c>
      <c r="O384" s="1" t="s">
        <v>44</v>
      </c>
      <c r="P384" s="15">
        <v>520</v>
      </c>
      <c r="Q384" s="15">
        <v>401.64</v>
      </c>
      <c r="R384" s="1" t="s">
        <v>45</v>
      </c>
      <c r="S384" s="1" t="s">
        <v>858</v>
      </c>
      <c r="T384" s="1">
        <v>15</v>
      </c>
      <c r="U384" s="1">
        <v>42</v>
      </c>
      <c r="V384" s="1">
        <v>294</v>
      </c>
      <c r="W384" s="1" t="s">
        <v>47</v>
      </c>
      <c r="X384" s="2" t="s">
        <v>898</v>
      </c>
      <c r="Y384" s="1" t="s">
        <v>899</v>
      </c>
      <c r="AA384" s="1" t="s">
        <v>51</v>
      </c>
      <c r="AB384" s="3">
        <f>+RMP[[#This Row],[KILOS NETO]]/RMP[[#This Row],[N° JARRAS]]</f>
        <v>1.3661224489795918</v>
      </c>
      <c r="AC384" s="1" t="s">
        <v>52</v>
      </c>
      <c r="AD384" s="1">
        <v>21.2</v>
      </c>
      <c r="AE384" s="12">
        <f>+RMP[[#This Row],[KILOS NETO]]/RMP[[#This Row],[N° JABAS]]</f>
        <v>9.5628571428571423</v>
      </c>
      <c r="AF384" s="16">
        <f>+RMP[[#This Row],[KILOS NETO]]-RMP[[#This Row],[PESO NETO CAMPO]]</f>
        <v>14.439999999999998</v>
      </c>
      <c r="AG384" s="3">
        <f>+(RMP[[#This Row],[HORA RECEPCION]]-RMP[[#This Row],[HORA SALIDA CAMPO]])*24</f>
        <v>2.333333333333333</v>
      </c>
      <c r="AH384" s="1" t="s">
        <v>54</v>
      </c>
      <c r="AI384" s="1" t="s">
        <v>55</v>
      </c>
      <c r="AJ384" s="1" t="s">
        <v>854</v>
      </c>
      <c r="AL384" s="1">
        <v>0</v>
      </c>
      <c r="AM384" s="1" t="s">
        <v>2634</v>
      </c>
    </row>
    <row r="385" spans="1:39" hidden="1" x14ac:dyDescent="0.3">
      <c r="A385" s="1" t="s">
        <v>900</v>
      </c>
      <c r="B385" s="1">
        <f>_xlfn.ISOWEEKNUM(RMP[[#This Row],[FECHA RECEPCION]])</f>
        <v>26</v>
      </c>
      <c r="C385" s="7">
        <v>45833</v>
      </c>
      <c r="D385" s="6">
        <v>0.77083333333333337</v>
      </c>
      <c r="E385" s="7">
        <v>45833</v>
      </c>
      <c r="F385" s="6">
        <v>0.86805555555555558</v>
      </c>
      <c r="G385" s="1" t="s">
        <v>888</v>
      </c>
      <c r="H385" s="1">
        <v>3</v>
      </c>
      <c r="I385" s="1" t="s">
        <v>39</v>
      </c>
      <c r="J385" s="13">
        <v>387.7</v>
      </c>
      <c r="K385" s="1" t="str">
        <f>TEXT(MATCH(X385, _xlfn.UNIQUE($X$153:X531), 0), "00000")</f>
        <v>00118</v>
      </c>
      <c r="L385" s="1" t="s">
        <v>41</v>
      </c>
      <c r="M385" s="1" t="s">
        <v>42</v>
      </c>
      <c r="N385" s="1" t="s">
        <v>43</v>
      </c>
      <c r="O385" s="1" t="s">
        <v>44</v>
      </c>
      <c r="P385" s="15">
        <v>521</v>
      </c>
      <c r="Q385" s="15">
        <v>402.64</v>
      </c>
      <c r="R385" s="1" t="s">
        <v>45</v>
      </c>
      <c r="S385" s="1" t="s">
        <v>858</v>
      </c>
      <c r="T385" s="1">
        <v>15</v>
      </c>
      <c r="U385" s="1">
        <v>42</v>
      </c>
      <c r="V385" s="1">
        <v>294</v>
      </c>
      <c r="W385" s="1" t="s">
        <v>47</v>
      </c>
      <c r="X385" s="2" t="s">
        <v>901</v>
      </c>
      <c r="Y385" s="1" t="s">
        <v>902</v>
      </c>
      <c r="AA385" s="1" t="s">
        <v>51</v>
      </c>
      <c r="AB385" s="3">
        <f>+RMP[[#This Row],[KILOS NETO]]/RMP[[#This Row],[N° JARRAS]]</f>
        <v>1.3695238095238096</v>
      </c>
      <c r="AC385" s="1" t="s">
        <v>52</v>
      </c>
      <c r="AD385" s="1">
        <v>21.2</v>
      </c>
      <c r="AE385" s="12">
        <f>+RMP[[#This Row],[KILOS NETO]]/RMP[[#This Row],[N° JABAS]]</f>
        <v>9.586666666666666</v>
      </c>
      <c r="AF385" s="16">
        <f>+RMP[[#This Row],[KILOS NETO]]-RMP[[#This Row],[PESO NETO CAMPO]]</f>
        <v>14.939999999999998</v>
      </c>
      <c r="AG385" s="3">
        <f>+(RMP[[#This Row],[HORA RECEPCION]]-RMP[[#This Row],[HORA SALIDA CAMPO]])*24</f>
        <v>2.333333333333333</v>
      </c>
      <c r="AH385" s="1" t="s">
        <v>448</v>
      </c>
      <c r="AI385" s="1" t="s">
        <v>55</v>
      </c>
      <c r="AJ385" s="1" t="s">
        <v>854</v>
      </c>
      <c r="AL385" s="1">
        <v>0</v>
      </c>
      <c r="AM385" s="1" t="s">
        <v>2634</v>
      </c>
    </row>
    <row r="386" spans="1:39" hidden="1" x14ac:dyDescent="0.3">
      <c r="A386" s="1" t="s">
        <v>903</v>
      </c>
      <c r="B386" s="1">
        <f>_xlfn.ISOWEEKNUM(RMP[[#This Row],[FECHA RECEPCION]])</f>
        <v>26</v>
      </c>
      <c r="C386" s="7">
        <v>45833</v>
      </c>
      <c r="D386" s="6">
        <v>0.77083333333333337</v>
      </c>
      <c r="E386" s="7">
        <v>45833</v>
      </c>
      <c r="F386" s="6">
        <v>0.86805555555555558</v>
      </c>
      <c r="G386" s="1" t="s">
        <v>888</v>
      </c>
      <c r="H386" s="1">
        <v>3</v>
      </c>
      <c r="I386" s="1" t="s">
        <v>39</v>
      </c>
      <c r="J386" s="13">
        <v>322</v>
      </c>
      <c r="K386" s="1" t="str">
        <f>TEXT(MATCH(X386, _xlfn.UNIQUE($X$153:X532), 0), "00000")</f>
        <v>00119</v>
      </c>
      <c r="L386" s="1" t="s">
        <v>41</v>
      </c>
      <c r="M386" s="1" t="s">
        <v>42</v>
      </c>
      <c r="N386" s="1" t="s">
        <v>43</v>
      </c>
      <c r="O386" s="1" t="s">
        <v>44</v>
      </c>
      <c r="P386" s="15">
        <v>436</v>
      </c>
      <c r="Q386" s="15">
        <v>334.87</v>
      </c>
      <c r="R386" s="1" t="s">
        <v>45</v>
      </c>
      <c r="S386" s="1" t="s">
        <v>858</v>
      </c>
      <c r="T386" s="1">
        <v>15</v>
      </c>
      <c r="U386" s="1">
        <v>35</v>
      </c>
      <c r="V386" s="1">
        <v>245</v>
      </c>
      <c r="W386" s="1" t="s">
        <v>47</v>
      </c>
      <c r="X386" s="2" t="s">
        <v>904</v>
      </c>
      <c r="Y386" s="1" t="s">
        <v>905</v>
      </c>
      <c r="AA386" s="1" t="s">
        <v>51</v>
      </c>
      <c r="AB386" s="3">
        <f>+RMP[[#This Row],[KILOS NETO]]/RMP[[#This Row],[N° JARRAS]]</f>
        <v>1.3668163265306124</v>
      </c>
      <c r="AC386" s="1" t="s">
        <v>52</v>
      </c>
      <c r="AD386" s="1">
        <v>21.2</v>
      </c>
      <c r="AE386" s="12">
        <f>+RMP[[#This Row],[KILOS NETO]]/RMP[[#This Row],[N° JABAS]]</f>
        <v>9.5677142857142865</v>
      </c>
      <c r="AF386" s="16">
        <f>+RMP[[#This Row],[KILOS NETO]]-RMP[[#This Row],[PESO NETO CAMPO]]</f>
        <v>12.870000000000005</v>
      </c>
      <c r="AG386" s="3">
        <f>+(RMP[[#This Row],[HORA RECEPCION]]-RMP[[#This Row],[HORA SALIDA CAMPO]])*24</f>
        <v>2.333333333333333</v>
      </c>
      <c r="AH386" s="1" t="s">
        <v>54</v>
      </c>
      <c r="AI386" s="1" t="s">
        <v>55</v>
      </c>
      <c r="AJ386" s="1" t="s">
        <v>854</v>
      </c>
      <c r="AL386" s="1">
        <v>0</v>
      </c>
      <c r="AM386" s="1" t="s">
        <v>2634</v>
      </c>
    </row>
    <row r="387" spans="1:39" hidden="1" x14ac:dyDescent="0.3">
      <c r="A387" s="1" t="s">
        <v>906</v>
      </c>
      <c r="B387" s="1">
        <f>_xlfn.ISOWEEKNUM(RMP[[#This Row],[FECHA RECEPCION]])</f>
        <v>26</v>
      </c>
      <c r="C387" s="7">
        <v>45833</v>
      </c>
      <c r="D387" s="6">
        <v>0.77083333333333337</v>
      </c>
      <c r="E387" s="7">
        <v>45833</v>
      </c>
      <c r="F387" s="6">
        <v>0.86805555555555558</v>
      </c>
      <c r="G387" s="1" t="s">
        <v>888</v>
      </c>
      <c r="H387" s="1">
        <v>3</v>
      </c>
      <c r="I387" s="1" t="s">
        <v>39</v>
      </c>
      <c r="J387" s="13">
        <v>42.9</v>
      </c>
      <c r="K387" s="1" t="str">
        <f>TEXT(MATCH(X387, _xlfn.UNIQUE($X$153:X533), 0), "00000")</f>
        <v>00120</v>
      </c>
      <c r="L387" s="1" t="s">
        <v>41</v>
      </c>
      <c r="M387" s="1" t="s">
        <v>42</v>
      </c>
      <c r="N387" s="1" t="s">
        <v>43</v>
      </c>
      <c r="O387" s="1" t="s">
        <v>44</v>
      </c>
      <c r="P387" s="15">
        <v>70</v>
      </c>
      <c r="Q387" s="15">
        <v>45.94</v>
      </c>
      <c r="R387" s="1" t="s">
        <v>45</v>
      </c>
      <c r="S387" s="1" t="s">
        <v>858</v>
      </c>
      <c r="T387" s="1">
        <v>12</v>
      </c>
      <c r="U387" s="1">
        <v>5</v>
      </c>
      <c r="V387" s="1">
        <v>33</v>
      </c>
      <c r="W387" s="1" t="s">
        <v>47</v>
      </c>
      <c r="X387" s="2" t="s">
        <v>907</v>
      </c>
      <c r="Y387" s="1" t="s">
        <v>908</v>
      </c>
      <c r="AA387" s="1" t="s">
        <v>51</v>
      </c>
      <c r="AB387" s="3">
        <f>+RMP[[#This Row],[KILOS NETO]]/RMP[[#This Row],[N° JARRAS]]</f>
        <v>1.3921212121212121</v>
      </c>
      <c r="AC387" s="1" t="s">
        <v>52</v>
      </c>
      <c r="AD387" s="1">
        <v>21.2</v>
      </c>
      <c r="AE387" s="12">
        <f>+RMP[[#This Row],[KILOS NETO]]/RMP[[#This Row],[N° JABAS]]</f>
        <v>9.1879999999999988</v>
      </c>
      <c r="AF387" s="16">
        <f>+RMP[[#This Row],[KILOS NETO]]-RMP[[#This Row],[PESO NETO CAMPO]]</f>
        <v>3.0399999999999991</v>
      </c>
      <c r="AG387" s="3">
        <f>+(RMP[[#This Row],[HORA RECEPCION]]-RMP[[#This Row],[HORA SALIDA CAMPO]])*24</f>
        <v>2.333333333333333</v>
      </c>
      <c r="AH387" s="1" t="s">
        <v>54</v>
      </c>
      <c r="AI387" s="1" t="s">
        <v>55</v>
      </c>
      <c r="AJ387" s="1" t="s">
        <v>854</v>
      </c>
      <c r="AL387" s="1">
        <v>0</v>
      </c>
      <c r="AM387" s="1" t="s">
        <v>2634</v>
      </c>
    </row>
    <row r="388" spans="1:39" hidden="1" x14ac:dyDescent="0.3">
      <c r="A388" s="1" t="s">
        <v>909</v>
      </c>
      <c r="B388" s="1">
        <f>_xlfn.ISOWEEKNUM(RMP[[#This Row],[FECHA RECEPCION]])</f>
        <v>26</v>
      </c>
      <c r="C388" s="7">
        <v>45833</v>
      </c>
      <c r="D388" s="6">
        <v>0.52083333333333337</v>
      </c>
      <c r="E388" s="7">
        <v>45833</v>
      </c>
      <c r="F388" s="6">
        <v>0.64236111111111116</v>
      </c>
      <c r="G388" s="1" t="s">
        <v>910</v>
      </c>
      <c r="H388" s="1">
        <v>1</v>
      </c>
      <c r="I388" s="1" t="s">
        <v>39</v>
      </c>
      <c r="J388" s="13">
        <v>375.2</v>
      </c>
      <c r="K388" s="1" t="str">
        <f>TEXT(MATCH(X388, _xlfn.UNIQUE($X$153:X534), 0), "00000")</f>
        <v>00121</v>
      </c>
      <c r="L388" s="1" t="s">
        <v>41</v>
      </c>
      <c r="M388" s="1" t="s">
        <v>911</v>
      </c>
      <c r="N388" s="1" t="s">
        <v>912</v>
      </c>
      <c r="O388" s="1" t="s">
        <v>44</v>
      </c>
      <c r="P388" s="15">
        <v>509</v>
      </c>
      <c r="Q388" s="15">
        <v>390.64</v>
      </c>
      <c r="R388" s="1" t="s">
        <v>212</v>
      </c>
      <c r="S388" s="1" t="s">
        <v>223</v>
      </c>
      <c r="T388" s="1">
        <v>15</v>
      </c>
      <c r="U388" s="1">
        <v>42</v>
      </c>
      <c r="V388" s="1">
        <v>294</v>
      </c>
      <c r="W388" s="1" t="s">
        <v>47</v>
      </c>
      <c r="X388" s="2" t="s">
        <v>913</v>
      </c>
      <c r="Y388" s="1" t="s">
        <v>914</v>
      </c>
      <c r="AA388" s="1" t="s">
        <v>51</v>
      </c>
      <c r="AB388" s="3">
        <f>+RMP[[#This Row],[KILOS NETO]]/RMP[[#This Row],[N° JARRAS]]</f>
        <v>1.3287074829931973</v>
      </c>
      <c r="AC388" s="1" t="s">
        <v>52</v>
      </c>
      <c r="AD388" s="1">
        <v>20.8</v>
      </c>
      <c r="AE388" s="12">
        <f>+RMP[[#This Row],[KILOS NETO]]/RMP[[#This Row],[N° JABAS]]</f>
        <v>9.3009523809523813</v>
      </c>
      <c r="AF388" s="16">
        <f>+RMP[[#This Row],[KILOS NETO]]-RMP[[#This Row],[PESO NETO CAMPO]]</f>
        <v>15.439999999999998</v>
      </c>
      <c r="AG388" s="3">
        <f>+(RMP[[#This Row],[HORA RECEPCION]]-RMP[[#This Row],[HORA SALIDA CAMPO]])*24</f>
        <v>2.916666666666667</v>
      </c>
      <c r="AH388" s="1" t="s">
        <v>54</v>
      </c>
      <c r="AI388" s="1" t="s">
        <v>55</v>
      </c>
      <c r="AJ388" s="1" t="s">
        <v>915</v>
      </c>
      <c r="AL388" s="1">
        <v>0</v>
      </c>
      <c r="AM388" s="1" t="s">
        <v>2634</v>
      </c>
    </row>
    <row r="389" spans="1:39" hidden="1" x14ac:dyDescent="0.3">
      <c r="A389" s="1" t="s">
        <v>916</v>
      </c>
      <c r="B389" s="1">
        <f>_xlfn.ISOWEEKNUM(RMP[[#This Row],[FECHA RECEPCION]])</f>
        <v>26</v>
      </c>
      <c r="C389" s="7">
        <v>45833</v>
      </c>
      <c r="D389" s="6">
        <v>0.52083333333333337</v>
      </c>
      <c r="E389" s="7">
        <v>45833</v>
      </c>
      <c r="F389" s="6">
        <v>0.64236111111111116</v>
      </c>
      <c r="G389" s="1" t="s">
        <v>910</v>
      </c>
      <c r="H389" s="1">
        <v>1</v>
      </c>
      <c r="I389" s="1" t="s">
        <v>39</v>
      </c>
      <c r="J389" s="13">
        <v>192.55237955000001</v>
      </c>
      <c r="K389" s="1" t="str">
        <f>TEXT(MATCH(X389, _xlfn.UNIQUE($X$153:X535), 0), "00000")</f>
        <v>00122</v>
      </c>
      <c r="L389" s="1" t="s">
        <v>41</v>
      </c>
      <c r="M389" s="1" t="s">
        <v>911</v>
      </c>
      <c r="N389" s="1" t="s">
        <v>912</v>
      </c>
      <c r="O389" s="1" t="s">
        <v>44</v>
      </c>
      <c r="P389" s="15">
        <v>262.95</v>
      </c>
      <c r="Q389" s="15">
        <v>200.95</v>
      </c>
      <c r="R389" s="1" t="s">
        <v>212</v>
      </c>
      <c r="S389" s="1" t="s">
        <v>223</v>
      </c>
      <c r="T389" s="1">
        <v>15</v>
      </c>
      <c r="U389" s="1">
        <v>22</v>
      </c>
      <c r="V389" s="1">
        <v>154</v>
      </c>
      <c r="W389" s="1" t="s">
        <v>47</v>
      </c>
      <c r="X389" s="2" t="s">
        <v>917</v>
      </c>
      <c r="Y389" s="1" t="s">
        <v>918</v>
      </c>
      <c r="AA389" s="1" t="s">
        <v>51</v>
      </c>
      <c r="AB389" s="3">
        <f>+RMP[[#This Row],[KILOS NETO]]/RMP[[#This Row],[N° JARRAS]]</f>
        <v>1.3048701298701297</v>
      </c>
      <c r="AC389" s="1" t="s">
        <v>52</v>
      </c>
      <c r="AD389" s="1">
        <v>20.8</v>
      </c>
      <c r="AE389" s="12">
        <f>+RMP[[#This Row],[KILOS NETO]]/RMP[[#This Row],[N° JABAS]]</f>
        <v>9.1340909090909079</v>
      </c>
      <c r="AF389" s="16">
        <f>+RMP[[#This Row],[KILOS NETO]]-RMP[[#This Row],[PESO NETO CAMPO]]</f>
        <v>8.3976204499999767</v>
      </c>
      <c r="AG389" s="3">
        <f>+(RMP[[#This Row],[HORA RECEPCION]]-RMP[[#This Row],[HORA SALIDA CAMPO]])*24</f>
        <v>2.916666666666667</v>
      </c>
      <c r="AH389" s="1" t="s">
        <v>54</v>
      </c>
      <c r="AI389" s="1" t="s">
        <v>55</v>
      </c>
      <c r="AJ389" s="1" t="s">
        <v>915</v>
      </c>
      <c r="AL389" s="1">
        <v>0</v>
      </c>
      <c r="AM389" s="1" t="s">
        <v>2634</v>
      </c>
    </row>
    <row r="390" spans="1:39" hidden="1" x14ac:dyDescent="0.3">
      <c r="A390" s="1" t="s">
        <v>919</v>
      </c>
      <c r="B390" s="1">
        <f>_xlfn.ISOWEEKNUM(RMP[[#This Row],[FECHA RECEPCION]])</f>
        <v>26</v>
      </c>
      <c r="C390" s="7">
        <v>45833</v>
      </c>
      <c r="D390" s="6">
        <v>0.52083333333333337</v>
      </c>
      <c r="E390" s="7">
        <v>45833</v>
      </c>
      <c r="F390" s="6">
        <v>0.64236111111111116</v>
      </c>
      <c r="G390" s="1" t="s">
        <v>910</v>
      </c>
      <c r="H390" s="1">
        <v>1</v>
      </c>
      <c r="I390" s="1" t="s">
        <v>39</v>
      </c>
      <c r="J390" s="13">
        <v>175.04762045000001</v>
      </c>
      <c r="K390" s="1" t="str">
        <f>TEXT(MATCH(X390, _xlfn.UNIQUE($X$153:X536), 0), "00000")</f>
        <v>00122</v>
      </c>
      <c r="L390" s="1" t="s">
        <v>41</v>
      </c>
      <c r="M390" s="1" t="s">
        <v>911</v>
      </c>
      <c r="N390" s="1" t="s">
        <v>912</v>
      </c>
      <c r="O390" s="1" t="s">
        <v>44</v>
      </c>
      <c r="P390" s="15">
        <v>239.05</v>
      </c>
      <c r="Q390" s="15">
        <v>182.69</v>
      </c>
      <c r="R390" s="1" t="s">
        <v>212</v>
      </c>
      <c r="S390" s="1" t="s">
        <v>213</v>
      </c>
      <c r="T390" s="1">
        <v>15</v>
      </c>
      <c r="U390" s="1">
        <v>20</v>
      </c>
      <c r="V390" s="1">
        <v>140</v>
      </c>
      <c r="W390" s="1" t="s">
        <v>47</v>
      </c>
      <c r="X390" s="2" t="s">
        <v>917</v>
      </c>
      <c r="Y390" s="1" t="s">
        <v>918</v>
      </c>
      <c r="AA390" s="1" t="s">
        <v>51</v>
      </c>
      <c r="AB390" s="3">
        <f>+RMP[[#This Row],[KILOS NETO]]/RMP[[#This Row],[N° JARRAS]]</f>
        <v>1.3049285714285714</v>
      </c>
      <c r="AC390" s="1" t="s">
        <v>52</v>
      </c>
      <c r="AD390" s="1">
        <v>20.8</v>
      </c>
      <c r="AE390" s="12">
        <f>+RMP[[#This Row],[KILOS NETO]]/RMP[[#This Row],[N° JABAS]]</f>
        <v>9.1344999999999992</v>
      </c>
      <c r="AF390" s="16">
        <f>+RMP[[#This Row],[KILOS NETO]]-RMP[[#This Row],[PESO NETO CAMPO]]</f>
        <v>7.6423795499999869</v>
      </c>
      <c r="AG390" s="3">
        <f>+(RMP[[#This Row],[HORA RECEPCION]]-RMP[[#This Row],[HORA SALIDA CAMPO]])*24</f>
        <v>2.916666666666667</v>
      </c>
      <c r="AH390" s="1" t="s">
        <v>54</v>
      </c>
      <c r="AI390" s="1" t="s">
        <v>55</v>
      </c>
      <c r="AJ390" s="1" t="s">
        <v>915</v>
      </c>
      <c r="AL390" s="1">
        <v>0</v>
      </c>
      <c r="AM390" s="1" t="s">
        <v>2634</v>
      </c>
    </row>
    <row r="391" spans="1:39" hidden="1" x14ac:dyDescent="0.3">
      <c r="A391" s="1" t="s">
        <v>920</v>
      </c>
      <c r="B391" s="1">
        <f>_xlfn.ISOWEEKNUM(RMP[[#This Row],[FECHA RECEPCION]])</f>
        <v>26</v>
      </c>
      <c r="C391" s="7">
        <v>45833</v>
      </c>
      <c r="D391" s="6">
        <v>0.77083333333333337</v>
      </c>
      <c r="E391" s="7">
        <v>45833</v>
      </c>
      <c r="F391" s="6">
        <v>0.86805555555555558</v>
      </c>
      <c r="G391" s="1" t="s">
        <v>921</v>
      </c>
      <c r="H391" s="1">
        <v>3</v>
      </c>
      <c r="I391" s="1" t="s">
        <v>39</v>
      </c>
      <c r="J391" s="13">
        <v>359.61904671999997</v>
      </c>
      <c r="K391" s="1" t="str">
        <f>TEXT(MATCH(X391, _xlfn.UNIQUE($X$153:X537), 0), "00000")</f>
        <v>00123</v>
      </c>
      <c r="L391" s="1" t="s">
        <v>41</v>
      </c>
      <c r="M391" s="1" t="s">
        <v>911</v>
      </c>
      <c r="N391" s="1" t="s">
        <v>912</v>
      </c>
      <c r="O391" s="1" t="s">
        <v>44</v>
      </c>
      <c r="P391" s="15">
        <v>488.57</v>
      </c>
      <c r="Q391" s="15">
        <v>375.85</v>
      </c>
      <c r="R391" s="1" t="s">
        <v>212</v>
      </c>
      <c r="S391" s="1" t="s">
        <v>213</v>
      </c>
      <c r="T391" s="1">
        <v>15</v>
      </c>
      <c r="U391" s="1">
        <v>40</v>
      </c>
      <c r="V391" s="1">
        <v>280</v>
      </c>
      <c r="W391" s="1" t="s">
        <v>47</v>
      </c>
      <c r="X391" s="2" t="s">
        <v>922</v>
      </c>
      <c r="Y391" s="1" t="s">
        <v>923</v>
      </c>
      <c r="AA391" s="1" t="s">
        <v>51</v>
      </c>
      <c r="AB391" s="3">
        <f>+RMP[[#This Row],[KILOS NETO]]/RMP[[#This Row],[N° JARRAS]]</f>
        <v>1.3423214285714287</v>
      </c>
      <c r="AC391" s="1" t="s">
        <v>52</v>
      </c>
      <c r="AD391" s="1">
        <v>20.3</v>
      </c>
      <c r="AE391" s="12">
        <f>+RMP[[#This Row],[KILOS NETO]]/RMP[[#This Row],[N° JABAS]]</f>
        <v>9.3962500000000002</v>
      </c>
      <c r="AF391" s="16">
        <f>+RMP[[#This Row],[KILOS NETO]]-RMP[[#This Row],[PESO NETO CAMPO]]</f>
        <v>16.230953280000051</v>
      </c>
      <c r="AG391" s="3">
        <f>+(RMP[[#This Row],[HORA RECEPCION]]-RMP[[#This Row],[HORA SALIDA CAMPO]])*24</f>
        <v>2.333333333333333</v>
      </c>
      <c r="AH391" s="1" t="s">
        <v>54</v>
      </c>
      <c r="AI391" s="1" t="s">
        <v>55</v>
      </c>
      <c r="AJ391" s="1" t="s">
        <v>915</v>
      </c>
      <c r="AL391" s="1">
        <v>0</v>
      </c>
      <c r="AM391" s="1" t="s">
        <v>2634</v>
      </c>
    </row>
    <row r="392" spans="1:39" hidden="1" x14ac:dyDescent="0.3">
      <c r="A392" s="1" t="s">
        <v>924</v>
      </c>
      <c r="B392" s="1">
        <f>_xlfn.ISOWEEKNUM(RMP[[#This Row],[FECHA RECEPCION]])</f>
        <v>26</v>
      </c>
      <c r="C392" s="7">
        <v>45833</v>
      </c>
      <c r="D392" s="6">
        <v>0.77083333333333337</v>
      </c>
      <c r="E392" s="7">
        <v>45833</v>
      </c>
      <c r="F392" s="6">
        <v>0.86805555555555558</v>
      </c>
      <c r="G392" s="1" t="s">
        <v>921</v>
      </c>
      <c r="H392" s="1">
        <v>3</v>
      </c>
      <c r="I392" s="1" t="s">
        <v>39</v>
      </c>
      <c r="J392" s="13">
        <v>17.980953280000001</v>
      </c>
      <c r="K392" s="1" t="str">
        <f>TEXT(MATCH(X392, _xlfn.UNIQUE($X$153:X538), 0), "00000")</f>
        <v>00123</v>
      </c>
      <c r="L392" s="1" t="s">
        <v>41</v>
      </c>
      <c r="M392" s="1" t="s">
        <v>911</v>
      </c>
      <c r="N392" s="1" t="s">
        <v>912</v>
      </c>
      <c r="O392" s="1" t="s">
        <v>44</v>
      </c>
      <c r="P392" s="15">
        <v>24.43</v>
      </c>
      <c r="Q392" s="15">
        <v>18.79</v>
      </c>
      <c r="R392" s="1" t="s">
        <v>212</v>
      </c>
      <c r="S392" s="1" t="s">
        <v>223</v>
      </c>
      <c r="T392" s="1">
        <v>15</v>
      </c>
      <c r="U392" s="1">
        <v>2</v>
      </c>
      <c r="V392" s="1">
        <v>14</v>
      </c>
      <c r="W392" s="1" t="s">
        <v>47</v>
      </c>
      <c r="X392" s="2" t="s">
        <v>922</v>
      </c>
      <c r="Y392" s="1" t="s">
        <v>923</v>
      </c>
      <c r="AA392" s="1" t="s">
        <v>51</v>
      </c>
      <c r="AB392" s="3">
        <f>+RMP[[#This Row],[KILOS NETO]]/RMP[[#This Row],[N° JARRAS]]</f>
        <v>1.3421428571428571</v>
      </c>
      <c r="AC392" s="1" t="s">
        <v>52</v>
      </c>
      <c r="AD392" s="1">
        <v>20.3</v>
      </c>
      <c r="AE392" s="12">
        <f>+RMP[[#This Row],[KILOS NETO]]/RMP[[#This Row],[N° JABAS]]</f>
        <v>9.3949999999999996</v>
      </c>
      <c r="AF392" s="16">
        <f>+RMP[[#This Row],[KILOS NETO]]-RMP[[#This Row],[PESO NETO CAMPO]]</f>
        <v>0.80904671999999778</v>
      </c>
      <c r="AG392" s="3">
        <f>+(RMP[[#This Row],[HORA RECEPCION]]-RMP[[#This Row],[HORA SALIDA CAMPO]])*24</f>
        <v>2.333333333333333</v>
      </c>
      <c r="AH392" s="1" t="s">
        <v>54</v>
      </c>
      <c r="AI392" s="1" t="s">
        <v>55</v>
      </c>
      <c r="AJ392" s="1" t="s">
        <v>915</v>
      </c>
      <c r="AL392" s="1">
        <v>0</v>
      </c>
      <c r="AM392" s="1" t="s">
        <v>2634</v>
      </c>
    </row>
    <row r="393" spans="1:39" hidden="1" x14ac:dyDescent="0.3">
      <c r="A393" s="1" t="s">
        <v>925</v>
      </c>
      <c r="B393" s="1">
        <f>_xlfn.ISOWEEKNUM(RMP[[#This Row],[FECHA RECEPCION]])</f>
        <v>26</v>
      </c>
      <c r="C393" s="7">
        <v>45833</v>
      </c>
      <c r="D393" s="6">
        <v>0.77083333333333337</v>
      </c>
      <c r="E393" s="7">
        <v>45833</v>
      </c>
      <c r="F393" s="6">
        <v>0.86805555555555558</v>
      </c>
      <c r="G393" s="1" t="s">
        <v>921</v>
      </c>
      <c r="H393" s="1">
        <v>3</v>
      </c>
      <c r="I393" s="1" t="s">
        <v>39</v>
      </c>
      <c r="J393" s="13">
        <v>232.20476226</v>
      </c>
      <c r="K393" s="1" t="str">
        <f>TEXT(MATCH(X393, _xlfn.UNIQUE($X$153:X539), 0), "00000")</f>
        <v>00124</v>
      </c>
      <c r="L393" s="1" t="s">
        <v>41</v>
      </c>
      <c r="M393" s="1" t="s">
        <v>911</v>
      </c>
      <c r="N393" s="1" t="s">
        <v>912</v>
      </c>
      <c r="O393" s="1" t="s">
        <v>44</v>
      </c>
      <c r="P393" s="15">
        <v>316.64</v>
      </c>
      <c r="Q393" s="15">
        <v>243.37</v>
      </c>
      <c r="R393" s="1" t="s">
        <v>212</v>
      </c>
      <c r="S393" s="1" t="s">
        <v>223</v>
      </c>
      <c r="T393" s="1">
        <v>15</v>
      </c>
      <c r="U393" s="1">
        <v>26</v>
      </c>
      <c r="V393" s="1">
        <v>182</v>
      </c>
      <c r="W393" s="1" t="s">
        <v>47</v>
      </c>
      <c r="X393" s="2" t="s">
        <v>926</v>
      </c>
      <c r="Y393" s="1" t="s">
        <v>927</v>
      </c>
      <c r="AA393" s="1" t="s">
        <v>51</v>
      </c>
      <c r="AB393" s="3">
        <f>+RMP[[#This Row],[KILOS NETO]]/RMP[[#This Row],[N° JARRAS]]</f>
        <v>1.3371978021978022</v>
      </c>
      <c r="AC393" s="1" t="s">
        <v>52</v>
      </c>
      <c r="AD393" s="1">
        <v>20.3</v>
      </c>
      <c r="AE393" s="12">
        <f>+RMP[[#This Row],[KILOS NETO]]/RMP[[#This Row],[N° JABAS]]</f>
        <v>9.360384615384616</v>
      </c>
      <c r="AF393" s="16">
        <f>+RMP[[#This Row],[KILOS NETO]]-RMP[[#This Row],[PESO NETO CAMPO]]</f>
        <v>11.165237740000009</v>
      </c>
      <c r="AG393" s="3">
        <f>+(RMP[[#This Row],[HORA RECEPCION]]-RMP[[#This Row],[HORA SALIDA CAMPO]])*24</f>
        <v>2.333333333333333</v>
      </c>
      <c r="AH393" s="1" t="s">
        <v>54</v>
      </c>
      <c r="AI393" s="1" t="s">
        <v>55</v>
      </c>
      <c r="AJ393" s="1" t="s">
        <v>915</v>
      </c>
      <c r="AL393" s="1">
        <v>0</v>
      </c>
      <c r="AM393" s="1" t="s">
        <v>2634</v>
      </c>
    </row>
    <row r="394" spans="1:39" hidden="1" x14ac:dyDescent="0.3">
      <c r="A394" s="1" t="s">
        <v>928</v>
      </c>
      <c r="B394" s="1">
        <f>_xlfn.ISOWEEKNUM(RMP[[#This Row],[FECHA RECEPCION]])</f>
        <v>26</v>
      </c>
      <c r="C394" s="7">
        <v>45833</v>
      </c>
      <c r="D394" s="6">
        <v>0.77083333333333337</v>
      </c>
      <c r="E394" s="7">
        <v>45833</v>
      </c>
      <c r="F394" s="6">
        <v>0.86805555555555558</v>
      </c>
      <c r="G394" s="1" t="s">
        <v>921</v>
      </c>
      <c r="H394" s="1">
        <v>3</v>
      </c>
      <c r="I394" s="1" t="s">
        <v>39</v>
      </c>
      <c r="J394" s="13">
        <v>142.89523774</v>
      </c>
      <c r="K394" s="1" t="str">
        <f>TEXT(MATCH(X394, _xlfn.UNIQUE($X$153:X540), 0), "00000")</f>
        <v>00124</v>
      </c>
      <c r="L394" s="1" t="s">
        <v>41</v>
      </c>
      <c r="M394" s="1" t="s">
        <v>911</v>
      </c>
      <c r="N394" s="1" t="s">
        <v>912</v>
      </c>
      <c r="O394" s="1" t="s">
        <v>44</v>
      </c>
      <c r="P394" s="15">
        <v>194.86</v>
      </c>
      <c r="Q394" s="15">
        <v>149.77000000000001</v>
      </c>
      <c r="R394" s="1" t="s">
        <v>212</v>
      </c>
      <c r="S394" s="1" t="s">
        <v>227</v>
      </c>
      <c r="T394" s="1">
        <v>15</v>
      </c>
      <c r="U394" s="1">
        <v>16</v>
      </c>
      <c r="V394" s="1">
        <v>112</v>
      </c>
      <c r="W394" s="1" t="s">
        <v>47</v>
      </c>
      <c r="X394" s="2" t="s">
        <v>926</v>
      </c>
      <c r="Y394" s="1" t="s">
        <v>927</v>
      </c>
      <c r="AA394" s="1" t="s">
        <v>51</v>
      </c>
      <c r="AB394" s="3">
        <f>+RMP[[#This Row],[KILOS NETO]]/RMP[[#This Row],[N° JARRAS]]</f>
        <v>1.337232142857143</v>
      </c>
      <c r="AC394" s="1" t="s">
        <v>52</v>
      </c>
      <c r="AD394" s="1">
        <v>20.3</v>
      </c>
      <c r="AE394" s="12">
        <f>+RMP[[#This Row],[KILOS NETO]]/RMP[[#This Row],[N° JABAS]]</f>
        <v>9.3606250000000006</v>
      </c>
      <c r="AF394" s="16">
        <f>+RMP[[#This Row],[KILOS NETO]]-RMP[[#This Row],[PESO NETO CAMPO]]</f>
        <v>6.8747622600000113</v>
      </c>
      <c r="AG394" s="3">
        <f>+(RMP[[#This Row],[HORA RECEPCION]]-RMP[[#This Row],[HORA SALIDA CAMPO]])*24</f>
        <v>2.333333333333333</v>
      </c>
      <c r="AH394" s="1" t="s">
        <v>54</v>
      </c>
      <c r="AI394" s="1" t="s">
        <v>55</v>
      </c>
      <c r="AJ394" s="1" t="s">
        <v>915</v>
      </c>
      <c r="AL394" s="1">
        <v>0</v>
      </c>
      <c r="AM394" s="1" t="s">
        <v>2634</v>
      </c>
    </row>
    <row r="395" spans="1:39" hidden="1" x14ac:dyDescent="0.3">
      <c r="A395" s="1" t="s">
        <v>929</v>
      </c>
      <c r="B395" s="1">
        <f>_xlfn.ISOWEEKNUM(RMP[[#This Row],[FECHA RECEPCION]])</f>
        <v>26</v>
      </c>
      <c r="C395" s="7">
        <v>45833</v>
      </c>
      <c r="D395" s="6">
        <v>0.77083333333333337</v>
      </c>
      <c r="E395" s="7">
        <v>45833</v>
      </c>
      <c r="F395" s="6">
        <v>0.86805555555555558</v>
      </c>
      <c r="G395" s="1" t="s">
        <v>921</v>
      </c>
      <c r="H395" s="1">
        <v>3</v>
      </c>
      <c r="I395" s="1" t="s">
        <v>39</v>
      </c>
      <c r="J395" s="13">
        <v>375.7</v>
      </c>
      <c r="K395" s="1" t="str">
        <f>TEXT(MATCH(X395, _xlfn.UNIQUE($X$153:X541), 0), "00000")</f>
        <v>00125</v>
      </c>
      <c r="L395" s="1" t="s">
        <v>41</v>
      </c>
      <c r="M395" s="1" t="s">
        <v>911</v>
      </c>
      <c r="N395" s="1" t="s">
        <v>912</v>
      </c>
      <c r="O395" s="1" t="s">
        <v>44</v>
      </c>
      <c r="P395" s="15">
        <v>510</v>
      </c>
      <c r="Q395" s="15">
        <v>391.64</v>
      </c>
      <c r="R395" s="1" t="s">
        <v>212</v>
      </c>
      <c r="S395" s="1" t="s">
        <v>213</v>
      </c>
      <c r="T395" s="1">
        <v>15</v>
      </c>
      <c r="U395" s="1">
        <v>42</v>
      </c>
      <c r="V395" s="1">
        <v>294</v>
      </c>
      <c r="W395" s="1" t="s">
        <v>47</v>
      </c>
      <c r="X395" s="2" t="s">
        <v>930</v>
      </c>
      <c r="Y395" s="1" t="s">
        <v>931</v>
      </c>
      <c r="AA395" s="1" t="s">
        <v>51</v>
      </c>
      <c r="AB395" s="3">
        <f>+RMP[[#This Row],[KILOS NETO]]/RMP[[#This Row],[N° JARRAS]]</f>
        <v>1.3321088435374149</v>
      </c>
      <c r="AC395" s="1" t="s">
        <v>52</v>
      </c>
      <c r="AD395" s="1">
        <v>20.3</v>
      </c>
      <c r="AE395" s="12">
        <f>+RMP[[#This Row],[KILOS NETO]]/RMP[[#This Row],[N° JABAS]]</f>
        <v>9.324761904761905</v>
      </c>
      <c r="AF395" s="16">
        <f>+RMP[[#This Row],[KILOS NETO]]-RMP[[#This Row],[PESO NETO CAMPO]]</f>
        <v>15.939999999999998</v>
      </c>
      <c r="AG395" s="3">
        <f>+(RMP[[#This Row],[HORA RECEPCION]]-RMP[[#This Row],[HORA SALIDA CAMPO]])*24</f>
        <v>2.333333333333333</v>
      </c>
      <c r="AH395" s="1" t="s">
        <v>54</v>
      </c>
      <c r="AI395" s="1" t="s">
        <v>55</v>
      </c>
      <c r="AJ395" s="1" t="s">
        <v>915</v>
      </c>
      <c r="AL395" s="1">
        <v>0</v>
      </c>
      <c r="AM395" s="1" t="s">
        <v>2634</v>
      </c>
    </row>
    <row r="396" spans="1:39" hidden="1" x14ac:dyDescent="0.3">
      <c r="A396" s="1" t="s">
        <v>932</v>
      </c>
      <c r="B396" s="1">
        <f>_xlfn.ISOWEEKNUM(RMP[[#This Row],[FECHA RECEPCION]])</f>
        <v>26</v>
      </c>
      <c r="C396" s="7">
        <v>45833</v>
      </c>
      <c r="D396" s="6">
        <v>0.77083333333333337</v>
      </c>
      <c r="E396" s="7">
        <v>45833</v>
      </c>
      <c r="F396" s="6">
        <v>0.86805555555555558</v>
      </c>
      <c r="G396" s="1" t="s">
        <v>921</v>
      </c>
      <c r="H396" s="1">
        <v>3</v>
      </c>
      <c r="I396" s="1" t="s">
        <v>39</v>
      </c>
      <c r="J396" s="13">
        <v>148.6</v>
      </c>
      <c r="K396" s="1" t="str">
        <f>TEXT(MATCH(X396, _xlfn.UNIQUE($X$153:X542), 0), "00000")</f>
        <v>00126</v>
      </c>
      <c r="L396" s="1" t="s">
        <v>41</v>
      </c>
      <c r="M396" s="1" t="s">
        <v>911</v>
      </c>
      <c r="N396" s="1" t="s">
        <v>912</v>
      </c>
      <c r="O396" s="1" t="s">
        <v>44</v>
      </c>
      <c r="P396" s="15">
        <v>210.5</v>
      </c>
      <c r="Q396" s="15">
        <v>156.91</v>
      </c>
      <c r="R396" s="1" t="s">
        <v>212</v>
      </c>
      <c r="S396" s="1" t="s">
        <v>227</v>
      </c>
      <c r="T396" s="1">
        <v>12</v>
      </c>
      <c r="U396" s="1">
        <v>17</v>
      </c>
      <c r="V396" s="1">
        <v>117</v>
      </c>
      <c r="W396" s="1" t="s">
        <v>47</v>
      </c>
      <c r="X396" s="2" t="s">
        <v>933</v>
      </c>
      <c r="Y396" s="1" t="s">
        <v>934</v>
      </c>
      <c r="AA396" s="1" t="s">
        <v>51</v>
      </c>
      <c r="AB396" s="3">
        <f>+RMP[[#This Row],[KILOS NETO]]/RMP[[#This Row],[N° JARRAS]]</f>
        <v>1.3411111111111111</v>
      </c>
      <c r="AC396" s="1" t="s">
        <v>52</v>
      </c>
      <c r="AD396" s="1">
        <v>20.3</v>
      </c>
      <c r="AE396" s="12">
        <f>+RMP[[#This Row],[KILOS NETO]]/RMP[[#This Row],[N° JABAS]]</f>
        <v>9.23</v>
      </c>
      <c r="AF396" s="16">
        <f>+RMP[[#This Row],[KILOS NETO]]-RMP[[#This Row],[PESO NETO CAMPO]]</f>
        <v>8.3100000000000023</v>
      </c>
      <c r="AG396" s="3">
        <f>+(RMP[[#This Row],[HORA RECEPCION]]-RMP[[#This Row],[HORA SALIDA CAMPO]])*24</f>
        <v>2.333333333333333</v>
      </c>
      <c r="AH396" s="1" t="s">
        <v>54</v>
      </c>
      <c r="AI396" s="1" t="s">
        <v>55</v>
      </c>
      <c r="AJ396" s="1" t="s">
        <v>915</v>
      </c>
      <c r="AL396" s="1">
        <v>0</v>
      </c>
      <c r="AM396" s="1" t="s">
        <v>2634</v>
      </c>
    </row>
    <row r="397" spans="1:39" hidden="1" x14ac:dyDescent="0.3">
      <c r="A397" s="1" t="s">
        <v>935</v>
      </c>
      <c r="B397" s="1">
        <f>_xlfn.ISOWEEKNUM(RMP[[#This Row],[FECHA RECEPCION]])</f>
        <v>26</v>
      </c>
      <c r="C397" s="7">
        <v>45834</v>
      </c>
      <c r="D397" s="6">
        <v>0.74305555555555558</v>
      </c>
      <c r="E397" s="7">
        <v>45834</v>
      </c>
      <c r="F397" s="6">
        <v>0.8125</v>
      </c>
      <c r="G397" s="1" t="s">
        <v>218</v>
      </c>
      <c r="H397" s="1">
        <v>2</v>
      </c>
      <c r="I397" s="1" t="s">
        <v>936</v>
      </c>
      <c r="J397" s="13">
        <v>312.7</v>
      </c>
      <c r="K397" s="1" t="str">
        <f>TEXT(MATCH(X397, _xlfn.UNIQUE($X$153:X543), 0), "00000")</f>
        <v>00127</v>
      </c>
      <c r="L397" s="1" t="s">
        <v>827</v>
      </c>
      <c r="M397" s="1" t="s">
        <v>828</v>
      </c>
      <c r="N397" s="1" t="s">
        <v>43</v>
      </c>
      <c r="O397" s="1" t="s">
        <v>44</v>
      </c>
      <c r="P397" s="15">
        <v>420</v>
      </c>
      <c r="Q397" s="15">
        <v>337.78</v>
      </c>
      <c r="R397" s="1" t="s">
        <v>45</v>
      </c>
      <c r="S397" s="1" t="s">
        <v>747</v>
      </c>
      <c r="T397" s="1">
        <v>13</v>
      </c>
      <c r="U397" s="1">
        <v>25</v>
      </c>
      <c r="V397" s="1">
        <v>289</v>
      </c>
      <c r="W397" s="1" t="s">
        <v>47</v>
      </c>
      <c r="X397" s="2" t="s">
        <v>937</v>
      </c>
      <c r="Y397" s="1" t="s">
        <v>938</v>
      </c>
      <c r="AA397" s="1" t="s">
        <v>51</v>
      </c>
      <c r="AB397" s="3">
        <f>+RMP[[#This Row],[KILOS NETO]]/RMP[[#This Row],[N° JARRAS]]</f>
        <v>1.16878892733564</v>
      </c>
      <c r="AC397" s="1" t="s">
        <v>831</v>
      </c>
      <c r="AD397" s="1">
        <v>19.399999999999999</v>
      </c>
      <c r="AE397" s="13">
        <f>+RMP[[#This Row],[KILOS NETO]]/RMP[[#This Row],[N° JABAS]]</f>
        <v>13.511199999999999</v>
      </c>
      <c r="AF397" s="16">
        <f>+RMP[[#This Row],[KILOS NETO]]-RMP[[#This Row],[PESO NETO CAMPO]]</f>
        <v>25.079999999999984</v>
      </c>
      <c r="AG397" s="3">
        <f>+(RMP[[#This Row],[HORA RECEPCION]]-RMP[[#This Row],[HORA SALIDA CAMPO]])*24</f>
        <v>1.6666666666666661</v>
      </c>
      <c r="AH397" s="1" t="s">
        <v>54</v>
      </c>
      <c r="AI397" s="1" t="s">
        <v>55</v>
      </c>
      <c r="AJ397" s="1" t="s">
        <v>939</v>
      </c>
      <c r="AL397" s="1">
        <v>0</v>
      </c>
      <c r="AM397" s="1" t="s">
        <v>2634</v>
      </c>
    </row>
    <row r="398" spans="1:39" hidden="1" x14ac:dyDescent="0.3">
      <c r="A398" s="1" t="s">
        <v>940</v>
      </c>
      <c r="B398" s="1">
        <f>_xlfn.ISOWEEKNUM(RMP[[#This Row],[FECHA RECEPCION]])</f>
        <v>26</v>
      </c>
      <c r="C398" s="7">
        <v>45834</v>
      </c>
      <c r="D398" s="6">
        <v>0.53819444444444442</v>
      </c>
      <c r="E398" s="7">
        <v>45834</v>
      </c>
      <c r="F398" s="6">
        <v>0.61805555555555558</v>
      </c>
      <c r="G398" s="1" t="s">
        <v>941</v>
      </c>
      <c r="H398" s="1">
        <v>1</v>
      </c>
      <c r="I398" s="1" t="s">
        <v>39</v>
      </c>
      <c r="J398" s="13">
        <v>382.2</v>
      </c>
      <c r="K398" s="1" t="str">
        <f>TEXT(MATCH(X398, _xlfn.UNIQUE($X$153:X544), 0), "00000")</f>
        <v>00128</v>
      </c>
      <c r="L398" s="1" t="s">
        <v>41</v>
      </c>
      <c r="M398" s="1" t="s">
        <v>911</v>
      </c>
      <c r="N398" s="1" t="s">
        <v>912</v>
      </c>
      <c r="O398" s="1" t="s">
        <v>44</v>
      </c>
      <c r="P398" s="15">
        <v>516</v>
      </c>
      <c r="Q398" s="15">
        <v>397.64</v>
      </c>
      <c r="R398" s="1" t="s">
        <v>212</v>
      </c>
      <c r="S398" s="1" t="s">
        <v>233</v>
      </c>
      <c r="T398" s="1">
        <v>15</v>
      </c>
      <c r="U398" s="1">
        <v>42</v>
      </c>
      <c r="V398" s="1">
        <v>294</v>
      </c>
      <c r="W398" s="1" t="s">
        <v>47</v>
      </c>
      <c r="X398" s="2" t="s">
        <v>942</v>
      </c>
      <c r="Y398" s="1" t="s">
        <v>943</v>
      </c>
      <c r="AA398" s="1" t="s">
        <v>51</v>
      </c>
      <c r="AB398" s="3">
        <f>+RMP[[#This Row],[KILOS NETO]]/RMP[[#This Row],[N° JARRAS]]</f>
        <v>1.352517006802721</v>
      </c>
      <c r="AC398" s="1" t="s">
        <v>52</v>
      </c>
      <c r="AD398" s="1">
        <v>19.399999999999999</v>
      </c>
      <c r="AE398" s="12">
        <f>+RMP[[#This Row],[KILOS NETO]]/RMP[[#This Row],[N° JABAS]]</f>
        <v>9.4676190476190474</v>
      </c>
      <c r="AF398" s="16">
        <f>+RMP[[#This Row],[KILOS NETO]]-RMP[[#This Row],[PESO NETO CAMPO]]</f>
        <v>15.439999999999998</v>
      </c>
      <c r="AG398" s="3">
        <f>+(RMP[[#This Row],[HORA RECEPCION]]-RMP[[#This Row],[HORA SALIDA CAMPO]])*24</f>
        <v>1.9166666666666679</v>
      </c>
      <c r="AH398" s="1" t="s">
        <v>54</v>
      </c>
      <c r="AI398" s="1" t="s">
        <v>55</v>
      </c>
      <c r="AJ398" s="1" t="s">
        <v>944</v>
      </c>
      <c r="AL398" s="1">
        <v>0</v>
      </c>
      <c r="AM398" s="1" t="s">
        <v>2634</v>
      </c>
    </row>
    <row r="399" spans="1:39" hidden="1" x14ac:dyDescent="0.3">
      <c r="A399" s="1" t="s">
        <v>945</v>
      </c>
      <c r="B399" s="1">
        <f>_xlfn.ISOWEEKNUM(RMP[[#This Row],[FECHA RECEPCION]])</f>
        <v>26</v>
      </c>
      <c r="C399" s="7">
        <v>45834</v>
      </c>
      <c r="D399" s="6">
        <v>0.53819444444444442</v>
      </c>
      <c r="E399" s="7">
        <v>45834</v>
      </c>
      <c r="F399" s="6">
        <v>0.61805555555555558</v>
      </c>
      <c r="G399" s="1" t="s">
        <v>941</v>
      </c>
      <c r="H399" s="1">
        <v>1</v>
      </c>
      <c r="I399" s="1" t="s">
        <v>39</v>
      </c>
      <c r="J399" s="13">
        <v>375.2</v>
      </c>
      <c r="K399" s="1" t="str">
        <f>TEXT(MATCH(X399, _xlfn.UNIQUE($X$153:X545), 0), "00000")</f>
        <v>00129</v>
      </c>
      <c r="L399" s="1" t="s">
        <v>41</v>
      </c>
      <c r="M399" s="1" t="s">
        <v>911</v>
      </c>
      <c r="N399" s="1" t="s">
        <v>912</v>
      </c>
      <c r="O399" s="1" t="s">
        <v>44</v>
      </c>
      <c r="P399" s="15">
        <v>510</v>
      </c>
      <c r="Q399" s="15">
        <v>391.64</v>
      </c>
      <c r="R399" s="1" t="s">
        <v>212</v>
      </c>
      <c r="S399" s="1" t="s">
        <v>227</v>
      </c>
      <c r="T399" s="1">
        <v>15</v>
      </c>
      <c r="U399" s="1">
        <v>42</v>
      </c>
      <c r="V399" s="1">
        <v>294</v>
      </c>
      <c r="W399" s="1" t="s">
        <v>47</v>
      </c>
      <c r="X399" s="2" t="s">
        <v>946</v>
      </c>
      <c r="Y399" s="1" t="s">
        <v>947</v>
      </c>
      <c r="AA399" s="1" t="s">
        <v>51</v>
      </c>
      <c r="AB399" s="3">
        <f>+RMP[[#This Row],[KILOS NETO]]/RMP[[#This Row],[N° JARRAS]]</f>
        <v>1.3321088435374149</v>
      </c>
      <c r="AC399" s="1" t="s">
        <v>52</v>
      </c>
      <c r="AD399" s="1">
        <v>19.399999999999999</v>
      </c>
      <c r="AE399" s="12">
        <f>+RMP[[#This Row],[KILOS NETO]]/RMP[[#This Row],[N° JABAS]]</f>
        <v>9.324761904761905</v>
      </c>
      <c r="AF399" s="16">
        <f>+RMP[[#This Row],[KILOS NETO]]-RMP[[#This Row],[PESO NETO CAMPO]]</f>
        <v>16.439999999999998</v>
      </c>
      <c r="AG399" s="3">
        <f>+(RMP[[#This Row],[HORA RECEPCION]]-RMP[[#This Row],[HORA SALIDA CAMPO]])*24</f>
        <v>1.9166666666666679</v>
      </c>
      <c r="AH399" s="1" t="s">
        <v>54</v>
      </c>
      <c r="AI399" s="1" t="s">
        <v>55</v>
      </c>
      <c r="AJ399" s="1" t="s">
        <v>944</v>
      </c>
      <c r="AL399" s="1">
        <v>0</v>
      </c>
      <c r="AM399" s="1" t="s">
        <v>2634</v>
      </c>
    </row>
    <row r="400" spans="1:39" hidden="1" x14ac:dyDescent="0.3">
      <c r="A400" s="1" t="s">
        <v>948</v>
      </c>
      <c r="B400" s="1">
        <f>_xlfn.ISOWEEKNUM(RMP[[#This Row],[FECHA RECEPCION]])</f>
        <v>26</v>
      </c>
      <c r="C400" s="7">
        <v>45834</v>
      </c>
      <c r="D400" s="6">
        <v>0.53819444444444442</v>
      </c>
      <c r="E400" s="7">
        <v>45834</v>
      </c>
      <c r="F400" s="6">
        <v>0.61805555555555558</v>
      </c>
      <c r="G400" s="1" t="s">
        <v>941</v>
      </c>
      <c r="H400" s="1">
        <v>1</v>
      </c>
      <c r="I400" s="1" t="s">
        <v>39</v>
      </c>
      <c r="J400" s="13">
        <v>264.42856984000002</v>
      </c>
      <c r="K400" s="1" t="str">
        <f>TEXT(MATCH(X400, _xlfn.UNIQUE($X$153:X546), 0), "00000")</f>
        <v>00130</v>
      </c>
      <c r="L400" s="1" t="s">
        <v>41</v>
      </c>
      <c r="M400" s="1" t="s">
        <v>911</v>
      </c>
      <c r="N400" s="1" t="s">
        <v>912</v>
      </c>
      <c r="O400" s="1" t="s">
        <v>44</v>
      </c>
      <c r="P400" s="15">
        <v>360.71</v>
      </c>
      <c r="Q400" s="15">
        <v>276.17</v>
      </c>
      <c r="R400" s="1" t="s">
        <v>212</v>
      </c>
      <c r="S400" s="1" t="s">
        <v>227</v>
      </c>
      <c r="T400" s="1">
        <v>15</v>
      </c>
      <c r="U400" s="1">
        <v>30</v>
      </c>
      <c r="V400" s="1">
        <v>210</v>
      </c>
      <c r="W400" s="1" t="s">
        <v>47</v>
      </c>
      <c r="X400" s="2" t="s">
        <v>949</v>
      </c>
      <c r="Y400" s="1" t="s">
        <v>950</v>
      </c>
      <c r="AA400" s="1" t="s">
        <v>51</v>
      </c>
      <c r="AB400" s="3">
        <f>+RMP[[#This Row],[KILOS NETO]]/RMP[[#This Row],[N° JARRAS]]</f>
        <v>1.3150952380952381</v>
      </c>
      <c r="AC400" s="1" t="s">
        <v>52</v>
      </c>
      <c r="AD400" s="1">
        <v>19.399999999999999</v>
      </c>
      <c r="AE400" s="12">
        <f>+RMP[[#This Row],[KILOS NETO]]/RMP[[#This Row],[N° JABAS]]</f>
        <v>9.2056666666666676</v>
      </c>
      <c r="AF400" s="16">
        <f>+RMP[[#This Row],[KILOS NETO]]-RMP[[#This Row],[PESO NETO CAMPO]]</f>
        <v>11.741430159999993</v>
      </c>
      <c r="AG400" s="3">
        <f>+(RMP[[#This Row],[HORA RECEPCION]]-RMP[[#This Row],[HORA SALIDA CAMPO]])*24</f>
        <v>1.9166666666666679</v>
      </c>
      <c r="AH400" s="1" t="s">
        <v>54</v>
      </c>
      <c r="AI400" s="1" t="s">
        <v>55</v>
      </c>
      <c r="AJ400" s="1" t="s">
        <v>944</v>
      </c>
      <c r="AL400" s="1">
        <v>0</v>
      </c>
      <c r="AM400" s="1" t="s">
        <v>2634</v>
      </c>
    </row>
    <row r="401" spans="1:39" hidden="1" x14ac:dyDescent="0.3">
      <c r="A401" s="1" t="s">
        <v>948</v>
      </c>
      <c r="B401" s="1">
        <f>_xlfn.ISOWEEKNUM(RMP[[#This Row],[FECHA RECEPCION]])</f>
        <v>26</v>
      </c>
      <c r="C401" s="7">
        <v>45834</v>
      </c>
      <c r="D401" s="6">
        <v>0.53819444444444442</v>
      </c>
      <c r="E401" s="7">
        <v>45834</v>
      </c>
      <c r="F401" s="6">
        <v>0.61805555555555558</v>
      </c>
      <c r="G401" s="1" t="s">
        <v>941</v>
      </c>
      <c r="H401" s="1">
        <v>1</v>
      </c>
      <c r="I401" s="1" t="s">
        <v>39</v>
      </c>
      <c r="J401" s="13">
        <v>105.77143015999999</v>
      </c>
      <c r="K401" s="1" t="str">
        <f>TEXT(MATCH(X401, _xlfn.UNIQUE($X$153:X547), 0), "00000")</f>
        <v>00130</v>
      </c>
      <c r="L401" s="1" t="s">
        <v>41</v>
      </c>
      <c r="M401" s="1" t="s">
        <v>911</v>
      </c>
      <c r="N401" s="1" t="s">
        <v>912</v>
      </c>
      <c r="O401" s="1" t="s">
        <v>44</v>
      </c>
      <c r="P401" s="15">
        <v>144.29</v>
      </c>
      <c r="Q401" s="15">
        <v>110.47</v>
      </c>
      <c r="R401" s="1" t="s">
        <v>212</v>
      </c>
      <c r="S401" s="1" t="s">
        <v>227</v>
      </c>
      <c r="T401" s="1">
        <v>15</v>
      </c>
      <c r="U401" s="1">
        <v>12</v>
      </c>
      <c r="V401" s="1">
        <v>84</v>
      </c>
      <c r="W401" s="1" t="s">
        <v>47</v>
      </c>
      <c r="X401" s="2" t="s">
        <v>949</v>
      </c>
      <c r="Y401" s="1" t="s">
        <v>950</v>
      </c>
      <c r="AA401" s="1" t="s">
        <v>51</v>
      </c>
      <c r="AB401" s="3">
        <f>+RMP[[#This Row],[KILOS NETO]]/RMP[[#This Row],[N° JARRAS]]</f>
        <v>1.3151190476190475</v>
      </c>
      <c r="AC401" s="1" t="s">
        <v>52</v>
      </c>
      <c r="AD401" s="1">
        <v>19.399999999999999</v>
      </c>
      <c r="AE401" s="12">
        <f>+RMP[[#This Row],[KILOS NETO]]/RMP[[#This Row],[N° JABAS]]</f>
        <v>9.2058333333333326</v>
      </c>
      <c r="AF401" s="16">
        <f>+RMP[[#This Row],[KILOS NETO]]-RMP[[#This Row],[PESO NETO CAMPO]]</f>
        <v>4.6985698400000047</v>
      </c>
      <c r="AG401" s="3">
        <f>+(RMP[[#This Row],[HORA RECEPCION]]-RMP[[#This Row],[HORA SALIDA CAMPO]])*24</f>
        <v>1.9166666666666679</v>
      </c>
      <c r="AH401" s="1" t="s">
        <v>54</v>
      </c>
      <c r="AI401" s="1" t="s">
        <v>55</v>
      </c>
      <c r="AJ401" s="1" t="s">
        <v>944</v>
      </c>
      <c r="AL401" s="1">
        <v>0</v>
      </c>
      <c r="AM401" s="1" t="s">
        <v>2634</v>
      </c>
    </row>
    <row r="402" spans="1:39" hidden="1" x14ac:dyDescent="0.3">
      <c r="A402" s="1" t="s">
        <v>951</v>
      </c>
      <c r="B402" s="1">
        <f>_xlfn.ISOWEEKNUM(RMP[[#This Row],[FECHA RECEPCION]])</f>
        <v>26</v>
      </c>
      <c r="C402" s="7">
        <v>45834</v>
      </c>
      <c r="D402" s="6">
        <v>0.53819444444444442</v>
      </c>
      <c r="E402" s="7">
        <v>45834</v>
      </c>
      <c r="F402" s="6">
        <v>0.61805555555555558</v>
      </c>
      <c r="G402" s="1" t="s">
        <v>941</v>
      </c>
      <c r="H402" s="1">
        <v>1</v>
      </c>
      <c r="I402" s="1" t="s">
        <v>39</v>
      </c>
      <c r="J402" s="13">
        <v>306.5</v>
      </c>
      <c r="K402" s="1" t="str">
        <f>TEXT(MATCH(X402, _xlfn.UNIQUE($X$153:X548), 0), "00000")</f>
        <v>00131</v>
      </c>
      <c r="L402" s="1" t="s">
        <v>41</v>
      </c>
      <c r="M402" s="1" t="s">
        <v>911</v>
      </c>
      <c r="N402" s="1" t="s">
        <v>912</v>
      </c>
      <c r="O402" s="1" t="s">
        <v>44</v>
      </c>
      <c r="P402" s="15">
        <v>420</v>
      </c>
      <c r="Q402" s="15">
        <v>318.87</v>
      </c>
      <c r="R402" s="1" t="s">
        <v>212</v>
      </c>
      <c r="S402" s="1" t="s">
        <v>219</v>
      </c>
      <c r="T402" s="1">
        <v>15</v>
      </c>
      <c r="U402" s="1">
        <v>35</v>
      </c>
      <c r="V402" s="1">
        <v>245</v>
      </c>
      <c r="W402" s="1" t="s">
        <v>47</v>
      </c>
      <c r="X402" s="2" t="s">
        <v>952</v>
      </c>
      <c r="Y402" s="1" t="s">
        <v>953</v>
      </c>
      <c r="AA402" s="1" t="s">
        <v>51</v>
      </c>
      <c r="AB402" s="3">
        <f>+RMP[[#This Row],[KILOS NETO]]/RMP[[#This Row],[N° JARRAS]]</f>
        <v>1.3015102040816326</v>
      </c>
      <c r="AC402" s="1" t="s">
        <v>52</v>
      </c>
      <c r="AD402" s="1">
        <v>19.399999999999999</v>
      </c>
      <c r="AE402" s="12">
        <f>+RMP[[#This Row],[KILOS NETO]]/RMP[[#This Row],[N° JABAS]]</f>
        <v>9.1105714285714292</v>
      </c>
      <c r="AF402" s="16">
        <f>+RMP[[#This Row],[KILOS NETO]]-RMP[[#This Row],[PESO NETO CAMPO]]</f>
        <v>12.370000000000005</v>
      </c>
      <c r="AG402" s="3">
        <f>+(RMP[[#This Row],[HORA RECEPCION]]-RMP[[#This Row],[HORA SALIDA CAMPO]])*24</f>
        <v>1.9166666666666679</v>
      </c>
      <c r="AH402" s="1" t="s">
        <v>54</v>
      </c>
      <c r="AI402" s="1" t="s">
        <v>55</v>
      </c>
      <c r="AJ402" s="1" t="s">
        <v>944</v>
      </c>
      <c r="AL402" s="1">
        <v>0</v>
      </c>
      <c r="AM402" s="1" t="s">
        <v>2634</v>
      </c>
    </row>
    <row r="403" spans="1:39" hidden="1" x14ac:dyDescent="0.3">
      <c r="A403" s="1" t="s">
        <v>954</v>
      </c>
      <c r="B403" s="1">
        <f>_xlfn.ISOWEEKNUM(RMP[[#This Row],[FECHA RECEPCION]])</f>
        <v>26</v>
      </c>
      <c r="C403" s="7">
        <v>45834</v>
      </c>
      <c r="D403" s="6">
        <v>0.53819444444444442</v>
      </c>
      <c r="E403" s="7">
        <v>45834</v>
      </c>
      <c r="F403" s="6">
        <v>0.61805555555555558</v>
      </c>
      <c r="G403" s="1" t="s">
        <v>941</v>
      </c>
      <c r="H403" s="1">
        <v>1</v>
      </c>
      <c r="I403" s="1" t="s">
        <v>39</v>
      </c>
      <c r="J403" s="13">
        <v>282.97142724999998</v>
      </c>
      <c r="K403" s="1" t="str">
        <f>TEXT(MATCH(X403, _xlfn.UNIQUE($X$153:X549), 0), "00000")</f>
        <v>00132</v>
      </c>
      <c r="L403" s="1" t="s">
        <v>41</v>
      </c>
      <c r="M403" s="1" t="s">
        <v>911</v>
      </c>
      <c r="N403" s="1" t="s">
        <v>912</v>
      </c>
      <c r="O403" s="1" t="s">
        <v>44</v>
      </c>
      <c r="P403" s="15">
        <v>387.66</v>
      </c>
      <c r="Q403" s="15">
        <v>295.2</v>
      </c>
      <c r="R403" s="1" t="s">
        <v>212</v>
      </c>
      <c r="S403" s="1" t="s">
        <v>219</v>
      </c>
      <c r="T403" s="1">
        <v>15</v>
      </c>
      <c r="U403" s="1">
        <v>32</v>
      </c>
      <c r="V403" s="1">
        <v>224</v>
      </c>
      <c r="W403" s="1" t="s">
        <v>47</v>
      </c>
      <c r="X403" s="2" t="s">
        <v>955</v>
      </c>
      <c r="Y403" s="1" t="s">
        <v>956</v>
      </c>
      <c r="AA403" s="1" t="s">
        <v>51</v>
      </c>
      <c r="AB403" s="3">
        <f>+RMP[[#This Row],[KILOS NETO]]/RMP[[#This Row],[N° JARRAS]]</f>
        <v>1.3178571428571428</v>
      </c>
      <c r="AC403" s="1" t="s">
        <v>52</v>
      </c>
      <c r="AD403" s="1">
        <v>19.399999999999999</v>
      </c>
      <c r="AE403" s="12">
        <f>+RMP[[#This Row],[KILOS NETO]]/RMP[[#This Row],[N° JABAS]]</f>
        <v>9.2249999999999996</v>
      </c>
      <c r="AF403" s="16">
        <f>+RMP[[#This Row],[KILOS NETO]]-RMP[[#This Row],[PESO NETO CAMPO]]</f>
        <v>12.228572750000012</v>
      </c>
      <c r="AG403" s="3">
        <f>+(RMP[[#This Row],[HORA RECEPCION]]-RMP[[#This Row],[HORA SALIDA CAMPO]])*24</f>
        <v>1.9166666666666679</v>
      </c>
      <c r="AH403" s="1" t="s">
        <v>54</v>
      </c>
      <c r="AI403" s="1" t="s">
        <v>55</v>
      </c>
      <c r="AJ403" s="1" t="s">
        <v>944</v>
      </c>
      <c r="AL403" s="1">
        <v>0</v>
      </c>
      <c r="AM403" s="1" t="s">
        <v>2634</v>
      </c>
    </row>
    <row r="404" spans="1:39" hidden="1" x14ac:dyDescent="0.3">
      <c r="A404" s="1" t="s">
        <v>957</v>
      </c>
      <c r="B404" s="1">
        <f>_xlfn.ISOWEEKNUM(RMP[[#This Row],[FECHA RECEPCION]])</f>
        <v>26</v>
      </c>
      <c r="C404" s="7">
        <v>45834</v>
      </c>
      <c r="D404" s="6">
        <v>0.53819444444444442</v>
      </c>
      <c r="E404" s="7">
        <v>45834</v>
      </c>
      <c r="F404" s="6">
        <v>0.61805555555555558</v>
      </c>
      <c r="G404" s="1" t="s">
        <v>941</v>
      </c>
      <c r="H404" s="1">
        <v>1</v>
      </c>
      <c r="I404" s="1" t="s">
        <v>39</v>
      </c>
      <c r="J404" s="13">
        <v>26.528572749999999</v>
      </c>
      <c r="K404" s="1" t="str">
        <f>TEXT(MATCH(X404, _xlfn.UNIQUE($X$153:X550), 0), "00000")</f>
        <v>00132</v>
      </c>
      <c r="L404" s="1" t="s">
        <v>41</v>
      </c>
      <c r="M404" s="1" t="s">
        <v>911</v>
      </c>
      <c r="N404" s="1" t="s">
        <v>912</v>
      </c>
      <c r="O404" s="1" t="s">
        <v>44</v>
      </c>
      <c r="P404" s="15">
        <v>36.340000000000003</v>
      </c>
      <c r="Q404" s="15">
        <v>27.67</v>
      </c>
      <c r="R404" s="1" t="s">
        <v>212</v>
      </c>
      <c r="S404" s="1" t="s">
        <v>227</v>
      </c>
      <c r="T404" s="1">
        <v>15</v>
      </c>
      <c r="U404" s="1">
        <v>3</v>
      </c>
      <c r="V404" s="1">
        <v>21</v>
      </c>
      <c r="W404" s="1" t="s">
        <v>47</v>
      </c>
      <c r="X404" s="2" t="s">
        <v>955</v>
      </c>
      <c r="Y404" s="1" t="s">
        <v>956</v>
      </c>
      <c r="AA404" s="1" t="s">
        <v>51</v>
      </c>
      <c r="AB404" s="3">
        <f>+RMP[[#This Row],[KILOS NETO]]/RMP[[#This Row],[N° JARRAS]]</f>
        <v>1.3176190476190477</v>
      </c>
      <c r="AC404" s="1" t="s">
        <v>52</v>
      </c>
      <c r="AD404" s="1">
        <v>19.399999999999999</v>
      </c>
      <c r="AE404" s="12">
        <f>+RMP[[#This Row],[KILOS NETO]]/RMP[[#This Row],[N° JABAS]]</f>
        <v>9.2233333333333345</v>
      </c>
      <c r="AF404" s="16">
        <f>+RMP[[#This Row],[KILOS NETO]]-RMP[[#This Row],[PESO NETO CAMPO]]</f>
        <v>1.1414272500000031</v>
      </c>
      <c r="AG404" s="3">
        <f>+(RMP[[#This Row],[HORA RECEPCION]]-RMP[[#This Row],[HORA SALIDA CAMPO]])*24</f>
        <v>1.9166666666666679</v>
      </c>
      <c r="AH404" s="1" t="s">
        <v>54</v>
      </c>
      <c r="AI404" s="1" t="s">
        <v>55</v>
      </c>
      <c r="AJ404" s="1" t="s">
        <v>944</v>
      </c>
      <c r="AL404" s="1">
        <v>0</v>
      </c>
      <c r="AM404" s="1" t="s">
        <v>2634</v>
      </c>
    </row>
    <row r="405" spans="1:39" hidden="1" x14ac:dyDescent="0.3">
      <c r="A405" s="1" t="s">
        <v>958</v>
      </c>
      <c r="B405" s="1">
        <f>_xlfn.ISOWEEKNUM(RMP[[#This Row],[FECHA RECEPCION]])</f>
        <v>26</v>
      </c>
      <c r="C405" s="7">
        <v>45834</v>
      </c>
      <c r="D405" s="6">
        <v>0.53819444444444442</v>
      </c>
      <c r="E405" s="7">
        <v>45834</v>
      </c>
      <c r="F405" s="6">
        <v>0.61805555555555558</v>
      </c>
      <c r="G405" s="1" t="s">
        <v>941</v>
      </c>
      <c r="H405" s="1">
        <v>1</v>
      </c>
      <c r="I405" s="1" t="s">
        <v>39</v>
      </c>
      <c r="J405" s="13">
        <v>64.8</v>
      </c>
      <c r="K405" s="1" t="str">
        <f>TEXT(MATCH(X405, _xlfn.UNIQUE($X$153:X551), 0), "00000")</f>
        <v>00133</v>
      </c>
      <c r="L405" s="1" t="s">
        <v>41</v>
      </c>
      <c r="M405" s="1" t="s">
        <v>911</v>
      </c>
      <c r="N405" s="1" t="s">
        <v>912</v>
      </c>
      <c r="O405" s="1" t="s">
        <v>44</v>
      </c>
      <c r="P405" s="15">
        <v>99</v>
      </c>
      <c r="Q405" s="15">
        <v>67.8</v>
      </c>
      <c r="R405" s="1" t="s">
        <v>212</v>
      </c>
      <c r="S405" s="1" t="s">
        <v>233</v>
      </c>
      <c r="T405" s="1">
        <v>12</v>
      </c>
      <c r="U405" s="1">
        <v>8</v>
      </c>
      <c r="V405" s="1">
        <v>52</v>
      </c>
      <c r="W405" s="1" t="s">
        <v>47</v>
      </c>
      <c r="X405" s="2" t="s">
        <v>959</v>
      </c>
      <c r="Y405" s="1" t="s">
        <v>960</v>
      </c>
      <c r="AA405" s="1" t="s">
        <v>51</v>
      </c>
      <c r="AB405" s="3">
        <f>+RMP[[#This Row],[KILOS NETO]]/RMP[[#This Row],[N° JARRAS]]</f>
        <v>1.3038461538461539</v>
      </c>
      <c r="AC405" s="1" t="s">
        <v>52</v>
      </c>
      <c r="AD405" s="1">
        <v>19.399999999999999</v>
      </c>
      <c r="AE405" s="12">
        <f>+RMP[[#This Row],[KILOS NETO]]/RMP[[#This Row],[N° JABAS]]</f>
        <v>8.4749999999999996</v>
      </c>
      <c r="AF405" s="16">
        <f>+RMP[[#This Row],[KILOS NETO]]-RMP[[#This Row],[PESO NETO CAMPO]]</f>
        <v>3</v>
      </c>
      <c r="AG405" s="3">
        <f>+(RMP[[#This Row],[HORA RECEPCION]]-RMP[[#This Row],[HORA SALIDA CAMPO]])*24</f>
        <v>1.9166666666666679</v>
      </c>
      <c r="AH405" s="1" t="s">
        <v>54</v>
      </c>
      <c r="AI405" s="1" t="s">
        <v>55</v>
      </c>
      <c r="AJ405" s="1" t="s">
        <v>944</v>
      </c>
      <c r="AL405" s="1">
        <v>0</v>
      </c>
      <c r="AM405" s="1" t="s">
        <v>2634</v>
      </c>
    </row>
    <row r="406" spans="1:39" hidden="1" x14ac:dyDescent="0.3">
      <c r="A406" s="1" t="s">
        <v>961</v>
      </c>
      <c r="B406" s="1">
        <f>_xlfn.ISOWEEKNUM(RMP[[#This Row],[FECHA RECEPCION]])</f>
        <v>26</v>
      </c>
      <c r="C406" s="7">
        <v>45834</v>
      </c>
      <c r="D406" s="6">
        <v>0.53819444444444442</v>
      </c>
      <c r="E406" s="7">
        <v>45834</v>
      </c>
      <c r="F406" s="6">
        <v>0.61805555555555558</v>
      </c>
      <c r="G406" s="1" t="s">
        <v>941</v>
      </c>
      <c r="H406" s="1">
        <v>1</v>
      </c>
      <c r="I406" s="1" t="s">
        <v>39</v>
      </c>
      <c r="J406" s="13">
        <v>279.14761977000001</v>
      </c>
      <c r="K406" s="1" t="str">
        <f>TEXT(MATCH(X406, _xlfn.UNIQUE($X$153:X552), 0), "00000")</f>
        <v>00134</v>
      </c>
      <c r="L406" s="1" t="s">
        <v>41</v>
      </c>
      <c r="M406" s="1" t="s">
        <v>911</v>
      </c>
      <c r="N406" s="1" t="s">
        <v>912</v>
      </c>
      <c r="O406" s="1" t="s">
        <v>44</v>
      </c>
      <c r="P406" s="15">
        <v>379.38</v>
      </c>
      <c r="Q406" s="15">
        <v>292.02</v>
      </c>
      <c r="R406" s="1" t="s">
        <v>212</v>
      </c>
      <c r="S406" s="1" t="s">
        <v>572</v>
      </c>
      <c r="T406" s="1">
        <v>15</v>
      </c>
      <c r="U406" s="1">
        <v>31</v>
      </c>
      <c r="V406" s="1">
        <v>217</v>
      </c>
      <c r="W406" s="1" t="s">
        <v>47</v>
      </c>
      <c r="X406" s="2" t="s">
        <v>962</v>
      </c>
      <c r="Y406" s="1" t="s">
        <v>963</v>
      </c>
      <c r="AA406" s="1" t="s">
        <v>51</v>
      </c>
      <c r="AB406" s="3">
        <f>+RMP[[#This Row],[KILOS NETO]]/RMP[[#This Row],[N° JARRAS]]</f>
        <v>1.3457142857142856</v>
      </c>
      <c r="AC406" s="1" t="s">
        <v>52</v>
      </c>
      <c r="AD406" s="1">
        <v>19.399999999999999</v>
      </c>
      <c r="AE406" s="12">
        <f>+RMP[[#This Row],[KILOS NETO]]/RMP[[#This Row],[N° JABAS]]</f>
        <v>9.42</v>
      </c>
      <c r="AF406" s="16">
        <f>+RMP[[#This Row],[KILOS NETO]]-RMP[[#This Row],[PESO NETO CAMPO]]</f>
        <v>12.872380229999976</v>
      </c>
      <c r="AG406" s="3">
        <f>+(RMP[[#This Row],[HORA RECEPCION]]-RMP[[#This Row],[HORA SALIDA CAMPO]])*24</f>
        <v>1.9166666666666679</v>
      </c>
      <c r="AH406" s="1" t="s">
        <v>54</v>
      </c>
      <c r="AI406" s="1" t="s">
        <v>55</v>
      </c>
      <c r="AJ406" s="1" t="s">
        <v>944</v>
      </c>
      <c r="AL406" s="1">
        <v>0</v>
      </c>
      <c r="AM406" s="1" t="s">
        <v>2634</v>
      </c>
    </row>
    <row r="407" spans="1:39" hidden="1" x14ac:dyDescent="0.3">
      <c r="A407" s="1" t="s">
        <v>964</v>
      </c>
      <c r="B407" s="1">
        <f>_xlfn.ISOWEEKNUM(RMP[[#This Row],[FECHA RECEPCION]])</f>
        <v>26</v>
      </c>
      <c r="C407" s="7">
        <v>45834</v>
      </c>
      <c r="D407" s="6">
        <v>0.53819444444444442</v>
      </c>
      <c r="E407" s="7">
        <v>45834</v>
      </c>
      <c r="F407" s="6">
        <v>0.61805555555555558</v>
      </c>
      <c r="G407" s="1" t="s">
        <v>941</v>
      </c>
      <c r="H407" s="1">
        <v>1</v>
      </c>
      <c r="I407" s="1" t="s">
        <v>39</v>
      </c>
      <c r="J407" s="13">
        <v>99.052380229999997</v>
      </c>
      <c r="K407" s="1" t="str">
        <f>TEXT(MATCH(X407, _xlfn.UNIQUE($X$153:X553), 0), "00000")</f>
        <v>00134</v>
      </c>
      <c r="L407" s="1" t="s">
        <v>41</v>
      </c>
      <c r="M407" s="1" t="s">
        <v>911</v>
      </c>
      <c r="N407" s="1" t="s">
        <v>912</v>
      </c>
      <c r="O407" s="1" t="s">
        <v>44</v>
      </c>
      <c r="P407" s="15">
        <v>134.62</v>
      </c>
      <c r="Q407" s="15">
        <v>103.62</v>
      </c>
      <c r="R407" s="1" t="s">
        <v>212</v>
      </c>
      <c r="S407" s="1" t="s">
        <v>233</v>
      </c>
      <c r="T407" s="1">
        <v>15</v>
      </c>
      <c r="U407" s="1">
        <v>11</v>
      </c>
      <c r="V407" s="1">
        <v>77</v>
      </c>
      <c r="W407" s="1" t="s">
        <v>47</v>
      </c>
      <c r="X407" s="2" t="s">
        <v>962</v>
      </c>
      <c r="Y407" s="1" t="s">
        <v>963</v>
      </c>
      <c r="AA407" s="1" t="s">
        <v>51</v>
      </c>
      <c r="AB407" s="3">
        <f>+RMP[[#This Row],[KILOS NETO]]/RMP[[#This Row],[N° JARRAS]]</f>
        <v>1.3457142857142859</v>
      </c>
      <c r="AC407" s="1" t="s">
        <v>52</v>
      </c>
      <c r="AD407" s="1">
        <v>19.399999999999999</v>
      </c>
      <c r="AE407" s="12">
        <f>+RMP[[#This Row],[KILOS NETO]]/RMP[[#This Row],[N° JABAS]]</f>
        <v>9.42</v>
      </c>
      <c r="AF407" s="16">
        <f>+RMP[[#This Row],[KILOS NETO]]-RMP[[#This Row],[PESO NETO CAMPO]]</f>
        <v>4.5676197700000074</v>
      </c>
      <c r="AG407" s="3">
        <f>+(RMP[[#This Row],[HORA RECEPCION]]-RMP[[#This Row],[HORA SALIDA CAMPO]])*24</f>
        <v>1.9166666666666679</v>
      </c>
      <c r="AH407" s="1" t="s">
        <v>54</v>
      </c>
      <c r="AI407" s="1" t="s">
        <v>55</v>
      </c>
      <c r="AJ407" s="1" t="s">
        <v>944</v>
      </c>
      <c r="AL407" s="1">
        <v>0</v>
      </c>
      <c r="AM407" s="1" t="s">
        <v>2634</v>
      </c>
    </row>
    <row r="408" spans="1:39" hidden="1" x14ac:dyDescent="0.3">
      <c r="A408" s="1" t="s">
        <v>965</v>
      </c>
      <c r="B408" s="1">
        <f>_xlfn.ISOWEEKNUM(RMP[[#This Row],[FECHA RECEPCION]])</f>
        <v>26</v>
      </c>
      <c r="C408" s="7">
        <v>45834</v>
      </c>
      <c r="D408" s="6">
        <v>0.76041666666666663</v>
      </c>
      <c r="E408" s="7">
        <v>45834</v>
      </c>
      <c r="F408" s="6">
        <v>0.82638888888888884</v>
      </c>
      <c r="G408" s="1" t="s">
        <v>966</v>
      </c>
      <c r="H408" s="1">
        <v>3</v>
      </c>
      <c r="I408" s="1" t="s">
        <v>39</v>
      </c>
      <c r="J408" s="13">
        <v>190.1</v>
      </c>
      <c r="K408" s="1" t="str">
        <f>TEXT(MATCH(X408, _xlfn.UNIQUE($X$153:X554), 0), "00000")</f>
        <v>00135</v>
      </c>
      <c r="L408" s="1" t="s">
        <v>41</v>
      </c>
      <c r="M408" s="1" t="s">
        <v>911</v>
      </c>
      <c r="N408" s="1" t="s">
        <v>912</v>
      </c>
      <c r="O408" s="1" t="s">
        <v>44</v>
      </c>
      <c r="P408" s="15">
        <v>257.5</v>
      </c>
      <c r="Q408" s="15">
        <v>198.32</v>
      </c>
      <c r="R408" s="1" t="s">
        <v>212</v>
      </c>
      <c r="S408" s="1" t="s">
        <v>793</v>
      </c>
      <c r="T408" s="1">
        <v>15</v>
      </c>
      <c r="U408" s="1">
        <v>21</v>
      </c>
      <c r="V408" s="1">
        <v>147</v>
      </c>
      <c r="W408" s="1" t="s">
        <v>47</v>
      </c>
      <c r="X408" s="2" t="s">
        <v>967</v>
      </c>
      <c r="Y408" s="1" t="s">
        <v>968</v>
      </c>
      <c r="AA408" s="1" t="s">
        <v>51</v>
      </c>
      <c r="AB408" s="3">
        <f>+RMP[[#This Row],[KILOS NETO]]/RMP[[#This Row],[N° JARRAS]]</f>
        <v>1.3491156462585034</v>
      </c>
      <c r="AC408" s="1" t="s">
        <v>52</v>
      </c>
      <c r="AD408" s="1">
        <v>19</v>
      </c>
      <c r="AE408" s="13">
        <f>+RMP[[#This Row],[KILOS NETO]]/RMP[[#This Row],[N° JABAS]]</f>
        <v>9.4438095238095237</v>
      </c>
      <c r="AF408" s="16">
        <f>+RMP[[#This Row],[KILOS NETO]]-RMP[[#This Row],[PESO NETO CAMPO]]</f>
        <v>8.2199999999999989</v>
      </c>
      <c r="AG408" s="3">
        <f>+(RMP[[#This Row],[HORA RECEPCION]]-RMP[[#This Row],[HORA SALIDA CAMPO]])*24</f>
        <v>1.583333333333333</v>
      </c>
      <c r="AH408" s="1" t="s">
        <v>54</v>
      </c>
      <c r="AI408" s="1" t="s">
        <v>55</v>
      </c>
      <c r="AJ408" s="1" t="s">
        <v>944</v>
      </c>
      <c r="AL408" s="1">
        <v>0</v>
      </c>
      <c r="AM408" s="1" t="s">
        <v>2634</v>
      </c>
    </row>
    <row r="409" spans="1:39" hidden="1" x14ac:dyDescent="0.3">
      <c r="A409" s="1" t="s">
        <v>969</v>
      </c>
      <c r="B409" s="1">
        <f>_xlfn.ISOWEEKNUM(RMP[[#This Row],[FECHA RECEPCION]])</f>
        <v>26</v>
      </c>
      <c r="C409" s="7">
        <v>45834</v>
      </c>
      <c r="D409" s="6">
        <v>0.76041666666666663</v>
      </c>
      <c r="E409" s="7">
        <v>45834</v>
      </c>
      <c r="F409" s="6">
        <v>0.82638888888888884</v>
      </c>
      <c r="G409" s="1" t="s">
        <v>966</v>
      </c>
      <c r="H409" s="1">
        <v>3</v>
      </c>
      <c r="I409" s="1" t="s">
        <v>39</v>
      </c>
      <c r="J409" s="13">
        <v>190.1</v>
      </c>
      <c r="K409" s="1" t="str">
        <f>TEXT(MATCH(X409, _xlfn.UNIQUE($X$153:X555), 0), "00000")</f>
        <v>00135</v>
      </c>
      <c r="L409" s="1" t="s">
        <v>41</v>
      </c>
      <c r="M409" s="1" t="s">
        <v>911</v>
      </c>
      <c r="N409" s="1" t="s">
        <v>912</v>
      </c>
      <c r="O409" s="1" t="s">
        <v>44</v>
      </c>
      <c r="P409" s="15">
        <v>257.5</v>
      </c>
      <c r="Q409" s="15">
        <v>198.32</v>
      </c>
      <c r="R409" s="1" t="s">
        <v>45</v>
      </c>
      <c r="S409" s="1" t="s">
        <v>883</v>
      </c>
      <c r="T409" s="1">
        <v>15</v>
      </c>
      <c r="U409" s="1">
        <v>21</v>
      </c>
      <c r="V409" s="1">
        <v>147</v>
      </c>
      <c r="W409" s="1" t="s">
        <v>47</v>
      </c>
      <c r="X409" s="2" t="s">
        <v>967</v>
      </c>
      <c r="Y409" s="1" t="s">
        <v>968</v>
      </c>
      <c r="AA409" s="1" t="s">
        <v>51</v>
      </c>
      <c r="AB409" s="3">
        <f>+RMP[[#This Row],[KILOS NETO]]/RMP[[#This Row],[N° JARRAS]]</f>
        <v>1.3491156462585034</v>
      </c>
      <c r="AC409" s="1" t="s">
        <v>52</v>
      </c>
      <c r="AD409" s="1">
        <v>19</v>
      </c>
      <c r="AE409" s="13">
        <f>+RMP[[#This Row],[KILOS NETO]]/RMP[[#This Row],[N° JABAS]]</f>
        <v>9.4438095238095237</v>
      </c>
      <c r="AF409" s="16">
        <f>+RMP[[#This Row],[KILOS NETO]]-RMP[[#This Row],[PESO NETO CAMPO]]</f>
        <v>8.2199999999999989</v>
      </c>
      <c r="AG409" s="3">
        <f>+(RMP[[#This Row],[HORA RECEPCION]]-RMP[[#This Row],[HORA SALIDA CAMPO]])*24</f>
        <v>1.583333333333333</v>
      </c>
      <c r="AH409" s="1" t="s">
        <v>54</v>
      </c>
      <c r="AI409" s="1" t="s">
        <v>55</v>
      </c>
      <c r="AJ409" s="1" t="s">
        <v>944</v>
      </c>
      <c r="AL409" s="1">
        <v>0</v>
      </c>
      <c r="AM409" s="1" t="s">
        <v>2634</v>
      </c>
    </row>
    <row r="410" spans="1:39" hidden="1" x14ac:dyDescent="0.3">
      <c r="A410" s="1" t="s">
        <v>970</v>
      </c>
      <c r="B410" s="1">
        <f>_xlfn.ISOWEEKNUM(RMP[[#This Row],[FECHA RECEPCION]])</f>
        <v>26</v>
      </c>
      <c r="C410" s="7">
        <v>45834</v>
      </c>
      <c r="D410" s="6">
        <v>0.76041666666666663</v>
      </c>
      <c r="E410" s="7">
        <v>45834</v>
      </c>
      <c r="F410" s="6">
        <v>0.82638888888888884</v>
      </c>
      <c r="G410" s="1" t="s">
        <v>966</v>
      </c>
      <c r="H410" s="1">
        <v>3</v>
      </c>
      <c r="I410" s="1" t="s">
        <v>39</v>
      </c>
      <c r="J410" s="13">
        <v>325.45714393999998</v>
      </c>
      <c r="K410" s="1" t="str">
        <f>TEXT(MATCH(X410, _xlfn.UNIQUE($X$153:X556), 0), "00000")</f>
        <v>00136</v>
      </c>
      <c r="L410" s="1" t="s">
        <v>41</v>
      </c>
      <c r="M410" s="1" t="s">
        <v>911</v>
      </c>
      <c r="N410" s="1" t="s">
        <v>912</v>
      </c>
      <c r="O410" s="1" t="s">
        <v>44</v>
      </c>
      <c r="P410" s="15">
        <v>440.57</v>
      </c>
      <c r="Q410" s="15">
        <v>339.12</v>
      </c>
      <c r="R410" s="1" t="s">
        <v>212</v>
      </c>
      <c r="S410" s="1" t="s">
        <v>63</v>
      </c>
      <c r="T410" s="1">
        <v>15</v>
      </c>
      <c r="U410" s="1">
        <v>36</v>
      </c>
      <c r="V410" s="1">
        <v>252</v>
      </c>
      <c r="W410" s="1" t="s">
        <v>47</v>
      </c>
      <c r="X410" s="2" t="s">
        <v>971</v>
      </c>
      <c r="Y410" s="1" t="s">
        <v>972</v>
      </c>
      <c r="AA410" s="1" t="s">
        <v>51</v>
      </c>
      <c r="AB410" s="3">
        <f>+RMP[[#This Row],[KILOS NETO]]/RMP[[#This Row],[N° JARRAS]]</f>
        <v>1.3457142857142856</v>
      </c>
      <c r="AC410" s="1" t="s">
        <v>52</v>
      </c>
      <c r="AD410" s="1">
        <v>19</v>
      </c>
      <c r="AE410" s="13">
        <f>+RMP[[#This Row],[KILOS NETO]]/RMP[[#This Row],[N° JABAS]]</f>
        <v>9.42</v>
      </c>
      <c r="AF410" s="16">
        <f>+RMP[[#This Row],[KILOS NETO]]-RMP[[#This Row],[PESO NETO CAMPO]]</f>
        <v>13.662856060000024</v>
      </c>
      <c r="AG410" s="3">
        <f>+(RMP[[#This Row],[HORA RECEPCION]]-RMP[[#This Row],[HORA SALIDA CAMPO]])*24</f>
        <v>1.583333333333333</v>
      </c>
      <c r="AH410" s="1" t="s">
        <v>54</v>
      </c>
      <c r="AI410" s="1" t="s">
        <v>55</v>
      </c>
      <c r="AJ410" s="1" t="s">
        <v>944</v>
      </c>
      <c r="AL410" s="1">
        <v>0</v>
      </c>
      <c r="AM410" s="1" t="s">
        <v>2634</v>
      </c>
    </row>
    <row r="411" spans="1:39" hidden="1" x14ac:dyDescent="0.3">
      <c r="A411" s="1" t="s">
        <v>973</v>
      </c>
      <c r="B411" s="1">
        <f>_xlfn.ISOWEEKNUM(RMP[[#This Row],[FECHA RECEPCION]])</f>
        <v>26</v>
      </c>
      <c r="C411" s="7">
        <v>45834</v>
      </c>
      <c r="D411" s="6">
        <v>0.76041666666666663</v>
      </c>
      <c r="E411" s="7">
        <v>45834</v>
      </c>
      <c r="F411" s="6">
        <v>0.82638888888888884</v>
      </c>
      <c r="G411" s="1" t="s">
        <v>966</v>
      </c>
      <c r="H411" s="1">
        <v>3</v>
      </c>
      <c r="I411" s="1" t="s">
        <v>39</v>
      </c>
      <c r="J411" s="13">
        <v>54.242856060000001</v>
      </c>
      <c r="K411" s="1" t="str">
        <f>TEXT(MATCH(X411, _xlfn.UNIQUE($X$153:X557), 0), "00000")</f>
        <v>00136</v>
      </c>
      <c r="L411" s="1" t="s">
        <v>41</v>
      </c>
      <c r="M411" s="1" t="s">
        <v>911</v>
      </c>
      <c r="N411" s="1" t="s">
        <v>912</v>
      </c>
      <c r="O411" s="1" t="s">
        <v>44</v>
      </c>
      <c r="P411" s="15">
        <v>73.430000000000007</v>
      </c>
      <c r="Q411" s="15">
        <v>56.52</v>
      </c>
      <c r="R411" s="1" t="s">
        <v>212</v>
      </c>
      <c r="S411" s="1" t="s">
        <v>793</v>
      </c>
      <c r="T411" s="1">
        <v>15</v>
      </c>
      <c r="U411" s="1">
        <v>6</v>
      </c>
      <c r="V411" s="1">
        <v>42</v>
      </c>
      <c r="W411" s="1" t="s">
        <v>47</v>
      </c>
      <c r="X411" s="2" t="s">
        <v>971</v>
      </c>
      <c r="Y411" s="1" t="s">
        <v>972</v>
      </c>
      <c r="AA411" s="1" t="s">
        <v>51</v>
      </c>
      <c r="AB411" s="3">
        <f>+RMP[[#This Row],[KILOS NETO]]/RMP[[#This Row],[N° JARRAS]]</f>
        <v>1.3457142857142859</v>
      </c>
      <c r="AC411" s="1" t="s">
        <v>52</v>
      </c>
      <c r="AD411" s="1">
        <v>19</v>
      </c>
      <c r="AE411" s="13">
        <f>+RMP[[#This Row],[KILOS NETO]]/RMP[[#This Row],[N° JABAS]]</f>
        <v>9.42</v>
      </c>
      <c r="AF411" s="16">
        <f>+RMP[[#This Row],[KILOS NETO]]-RMP[[#This Row],[PESO NETO CAMPO]]</f>
        <v>2.277143940000002</v>
      </c>
      <c r="AG411" s="3">
        <f>+(RMP[[#This Row],[HORA RECEPCION]]-RMP[[#This Row],[HORA SALIDA CAMPO]])*24</f>
        <v>1.583333333333333</v>
      </c>
      <c r="AH411" s="1" t="s">
        <v>54</v>
      </c>
      <c r="AI411" s="1" t="s">
        <v>55</v>
      </c>
      <c r="AJ411" s="1" t="s">
        <v>944</v>
      </c>
      <c r="AL411" s="1">
        <v>0</v>
      </c>
      <c r="AM411" s="1" t="s">
        <v>2634</v>
      </c>
    </row>
    <row r="412" spans="1:39" hidden="1" x14ac:dyDescent="0.3">
      <c r="A412" s="1" t="s">
        <v>974</v>
      </c>
      <c r="B412" s="1">
        <f>_xlfn.ISOWEEKNUM(RMP[[#This Row],[FECHA RECEPCION]])</f>
        <v>26</v>
      </c>
      <c r="C412" s="7">
        <v>45834</v>
      </c>
      <c r="D412" s="6">
        <v>0.76041666666666663</v>
      </c>
      <c r="E412" s="7">
        <v>45834</v>
      </c>
      <c r="F412" s="6">
        <v>0.82638888888888884</v>
      </c>
      <c r="G412" s="1" t="s">
        <v>966</v>
      </c>
      <c r="H412" s="1">
        <v>3</v>
      </c>
      <c r="I412" s="1" t="s">
        <v>39</v>
      </c>
      <c r="J412" s="13">
        <v>379.2</v>
      </c>
      <c r="K412" s="1" t="str">
        <f>TEXT(MATCH(X412, _xlfn.UNIQUE($X$153:X558), 0), "00000")</f>
        <v>00137</v>
      </c>
      <c r="L412" s="1" t="s">
        <v>41</v>
      </c>
      <c r="M412" s="1" t="s">
        <v>911</v>
      </c>
      <c r="N412" s="1" t="s">
        <v>912</v>
      </c>
      <c r="O412" s="1" t="s">
        <v>44</v>
      </c>
      <c r="P412" s="15">
        <v>514</v>
      </c>
      <c r="Q412" s="15">
        <v>395.64</v>
      </c>
      <c r="R412" s="1" t="s">
        <v>45</v>
      </c>
      <c r="S412" s="1" t="s">
        <v>883</v>
      </c>
      <c r="T412" s="1">
        <v>15</v>
      </c>
      <c r="U412" s="1">
        <v>42</v>
      </c>
      <c r="V412" s="1">
        <v>294</v>
      </c>
      <c r="W412" s="1" t="s">
        <v>47</v>
      </c>
      <c r="X412" s="2" t="s">
        <v>975</v>
      </c>
      <c r="Y412" s="1" t="s">
        <v>976</v>
      </c>
      <c r="AA412" s="1" t="s">
        <v>51</v>
      </c>
      <c r="AB412" s="3">
        <f>+RMP[[#This Row],[KILOS NETO]]/RMP[[#This Row],[N° JARRAS]]</f>
        <v>1.3457142857142856</v>
      </c>
      <c r="AC412" s="1" t="s">
        <v>52</v>
      </c>
      <c r="AD412" s="1">
        <v>19</v>
      </c>
      <c r="AE412" s="13">
        <f>+RMP[[#This Row],[KILOS NETO]]/RMP[[#This Row],[N° JABAS]]</f>
        <v>9.42</v>
      </c>
      <c r="AF412" s="16">
        <f>+RMP[[#This Row],[KILOS NETO]]-RMP[[#This Row],[PESO NETO CAMPO]]</f>
        <v>16.439999999999998</v>
      </c>
      <c r="AG412" s="3">
        <f>+(RMP[[#This Row],[HORA RECEPCION]]-RMP[[#This Row],[HORA SALIDA CAMPO]])*24</f>
        <v>1.583333333333333</v>
      </c>
      <c r="AH412" s="1" t="s">
        <v>54</v>
      </c>
      <c r="AI412" s="1" t="s">
        <v>55</v>
      </c>
      <c r="AJ412" s="1" t="s">
        <v>944</v>
      </c>
      <c r="AL412" s="1">
        <v>0</v>
      </c>
      <c r="AM412" s="1" t="s">
        <v>2634</v>
      </c>
    </row>
    <row r="413" spans="1:39" hidden="1" x14ac:dyDescent="0.3">
      <c r="A413" s="1" t="s">
        <v>977</v>
      </c>
      <c r="B413" s="1">
        <f>_xlfn.ISOWEEKNUM(RMP[[#This Row],[FECHA RECEPCION]])</f>
        <v>26</v>
      </c>
      <c r="C413" s="7">
        <v>45834</v>
      </c>
      <c r="D413" s="6">
        <v>0.76041666666666663</v>
      </c>
      <c r="E413" s="7">
        <v>45834</v>
      </c>
      <c r="F413" s="6">
        <v>0.82638888888888884</v>
      </c>
      <c r="G413" s="1" t="s">
        <v>966</v>
      </c>
      <c r="H413" s="1">
        <v>3</v>
      </c>
      <c r="I413" s="1" t="s">
        <v>39</v>
      </c>
      <c r="J413" s="13">
        <v>321.5</v>
      </c>
      <c r="K413" s="1" t="str">
        <f>TEXT(MATCH(X413, _xlfn.UNIQUE($X$153:X559), 0), "00000")</f>
        <v>00138</v>
      </c>
      <c r="L413" s="1" t="s">
        <v>41</v>
      </c>
      <c r="M413" s="1" t="s">
        <v>911</v>
      </c>
      <c r="N413" s="1" t="s">
        <v>912</v>
      </c>
      <c r="O413" s="1" t="s">
        <v>44</v>
      </c>
      <c r="P413" s="15">
        <v>435</v>
      </c>
      <c r="Q413" s="15">
        <v>333.87</v>
      </c>
      <c r="R413" s="1" t="s">
        <v>212</v>
      </c>
      <c r="S413" s="1" t="s">
        <v>572</v>
      </c>
      <c r="T413" s="1">
        <v>15</v>
      </c>
      <c r="U413" s="1">
        <v>35</v>
      </c>
      <c r="V413" s="1">
        <v>245</v>
      </c>
      <c r="W413" s="1" t="s">
        <v>47</v>
      </c>
      <c r="X413" s="2" t="s">
        <v>978</v>
      </c>
      <c r="Y413" s="1" t="s">
        <v>979</v>
      </c>
      <c r="AA413" s="1" t="s">
        <v>51</v>
      </c>
      <c r="AB413" s="3">
        <f>+RMP[[#This Row],[KILOS NETO]]/RMP[[#This Row],[N° JARRAS]]</f>
        <v>1.3627346938775511</v>
      </c>
      <c r="AC413" s="1" t="s">
        <v>52</v>
      </c>
      <c r="AD413" s="1">
        <v>19</v>
      </c>
      <c r="AE413" s="13">
        <f>+RMP[[#This Row],[KILOS NETO]]/RMP[[#This Row],[N° JABAS]]</f>
        <v>9.539142857142858</v>
      </c>
      <c r="AF413" s="16">
        <f>+RMP[[#This Row],[KILOS NETO]]-RMP[[#This Row],[PESO NETO CAMPO]]</f>
        <v>12.370000000000005</v>
      </c>
      <c r="AG413" s="3">
        <f>+(RMP[[#This Row],[HORA RECEPCION]]-RMP[[#This Row],[HORA SALIDA CAMPO]])*24</f>
        <v>1.583333333333333</v>
      </c>
      <c r="AH413" s="1" t="s">
        <v>54</v>
      </c>
      <c r="AI413" s="1" t="s">
        <v>55</v>
      </c>
      <c r="AJ413" s="1" t="s">
        <v>944</v>
      </c>
      <c r="AL413" s="1">
        <v>0</v>
      </c>
      <c r="AM413" s="1" t="s">
        <v>2634</v>
      </c>
    </row>
    <row r="414" spans="1:39" hidden="1" x14ac:dyDescent="0.3">
      <c r="A414" s="1" t="s">
        <v>980</v>
      </c>
      <c r="B414" s="1">
        <f>_xlfn.ISOWEEKNUM(RMP[[#This Row],[FECHA RECEPCION]])</f>
        <v>26</v>
      </c>
      <c r="C414" s="7">
        <v>45834</v>
      </c>
      <c r="D414" s="6">
        <v>0.76041666666666663</v>
      </c>
      <c r="E414" s="7">
        <v>45834</v>
      </c>
      <c r="F414" s="6">
        <v>0.82638888888888884</v>
      </c>
      <c r="G414" s="1" t="s">
        <v>966</v>
      </c>
      <c r="H414" s="1">
        <v>3</v>
      </c>
      <c r="I414" s="1" t="s">
        <v>39</v>
      </c>
      <c r="J414" s="13">
        <v>163.79999864000001</v>
      </c>
      <c r="K414" s="1" t="str">
        <f>TEXT(MATCH(X414, _xlfn.UNIQUE($X$153:X560), 0), "00000")</f>
        <v>00139</v>
      </c>
      <c r="L414" s="1" t="s">
        <v>41</v>
      </c>
      <c r="M414" s="1" t="s">
        <v>911</v>
      </c>
      <c r="N414" s="1" t="s">
        <v>912</v>
      </c>
      <c r="O414" s="1" t="s">
        <v>44</v>
      </c>
      <c r="P414" s="15">
        <v>223.2</v>
      </c>
      <c r="Q414" s="15">
        <v>170.16</v>
      </c>
      <c r="R414" s="1" t="s">
        <v>212</v>
      </c>
      <c r="S414" s="1" t="s">
        <v>233</v>
      </c>
      <c r="T414" s="1">
        <v>17</v>
      </c>
      <c r="U414" s="1">
        <v>18</v>
      </c>
      <c r="V414" s="1">
        <v>126</v>
      </c>
      <c r="W414" s="1" t="s">
        <v>47</v>
      </c>
      <c r="X414" s="2" t="s">
        <v>981</v>
      </c>
      <c r="Y414" s="1" t="s">
        <v>982</v>
      </c>
      <c r="AA414" s="1" t="s">
        <v>51</v>
      </c>
      <c r="AB414" s="3">
        <f>+RMP[[#This Row],[KILOS NETO]]/RMP[[#This Row],[N° JARRAS]]</f>
        <v>1.3504761904761904</v>
      </c>
      <c r="AC414" s="1" t="s">
        <v>52</v>
      </c>
      <c r="AD414" s="1">
        <v>19</v>
      </c>
      <c r="AE414" s="13">
        <f>+RMP[[#This Row],[KILOS NETO]]/RMP[[#This Row],[N° JABAS]]</f>
        <v>9.4533333333333331</v>
      </c>
      <c r="AF414" s="16">
        <f>+RMP[[#This Row],[KILOS NETO]]-RMP[[#This Row],[PESO NETO CAMPO]]</f>
        <v>6.3600013599999841</v>
      </c>
      <c r="AG414" s="3">
        <f>+(RMP[[#This Row],[HORA RECEPCION]]-RMP[[#This Row],[HORA SALIDA CAMPO]])*24</f>
        <v>1.583333333333333</v>
      </c>
      <c r="AH414" s="1" t="s">
        <v>54</v>
      </c>
      <c r="AI414" s="1" t="s">
        <v>55</v>
      </c>
      <c r="AJ414" s="1" t="s">
        <v>944</v>
      </c>
      <c r="AL414" s="1">
        <v>0</v>
      </c>
      <c r="AM414" s="1" t="s">
        <v>2634</v>
      </c>
    </row>
    <row r="415" spans="1:39" hidden="1" x14ac:dyDescent="0.3">
      <c r="A415" s="1" t="s">
        <v>983</v>
      </c>
      <c r="B415" s="1">
        <f>_xlfn.ISOWEEKNUM(RMP[[#This Row],[FECHA RECEPCION]])</f>
        <v>26</v>
      </c>
      <c r="C415" s="7">
        <v>45834</v>
      </c>
      <c r="D415" s="6">
        <v>0.76041666666666663</v>
      </c>
      <c r="E415" s="7">
        <v>45834</v>
      </c>
      <c r="F415" s="6">
        <v>0.82638888888888884</v>
      </c>
      <c r="G415" s="1" t="s">
        <v>966</v>
      </c>
      <c r="H415" s="1">
        <v>3</v>
      </c>
      <c r="I415" s="1" t="s">
        <v>39</v>
      </c>
      <c r="J415" s="13">
        <v>109.19999909000001</v>
      </c>
      <c r="K415" s="1" t="str">
        <f>TEXT(MATCH(X415, _xlfn.UNIQUE($X$153:X561), 0), "00000")</f>
        <v>00139</v>
      </c>
      <c r="L415" s="1" t="s">
        <v>41</v>
      </c>
      <c r="M415" s="1" t="s">
        <v>911</v>
      </c>
      <c r="N415" s="1" t="s">
        <v>912</v>
      </c>
      <c r="O415" s="1" t="s">
        <v>44</v>
      </c>
      <c r="P415" s="15">
        <v>148.80000000000001</v>
      </c>
      <c r="Q415" s="15">
        <v>113.44</v>
      </c>
      <c r="R415" s="1" t="s">
        <v>212</v>
      </c>
      <c r="S415" s="1" t="s">
        <v>572</v>
      </c>
      <c r="T415" s="1">
        <v>17</v>
      </c>
      <c r="U415" s="1">
        <v>12</v>
      </c>
      <c r="V415" s="1">
        <v>84</v>
      </c>
      <c r="W415" s="1" t="s">
        <v>47</v>
      </c>
      <c r="X415" s="2" t="s">
        <v>981</v>
      </c>
      <c r="Y415" s="1" t="s">
        <v>982</v>
      </c>
      <c r="AA415" s="1" t="s">
        <v>51</v>
      </c>
      <c r="AB415" s="3">
        <f>+RMP[[#This Row],[KILOS NETO]]/RMP[[#This Row],[N° JARRAS]]</f>
        <v>1.3504761904761904</v>
      </c>
      <c r="AC415" s="1" t="s">
        <v>52</v>
      </c>
      <c r="AD415" s="1">
        <v>19</v>
      </c>
      <c r="AE415" s="13">
        <f>+RMP[[#This Row],[KILOS NETO]]/RMP[[#This Row],[N° JABAS]]</f>
        <v>9.4533333333333331</v>
      </c>
      <c r="AF415" s="16">
        <f>+RMP[[#This Row],[KILOS NETO]]-RMP[[#This Row],[PESO NETO CAMPO]]</f>
        <v>4.240000909999992</v>
      </c>
      <c r="AG415" s="3">
        <f>+(RMP[[#This Row],[HORA RECEPCION]]-RMP[[#This Row],[HORA SALIDA CAMPO]])*24</f>
        <v>1.583333333333333</v>
      </c>
      <c r="AH415" s="1" t="s">
        <v>54</v>
      </c>
      <c r="AI415" s="1" t="s">
        <v>55</v>
      </c>
      <c r="AJ415" s="1" t="s">
        <v>944</v>
      </c>
      <c r="AL415" s="1">
        <v>0</v>
      </c>
      <c r="AM415" s="1" t="s">
        <v>2634</v>
      </c>
    </row>
    <row r="416" spans="1:39" hidden="1" x14ac:dyDescent="0.3">
      <c r="A416" s="1" t="s">
        <v>984</v>
      </c>
      <c r="B416" s="1">
        <f>_xlfn.ISOWEEKNUM(RMP[[#This Row],[FECHA RECEPCION]])</f>
        <v>26</v>
      </c>
      <c r="C416" s="7">
        <v>45834</v>
      </c>
      <c r="D416" s="6">
        <v>0.76041666666666663</v>
      </c>
      <c r="E416" s="7">
        <v>45834</v>
      </c>
      <c r="F416" s="6">
        <v>0.82638888888888884</v>
      </c>
      <c r="G416" s="1" t="s">
        <v>966</v>
      </c>
      <c r="H416" s="1">
        <v>3</v>
      </c>
      <c r="I416" s="1" t="s">
        <v>39</v>
      </c>
      <c r="J416" s="13">
        <v>45.499999090000003</v>
      </c>
      <c r="K416" s="1" t="str">
        <f>TEXT(MATCH(X416, _xlfn.UNIQUE($X$153:X562), 0), "00000")</f>
        <v>00139</v>
      </c>
      <c r="L416" s="1" t="s">
        <v>41</v>
      </c>
      <c r="M416" s="1" t="s">
        <v>911</v>
      </c>
      <c r="N416" s="1" t="s">
        <v>912</v>
      </c>
      <c r="O416" s="1" t="s">
        <v>44</v>
      </c>
      <c r="P416" s="15">
        <v>62</v>
      </c>
      <c r="Q416" s="15">
        <v>47.27</v>
      </c>
      <c r="R416" s="1" t="s">
        <v>212</v>
      </c>
      <c r="S416" s="1" t="s">
        <v>63</v>
      </c>
      <c r="T416" s="1">
        <v>17</v>
      </c>
      <c r="U416" s="1">
        <v>5</v>
      </c>
      <c r="V416" s="1">
        <v>35</v>
      </c>
      <c r="W416" s="1" t="s">
        <v>47</v>
      </c>
      <c r="X416" s="2" t="s">
        <v>981</v>
      </c>
      <c r="Y416" s="1" t="s">
        <v>982</v>
      </c>
      <c r="AA416" s="1" t="s">
        <v>51</v>
      </c>
      <c r="AB416" s="3">
        <f>+RMP[[#This Row],[KILOS NETO]]/RMP[[#This Row],[N° JARRAS]]</f>
        <v>1.3505714285714288</v>
      </c>
      <c r="AC416" s="1" t="s">
        <v>52</v>
      </c>
      <c r="AD416" s="1">
        <v>19</v>
      </c>
      <c r="AE416" s="13">
        <f>+RMP[[#This Row],[KILOS NETO]]/RMP[[#This Row],[N° JABAS]]</f>
        <v>9.4540000000000006</v>
      </c>
      <c r="AF416" s="16">
        <f>+RMP[[#This Row],[KILOS NETO]]-RMP[[#This Row],[PESO NETO CAMPO]]</f>
        <v>1.7700009100000003</v>
      </c>
      <c r="AG416" s="3">
        <f>+(RMP[[#This Row],[HORA RECEPCION]]-RMP[[#This Row],[HORA SALIDA CAMPO]])*24</f>
        <v>1.583333333333333</v>
      </c>
      <c r="AH416" s="1" t="s">
        <v>54</v>
      </c>
      <c r="AI416" s="1" t="s">
        <v>55</v>
      </c>
      <c r="AJ416" s="1" t="s">
        <v>944</v>
      </c>
      <c r="AL416" s="1">
        <v>0</v>
      </c>
      <c r="AM416" s="1" t="s">
        <v>2634</v>
      </c>
    </row>
    <row r="417" spans="1:39" hidden="1" x14ac:dyDescent="0.3">
      <c r="A417" s="1" t="s">
        <v>985</v>
      </c>
      <c r="B417" s="1">
        <f>_xlfn.ISOWEEKNUM(RMP[[#This Row],[FECHA RECEPCION]])</f>
        <v>26</v>
      </c>
      <c r="C417" s="7">
        <v>45834</v>
      </c>
      <c r="D417" s="6">
        <v>0.76041666666666663</v>
      </c>
      <c r="E417" s="7">
        <v>45834</v>
      </c>
      <c r="F417" s="6">
        <v>0.82638888888888884</v>
      </c>
      <c r="G417" s="1" t="s">
        <v>966</v>
      </c>
      <c r="H417" s="1">
        <v>3</v>
      </c>
      <c r="I417" s="1" t="s">
        <v>39</v>
      </c>
      <c r="J417" s="13">
        <v>184.1</v>
      </c>
      <c r="K417" s="1" t="str">
        <f>TEXT(MATCH(X417, _xlfn.UNIQUE($X$153:X563), 0), "00000")</f>
        <v>00140</v>
      </c>
      <c r="L417" s="1" t="s">
        <v>41</v>
      </c>
      <c r="M417" s="1" t="s">
        <v>911</v>
      </c>
      <c r="N417" s="1" t="s">
        <v>912</v>
      </c>
      <c r="O417" s="1" t="s">
        <v>44</v>
      </c>
      <c r="P417" s="15">
        <v>258</v>
      </c>
      <c r="Q417" s="15">
        <v>190.69</v>
      </c>
      <c r="R417" s="1" t="s">
        <v>45</v>
      </c>
      <c r="S417" s="1" t="s">
        <v>883</v>
      </c>
      <c r="T417" s="1">
        <v>16</v>
      </c>
      <c r="U417" s="1">
        <v>21</v>
      </c>
      <c r="V417" s="1">
        <v>144</v>
      </c>
      <c r="W417" s="1" t="s">
        <v>47</v>
      </c>
      <c r="X417" s="2" t="s">
        <v>986</v>
      </c>
      <c r="Y417" s="1" t="s">
        <v>987</v>
      </c>
      <c r="AA417" s="1" t="s">
        <v>51</v>
      </c>
      <c r="AB417" s="3">
        <f>+RMP[[#This Row],[KILOS NETO]]/RMP[[#This Row],[N° JARRAS]]</f>
        <v>1.3242361111111112</v>
      </c>
      <c r="AC417" s="1" t="s">
        <v>52</v>
      </c>
      <c r="AD417" s="1">
        <v>19</v>
      </c>
      <c r="AE417" s="13">
        <f>+RMP[[#This Row],[KILOS NETO]]/RMP[[#This Row],[N° JABAS]]</f>
        <v>9.0804761904761904</v>
      </c>
      <c r="AF417" s="16">
        <f>+RMP[[#This Row],[KILOS NETO]]-RMP[[#This Row],[PESO NETO CAMPO]]</f>
        <v>6.5900000000000034</v>
      </c>
      <c r="AG417" s="3">
        <f>+(RMP[[#This Row],[HORA RECEPCION]]-RMP[[#This Row],[HORA SALIDA CAMPO]])*24</f>
        <v>1.583333333333333</v>
      </c>
      <c r="AH417" s="1" t="s">
        <v>54</v>
      </c>
      <c r="AI417" s="1" t="s">
        <v>55</v>
      </c>
      <c r="AJ417" s="1" t="s">
        <v>944</v>
      </c>
      <c r="AL417" s="1">
        <v>0</v>
      </c>
      <c r="AM417" s="1" t="s">
        <v>2634</v>
      </c>
    </row>
    <row r="418" spans="1:39" hidden="1" x14ac:dyDescent="0.3">
      <c r="A418" s="1" t="s">
        <v>988</v>
      </c>
      <c r="B418" s="1">
        <f>_xlfn.ISOWEEKNUM(RMP[[#This Row],[FECHA RECEPCION]])</f>
        <v>26</v>
      </c>
      <c r="C418" s="7">
        <v>45834</v>
      </c>
      <c r="D418" s="6">
        <v>0.75694444444444442</v>
      </c>
      <c r="E418" s="7">
        <v>45834</v>
      </c>
      <c r="F418" s="6">
        <v>0.86458333333333337</v>
      </c>
      <c r="G418" s="1" t="s">
        <v>989</v>
      </c>
      <c r="H418" s="1">
        <v>4</v>
      </c>
      <c r="I418" s="1" t="s">
        <v>826</v>
      </c>
      <c r="J418" s="13">
        <v>177.60000148</v>
      </c>
      <c r="K418" s="1" t="str">
        <f>TEXT(MATCH(X418, _xlfn.UNIQUE($X$153:X564), 0), "00000")</f>
        <v>00141</v>
      </c>
      <c r="L418" s="1" t="s">
        <v>41</v>
      </c>
      <c r="M418" s="1" t="s">
        <v>990</v>
      </c>
      <c r="N418" s="1" t="s">
        <v>912</v>
      </c>
      <c r="O418" s="1" t="s">
        <v>44</v>
      </c>
      <c r="P418" s="15">
        <v>215.56</v>
      </c>
      <c r="Q418" s="15">
        <v>178.6</v>
      </c>
      <c r="R418" s="1" t="s">
        <v>991</v>
      </c>
      <c r="S418" s="1" t="s">
        <v>858</v>
      </c>
      <c r="T418" s="1">
        <v>15</v>
      </c>
      <c r="U418" s="1">
        <v>12</v>
      </c>
      <c r="V418" s="1">
        <v>144</v>
      </c>
      <c r="W418" s="1" t="s">
        <v>47</v>
      </c>
      <c r="X418" s="2" t="s">
        <v>992</v>
      </c>
      <c r="Y418" s="1" t="s">
        <v>993</v>
      </c>
      <c r="AA418" s="1" t="s">
        <v>51</v>
      </c>
      <c r="AB418" s="3">
        <f>+RMP[[#This Row],[KILOS NETO]]/RMP[[#This Row],[N° JARRAS]]</f>
        <v>1.2402777777777778</v>
      </c>
      <c r="AC418" s="1" t="s">
        <v>831</v>
      </c>
      <c r="AD418" s="1">
        <v>20.3</v>
      </c>
      <c r="AE418" s="13">
        <f>+RMP[[#This Row],[KILOS NETO]]/RMP[[#This Row],[N° JABAS]]</f>
        <v>14.883333333333333</v>
      </c>
      <c r="AF418" s="16">
        <f>+RMP[[#This Row],[KILOS NETO]]-RMP[[#This Row],[PESO NETO CAMPO]]</f>
        <v>0.99999851999999123</v>
      </c>
      <c r="AG418" s="3">
        <f>+(RMP[[#This Row],[HORA RECEPCION]]-RMP[[#This Row],[HORA SALIDA CAMPO]])*24</f>
        <v>2.5833333333333348</v>
      </c>
      <c r="AH418" s="1" t="s">
        <v>54</v>
      </c>
      <c r="AI418" s="1" t="s">
        <v>55</v>
      </c>
      <c r="AJ418" s="1" t="s">
        <v>994</v>
      </c>
      <c r="AL418" s="1">
        <v>0</v>
      </c>
      <c r="AM418" s="1" t="s">
        <v>2634</v>
      </c>
    </row>
    <row r="419" spans="1:39" hidden="1" x14ac:dyDescent="0.3">
      <c r="A419" s="1" t="s">
        <v>995</v>
      </c>
      <c r="B419" s="1">
        <f>_xlfn.ISOWEEKNUM(RMP[[#This Row],[FECHA RECEPCION]])</f>
        <v>26</v>
      </c>
      <c r="C419" s="7">
        <v>45834</v>
      </c>
      <c r="D419" s="6">
        <v>0.75694444444444442</v>
      </c>
      <c r="E419" s="7">
        <v>45834</v>
      </c>
      <c r="F419" s="6">
        <v>0.86458333333333337</v>
      </c>
      <c r="G419" s="1" t="s">
        <v>989</v>
      </c>
      <c r="H419" s="1">
        <v>4</v>
      </c>
      <c r="I419" s="1" t="s">
        <v>826</v>
      </c>
      <c r="J419" s="13">
        <v>147.99999851999999</v>
      </c>
      <c r="K419" s="1" t="str">
        <f>TEXT(MATCH(X419, _xlfn.UNIQUE($X$153:X565), 0), "00000")</f>
        <v>00141</v>
      </c>
      <c r="L419" s="1" t="s">
        <v>41</v>
      </c>
      <c r="M419" s="1" t="s">
        <v>990</v>
      </c>
      <c r="N419" s="1" t="s">
        <v>912</v>
      </c>
      <c r="O419" s="1" t="s">
        <v>44</v>
      </c>
      <c r="P419" s="15">
        <v>179.64</v>
      </c>
      <c r="Q419" s="15">
        <v>148.84</v>
      </c>
      <c r="R419" s="1" t="s">
        <v>991</v>
      </c>
      <c r="S419" s="1" t="s">
        <v>883</v>
      </c>
      <c r="T419" s="1">
        <v>15</v>
      </c>
      <c r="U419" s="1">
        <v>10</v>
      </c>
      <c r="V419" s="1">
        <v>120</v>
      </c>
      <c r="W419" s="1" t="s">
        <v>47</v>
      </c>
      <c r="X419" s="2" t="s">
        <v>992</v>
      </c>
      <c r="Y419" s="1" t="s">
        <v>993</v>
      </c>
      <c r="AA419" s="1" t="s">
        <v>51</v>
      </c>
      <c r="AB419" s="3">
        <f>+RMP[[#This Row],[KILOS NETO]]/RMP[[#This Row],[N° JARRAS]]</f>
        <v>1.2403333333333333</v>
      </c>
      <c r="AC419" s="1" t="s">
        <v>831</v>
      </c>
      <c r="AD419" s="1">
        <v>20.3</v>
      </c>
      <c r="AE419" s="13">
        <f>+RMP[[#This Row],[KILOS NETO]]/RMP[[#This Row],[N° JABAS]]</f>
        <v>14.884</v>
      </c>
      <c r="AF419" s="16">
        <f>+RMP[[#This Row],[KILOS NETO]]-RMP[[#This Row],[PESO NETO CAMPO]]</f>
        <v>0.84000148000001218</v>
      </c>
      <c r="AG419" s="3">
        <f>+(RMP[[#This Row],[HORA RECEPCION]]-RMP[[#This Row],[HORA SALIDA CAMPO]])*24</f>
        <v>2.5833333333333348</v>
      </c>
      <c r="AH419" s="1" t="s">
        <v>54</v>
      </c>
      <c r="AI419" s="1" t="s">
        <v>55</v>
      </c>
      <c r="AJ419" s="1" t="s">
        <v>994</v>
      </c>
      <c r="AL419" s="1">
        <v>0</v>
      </c>
      <c r="AM419" s="1" t="s">
        <v>2634</v>
      </c>
    </row>
    <row r="420" spans="1:39" hidden="1" x14ac:dyDescent="0.3">
      <c r="A420" s="1" t="s">
        <v>996</v>
      </c>
      <c r="B420" s="1">
        <f>_xlfn.ISOWEEKNUM(RMP[[#This Row],[FECHA RECEPCION]])</f>
        <v>26</v>
      </c>
      <c r="C420" s="7">
        <v>45834</v>
      </c>
      <c r="D420" s="6">
        <v>0.75694444444444442</v>
      </c>
      <c r="E420" s="7">
        <v>45834</v>
      </c>
      <c r="F420" s="6">
        <v>0.86458333333333337</v>
      </c>
      <c r="G420" s="1" t="s">
        <v>989</v>
      </c>
      <c r="H420" s="1">
        <v>4</v>
      </c>
      <c r="I420" s="1" t="s">
        <v>826</v>
      </c>
      <c r="J420" s="13">
        <v>147.99999851999999</v>
      </c>
      <c r="K420" s="1" t="str">
        <f>TEXT(MATCH(X420, _xlfn.UNIQUE($X$153:X566), 0), "00000")</f>
        <v>00141</v>
      </c>
      <c r="L420" s="1" t="s">
        <v>41</v>
      </c>
      <c r="M420" s="1" t="s">
        <v>990</v>
      </c>
      <c r="N420" s="1" t="s">
        <v>912</v>
      </c>
      <c r="O420" s="1" t="s">
        <v>44</v>
      </c>
      <c r="P420" s="15">
        <v>179.64</v>
      </c>
      <c r="Q420" s="15">
        <v>148.84</v>
      </c>
      <c r="R420" s="1" t="s">
        <v>991</v>
      </c>
      <c r="S420" s="1" t="s">
        <v>751</v>
      </c>
      <c r="T420" s="1">
        <v>15</v>
      </c>
      <c r="U420" s="1">
        <v>10</v>
      </c>
      <c r="V420" s="1">
        <v>120</v>
      </c>
      <c r="W420" s="1" t="s">
        <v>47</v>
      </c>
      <c r="X420" s="2" t="s">
        <v>992</v>
      </c>
      <c r="Y420" s="1" t="s">
        <v>993</v>
      </c>
      <c r="AA420" s="1" t="s">
        <v>51</v>
      </c>
      <c r="AB420" s="3">
        <f>+RMP[[#This Row],[KILOS NETO]]/RMP[[#This Row],[N° JARRAS]]</f>
        <v>1.2403333333333333</v>
      </c>
      <c r="AC420" s="1" t="s">
        <v>831</v>
      </c>
      <c r="AD420" s="1">
        <v>20.3</v>
      </c>
      <c r="AE420" s="13">
        <f>+RMP[[#This Row],[KILOS NETO]]/RMP[[#This Row],[N° JABAS]]</f>
        <v>14.884</v>
      </c>
      <c r="AF420" s="16">
        <f>+RMP[[#This Row],[KILOS NETO]]-RMP[[#This Row],[PESO NETO CAMPO]]</f>
        <v>0.84000148000001218</v>
      </c>
      <c r="AG420" s="3">
        <f>+(RMP[[#This Row],[HORA RECEPCION]]-RMP[[#This Row],[HORA SALIDA CAMPO]])*24</f>
        <v>2.5833333333333348</v>
      </c>
      <c r="AH420" s="1" t="s">
        <v>54</v>
      </c>
      <c r="AI420" s="1" t="s">
        <v>55</v>
      </c>
      <c r="AJ420" s="1" t="s">
        <v>994</v>
      </c>
      <c r="AL420" s="1">
        <v>0</v>
      </c>
      <c r="AM420" s="1" t="s">
        <v>2634</v>
      </c>
    </row>
    <row r="421" spans="1:39" hidden="1" x14ac:dyDescent="0.3">
      <c r="A421" s="1" t="s">
        <v>997</v>
      </c>
      <c r="B421" s="1">
        <f>_xlfn.ISOWEEKNUM(RMP[[#This Row],[FECHA RECEPCION]])</f>
        <v>26</v>
      </c>
      <c r="C421" s="7">
        <v>45834</v>
      </c>
      <c r="D421" s="6">
        <v>0.75694444444444442</v>
      </c>
      <c r="E421" s="7">
        <v>45834</v>
      </c>
      <c r="F421" s="6">
        <v>0.86458333333333337</v>
      </c>
      <c r="G421" s="1" t="s">
        <v>989</v>
      </c>
      <c r="H421" s="1">
        <v>4</v>
      </c>
      <c r="I421" s="1" t="s">
        <v>826</v>
      </c>
      <c r="J421" s="13">
        <v>133.19999704</v>
      </c>
      <c r="K421" s="1" t="str">
        <f>TEXT(MATCH(X421, _xlfn.UNIQUE($X$153:X567), 0), "00000")</f>
        <v>00141</v>
      </c>
      <c r="L421" s="1" t="s">
        <v>41</v>
      </c>
      <c r="M421" s="1" t="s">
        <v>990</v>
      </c>
      <c r="N421" s="1" t="s">
        <v>912</v>
      </c>
      <c r="O421" s="1" t="s">
        <v>44</v>
      </c>
      <c r="P421" s="15">
        <v>161.66999999999999</v>
      </c>
      <c r="Q421" s="15">
        <v>133.94999999999999</v>
      </c>
      <c r="R421" s="1" t="s">
        <v>991</v>
      </c>
      <c r="S421" s="1" t="s">
        <v>797</v>
      </c>
      <c r="T421" s="1">
        <v>15</v>
      </c>
      <c r="U421" s="1">
        <v>9</v>
      </c>
      <c r="V421" s="1">
        <v>108</v>
      </c>
      <c r="W421" s="1" t="s">
        <v>47</v>
      </c>
      <c r="X421" s="2" t="s">
        <v>992</v>
      </c>
      <c r="Y421" s="1" t="s">
        <v>993</v>
      </c>
      <c r="AA421" s="1" t="s">
        <v>51</v>
      </c>
      <c r="AB421" s="3">
        <f>+RMP[[#This Row],[KILOS NETO]]/RMP[[#This Row],[N° JARRAS]]</f>
        <v>1.2402777777777776</v>
      </c>
      <c r="AC421" s="1" t="s">
        <v>831</v>
      </c>
      <c r="AD421" s="1">
        <v>20.3</v>
      </c>
      <c r="AE421" s="13">
        <f>+RMP[[#This Row],[KILOS NETO]]/RMP[[#This Row],[N° JABAS]]</f>
        <v>14.883333333333333</v>
      </c>
      <c r="AF421" s="16">
        <f>+RMP[[#This Row],[KILOS NETO]]-RMP[[#This Row],[PESO NETO CAMPO]]</f>
        <v>0.75000295999998912</v>
      </c>
      <c r="AG421" s="3">
        <f>+(RMP[[#This Row],[HORA RECEPCION]]-RMP[[#This Row],[HORA SALIDA CAMPO]])*24</f>
        <v>2.5833333333333348</v>
      </c>
      <c r="AH421" s="1" t="s">
        <v>54</v>
      </c>
      <c r="AI421" s="1" t="s">
        <v>55</v>
      </c>
      <c r="AJ421" s="1" t="s">
        <v>994</v>
      </c>
      <c r="AL421" s="1">
        <v>0</v>
      </c>
      <c r="AM421" s="1" t="s">
        <v>2634</v>
      </c>
    </row>
    <row r="422" spans="1:39" hidden="1" x14ac:dyDescent="0.3">
      <c r="A422" s="1" t="s">
        <v>998</v>
      </c>
      <c r="B422" s="1">
        <f>_xlfn.ISOWEEKNUM(RMP[[#This Row],[FECHA RECEPCION]])</f>
        <v>26</v>
      </c>
      <c r="C422" s="7">
        <v>45834</v>
      </c>
      <c r="D422" s="6">
        <v>0.75694444444444442</v>
      </c>
      <c r="E422" s="7">
        <v>45834</v>
      </c>
      <c r="F422" s="6">
        <v>0.86458333333333337</v>
      </c>
      <c r="G422" s="1" t="s">
        <v>989</v>
      </c>
      <c r="H422" s="1">
        <v>4</v>
      </c>
      <c r="I422" s="1" t="s">
        <v>826</v>
      </c>
      <c r="J422" s="13">
        <v>103.60000221999999</v>
      </c>
      <c r="K422" s="1" t="str">
        <f>TEXT(MATCH(X422, _xlfn.UNIQUE($X$153:X568), 0), "00000")</f>
        <v>00141</v>
      </c>
      <c r="L422" s="1" t="s">
        <v>41</v>
      </c>
      <c r="M422" s="1" t="s">
        <v>990</v>
      </c>
      <c r="N422" s="1" t="s">
        <v>912</v>
      </c>
      <c r="O422" s="1" t="s">
        <v>44</v>
      </c>
      <c r="P422" s="15">
        <v>125.75</v>
      </c>
      <c r="Q422" s="15">
        <v>104.19</v>
      </c>
      <c r="R422" s="1" t="s">
        <v>991</v>
      </c>
      <c r="S422" s="1" t="s">
        <v>787</v>
      </c>
      <c r="T422" s="1">
        <v>15</v>
      </c>
      <c r="U422" s="1">
        <v>7</v>
      </c>
      <c r="V422" s="1">
        <v>84</v>
      </c>
      <c r="W422" s="1" t="s">
        <v>47</v>
      </c>
      <c r="X422" s="2" t="s">
        <v>992</v>
      </c>
      <c r="Y422" s="1" t="s">
        <v>993</v>
      </c>
      <c r="AA422" s="1" t="s">
        <v>51</v>
      </c>
      <c r="AB422" s="3">
        <f>+RMP[[#This Row],[KILOS NETO]]/RMP[[#This Row],[N° JARRAS]]</f>
        <v>1.2403571428571429</v>
      </c>
      <c r="AC422" s="1" t="s">
        <v>831</v>
      </c>
      <c r="AD422" s="1">
        <v>20.3</v>
      </c>
      <c r="AE422" s="13">
        <f>+RMP[[#This Row],[KILOS NETO]]/RMP[[#This Row],[N° JABAS]]</f>
        <v>14.884285714285713</v>
      </c>
      <c r="AF422" s="16">
        <f>+RMP[[#This Row],[KILOS NETO]]-RMP[[#This Row],[PESO NETO CAMPO]]</f>
        <v>0.58999778000000447</v>
      </c>
      <c r="AG422" s="3">
        <f>+(RMP[[#This Row],[HORA RECEPCION]]-RMP[[#This Row],[HORA SALIDA CAMPO]])*24</f>
        <v>2.5833333333333348</v>
      </c>
      <c r="AH422" s="1" t="s">
        <v>54</v>
      </c>
      <c r="AI422" s="1" t="s">
        <v>55</v>
      </c>
      <c r="AJ422" s="1" t="s">
        <v>994</v>
      </c>
      <c r="AL422" s="1">
        <v>0</v>
      </c>
      <c r="AM422" s="1" t="s">
        <v>2634</v>
      </c>
    </row>
    <row r="423" spans="1:39" hidden="1" x14ac:dyDescent="0.3">
      <c r="A423" s="1" t="s">
        <v>999</v>
      </c>
      <c r="B423" s="1">
        <f>_xlfn.ISOWEEKNUM(RMP[[#This Row],[FECHA RECEPCION]])</f>
        <v>26</v>
      </c>
      <c r="C423" s="7">
        <v>45834</v>
      </c>
      <c r="D423" s="6">
        <v>0.75694444444444442</v>
      </c>
      <c r="E423" s="7">
        <v>45834</v>
      </c>
      <c r="F423" s="6">
        <v>0.86458333333333337</v>
      </c>
      <c r="G423" s="1" t="s">
        <v>989</v>
      </c>
      <c r="H423" s="1">
        <v>4</v>
      </c>
      <c r="I423" s="1" t="s">
        <v>826</v>
      </c>
      <c r="J423" s="13">
        <v>59.199997779999997</v>
      </c>
      <c r="K423" s="1" t="str">
        <f>TEXT(MATCH(X423, _xlfn.UNIQUE($X$153:X569), 0), "00000")</f>
        <v>00141</v>
      </c>
      <c r="L423" s="1" t="s">
        <v>41</v>
      </c>
      <c r="M423" s="1" t="s">
        <v>990</v>
      </c>
      <c r="N423" s="1" t="s">
        <v>912</v>
      </c>
      <c r="O423" s="1" t="s">
        <v>44</v>
      </c>
      <c r="P423" s="15">
        <v>71.849999999999994</v>
      </c>
      <c r="Q423" s="15">
        <v>59.53</v>
      </c>
      <c r="R423" s="1" t="s">
        <v>991</v>
      </c>
      <c r="S423" s="1" t="s">
        <v>63</v>
      </c>
      <c r="T423" s="1">
        <v>15</v>
      </c>
      <c r="U423" s="1">
        <v>4</v>
      </c>
      <c r="V423" s="1">
        <v>48</v>
      </c>
      <c r="W423" s="1" t="s">
        <v>47</v>
      </c>
      <c r="X423" s="2" t="s">
        <v>992</v>
      </c>
      <c r="Y423" s="1" t="s">
        <v>993</v>
      </c>
      <c r="AA423" s="1" t="s">
        <v>51</v>
      </c>
      <c r="AB423" s="3">
        <f>+RMP[[#This Row],[KILOS NETO]]/RMP[[#This Row],[N° JARRAS]]</f>
        <v>1.2402083333333334</v>
      </c>
      <c r="AC423" s="1" t="s">
        <v>831</v>
      </c>
      <c r="AD423" s="1">
        <v>20.3</v>
      </c>
      <c r="AE423" s="13">
        <f>+RMP[[#This Row],[KILOS NETO]]/RMP[[#This Row],[N° JABAS]]</f>
        <v>14.8825</v>
      </c>
      <c r="AF423" s="16">
        <f>+RMP[[#This Row],[KILOS NETO]]-RMP[[#This Row],[PESO NETO CAMPO]]</f>
        <v>0.33000222000000434</v>
      </c>
      <c r="AG423" s="3">
        <f>+(RMP[[#This Row],[HORA RECEPCION]]-RMP[[#This Row],[HORA SALIDA CAMPO]])*24</f>
        <v>2.5833333333333348</v>
      </c>
      <c r="AH423" s="1" t="s">
        <v>54</v>
      </c>
      <c r="AI423" s="1" t="s">
        <v>55</v>
      </c>
      <c r="AJ423" s="1" t="s">
        <v>994</v>
      </c>
      <c r="AL423" s="1">
        <v>0</v>
      </c>
      <c r="AM423" s="1" t="s">
        <v>2634</v>
      </c>
    </row>
    <row r="424" spans="1:39" hidden="1" x14ac:dyDescent="0.3">
      <c r="A424" s="1" t="s">
        <v>1000</v>
      </c>
      <c r="B424" s="1">
        <f>_xlfn.ISOWEEKNUM(RMP[[#This Row],[FECHA RECEPCION]])</f>
        <v>26</v>
      </c>
      <c r="C424" s="7">
        <v>45834</v>
      </c>
      <c r="D424" s="6">
        <v>0.75694444444444442</v>
      </c>
      <c r="E424" s="7">
        <v>45834</v>
      </c>
      <c r="F424" s="6">
        <v>0.86458333333333337</v>
      </c>
      <c r="G424" s="1" t="s">
        <v>989</v>
      </c>
      <c r="H424" s="1">
        <v>4</v>
      </c>
      <c r="I424" s="1" t="s">
        <v>826</v>
      </c>
      <c r="J424" s="13">
        <v>44.399996299999998</v>
      </c>
      <c r="K424" s="1" t="str">
        <f>TEXT(MATCH(X424, _xlfn.UNIQUE($X$153:X570), 0), "00000")</f>
        <v>00141</v>
      </c>
      <c r="L424" s="1" t="s">
        <v>41</v>
      </c>
      <c r="M424" s="1" t="s">
        <v>990</v>
      </c>
      <c r="N424" s="1" t="s">
        <v>912</v>
      </c>
      <c r="O424" s="1" t="s">
        <v>44</v>
      </c>
      <c r="P424" s="15">
        <v>53.89</v>
      </c>
      <c r="Q424" s="15">
        <v>44.65</v>
      </c>
      <c r="R424" s="1" t="s">
        <v>991</v>
      </c>
      <c r="S424" s="1" t="s">
        <v>793</v>
      </c>
      <c r="T424" s="1">
        <v>15</v>
      </c>
      <c r="U424" s="1">
        <v>3</v>
      </c>
      <c r="V424" s="1">
        <v>29</v>
      </c>
      <c r="W424" s="1" t="s">
        <v>47</v>
      </c>
      <c r="X424" s="2" t="s">
        <v>992</v>
      </c>
      <c r="Y424" s="1" t="s">
        <v>993</v>
      </c>
      <c r="AA424" s="1" t="s">
        <v>51</v>
      </c>
      <c r="AB424" s="3">
        <f>+RMP[[#This Row],[KILOS NETO]]/RMP[[#This Row],[N° JARRAS]]</f>
        <v>1.539655172413793</v>
      </c>
      <c r="AC424" s="1" t="s">
        <v>831</v>
      </c>
      <c r="AD424" s="1">
        <v>20.3</v>
      </c>
      <c r="AE424" s="13">
        <f>+RMP[[#This Row],[KILOS NETO]]/RMP[[#This Row],[N° JABAS]]</f>
        <v>14.883333333333333</v>
      </c>
      <c r="AF424" s="16">
        <f>+RMP[[#This Row],[KILOS NETO]]-RMP[[#This Row],[PESO NETO CAMPO]]</f>
        <v>0.25000370000000061</v>
      </c>
      <c r="AG424" s="3">
        <f>+(RMP[[#This Row],[HORA RECEPCION]]-RMP[[#This Row],[HORA SALIDA CAMPO]])*24</f>
        <v>2.5833333333333348</v>
      </c>
      <c r="AH424" s="1" t="s">
        <v>54</v>
      </c>
      <c r="AI424" s="1" t="s">
        <v>55</v>
      </c>
      <c r="AJ424" s="1" t="s">
        <v>994</v>
      </c>
      <c r="AL424" s="1">
        <v>0</v>
      </c>
      <c r="AM424" s="1" t="s">
        <v>2634</v>
      </c>
    </row>
    <row r="425" spans="1:39" hidden="1" x14ac:dyDescent="0.3">
      <c r="A425" s="1" t="s">
        <v>1001</v>
      </c>
      <c r="B425" s="1">
        <f>_xlfn.ISOWEEKNUM(RMP[[#This Row],[FECHA RECEPCION]])</f>
        <v>26</v>
      </c>
      <c r="C425" s="7">
        <v>45834</v>
      </c>
      <c r="D425" s="6">
        <v>0.81597222222222221</v>
      </c>
      <c r="E425" s="7">
        <v>45834</v>
      </c>
      <c r="F425" s="6">
        <v>0.90277777777777779</v>
      </c>
      <c r="G425" s="1" t="s">
        <v>1002</v>
      </c>
      <c r="H425" s="1">
        <v>5</v>
      </c>
      <c r="I425" s="1" t="s">
        <v>1003</v>
      </c>
      <c r="J425" s="13">
        <v>13.1</v>
      </c>
      <c r="K425" s="1" t="str">
        <f>TEXT(MATCH(X425, _xlfn.UNIQUE($X$153:X571), 0), "00000")</f>
        <v>00142</v>
      </c>
      <c r="L425" s="1" t="s">
        <v>827</v>
      </c>
      <c r="M425" s="1" t="s">
        <v>828</v>
      </c>
      <c r="N425" s="1" t="s">
        <v>43</v>
      </c>
      <c r="O425" s="1" t="s">
        <v>44</v>
      </c>
      <c r="P425" s="15">
        <v>17.09</v>
      </c>
      <c r="Q425" s="15">
        <v>13.84</v>
      </c>
      <c r="R425" s="1" t="s">
        <v>45</v>
      </c>
      <c r="S425" s="1" t="s">
        <v>747</v>
      </c>
      <c r="T425" s="1">
        <v>15</v>
      </c>
      <c r="U425" s="1">
        <v>1</v>
      </c>
      <c r="V425" s="1">
        <v>12</v>
      </c>
      <c r="W425" s="1" t="s">
        <v>47</v>
      </c>
      <c r="X425" s="2" t="s">
        <v>1004</v>
      </c>
      <c r="Y425" s="1" t="s">
        <v>1005</v>
      </c>
      <c r="AA425" s="1" t="s">
        <v>51</v>
      </c>
      <c r="AB425" s="3">
        <f>+RMP[[#This Row],[KILOS NETO]]/RMP[[#This Row],[N° JARRAS]]</f>
        <v>1.1533333333333333</v>
      </c>
      <c r="AC425" s="1" t="s">
        <v>831</v>
      </c>
      <c r="AD425" s="1">
        <v>20.100000000000001</v>
      </c>
      <c r="AE425" s="13">
        <f>+RMP[[#This Row],[KILOS NETO]]/RMP[[#This Row],[N° JABAS]]</f>
        <v>13.84</v>
      </c>
      <c r="AF425" s="16">
        <f>+RMP[[#This Row],[KILOS NETO]]-RMP[[#This Row],[PESO NETO CAMPO]]</f>
        <v>0.74000000000000021</v>
      </c>
      <c r="AG425" s="3">
        <f>+(RMP[[#This Row],[HORA RECEPCION]]-RMP[[#This Row],[HORA SALIDA CAMPO]])*24</f>
        <v>2.0833333333333339</v>
      </c>
      <c r="AH425" s="1" t="s">
        <v>54</v>
      </c>
      <c r="AI425" s="1" t="s">
        <v>55</v>
      </c>
      <c r="AJ425" s="1" t="s">
        <v>939</v>
      </c>
      <c r="AK425" s="1" t="s">
        <v>1006</v>
      </c>
      <c r="AL425" s="1">
        <v>0</v>
      </c>
      <c r="AM425" s="1" t="s">
        <v>2634</v>
      </c>
    </row>
    <row r="426" spans="1:39" hidden="1" x14ac:dyDescent="0.3">
      <c r="A426" s="1" t="s">
        <v>1007</v>
      </c>
      <c r="B426" s="1">
        <f>_xlfn.ISOWEEKNUM(RMP[[#This Row],[FECHA RECEPCION]])</f>
        <v>26</v>
      </c>
      <c r="C426" s="7">
        <v>45834</v>
      </c>
      <c r="D426" s="6">
        <v>0.81597222222222221</v>
      </c>
      <c r="E426" s="7">
        <v>45834</v>
      </c>
      <c r="F426" s="6">
        <v>0.90277777777777779</v>
      </c>
      <c r="G426" s="1" t="s">
        <v>1002</v>
      </c>
      <c r="H426" s="1">
        <v>5</v>
      </c>
      <c r="I426" s="1" t="s">
        <v>1003</v>
      </c>
      <c r="J426" s="13">
        <v>340.6</v>
      </c>
      <c r="K426" s="1" t="str">
        <f>TEXT(MATCH(X426, _xlfn.UNIQUE($X$153:X572), 0), "00000")</f>
        <v>00142</v>
      </c>
      <c r="L426" s="1" t="s">
        <v>827</v>
      </c>
      <c r="M426" s="1" t="s">
        <v>828</v>
      </c>
      <c r="N426" s="1" t="s">
        <v>43</v>
      </c>
      <c r="O426" s="1" t="s">
        <v>44</v>
      </c>
      <c r="P426" s="15">
        <v>444.44</v>
      </c>
      <c r="Q426" s="15">
        <v>359.75</v>
      </c>
      <c r="R426" s="1" t="s">
        <v>45</v>
      </c>
      <c r="S426" s="1" t="s">
        <v>758</v>
      </c>
      <c r="T426" s="1">
        <v>15</v>
      </c>
      <c r="U426" s="1">
        <v>26</v>
      </c>
      <c r="V426" s="1">
        <v>312</v>
      </c>
      <c r="W426" s="1" t="s">
        <v>47</v>
      </c>
      <c r="X426" s="2" t="s">
        <v>1004</v>
      </c>
      <c r="Y426" s="1" t="s">
        <v>1005</v>
      </c>
      <c r="AA426" s="1" t="s">
        <v>51</v>
      </c>
      <c r="AB426" s="3">
        <f>+RMP[[#This Row],[KILOS NETO]]/RMP[[#This Row],[N° JARRAS]]</f>
        <v>1.1530448717948718</v>
      </c>
      <c r="AC426" s="1" t="s">
        <v>831</v>
      </c>
      <c r="AD426" s="1">
        <v>20.100000000000001</v>
      </c>
      <c r="AE426" s="13">
        <f>+RMP[[#This Row],[KILOS NETO]]/RMP[[#This Row],[N° JABAS]]</f>
        <v>13.836538461538462</v>
      </c>
      <c r="AF426" s="16">
        <f>+RMP[[#This Row],[KILOS NETO]]-RMP[[#This Row],[PESO NETO CAMPO]]</f>
        <v>19.149999999999977</v>
      </c>
      <c r="AG426" s="3">
        <f>+(RMP[[#This Row],[HORA RECEPCION]]-RMP[[#This Row],[HORA SALIDA CAMPO]])*24</f>
        <v>2.0833333333333339</v>
      </c>
      <c r="AH426" s="1" t="s">
        <v>54</v>
      </c>
      <c r="AI426" s="1" t="s">
        <v>55</v>
      </c>
      <c r="AJ426" s="1" t="s">
        <v>939</v>
      </c>
      <c r="AK426" s="1" t="s">
        <v>1006</v>
      </c>
      <c r="AL426" s="1">
        <v>0</v>
      </c>
      <c r="AM426" s="1" t="s">
        <v>2634</v>
      </c>
    </row>
    <row r="427" spans="1:39" hidden="1" x14ac:dyDescent="0.3">
      <c r="A427" s="1" t="s">
        <v>1008</v>
      </c>
      <c r="B427" s="1">
        <f>_xlfn.ISOWEEKNUM(RMP[[#This Row],[FECHA RECEPCION]])</f>
        <v>26</v>
      </c>
      <c r="C427" s="7">
        <v>45834</v>
      </c>
      <c r="D427" s="6">
        <v>0.81597222222222221</v>
      </c>
      <c r="E427" s="7">
        <v>45834</v>
      </c>
      <c r="F427" s="6">
        <v>0.90277777777777779</v>
      </c>
      <c r="G427" s="1" t="s">
        <v>1002</v>
      </c>
      <c r="H427" s="1">
        <v>5</v>
      </c>
      <c r="I427" s="1" t="s">
        <v>1003</v>
      </c>
      <c r="J427" s="13">
        <v>65.5</v>
      </c>
      <c r="K427" s="1" t="str">
        <f>TEXT(MATCH(X427, _xlfn.UNIQUE($X$153:X573), 0), "00000")</f>
        <v>00142</v>
      </c>
      <c r="L427" s="1" t="s">
        <v>827</v>
      </c>
      <c r="M427" s="1" t="s">
        <v>828</v>
      </c>
      <c r="N427" s="1" t="s">
        <v>43</v>
      </c>
      <c r="O427" s="1" t="s">
        <v>44</v>
      </c>
      <c r="P427" s="15">
        <v>85.47</v>
      </c>
      <c r="Q427" s="15">
        <v>69.180000000000007</v>
      </c>
      <c r="R427" s="1" t="s">
        <v>45</v>
      </c>
      <c r="S427" s="1" t="s">
        <v>751</v>
      </c>
      <c r="T427" s="1">
        <v>15</v>
      </c>
      <c r="U427" s="1">
        <v>5</v>
      </c>
      <c r="V427" s="1">
        <v>51</v>
      </c>
      <c r="W427" s="1" t="s">
        <v>47</v>
      </c>
      <c r="X427" s="2" t="s">
        <v>1004</v>
      </c>
      <c r="Y427" s="1" t="s">
        <v>1005</v>
      </c>
      <c r="AA427" s="1" t="s">
        <v>51</v>
      </c>
      <c r="AB427" s="3">
        <f>+RMP[[#This Row],[KILOS NETO]]/RMP[[#This Row],[N° JARRAS]]</f>
        <v>1.3564705882352943</v>
      </c>
      <c r="AC427" s="1" t="s">
        <v>831</v>
      </c>
      <c r="AD427" s="1">
        <v>20.100000000000001</v>
      </c>
      <c r="AE427" s="13">
        <f>+RMP[[#This Row],[KILOS NETO]]/RMP[[#This Row],[N° JABAS]]</f>
        <v>13.836000000000002</v>
      </c>
      <c r="AF427" s="16">
        <f>+RMP[[#This Row],[KILOS NETO]]-RMP[[#This Row],[PESO NETO CAMPO]]</f>
        <v>3.6800000000000068</v>
      </c>
      <c r="AG427" s="3">
        <f>+(RMP[[#This Row],[HORA RECEPCION]]-RMP[[#This Row],[HORA SALIDA CAMPO]])*24</f>
        <v>2.0833333333333339</v>
      </c>
      <c r="AH427" s="1" t="s">
        <v>54</v>
      </c>
      <c r="AI427" s="1" t="s">
        <v>55</v>
      </c>
      <c r="AJ427" s="1" t="s">
        <v>939</v>
      </c>
      <c r="AK427" s="1" t="s">
        <v>1006</v>
      </c>
      <c r="AL427" s="1">
        <v>0</v>
      </c>
      <c r="AM427" s="1" t="s">
        <v>2634</v>
      </c>
    </row>
    <row r="428" spans="1:39" hidden="1" x14ac:dyDescent="0.3">
      <c r="A428" s="1" t="s">
        <v>1009</v>
      </c>
      <c r="B428" s="1">
        <f>_xlfn.ISOWEEKNUM(RMP[[#This Row],[FECHA RECEPCION]])</f>
        <v>26</v>
      </c>
      <c r="C428" s="7">
        <v>45835</v>
      </c>
      <c r="D428" s="6">
        <v>0.52777777777777779</v>
      </c>
      <c r="E428" s="7">
        <v>45835</v>
      </c>
      <c r="F428" s="6">
        <v>0.61111111111111116</v>
      </c>
      <c r="G428" s="1" t="s">
        <v>1010</v>
      </c>
      <c r="H428" s="1">
        <v>1</v>
      </c>
      <c r="I428" s="1" t="s">
        <v>39</v>
      </c>
      <c r="J428" s="13">
        <v>220.11428516000001</v>
      </c>
      <c r="K428" s="1" t="str">
        <f>TEXT(MATCH(X428, _xlfn.UNIQUE($X$153:X574), 0), "00000")</f>
        <v>00143</v>
      </c>
      <c r="L428" s="1" t="s">
        <v>41</v>
      </c>
      <c r="M428" s="1" t="s">
        <v>42</v>
      </c>
      <c r="N428" s="1" t="s">
        <v>43</v>
      </c>
      <c r="O428" s="1" t="s">
        <v>44</v>
      </c>
      <c r="P428" s="15">
        <v>296</v>
      </c>
      <c r="Q428" s="15">
        <v>227.79</v>
      </c>
      <c r="R428" s="1" t="s">
        <v>45</v>
      </c>
      <c r="S428" s="1" t="s">
        <v>883</v>
      </c>
      <c r="T428" s="1">
        <v>16</v>
      </c>
      <c r="U428" s="1">
        <v>24</v>
      </c>
      <c r="V428" s="1">
        <v>168</v>
      </c>
      <c r="W428" s="1" t="s">
        <v>47</v>
      </c>
      <c r="X428" s="2" t="s">
        <v>1011</v>
      </c>
      <c r="Y428" s="1" t="s">
        <v>1012</v>
      </c>
      <c r="AA428" s="1" t="s">
        <v>51</v>
      </c>
      <c r="AB428" s="3">
        <f>+RMP[[#This Row],[KILOS NETO]]/RMP[[#This Row],[N° JARRAS]]</f>
        <v>1.355892857142857</v>
      </c>
      <c r="AC428" s="1" t="s">
        <v>52</v>
      </c>
      <c r="AD428" s="1">
        <v>20.3</v>
      </c>
      <c r="AE428" s="13">
        <f>+RMP[[#This Row],[KILOS NETO]]/RMP[[#This Row],[N° JABAS]]</f>
        <v>9.4912499999999991</v>
      </c>
      <c r="AF428" s="15">
        <f>+RMP[[#This Row],[KILOS NETO]]-RMP[[#This Row],[PESO NETO CAMPO]]</f>
        <v>7.6757148399999835</v>
      </c>
      <c r="AG428" s="3">
        <f>+(RMP[[#This Row],[HORA RECEPCION]]-RMP[[#This Row],[HORA SALIDA CAMPO]])*24</f>
        <v>2.0000000000000009</v>
      </c>
      <c r="AH428" s="1" t="s">
        <v>54</v>
      </c>
      <c r="AI428" s="1" t="s">
        <v>55</v>
      </c>
      <c r="AJ428" s="1" t="s">
        <v>1013</v>
      </c>
      <c r="AL428" s="1">
        <v>0</v>
      </c>
      <c r="AM428" s="1" t="s">
        <v>2634</v>
      </c>
    </row>
    <row r="429" spans="1:39" hidden="1" x14ac:dyDescent="0.3">
      <c r="A429" s="1" t="s">
        <v>1014</v>
      </c>
      <c r="B429" s="1">
        <f>_xlfn.ISOWEEKNUM(RMP[[#This Row],[FECHA RECEPCION]])</f>
        <v>26</v>
      </c>
      <c r="C429" s="7">
        <v>45835</v>
      </c>
      <c r="D429" s="6">
        <v>0.52777777777777779</v>
      </c>
      <c r="E429" s="7">
        <v>45835</v>
      </c>
      <c r="F429" s="6">
        <v>0.61111111111111116</v>
      </c>
      <c r="G429" s="1" t="s">
        <v>1010</v>
      </c>
      <c r="H429" s="1">
        <v>1</v>
      </c>
      <c r="I429" s="1" t="s">
        <v>39</v>
      </c>
      <c r="J429" s="13">
        <v>165.08571484000001</v>
      </c>
      <c r="K429" s="1" t="str">
        <f>TEXT(MATCH(X429, _xlfn.UNIQUE($X$153:X575), 0), "00000")</f>
        <v>00143</v>
      </c>
      <c r="L429" s="1" t="s">
        <v>41</v>
      </c>
      <c r="M429" s="1" t="s">
        <v>42</v>
      </c>
      <c r="N429" s="1" t="s">
        <v>43</v>
      </c>
      <c r="O429" s="1" t="s">
        <v>44</v>
      </c>
      <c r="P429" s="15">
        <v>222</v>
      </c>
      <c r="Q429" s="15">
        <v>170.85</v>
      </c>
      <c r="R429" s="1" t="s">
        <v>45</v>
      </c>
      <c r="S429" s="1" t="s">
        <v>858</v>
      </c>
      <c r="T429" s="1">
        <v>16</v>
      </c>
      <c r="U429" s="1">
        <v>18</v>
      </c>
      <c r="V429" s="1">
        <v>126</v>
      </c>
      <c r="W429" s="1" t="s">
        <v>47</v>
      </c>
      <c r="X429" s="2" t="s">
        <v>1011</v>
      </c>
      <c r="Y429" s="1" t="s">
        <v>1012</v>
      </c>
      <c r="AA429" s="1" t="s">
        <v>51</v>
      </c>
      <c r="AB429" s="3">
        <f>+RMP[[#This Row],[KILOS NETO]]/RMP[[#This Row],[N° JARRAS]]</f>
        <v>1.3559523809523808</v>
      </c>
      <c r="AC429" s="1" t="s">
        <v>52</v>
      </c>
      <c r="AD429" s="1">
        <v>20.3</v>
      </c>
      <c r="AE429" s="13">
        <f>+RMP[[#This Row],[KILOS NETO]]/RMP[[#This Row],[N° JABAS]]</f>
        <v>9.4916666666666671</v>
      </c>
      <c r="AF429" s="15">
        <f>+RMP[[#This Row],[KILOS NETO]]-RMP[[#This Row],[PESO NETO CAMPO]]</f>
        <v>5.7642851599999858</v>
      </c>
      <c r="AG429" s="3">
        <f>+(RMP[[#This Row],[HORA RECEPCION]]-RMP[[#This Row],[HORA SALIDA CAMPO]])*24</f>
        <v>2.0000000000000009</v>
      </c>
      <c r="AH429" s="1" t="s">
        <v>54</v>
      </c>
      <c r="AI429" s="1" t="s">
        <v>55</v>
      </c>
      <c r="AJ429" s="1" t="s">
        <v>1013</v>
      </c>
      <c r="AL429" s="1">
        <v>0</v>
      </c>
      <c r="AM429" s="1" t="s">
        <v>2634</v>
      </c>
    </row>
    <row r="430" spans="1:39" hidden="1" x14ac:dyDescent="0.3">
      <c r="A430" s="1" t="s">
        <v>1015</v>
      </c>
      <c r="B430" s="1">
        <f>_xlfn.ISOWEEKNUM(RMP[[#This Row],[FECHA RECEPCION]])</f>
        <v>26</v>
      </c>
      <c r="C430" s="7">
        <v>45835</v>
      </c>
      <c r="D430" s="6">
        <v>0.52777777777777779</v>
      </c>
      <c r="E430" s="7">
        <v>45835</v>
      </c>
      <c r="F430" s="6">
        <v>0.61111111111111116</v>
      </c>
      <c r="G430" s="1" t="s">
        <v>1010</v>
      </c>
      <c r="H430" s="1">
        <v>1</v>
      </c>
      <c r="I430" s="1" t="s">
        <v>39</v>
      </c>
      <c r="J430" s="13">
        <v>303.83571594</v>
      </c>
      <c r="K430" s="1" t="str">
        <f>TEXT(MATCH(X430, _xlfn.UNIQUE($X$153:X576), 0), "00000")</f>
        <v>00144</v>
      </c>
      <c r="L430" s="1" t="s">
        <v>41</v>
      </c>
      <c r="M430" s="1" t="s">
        <v>42</v>
      </c>
      <c r="N430" s="1" t="s">
        <v>43</v>
      </c>
      <c r="O430" s="1" t="s">
        <v>44</v>
      </c>
      <c r="P430" s="15">
        <v>407.79</v>
      </c>
      <c r="Q430" s="15">
        <v>314.79000000000002</v>
      </c>
      <c r="R430" s="1" t="s">
        <v>45</v>
      </c>
      <c r="S430" s="1" t="s">
        <v>858</v>
      </c>
      <c r="T430" s="1">
        <v>15</v>
      </c>
      <c r="U430" s="1">
        <v>33</v>
      </c>
      <c r="V430" s="1">
        <v>231</v>
      </c>
      <c r="W430" s="1" t="s">
        <v>47</v>
      </c>
      <c r="X430" s="2" t="s">
        <v>1016</v>
      </c>
      <c r="Y430" s="1" t="s">
        <v>1017</v>
      </c>
      <c r="AA430" s="1" t="s">
        <v>51</v>
      </c>
      <c r="AB430" s="3">
        <f>+RMP[[#This Row],[KILOS NETO]]/RMP[[#This Row],[N° JARRAS]]</f>
        <v>1.3627272727272728</v>
      </c>
      <c r="AC430" s="1" t="s">
        <v>52</v>
      </c>
      <c r="AD430" s="1">
        <v>20.3</v>
      </c>
      <c r="AE430" s="13">
        <f>+RMP[[#This Row],[KILOS NETO]]/RMP[[#This Row],[N° JABAS]]</f>
        <v>9.5390909090909091</v>
      </c>
      <c r="AF430" s="15">
        <f>+RMP[[#This Row],[KILOS NETO]]-RMP[[#This Row],[PESO NETO CAMPO]]</f>
        <v>10.95428406000002</v>
      </c>
      <c r="AG430" s="3">
        <f>+(RMP[[#This Row],[HORA RECEPCION]]-RMP[[#This Row],[HORA SALIDA CAMPO]])*24</f>
        <v>2.0000000000000009</v>
      </c>
      <c r="AH430" s="1" t="s">
        <v>434</v>
      </c>
      <c r="AI430" s="1" t="s">
        <v>55</v>
      </c>
      <c r="AJ430" s="1" t="s">
        <v>1013</v>
      </c>
      <c r="AL430" s="1">
        <v>0</v>
      </c>
      <c r="AM430" s="1" t="s">
        <v>2634</v>
      </c>
    </row>
    <row r="431" spans="1:39" hidden="1" x14ac:dyDescent="0.3">
      <c r="A431" s="1" t="s">
        <v>1018</v>
      </c>
      <c r="B431" s="1">
        <f>_xlfn.ISOWEEKNUM(RMP[[#This Row],[FECHA RECEPCION]])</f>
        <v>26</v>
      </c>
      <c r="C431" s="7">
        <v>45835</v>
      </c>
      <c r="D431" s="6">
        <v>0.52777777777777779</v>
      </c>
      <c r="E431" s="7">
        <v>45835</v>
      </c>
      <c r="F431" s="6">
        <v>0.61111111111111116</v>
      </c>
      <c r="G431" s="1" t="s">
        <v>1010</v>
      </c>
      <c r="H431" s="1">
        <v>1</v>
      </c>
      <c r="I431" s="1" t="s">
        <v>39</v>
      </c>
      <c r="J431" s="13">
        <v>82.864284060000003</v>
      </c>
      <c r="K431" s="1" t="str">
        <f>TEXT(MATCH(X431, _xlfn.UNIQUE($X$153:X577), 0), "00000")</f>
        <v>00144</v>
      </c>
      <c r="L431" s="1" t="s">
        <v>41</v>
      </c>
      <c r="M431" s="1" t="s">
        <v>42</v>
      </c>
      <c r="N431" s="1" t="s">
        <v>43</v>
      </c>
      <c r="O431" s="1" t="s">
        <v>44</v>
      </c>
      <c r="P431" s="15">
        <v>111.21</v>
      </c>
      <c r="Q431" s="15">
        <v>85.85</v>
      </c>
      <c r="R431" s="1" t="s">
        <v>45</v>
      </c>
      <c r="S431" s="1" t="s">
        <v>883</v>
      </c>
      <c r="T431" s="1">
        <v>15</v>
      </c>
      <c r="U431" s="1">
        <v>9</v>
      </c>
      <c r="V431" s="1">
        <v>63</v>
      </c>
      <c r="W431" s="1" t="s">
        <v>47</v>
      </c>
      <c r="X431" s="2" t="s">
        <v>1016</v>
      </c>
      <c r="Y431" s="1" t="s">
        <v>1017</v>
      </c>
      <c r="AA431" s="1" t="s">
        <v>51</v>
      </c>
      <c r="AB431" s="3">
        <f>+RMP[[#This Row],[KILOS NETO]]/RMP[[#This Row],[N° JARRAS]]</f>
        <v>1.3626984126984125</v>
      </c>
      <c r="AC431" s="1" t="s">
        <v>52</v>
      </c>
      <c r="AD431" s="1">
        <v>20.3</v>
      </c>
      <c r="AE431" s="13">
        <f>+RMP[[#This Row],[KILOS NETO]]/RMP[[#This Row],[N° JABAS]]</f>
        <v>9.5388888888888879</v>
      </c>
      <c r="AF431" s="15">
        <f>+RMP[[#This Row],[KILOS NETO]]-RMP[[#This Row],[PESO NETO CAMPO]]</f>
        <v>2.9857159399999915</v>
      </c>
      <c r="AG431" s="3">
        <f>+(RMP[[#This Row],[HORA RECEPCION]]-RMP[[#This Row],[HORA SALIDA CAMPO]])*24</f>
        <v>2.0000000000000009</v>
      </c>
      <c r="AH431" s="1" t="s">
        <v>434</v>
      </c>
      <c r="AI431" s="1" t="s">
        <v>55</v>
      </c>
      <c r="AJ431" s="1" t="s">
        <v>1013</v>
      </c>
      <c r="AL431" s="1">
        <v>0</v>
      </c>
      <c r="AM431" s="1" t="s">
        <v>2634</v>
      </c>
    </row>
    <row r="432" spans="1:39" hidden="1" x14ac:dyDescent="0.3">
      <c r="A432" s="1" t="s">
        <v>1019</v>
      </c>
      <c r="B432" s="1">
        <f>_xlfn.ISOWEEKNUM(RMP[[#This Row],[FECHA RECEPCION]])</f>
        <v>26</v>
      </c>
      <c r="C432" s="7">
        <v>45835</v>
      </c>
      <c r="D432" s="6">
        <v>0.52777777777777779</v>
      </c>
      <c r="E432" s="7">
        <v>45835</v>
      </c>
      <c r="F432" s="6">
        <v>0.61111111111111116</v>
      </c>
      <c r="G432" s="1" t="s">
        <v>1010</v>
      </c>
      <c r="H432" s="1">
        <v>1</v>
      </c>
      <c r="I432" s="1" t="s">
        <v>39</v>
      </c>
      <c r="J432" s="13">
        <v>328.45714394999999</v>
      </c>
      <c r="K432" s="1" t="str">
        <f>TEXT(MATCH(X432, _xlfn.UNIQUE($X$153:X578), 0), "00000")</f>
        <v>00145</v>
      </c>
      <c r="L432" s="1" t="s">
        <v>41</v>
      </c>
      <c r="M432" s="1" t="s">
        <v>42</v>
      </c>
      <c r="N432" s="1" t="s">
        <v>43</v>
      </c>
      <c r="O432" s="1" t="s">
        <v>44</v>
      </c>
      <c r="P432" s="15">
        <v>444</v>
      </c>
      <c r="Q432" s="15">
        <v>341.69</v>
      </c>
      <c r="R432" s="1" t="s">
        <v>45</v>
      </c>
      <c r="S432" s="1" t="s">
        <v>883</v>
      </c>
      <c r="T432" s="1">
        <v>16</v>
      </c>
      <c r="U432" s="1">
        <v>36</v>
      </c>
      <c r="V432" s="1">
        <v>252</v>
      </c>
      <c r="W432" s="1" t="s">
        <v>47</v>
      </c>
      <c r="X432" s="2" t="s">
        <v>1020</v>
      </c>
      <c r="Y432" s="1" t="s">
        <v>1021</v>
      </c>
      <c r="AA432" s="1" t="s">
        <v>51</v>
      </c>
      <c r="AB432" s="3">
        <f>+RMP[[#This Row],[KILOS NETO]]/RMP[[#This Row],[N° JARRAS]]</f>
        <v>1.3559126984126983</v>
      </c>
      <c r="AC432" s="1" t="s">
        <v>52</v>
      </c>
      <c r="AD432" s="1">
        <v>20.3</v>
      </c>
      <c r="AE432" s="13">
        <f>+RMP[[#This Row],[KILOS NETO]]/RMP[[#This Row],[N° JABAS]]</f>
        <v>9.4913888888888884</v>
      </c>
      <c r="AF432" s="15">
        <f>+RMP[[#This Row],[KILOS NETO]]-RMP[[#This Row],[PESO NETO CAMPO]]</f>
        <v>13.232856050000009</v>
      </c>
      <c r="AG432" s="3">
        <f>+(RMP[[#This Row],[HORA RECEPCION]]-RMP[[#This Row],[HORA SALIDA CAMPO]])*24</f>
        <v>2.0000000000000009</v>
      </c>
      <c r="AH432" s="1" t="s">
        <v>54</v>
      </c>
      <c r="AI432" s="1" t="s">
        <v>55</v>
      </c>
      <c r="AJ432" s="1" t="s">
        <v>1013</v>
      </c>
      <c r="AL432" s="1">
        <v>0</v>
      </c>
      <c r="AM432" s="1" t="s">
        <v>2634</v>
      </c>
    </row>
    <row r="433" spans="1:39" hidden="1" x14ac:dyDescent="0.3">
      <c r="A433" s="1" t="s">
        <v>1022</v>
      </c>
      <c r="B433" s="1">
        <f>_xlfn.ISOWEEKNUM(RMP[[#This Row],[FECHA RECEPCION]])</f>
        <v>26</v>
      </c>
      <c r="C433" s="7">
        <v>45835</v>
      </c>
      <c r="D433" s="6">
        <v>0.52777777777777779</v>
      </c>
      <c r="E433" s="7">
        <v>45835</v>
      </c>
      <c r="F433" s="6">
        <v>0.61111111111111116</v>
      </c>
      <c r="G433" s="1" t="s">
        <v>1010</v>
      </c>
      <c r="H433" s="1">
        <v>1</v>
      </c>
      <c r="I433" s="1" t="s">
        <v>39</v>
      </c>
      <c r="J433" s="13">
        <v>54.74285605</v>
      </c>
      <c r="K433" s="1" t="str">
        <f>TEXT(MATCH(X433, _xlfn.UNIQUE($X$153:X579), 0), "00000")</f>
        <v>00145</v>
      </c>
      <c r="L433" s="1" t="s">
        <v>41</v>
      </c>
      <c r="M433" s="1" t="s">
        <v>42</v>
      </c>
      <c r="N433" s="1" t="s">
        <v>43</v>
      </c>
      <c r="O433" s="1" t="s">
        <v>44</v>
      </c>
      <c r="P433" s="15">
        <v>74</v>
      </c>
      <c r="Q433" s="15">
        <v>56.95</v>
      </c>
      <c r="R433" s="1" t="s">
        <v>45</v>
      </c>
      <c r="S433" s="1" t="s">
        <v>858</v>
      </c>
      <c r="T433" s="1">
        <v>16</v>
      </c>
      <c r="U433" s="1">
        <v>6</v>
      </c>
      <c r="V433" s="1">
        <v>42</v>
      </c>
      <c r="W433" s="1" t="s">
        <v>47</v>
      </c>
      <c r="X433" s="2" t="s">
        <v>1020</v>
      </c>
      <c r="Y433" s="1" t="s">
        <v>1021</v>
      </c>
      <c r="AA433" s="1" t="s">
        <v>51</v>
      </c>
      <c r="AB433" s="3">
        <f>+RMP[[#This Row],[KILOS NETO]]/RMP[[#This Row],[N° JARRAS]]</f>
        <v>1.355952380952381</v>
      </c>
      <c r="AC433" s="1" t="s">
        <v>52</v>
      </c>
      <c r="AD433" s="1">
        <v>20.3</v>
      </c>
      <c r="AE433" s="13">
        <f>+RMP[[#This Row],[KILOS NETO]]/RMP[[#This Row],[N° JABAS]]</f>
        <v>9.4916666666666671</v>
      </c>
      <c r="AF433" s="15">
        <f>+RMP[[#This Row],[KILOS NETO]]-RMP[[#This Row],[PESO NETO CAMPO]]</f>
        <v>2.2071439500000025</v>
      </c>
      <c r="AG433" s="3">
        <f>+(RMP[[#This Row],[HORA RECEPCION]]-RMP[[#This Row],[HORA SALIDA CAMPO]])*24</f>
        <v>2.0000000000000009</v>
      </c>
      <c r="AH433" s="1" t="s">
        <v>54</v>
      </c>
      <c r="AI433" s="1" t="s">
        <v>55</v>
      </c>
      <c r="AJ433" s="1" t="s">
        <v>1013</v>
      </c>
      <c r="AL433" s="1">
        <v>0</v>
      </c>
      <c r="AM433" s="1" t="s">
        <v>2634</v>
      </c>
    </row>
    <row r="434" spans="1:39" hidden="1" x14ac:dyDescent="0.3">
      <c r="A434" s="1" t="s">
        <v>1023</v>
      </c>
      <c r="B434" s="1">
        <f>_xlfn.ISOWEEKNUM(RMP[[#This Row],[FECHA RECEPCION]])</f>
        <v>26</v>
      </c>
      <c r="C434" s="7">
        <v>45835</v>
      </c>
      <c r="D434" s="6">
        <v>0.52777777777777779</v>
      </c>
      <c r="E434" s="7">
        <v>45835</v>
      </c>
      <c r="F434" s="6">
        <v>0.61111111111111116</v>
      </c>
      <c r="G434" s="1" t="s">
        <v>1010</v>
      </c>
      <c r="H434" s="1">
        <v>1</v>
      </c>
      <c r="I434" s="1" t="s">
        <v>39</v>
      </c>
      <c r="J434" s="13">
        <v>275.14285548999999</v>
      </c>
      <c r="K434" s="1" t="str">
        <f>TEXT(MATCH(X434, _xlfn.UNIQUE($X$153:X580), 0), "00000")</f>
        <v>00146</v>
      </c>
      <c r="L434" s="1" t="s">
        <v>41</v>
      </c>
      <c r="M434" s="1" t="s">
        <v>42</v>
      </c>
      <c r="N434" s="1" t="s">
        <v>43</v>
      </c>
      <c r="O434" s="1" t="s">
        <v>44</v>
      </c>
      <c r="P434" s="15">
        <v>368.57</v>
      </c>
      <c r="Q434" s="15">
        <v>283.31</v>
      </c>
      <c r="R434" s="1" t="s">
        <v>45</v>
      </c>
      <c r="S434" s="1" t="s">
        <v>858</v>
      </c>
      <c r="T434" s="1">
        <v>16</v>
      </c>
      <c r="U434" s="1">
        <v>30</v>
      </c>
      <c r="V434" s="1">
        <v>210</v>
      </c>
      <c r="W434" s="1" t="s">
        <v>47</v>
      </c>
      <c r="X434" s="2" t="s">
        <v>1024</v>
      </c>
      <c r="Y434" s="1" t="s">
        <v>1025</v>
      </c>
      <c r="AA434" s="1" t="s">
        <v>51</v>
      </c>
      <c r="AB434" s="3">
        <f>+RMP[[#This Row],[KILOS NETO]]/RMP[[#This Row],[N° JARRAS]]</f>
        <v>1.3490952380952381</v>
      </c>
      <c r="AC434" s="1" t="s">
        <v>52</v>
      </c>
      <c r="AD434" s="1">
        <v>20.3</v>
      </c>
      <c r="AE434" s="13">
        <f>+RMP[[#This Row],[KILOS NETO]]/RMP[[#This Row],[N° JABAS]]</f>
        <v>9.4436666666666671</v>
      </c>
      <c r="AF434" s="15">
        <f>+RMP[[#This Row],[KILOS NETO]]-RMP[[#This Row],[PESO NETO CAMPO]]</f>
        <v>8.1671445100000142</v>
      </c>
      <c r="AG434" s="3">
        <f>+(RMP[[#This Row],[HORA RECEPCION]]-RMP[[#This Row],[HORA SALIDA CAMPO]])*24</f>
        <v>2.0000000000000009</v>
      </c>
      <c r="AH434" s="1" t="s">
        <v>448</v>
      </c>
      <c r="AI434" s="1" t="s">
        <v>55</v>
      </c>
      <c r="AJ434" s="1" t="s">
        <v>1013</v>
      </c>
      <c r="AL434" s="1">
        <v>0</v>
      </c>
      <c r="AM434" s="1" t="s">
        <v>2634</v>
      </c>
    </row>
    <row r="435" spans="1:39" hidden="1" x14ac:dyDescent="0.3">
      <c r="A435" s="1" t="s">
        <v>1026</v>
      </c>
      <c r="B435" s="1">
        <f>_xlfn.ISOWEEKNUM(RMP[[#This Row],[FECHA RECEPCION]])</f>
        <v>26</v>
      </c>
      <c r="C435" s="7">
        <v>45835</v>
      </c>
      <c r="D435" s="6">
        <v>0.52777777777777779</v>
      </c>
      <c r="E435" s="7">
        <v>45835</v>
      </c>
      <c r="F435" s="6">
        <v>0.61111111111111116</v>
      </c>
      <c r="G435" s="1" t="s">
        <v>1010</v>
      </c>
      <c r="H435" s="1">
        <v>1</v>
      </c>
      <c r="I435" s="1" t="s">
        <v>39</v>
      </c>
      <c r="J435" s="13">
        <v>110.05714451</v>
      </c>
      <c r="K435" s="1" t="str">
        <f>TEXT(MATCH(X435, _xlfn.UNIQUE($X$153:X581), 0), "00000")</f>
        <v>00146</v>
      </c>
      <c r="L435" s="1" t="s">
        <v>41</v>
      </c>
      <c r="M435" s="1" t="s">
        <v>42</v>
      </c>
      <c r="N435" s="1" t="s">
        <v>43</v>
      </c>
      <c r="O435" s="1" t="s">
        <v>44</v>
      </c>
      <c r="P435" s="15">
        <v>147.43</v>
      </c>
      <c r="Q435" s="15">
        <v>113.33</v>
      </c>
      <c r="R435" s="1" t="s">
        <v>45</v>
      </c>
      <c r="S435" s="1" t="s">
        <v>883</v>
      </c>
      <c r="T435" s="1">
        <v>16</v>
      </c>
      <c r="U435" s="1">
        <v>12</v>
      </c>
      <c r="V435" s="1">
        <v>84</v>
      </c>
      <c r="W435" s="1" t="s">
        <v>47</v>
      </c>
      <c r="X435" s="2" t="s">
        <v>1024</v>
      </c>
      <c r="Y435" s="1" t="s">
        <v>1025</v>
      </c>
      <c r="AA435" s="1" t="s">
        <v>51</v>
      </c>
      <c r="AB435" s="3">
        <f>+RMP[[#This Row],[KILOS NETO]]/RMP[[#This Row],[N° JARRAS]]</f>
        <v>1.3491666666666666</v>
      </c>
      <c r="AC435" s="1" t="s">
        <v>52</v>
      </c>
      <c r="AD435" s="1">
        <v>20.3</v>
      </c>
      <c r="AE435" s="13">
        <f>+RMP[[#This Row],[KILOS NETO]]/RMP[[#This Row],[N° JABAS]]</f>
        <v>9.4441666666666659</v>
      </c>
      <c r="AF435" s="15">
        <f>+RMP[[#This Row],[KILOS NETO]]-RMP[[#This Row],[PESO NETO CAMPO]]</f>
        <v>3.2728554899999978</v>
      </c>
      <c r="AG435" s="3">
        <f>+(RMP[[#This Row],[HORA RECEPCION]]-RMP[[#This Row],[HORA SALIDA CAMPO]])*24</f>
        <v>2.0000000000000009</v>
      </c>
      <c r="AH435" s="1" t="s">
        <v>448</v>
      </c>
      <c r="AI435" s="1" t="s">
        <v>55</v>
      </c>
      <c r="AJ435" s="1" t="s">
        <v>1013</v>
      </c>
      <c r="AL435" s="1">
        <v>0</v>
      </c>
      <c r="AM435" s="1" t="s">
        <v>2634</v>
      </c>
    </row>
    <row r="436" spans="1:39" hidden="1" x14ac:dyDescent="0.3">
      <c r="A436" s="1" t="s">
        <v>1027</v>
      </c>
      <c r="B436" s="1">
        <f>_xlfn.ISOWEEKNUM(RMP[[#This Row],[FECHA RECEPCION]])</f>
        <v>26</v>
      </c>
      <c r="C436" s="7">
        <v>45835</v>
      </c>
      <c r="D436" s="6">
        <v>0.52777777777777779</v>
      </c>
      <c r="E436" s="7">
        <v>45835</v>
      </c>
      <c r="F436" s="6">
        <v>0.61111111111111116</v>
      </c>
      <c r="G436" s="1" t="s">
        <v>1010</v>
      </c>
      <c r="H436" s="1">
        <v>1</v>
      </c>
      <c r="I436" s="1" t="s">
        <v>39</v>
      </c>
      <c r="J436" s="13">
        <v>382.2</v>
      </c>
      <c r="K436" s="1" t="str">
        <f>TEXT(MATCH(X436, _xlfn.UNIQUE($X$153:X582), 0), "00000")</f>
        <v>00147</v>
      </c>
      <c r="L436" s="1" t="s">
        <v>41</v>
      </c>
      <c r="M436" s="1" t="s">
        <v>42</v>
      </c>
      <c r="N436" s="1" t="s">
        <v>43</v>
      </c>
      <c r="O436" s="1" t="s">
        <v>44</v>
      </c>
      <c r="P436" s="15">
        <v>514</v>
      </c>
      <c r="Q436" s="15">
        <v>394.64</v>
      </c>
      <c r="R436" s="1" t="s">
        <v>45</v>
      </c>
      <c r="S436" s="1" t="s">
        <v>883</v>
      </c>
      <c r="T436" s="1">
        <v>16</v>
      </c>
      <c r="U436" s="1">
        <v>42</v>
      </c>
      <c r="V436" s="1">
        <v>294</v>
      </c>
      <c r="W436" s="1" t="s">
        <v>47</v>
      </c>
      <c r="X436" s="2" t="s">
        <v>1028</v>
      </c>
      <c r="Y436" s="1" t="s">
        <v>1029</v>
      </c>
      <c r="AA436" s="1" t="s">
        <v>51</v>
      </c>
      <c r="AB436" s="3">
        <f>+RMP[[#This Row],[KILOS NETO]]/RMP[[#This Row],[N° JARRAS]]</f>
        <v>1.3423129251700681</v>
      </c>
      <c r="AC436" s="1" t="s">
        <v>52</v>
      </c>
      <c r="AD436" s="1">
        <v>20.3</v>
      </c>
      <c r="AE436" s="13">
        <f>+RMP[[#This Row],[KILOS NETO]]/RMP[[#This Row],[N° JABAS]]</f>
        <v>9.3961904761904762</v>
      </c>
      <c r="AF436" s="15">
        <f>+RMP[[#This Row],[KILOS NETO]]-RMP[[#This Row],[PESO NETO CAMPO]]</f>
        <v>12.439999999999998</v>
      </c>
      <c r="AG436" s="3">
        <f>+(RMP[[#This Row],[HORA RECEPCION]]-RMP[[#This Row],[HORA SALIDA CAMPO]])*24</f>
        <v>2.0000000000000009</v>
      </c>
      <c r="AH436" s="1" t="s">
        <v>434</v>
      </c>
      <c r="AI436" s="1" t="s">
        <v>55</v>
      </c>
      <c r="AJ436" s="1" t="s">
        <v>1013</v>
      </c>
      <c r="AL436" s="1">
        <v>0</v>
      </c>
      <c r="AM436" s="1" t="s">
        <v>2634</v>
      </c>
    </row>
    <row r="437" spans="1:39" hidden="1" x14ac:dyDescent="0.3">
      <c r="A437" s="1" t="s">
        <v>1030</v>
      </c>
      <c r="B437" s="1">
        <f>_xlfn.ISOWEEKNUM(RMP[[#This Row],[FECHA RECEPCION]])</f>
        <v>26</v>
      </c>
      <c r="C437" s="7">
        <v>45835</v>
      </c>
      <c r="D437" s="6">
        <v>0.52777777777777779</v>
      </c>
      <c r="E437" s="7">
        <v>45835</v>
      </c>
      <c r="F437" s="6">
        <v>0.61111111111111116</v>
      </c>
      <c r="G437" s="1" t="s">
        <v>1010</v>
      </c>
      <c r="H437" s="1">
        <v>1</v>
      </c>
      <c r="I437" s="1" t="s">
        <v>39</v>
      </c>
      <c r="J437" s="13">
        <v>319</v>
      </c>
      <c r="K437" s="1" t="str">
        <f>TEXT(MATCH(X437, _xlfn.UNIQUE($X$153:X583), 0), "00000")</f>
        <v>00148</v>
      </c>
      <c r="L437" s="1" t="s">
        <v>41</v>
      </c>
      <c r="M437" s="1" t="s">
        <v>42</v>
      </c>
      <c r="N437" s="1" t="s">
        <v>43</v>
      </c>
      <c r="O437" s="1" t="s">
        <v>44</v>
      </c>
      <c r="P437" s="15">
        <v>433</v>
      </c>
      <c r="Q437" s="15">
        <v>330.87</v>
      </c>
      <c r="R437" s="1" t="s">
        <v>45</v>
      </c>
      <c r="S437" s="1" t="s">
        <v>858</v>
      </c>
      <c r="T437" s="1">
        <v>16</v>
      </c>
      <c r="U437" s="1">
        <v>35</v>
      </c>
      <c r="V437" s="1">
        <v>245</v>
      </c>
      <c r="W437" s="1" t="s">
        <v>47</v>
      </c>
      <c r="X437" s="2" t="s">
        <v>1031</v>
      </c>
      <c r="Y437" s="1" t="s">
        <v>1032</v>
      </c>
      <c r="AA437" s="1" t="s">
        <v>51</v>
      </c>
      <c r="AB437" s="3">
        <f>+RMP[[#This Row],[KILOS NETO]]/RMP[[#This Row],[N° JARRAS]]</f>
        <v>1.3504897959183673</v>
      </c>
      <c r="AC437" s="1" t="s">
        <v>52</v>
      </c>
      <c r="AD437" s="1">
        <v>20.3</v>
      </c>
      <c r="AE437" s="13">
        <f>+RMP[[#This Row],[KILOS NETO]]/RMP[[#This Row],[N° JABAS]]</f>
        <v>9.4534285714285708</v>
      </c>
      <c r="AF437" s="15">
        <f>+RMP[[#This Row],[KILOS NETO]]-RMP[[#This Row],[PESO NETO CAMPO]]</f>
        <v>11.870000000000005</v>
      </c>
      <c r="AG437" s="3">
        <f>+(RMP[[#This Row],[HORA RECEPCION]]-RMP[[#This Row],[HORA SALIDA CAMPO]])*24</f>
        <v>2.0000000000000009</v>
      </c>
      <c r="AH437" s="1" t="s">
        <v>54</v>
      </c>
      <c r="AI437" s="1" t="s">
        <v>55</v>
      </c>
      <c r="AJ437" s="1" t="s">
        <v>1013</v>
      </c>
      <c r="AL437" s="1">
        <v>0</v>
      </c>
      <c r="AM437" s="1" t="s">
        <v>2634</v>
      </c>
    </row>
    <row r="438" spans="1:39" hidden="1" x14ac:dyDescent="0.3">
      <c r="A438" s="1" t="s">
        <v>1033</v>
      </c>
      <c r="B438" s="1">
        <f>_xlfn.ISOWEEKNUM(RMP[[#This Row],[FECHA RECEPCION]])</f>
        <v>26</v>
      </c>
      <c r="C438" s="7">
        <v>45835</v>
      </c>
      <c r="D438" s="6">
        <v>0.52777777777777779</v>
      </c>
      <c r="E438" s="7">
        <v>45835</v>
      </c>
      <c r="F438" s="6">
        <v>0.61111111111111116</v>
      </c>
      <c r="G438" s="1" t="s">
        <v>1010</v>
      </c>
      <c r="H438" s="1">
        <v>1</v>
      </c>
      <c r="I438" s="1" t="s">
        <v>39</v>
      </c>
      <c r="J438" s="13">
        <v>318.5</v>
      </c>
      <c r="K438" s="1" t="str">
        <f>TEXT(MATCH(X438, _xlfn.UNIQUE($X$153:X584), 0), "00000")</f>
        <v>00149</v>
      </c>
      <c r="L438" s="1" t="s">
        <v>41</v>
      </c>
      <c r="M438" s="1" t="s">
        <v>42</v>
      </c>
      <c r="N438" s="1" t="s">
        <v>43</v>
      </c>
      <c r="O438" s="1" t="s">
        <v>44</v>
      </c>
      <c r="P438" s="15">
        <v>433</v>
      </c>
      <c r="Q438" s="15">
        <v>330.87</v>
      </c>
      <c r="R438" s="1" t="s">
        <v>45</v>
      </c>
      <c r="S438" s="1" t="s">
        <v>858</v>
      </c>
      <c r="T438" s="1">
        <v>16</v>
      </c>
      <c r="U438" s="1">
        <v>35</v>
      </c>
      <c r="V438" s="1">
        <v>245</v>
      </c>
      <c r="W438" s="1" t="s">
        <v>47</v>
      </c>
      <c r="X438" s="2" t="s">
        <v>1034</v>
      </c>
      <c r="Y438" s="1" t="s">
        <v>1035</v>
      </c>
      <c r="AA438" s="1" t="s">
        <v>51</v>
      </c>
      <c r="AB438" s="3">
        <f>+RMP[[#This Row],[KILOS NETO]]/RMP[[#This Row],[N° JARRAS]]</f>
        <v>1.3504897959183673</v>
      </c>
      <c r="AC438" s="1" t="s">
        <v>52</v>
      </c>
      <c r="AD438" s="1">
        <v>20.3</v>
      </c>
      <c r="AE438" s="13">
        <f>+RMP[[#This Row],[KILOS NETO]]/RMP[[#This Row],[N° JABAS]]</f>
        <v>9.4534285714285708</v>
      </c>
      <c r="AF438" s="15">
        <f>+RMP[[#This Row],[KILOS NETO]]-RMP[[#This Row],[PESO NETO CAMPO]]</f>
        <v>12.370000000000005</v>
      </c>
      <c r="AG438" s="3">
        <f>+(RMP[[#This Row],[HORA RECEPCION]]-RMP[[#This Row],[HORA SALIDA CAMPO]])*24</f>
        <v>2.0000000000000009</v>
      </c>
      <c r="AH438" s="1" t="s">
        <v>434</v>
      </c>
      <c r="AI438" s="1" t="s">
        <v>55</v>
      </c>
      <c r="AJ438" s="1" t="s">
        <v>1013</v>
      </c>
      <c r="AL438" s="1">
        <v>0</v>
      </c>
      <c r="AM438" s="1" t="s">
        <v>2634</v>
      </c>
    </row>
    <row r="439" spans="1:39" hidden="1" x14ac:dyDescent="0.3">
      <c r="A439" s="1" t="s">
        <v>1036</v>
      </c>
      <c r="B439" s="1">
        <f>_xlfn.ISOWEEKNUM(RMP[[#This Row],[FECHA RECEPCION]])</f>
        <v>26</v>
      </c>
      <c r="C439" s="7">
        <v>45835</v>
      </c>
      <c r="D439" s="6">
        <v>0.52777777777777779</v>
      </c>
      <c r="E439" s="7">
        <v>45835</v>
      </c>
      <c r="F439" s="6">
        <v>0.61111111111111116</v>
      </c>
      <c r="G439" s="1" t="s">
        <v>1010</v>
      </c>
      <c r="H439" s="1">
        <v>1</v>
      </c>
      <c r="I439" s="1" t="s">
        <v>39</v>
      </c>
      <c r="J439" s="13">
        <v>275</v>
      </c>
      <c r="K439" s="1" t="str">
        <f>TEXT(MATCH(X439, _xlfn.UNIQUE($X$153:X585), 0), "00000")</f>
        <v>00150</v>
      </c>
      <c r="L439" s="1" t="s">
        <v>41</v>
      </c>
      <c r="M439" s="1" t="s">
        <v>42</v>
      </c>
      <c r="N439" s="1" t="s">
        <v>43</v>
      </c>
      <c r="O439" s="1" t="s">
        <v>44</v>
      </c>
      <c r="P439" s="15">
        <v>370</v>
      </c>
      <c r="Q439" s="15">
        <v>283.17</v>
      </c>
      <c r="R439" s="1" t="s">
        <v>45</v>
      </c>
      <c r="S439" s="1" t="s">
        <v>883</v>
      </c>
      <c r="T439" s="1">
        <v>10</v>
      </c>
      <c r="U439" s="1">
        <v>30</v>
      </c>
      <c r="V439" s="1">
        <v>210</v>
      </c>
      <c r="W439" s="1" t="s">
        <v>47</v>
      </c>
      <c r="X439" s="2" t="s">
        <v>1037</v>
      </c>
      <c r="Y439" s="1" t="s">
        <v>1038</v>
      </c>
      <c r="AA439" s="1" t="s">
        <v>51</v>
      </c>
      <c r="AB439" s="3">
        <f>+RMP[[#This Row],[KILOS NETO]]/RMP[[#This Row],[N° JARRAS]]</f>
        <v>1.3484285714285715</v>
      </c>
      <c r="AC439" s="1" t="s">
        <v>52</v>
      </c>
      <c r="AD439" s="1">
        <v>20.3</v>
      </c>
      <c r="AE439" s="13">
        <f>+RMP[[#This Row],[KILOS NETO]]/RMP[[#This Row],[N° JABAS]]</f>
        <v>9.4390000000000001</v>
      </c>
      <c r="AF439" s="15">
        <f>+RMP[[#This Row],[KILOS NETO]]-RMP[[#This Row],[PESO NETO CAMPO]]</f>
        <v>8.1700000000000159</v>
      </c>
      <c r="AG439" s="3">
        <f>+(RMP[[#This Row],[HORA RECEPCION]]-RMP[[#This Row],[HORA SALIDA CAMPO]])*24</f>
        <v>2.0000000000000009</v>
      </c>
      <c r="AH439" s="1" t="s">
        <v>434</v>
      </c>
      <c r="AI439" s="1" t="s">
        <v>55</v>
      </c>
      <c r="AJ439" s="1" t="s">
        <v>1013</v>
      </c>
      <c r="AL439" s="1">
        <v>0</v>
      </c>
      <c r="AM439" s="1" t="s">
        <v>2634</v>
      </c>
    </row>
    <row r="440" spans="1:39" hidden="1" x14ac:dyDescent="0.3">
      <c r="A440" s="1" t="s">
        <v>1039</v>
      </c>
      <c r="B440" s="1">
        <f>_xlfn.ISOWEEKNUM(RMP[[#This Row],[FECHA RECEPCION]])</f>
        <v>26</v>
      </c>
      <c r="C440" s="7">
        <v>45835</v>
      </c>
      <c r="D440" s="6">
        <v>0.52777777777777779</v>
      </c>
      <c r="E440" s="7">
        <v>45835</v>
      </c>
      <c r="F440" s="6">
        <v>0.61111111111111116</v>
      </c>
      <c r="G440" s="1" t="s">
        <v>1010</v>
      </c>
      <c r="H440" s="1">
        <v>1</v>
      </c>
      <c r="I440" s="1" t="s">
        <v>39</v>
      </c>
      <c r="J440" s="13">
        <v>18.200000360000001</v>
      </c>
      <c r="K440" s="1" t="str">
        <f>TEXT(MATCH(X440, _xlfn.UNIQUE($X$153:X586), 0), "00000")</f>
        <v>00151</v>
      </c>
      <c r="L440" s="1" t="s">
        <v>41</v>
      </c>
      <c r="M440" s="1" t="s">
        <v>42</v>
      </c>
      <c r="N440" s="1" t="s">
        <v>43</v>
      </c>
      <c r="O440" s="1" t="s">
        <v>44</v>
      </c>
      <c r="P440" s="15">
        <v>26</v>
      </c>
      <c r="Q440" s="15">
        <v>19.079999999999998</v>
      </c>
      <c r="R440" s="1" t="s">
        <v>45</v>
      </c>
      <c r="S440" s="1" t="s">
        <v>858</v>
      </c>
      <c r="T440" s="1">
        <v>9</v>
      </c>
      <c r="U440" s="1">
        <v>2</v>
      </c>
      <c r="V440" s="1">
        <v>14</v>
      </c>
      <c r="W440" s="1" t="s">
        <v>47</v>
      </c>
      <c r="X440" s="2" t="s">
        <v>1040</v>
      </c>
      <c r="Y440" s="1" t="s">
        <v>1041</v>
      </c>
      <c r="AA440" s="1" t="s">
        <v>51</v>
      </c>
      <c r="AB440" s="3">
        <f>+RMP[[#This Row],[KILOS NETO]]/RMP[[#This Row],[N° JARRAS]]</f>
        <v>1.3628571428571428</v>
      </c>
      <c r="AC440" s="1" t="s">
        <v>52</v>
      </c>
      <c r="AD440" s="1">
        <v>20.3</v>
      </c>
      <c r="AE440" s="13">
        <f>+RMP[[#This Row],[KILOS NETO]]/RMP[[#This Row],[N° JABAS]]</f>
        <v>9.5399999999999991</v>
      </c>
      <c r="AF440" s="15">
        <f>+RMP[[#This Row],[KILOS NETO]]-RMP[[#This Row],[PESO NETO CAMPO]]</f>
        <v>0.87999963999999764</v>
      </c>
      <c r="AG440" s="3">
        <f>+(RMP[[#This Row],[HORA RECEPCION]]-RMP[[#This Row],[HORA SALIDA CAMPO]])*24</f>
        <v>2.0000000000000009</v>
      </c>
      <c r="AH440" s="1" t="s">
        <v>448</v>
      </c>
      <c r="AI440" s="1" t="s">
        <v>55</v>
      </c>
      <c r="AJ440" s="1" t="s">
        <v>1013</v>
      </c>
      <c r="AL440" s="1">
        <v>0</v>
      </c>
      <c r="AM440" s="1" t="s">
        <v>2634</v>
      </c>
    </row>
    <row r="441" spans="1:39" hidden="1" x14ac:dyDescent="0.3">
      <c r="A441" s="1" t="s">
        <v>1042</v>
      </c>
      <c r="B441" s="1">
        <f>_xlfn.ISOWEEKNUM(RMP[[#This Row],[FECHA RECEPCION]])</f>
        <v>26</v>
      </c>
      <c r="C441" s="7">
        <v>45835</v>
      </c>
      <c r="D441" s="6">
        <v>0.52777777777777779</v>
      </c>
      <c r="E441" s="7">
        <v>45835</v>
      </c>
      <c r="F441" s="6">
        <v>0.61111111111111116</v>
      </c>
      <c r="G441" s="1" t="s">
        <v>1010</v>
      </c>
      <c r="H441" s="1">
        <v>1</v>
      </c>
      <c r="I441" s="1" t="s">
        <v>39</v>
      </c>
      <c r="J441" s="13">
        <v>91</v>
      </c>
      <c r="K441" s="1" t="str">
        <f>TEXT(MATCH(X441, _xlfn.UNIQUE($X$153:X587), 0), "00000")</f>
        <v>00151</v>
      </c>
      <c r="L441" s="1" t="s">
        <v>41</v>
      </c>
      <c r="M441" s="1" t="s">
        <v>42</v>
      </c>
      <c r="N441" s="1" t="s">
        <v>43</v>
      </c>
      <c r="O441" s="1" t="s">
        <v>44</v>
      </c>
      <c r="P441" s="15">
        <v>130</v>
      </c>
      <c r="Q441" s="15">
        <v>95.39</v>
      </c>
      <c r="R441" s="1" t="s">
        <v>45</v>
      </c>
      <c r="S441" s="1" t="s">
        <v>883</v>
      </c>
      <c r="T441" s="1">
        <v>9</v>
      </c>
      <c r="U441" s="1">
        <v>10</v>
      </c>
      <c r="V441" s="1">
        <v>70</v>
      </c>
      <c r="W441" s="1" t="s">
        <v>47</v>
      </c>
      <c r="X441" s="2" t="s">
        <v>1040</v>
      </c>
      <c r="Y441" s="1" t="s">
        <v>1041</v>
      </c>
      <c r="AA441" s="1" t="s">
        <v>51</v>
      </c>
      <c r="AB441" s="3">
        <f>+RMP[[#This Row],[KILOS NETO]]/RMP[[#This Row],[N° JARRAS]]</f>
        <v>1.3627142857142858</v>
      </c>
      <c r="AC441" s="1" t="s">
        <v>52</v>
      </c>
      <c r="AD441" s="1">
        <v>20.3</v>
      </c>
      <c r="AE441" s="13">
        <f>+RMP[[#This Row],[KILOS NETO]]/RMP[[#This Row],[N° JABAS]]</f>
        <v>9.5389999999999997</v>
      </c>
      <c r="AF441" s="15">
        <f>+RMP[[#This Row],[KILOS NETO]]-RMP[[#This Row],[PESO NETO CAMPO]]</f>
        <v>4.3900000000000006</v>
      </c>
      <c r="AG441" s="3">
        <f>+(RMP[[#This Row],[HORA RECEPCION]]-RMP[[#This Row],[HORA SALIDA CAMPO]])*24</f>
        <v>2.0000000000000009</v>
      </c>
      <c r="AH441" s="1" t="s">
        <v>448</v>
      </c>
      <c r="AI441" s="1" t="s">
        <v>55</v>
      </c>
      <c r="AJ441" s="1" t="s">
        <v>1013</v>
      </c>
      <c r="AL441" s="1">
        <v>0</v>
      </c>
      <c r="AM441" s="1" t="s">
        <v>2634</v>
      </c>
    </row>
    <row r="442" spans="1:39" hidden="1" x14ac:dyDescent="0.3">
      <c r="A442" s="1" t="s">
        <v>1043</v>
      </c>
      <c r="B442" s="1">
        <f>_xlfn.ISOWEEKNUM(RMP[[#This Row],[FECHA RECEPCION]])</f>
        <v>26</v>
      </c>
      <c r="C442" s="7">
        <v>45835</v>
      </c>
      <c r="D442" s="6">
        <v>0.73958333333333337</v>
      </c>
      <c r="E442" s="7">
        <v>45835</v>
      </c>
      <c r="F442" s="6">
        <v>0.81597222222222221</v>
      </c>
      <c r="G442" s="1" t="s">
        <v>291</v>
      </c>
      <c r="H442" s="1">
        <v>2</v>
      </c>
      <c r="I442" s="1" t="s">
        <v>826</v>
      </c>
      <c r="J442" s="13">
        <v>261.7</v>
      </c>
      <c r="K442" s="1" t="str">
        <f>TEXT(MATCH(X442, _xlfn.UNIQUE($X$153:X588), 0), "00000")</f>
        <v>00152</v>
      </c>
      <c r="L442" s="1" t="s">
        <v>827</v>
      </c>
      <c r="M442" s="1" t="s">
        <v>828</v>
      </c>
      <c r="N442" s="1" t="s">
        <v>43</v>
      </c>
      <c r="O442" s="1" t="s">
        <v>44</v>
      </c>
      <c r="P442" s="15">
        <v>356</v>
      </c>
      <c r="Q442" s="15">
        <v>279.97000000000003</v>
      </c>
      <c r="R442" s="1" t="s">
        <v>45</v>
      </c>
      <c r="S442" s="1" t="s">
        <v>747</v>
      </c>
      <c r="T442" s="1">
        <v>13</v>
      </c>
      <c r="U442" s="1">
        <v>21</v>
      </c>
      <c r="V442" s="1">
        <v>249</v>
      </c>
      <c r="W442" s="1" t="s">
        <v>47</v>
      </c>
      <c r="X442" s="2" t="s">
        <v>1044</v>
      </c>
      <c r="Y442" s="1" t="s">
        <v>1045</v>
      </c>
      <c r="AA442" s="1" t="s">
        <v>51</v>
      </c>
      <c r="AB442" s="3">
        <f>+RMP[[#This Row],[KILOS NETO]]/RMP[[#This Row],[N° JARRAS]]</f>
        <v>1.1243775100401607</v>
      </c>
      <c r="AC442" s="1" t="s">
        <v>831</v>
      </c>
      <c r="AD442" s="1">
        <v>20</v>
      </c>
      <c r="AE442" s="13">
        <f>+RMP[[#This Row],[KILOS NETO]]/RMP[[#This Row],[N° JABAS]]</f>
        <v>13.331904761904763</v>
      </c>
      <c r="AF442" s="15">
        <f>+RMP[[#This Row],[KILOS NETO]]-RMP[[#This Row],[PESO NETO CAMPO]]</f>
        <v>18.270000000000039</v>
      </c>
      <c r="AG442" s="3">
        <f>+(RMP[[#This Row],[HORA RECEPCION]]-RMP[[#This Row],[HORA SALIDA CAMPO]])*24</f>
        <v>1.8333333333333321</v>
      </c>
      <c r="AH442" s="1" t="s">
        <v>54</v>
      </c>
      <c r="AI442" s="1" t="s">
        <v>55</v>
      </c>
      <c r="AJ442" s="1" t="s">
        <v>1046</v>
      </c>
      <c r="AL442" s="1">
        <v>0</v>
      </c>
      <c r="AM442" s="1" t="s">
        <v>2634</v>
      </c>
    </row>
    <row r="443" spans="1:39" hidden="1" x14ac:dyDescent="0.3">
      <c r="A443" s="1" t="s">
        <v>1047</v>
      </c>
      <c r="B443" s="1">
        <f>_xlfn.ISOWEEKNUM(RMP[[#This Row],[FECHA RECEPCION]])</f>
        <v>26</v>
      </c>
      <c r="C443" s="7">
        <v>45835</v>
      </c>
      <c r="D443" s="6">
        <v>0.74652777777777779</v>
      </c>
      <c r="E443" s="7">
        <v>45835</v>
      </c>
      <c r="F443" s="6">
        <v>0.85416666666666663</v>
      </c>
      <c r="G443" s="1" t="s">
        <v>1048</v>
      </c>
      <c r="H443" s="1">
        <v>3</v>
      </c>
      <c r="I443" s="1" t="s">
        <v>1049</v>
      </c>
      <c r="J443" s="13">
        <v>160.80000054000001</v>
      </c>
      <c r="K443" s="1" t="str">
        <f>TEXT(MATCH(X443, _xlfn.UNIQUE($X$153:X589), 0), "00000")</f>
        <v>00153</v>
      </c>
      <c r="L443" s="1" t="s">
        <v>41</v>
      </c>
      <c r="M443" s="1" t="s">
        <v>911</v>
      </c>
      <c r="N443" s="1" t="s">
        <v>912</v>
      </c>
      <c r="O443" s="1" t="s">
        <v>44</v>
      </c>
      <c r="P443" s="15">
        <v>220.29</v>
      </c>
      <c r="Q443" s="15">
        <v>169.13</v>
      </c>
      <c r="R443" s="1" t="s">
        <v>45</v>
      </c>
      <c r="S443" s="1" t="s">
        <v>751</v>
      </c>
      <c r="T443" s="1">
        <v>13</v>
      </c>
      <c r="U443" s="1">
        <v>18</v>
      </c>
      <c r="V443" s="1">
        <v>126</v>
      </c>
      <c r="W443" s="1" t="s">
        <v>47</v>
      </c>
      <c r="X443" s="2" t="s">
        <v>1050</v>
      </c>
      <c r="Y443" s="1" t="s">
        <v>1051</v>
      </c>
      <c r="AA443" s="1" t="s">
        <v>51</v>
      </c>
      <c r="AB443" s="3">
        <f>+RMP[[#This Row],[KILOS NETO]]/RMP[[#This Row],[N° JARRAS]]</f>
        <v>1.3423015873015873</v>
      </c>
      <c r="AC443" s="1" t="s">
        <v>52</v>
      </c>
      <c r="AD443" s="1">
        <v>20</v>
      </c>
      <c r="AE443" s="13">
        <f>+RMP[[#This Row],[KILOS NETO]]/RMP[[#This Row],[N° JABAS]]</f>
        <v>9.3961111111111109</v>
      </c>
      <c r="AF443" s="15">
        <f>+RMP[[#This Row],[KILOS NETO]]-RMP[[#This Row],[PESO NETO CAMPO]]</f>
        <v>8.329999459999982</v>
      </c>
      <c r="AG443" s="3">
        <f>+(RMP[[#This Row],[HORA RECEPCION]]-RMP[[#This Row],[HORA SALIDA CAMPO]])*24</f>
        <v>2.5833333333333321</v>
      </c>
      <c r="AH443" s="1" t="s">
        <v>54</v>
      </c>
      <c r="AI443" s="1" t="s">
        <v>55</v>
      </c>
      <c r="AJ443" s="1" t="s">
        <v>1052</v>
      </c>
      <c r="AL443" s="1">
        <v>0</v>
      </c>
      <c r="AM443" s="1" t="s">
        <v>2634</v>
      </c>
    </row>
    <row r="444" spans="1:39" hidden="1" x14ac:dyDescent="0.3">
      <c r="A444" s="1" t="s">
        <v>1053</v>
      </c>
      <c r="B444" s="1">
        <f>_xlfn.ISOWEEKNUM(RMP[[#This Row],[FECHA RECEPCION]])</f>
        <v>26</v>
      </c>
      <c r="C444" s="7">
        <v>45835</v>
      </c>
      <c r="D444" s="6">
        <v>0.74652777777777779</v>
      </c>
      <c r="E444" s="7">
        <v>45835</v>
      </c>
      <c r="F444" s="6">
        <v>0.85416666666666663</v>
      </c>
      <c r="G444" s="1" t="s">
        <v>1048</v>
      </c>
      <c r="H444" s="1">
        <v>3</v>
      </c>
      <c r="I444" s="1" t="s">
        <v>1049</v>
      </c>
      <c r="J444" s="13">
        <v>214.39999946</v>
      </c>
      <c r="K444" s="1" t="str">
        <f>TEXT(MATCH(X444, _xlfn.UNIQUE($X$153:X590), 0), "00000")</f>
        <v>00153</v>
      </c>
      <c r="L444" s="1" t="s">
        <v>41</v>
      </c>
      <c r="M444" s="1" t="s">
        <v>911</v>
      </c>
      <c r="N444" s="1" t="s">
        <v>912</v>
      </c>
      <c r="O444" s="1" t="s">
        <v>44</v>
      </c>
      <c r="P444" s="15">
        <v>293.70999999999998</v>
      </c>
      <c r="Q444" s="15">
        <v>225.51</v>
      </c>
      <c r="R444" s="1" t="s">
        <v>45</v>
      </c>
      <c r="S444" s="1" t="s">
        <v>758</v>
      </c>
      <c r="T444" s="1">
        <v>13</v>
      </c>
      <c r="U444" s="1">
        <v>24</v>
      </c>
      <c r="V444" s="1">
        <v>168</v>
      </c>
      <c r="W444" s="1" t="s">
        <v>47</v>
      </c>
      <c r="X444" s="2" t="s">
        <v>1050</v>
      </c>
      <c r="Y444" s="1" t="s">
        <v>1051</v>
      </c>
      <c r="AA444" s="1" t="s">
        <v>51</v>
      </c>
      <c r="AB444" s="3">
        <f>+RMP[[#This Row],[KILOS NETO]]/RMP[[#This Row],[N° JARRAS]]</f>
        <v>1.3423214285714284</v>
      </c>
      <c r="AC444" s="1" t="s">
        <v>52</v>
      </c>
      <c r="AD444" s="1">
        <v>20</v>
      </c>
      <c r="AE444" s="13">
        <f>+RMP[[#This Row],[KILOS NETO]]/RMP[[#This Row],[N° JABAS]]</f>
        <v>9.3962500000000002</v>
      </c>
      <c r="AF444" s="15">
        <f>+RMP[[#This Row],[KILOS NETO]]-RMP[[#This Row],[PESO NETO CAMPO]]</f>
        <v>11.110000539999987</v>
      </c>
      <c r="AG444" s="3">
        <f>+(RMP[[#This Row],[HORA RECEPCION]]-RMP[[#This Row],[HORA SALIDA CAMPO]])*24</f>
        <v>2.5833333333333321</v>
      </c>
      <c r="AH444" s="1" t="s">
        <v>54</v>
      </c>
      <c r="AI444" s="1" t="s">
        <v>55</v>
      </c>
      <c r="AJ444" s="1" t="s">
        <v>1052</v>
      </c>
      <c r="AL444" s="1">
        <v>0</v>
      </c>
      <c r="AM444" s="1" t="s">
        <v>2634</v>
      </c>
    </row>
    <row r="445" spans="1:39" hidden="1" x14ac:dyDescent="0.3">
      <c r="A445" s="1" t="s">
        <v>1054</v>
      </c>
      <c r="B445" s="1">
        <f>_xlfn.ISOWEEKNUM(RMP[[#This Row],[FECHA RECEPCION]])</f>
        <v>26</v>
      </c>
      <c r="C445" s="7">
        <v>45835</v>
      </c>
      <c r="D445" s="6">
        <v>0.74652777777777779</v>
      </c>
      <c r="E445" s="7">
        <v>45835</v>
      </c>
      <c r="F445" s="6">
        <v>0.85416666666666663</v>
      </c>
      <c r="G445" s="1" t="s">
        <v>1048</v>
      </c>
      <c r="H445" s="1">
        <v>3</v>
      </c>
      <c r="I445" s="1" t="s">
        <v>1049</v>
      </c>
      <c r="J445" s="13">
        <v>18.10476281</v>
      </c>
      <c r="K445" s="1" t="str">
        <f>TEXT(MATCH(X445, _xlfn.UNIQUE($X$153:X591), 0), "00000")</f>
        <v>00154</v>
      </c>
      <c r="L445" s="1" t="s">
        <v>41</v>
      </c>
      <c r="M445" s="1" t="s">
        <v>911</v>
      </c>
      <c r="N445" s="1" t="s">
        <v>912</v>
      </c>
      <c r="O445" s="1" t="s">
        <v>44</v>
      </c>
      <c r="P445" s="15">
        <v>24.14</v>
      </c>
      <c r="Q445" s="15">
        <v>18.46</v>
      </c>
      <c r="R445" s="1" t="s">
        <v>45</v>
      </c>
      <c r="S445" s="1" t="s">
        <v>858</v>
      </c>
      <c r="T445" s="1">
        <v>13</v>
      </c>
      <c r="U445" s="1">
        <v>2</v>
      </c>
      <c r="V445" s="1">
        <v>14</v>
      </c>
      <c r="W445" s="1" t="s">
        <v>47</v>
      </c>
      <c r="X445" s="2" t="s">
        <v>1055</v>
      </c>
      <c r="Y445" s="1" t="s">
        <v>1056</v>
      </c>
      <c r="AA445" s="1" t="s">
        <v>51</v>
      </c>
      <c r="AB445" s="3">
        <f>+RMP[[#This Row],[KILOS NETO]]/RMP[[#This Row],[N° JARRAS]]</f>
        <v>1.3185714285714287</v>
      </c>
      <c r="AC445" s="1" t="s">
        <v>52</v>
      </c>
      <c r="AD445" s="1">
        <v>20</v>
      </c>
      <c r="AE445" s="13">
        <f>+RMP[[#This Row],[KILOS NETO]]/RMP[[#This Row],[N° JABAS]]</f>
        <v>9.23</v>
      </c>
      <c r="AF445" s="15">
        <f>+RMP[[#This Row],[KILOS NETO]]-RMP[[#This Row],[PESO NETO CAMPO]]</f>
        <v>0.35523719000000042</v>
      </c>
      <c r="AG445" s="3">
        <f>+(RMP[[#This Row],[HORA RECEPCION]]-RMP[[#This Row],[HORA SALIDA CAMPO]])*24</f>
        <v>2.5833333333333321</v>
      </c>
      <c r="AH445" s="1" t="s">
        <v>54</v>
      </c>
      <c r="AI445" s="1" t="s">
        <v>55</v>
      </c>
      <c r="AJ445" s="1" t="s">
        <v>1052</v>
      </c>
      <c r="AL445" s="1">
        <v>0</v>
      </c>
      <c r="AM445" s="1" t="s">
        <v>2634</v>
      </c>
    </row>
    <row r="446" spans="1:39" hidden="1" x14ac:dyDescent="0.3">
      <c r="A446" s="1" t="s">
        <v>1057</v>
      </c>
      <c r="B446" s="1">
        <f>_xlfn.ISOWEEKNUM(RMP[[#This Row],[FECHA RECEPCION]])</f>
        <v>26</v>
      </c>
      <c r="C446" s="7">
        <v>45835</v>
      </c>
      <c r="D446" s="6">
        <v>0.74652777777777779</v>
      </c>
      <c r="E446" s="7">
        <v>45835</v>
      </c>
      <c r="F446" s="6">
        <v>0.85416666666666663</v>
      </c>
      <c r="G446" s="1" t="s">
        <v>1048</v>
      </c>
      <c r="H446" s="1">
        <v>3</v>
      </c>
      <c r="I446" s="1" t="s">
        <v>1049</v>
      </c>
      <c r="J446" s="13">
        <v>362.09523718999998</v>
      </c>
      <c r="K446" s="1" t="str">
        <f>TEXT(MATCH(X446, _xlfn.UNIQUE($X$153:X592), 0), "00000")</f>
        <v>00154</v>
      </c>
      <c r="L446" s="1" t="s">
        <v>41</v>
      </c>
      <c r="M446" s="1" t="s">
        <v>911</v>
      </c>
      <c r="N446" s="1" t="s">
        <v>912</v>
      </c>
      <c r="O446" s="1" t="s">
        <v>44</v>
      </c>
      <c r="P446" s="15">
        <v>482.86</v>
      </c>
      <c r="Q446" s="15">
        <v>369.18</v>
      </c>
      <c r="R446" s="1" t="s">
        <v>45</v>
      </c>
      <c r="S446" s="1" t="s">
        <v>751</v>
      </c>
      <c r="T446" s="1">
        <v>13</v>
      </c>
      <c r="U446" s="1">
        <v>40</v>
      </c>
      <c r="V446" s="1">
        <v>280</v>
      </c>
      <c r="W446" s="1" t="s">
        <v>47</v>
      </c>
      <c r="X446" s="2" t="s">
        <v>1055</v>
      </c>
      <c r="Y446" s="1" t="s">
        <v>1056</v>
      </c>
      <c r="AA446" s="1" t="s">
        <v>51</v>
      </c>
      <c r="AB446" s="3">
        <f>+RMP[[#This Row],[KILOS NETO]]/RMP[[#This Row],[N° JARRAS]]</f>
        <v>1.3185</v>
      </c>
      <c r="AC446" s="1" t="s">
        <v>52</v>
      </c>
      <c r="AD446" s="1">
        <v>20</v>
      </c>
      <c r="AE446" s="13">
        <f>+RMP[[#This Row],[KILOS NETO]]/RMP[[#This Row],[N° JABAS]]</f>
        <v>9.2294999999999998</v>
      </c>
      <c r="AF446" s="15">
        <f>+RMP[[#This Row],[KILOS NETO]]-RMP[[#This Row],[PESO NETO CAMPO]]</f>
        <v>7.0847628100000293</v>
      </c>
      <c r="AG446" s="3">
        <f>+(RMP[[#This Row],[HORA RECEPCION]]-RMP[[#This Row],[HORA SALIDA CAMPO]])*24</f>
        <v>2.5833333333333321</v>
      </c>
      <c r="AH446" s="1" t="s">
        <v>54</v>
      </c>
      <c r="AI446" s="1" t="s">
        <v>55</v>
      </c>
      <c r="AJ446" s="1" t="s">
        <v>1052</v>
      </c>
      <c r="AL446" s="1">
        <v>0</v>
      </c>
      <c r="AM446" s="1" t="s">
        <v>2634</v>
      </c>
    </row>
    <row r="447" spans="1:39" hidden="1" x14ac:dyDescent="0.3">
      <c r="A447" s="1" t="str">
        <f>_xlfn.CONCAT(RMP[[#This Row],[CODIGO QR]],RMP[[#This Row],[MODULO]],RMP[[#This Row],[TURNO]])</f>
        <v>ABGVH20250626085126MODULO 1TURNO 5</v>
      </c>
      <c r="B447" s="1">
        <f>_xlfn.ISOWEEKNUM(RMP[[#This Row],[FECHA RECEPCION]])</f>
        <v>26</v>
      </c>
      <c r="C447" s="7">
        <v>45835</v>
      </c>
      <c r="D447" s="6">
        <v>0.74652777777777779</v>
      </c>
      <c r="E447" s="7">
        <v>45835</v>
      </c>
      <c r="F447" s="6">
        <v>0.85416666666666663</v>
      </c>
      <c r="G447" s="1" t="s">
        <v>1048</v>
      </c>
      <c r="H447" s="1">
        <v>3</v>
      </c>
      <c r="I447" s="1" t="s">
        <v>1049</v>
      </c>
      <c r="J447" s="13">
        <v>134</v>
      </c>
      <c r="K447" s="1" t="str">
        <f>TEXT(MATCH(X447, _xlfn.UNIQUE($X$153:X593), 0), "00000")</f>
        <v>00155</v>
      </c>
      <c r="L447" s="1" t="s">
        <v>41</v>
      </c>
      <c r="M447" s="1" t="s">
        <v>911</v>
      </c>
      <c r="N447" s="1" t="s">
        <v>912</v>
      </c>
      <c r="O447" s="1" t="s">
        <v>44</v>
      </c>
      <c r="P447" s="15">
        <v>187</v>
      </c>
      <c r="Q447" s="15">
        <v>138.09</v>
      </c>
      <c r="R447" s="1" t="s">
        <v>45</v>
      </c>
      <c r="S447" s="1" t="s">
        <v>758</v>
      </c>
      <c r="T447" s="1">
        <v>12</v>
      </c>
      <c r="U447" s="1">
        <v>15</v>
      </c>
      <c r="V447" s="1">
        <v>105</v>
      </c>
      <c r="W447" s="1" t="s">
        <v>47</v>
      </c>
      <c r="X447" s="2" t="s">
        <v>1058</v>
      </c>
      <c r="Y447" s="1" t="s">
        <v>1059</v>
      </c>
      <c r="AA447" s="1" t="s">
        <v>51</v>
      </c>
      <c r="AB447" s="3">
        <f>+RMP[[#This Row],[KILOS NETO]]/RMP[[#This Row],[N° JARRAS]]</f>
        <v>1.3151428571428572</v>
      </c>
      <c r="AC447" s="1" t="s">
        <v>52</v>
      </c>
      <c r="AD447" s="1">
        <v>20</v>
      </c>
      <c r="AE447" s="13">
        <f>+RMP[[#This Row],[KILOS NETO]]/RMP[[#This Row],[N° JABAS]]</f>
        <v>9.2059999999999995</v>
      </c>
      <c r="AF447" s="15">
        <f>+RMP[[#This Row],[KILOS NETO]]-RMP[[#This Row],[PESO NETO CAMPO]]</f>
        <v>4.0900000000000034</v>
      </c>
      <c r="AG447" s="3">
        <f>+(RMP[[#This Row],[HORA RECEPCION]]-RMP[[#This Row],[HORA SALIDA CAMPO]])*24</f>
        <v>2.5833333333333321</v>
      </c>
      <c r="AH447" s="1" t="s">
        <v>54</v>
      </c>
      <c r="AI447" s="1" t="s">
        <v>55</v>
      </c>
      <c r="AJ447" s="1" t="s">
        <v>1052</v>
      </c>
      <c r="AL447" s="1">
        <v>0</v>
      </c>
      <c r="AM447" s="1" t="s">
        <v>2634</v>
      </c>
    </row>
    <row r="448" spans="1:39" hidden="1" x14ac:dyDescent="0.3">
      <c r="A448" s="1" t="s">
        <v>1060</v>
      </c>
      <c r="B448" s="1">
        <f>_xlfn.ISOWEEKNUM(RMP[[#This Row],[FECHA RECEPCION]])</f>
        <v>26</v>
      </c>
      <c r="C448" s="7">
        <v>45835</v>
      </c>
      <c r="D448" s="6">
        <v>0.77777777777777779</v>
      </c>
      <c r="E448" s="7">
        <v>45835</v>
      </c>
      <c r="F448" s="6">
        <v>0.89583333333333337</v>
      </c>
      <c r="G448" s="1" t="s">
        <v>1061</v>
      </c>
      <c r="H448" s="1">
        <v>5</v>
      </c>
      <c r="I448" s="1" t="s">
        <v>1062</v>
      </c>
      <c r="J448" s="13">
        <v>375.2</v>
      </c>
      <c r="K448" s="1" t="str">
        <f>TEXT(MATCH(X448, _xlfn.UNIQUE($X$153:X594), 0), "00000")</f>
        <v>00156</v>
      </c>
      <c r="L448" s="1" t="s">
        <v>41</v>
      </c>
      <c r="M448" s="1" t="s">
        <v>911</v>
      </c>
      <c r="N448" s="1" t="s">
        <v>912</v>
      </c>
      <c r="O448" s="1" t="s">
        <v>44</v>
      </c>
      <c r="P448" s="15">
        <v>515</v>
      </c>
      <c r="Q448" s="15">
        <v>395.64</v>
      </c>
      <c r="R448" s="1" t="s">
        <v>45</v>
      </c>
      <c r="S448" s="1" t="s">
        <v>858</v>
      </c>
      <c r="T448" s="1">
        <v>13</v>
      </c>
      <c r="U448" s="1">
        <v>42</v>
      </c>
      <c r="V448" s="1">
        <v>294</v>
      </c>
      <c r="W448" s="1" t="s">
        <v>47</v>
      </c>
      <c r="X448" s="2" t="s">
        <v>1063</v>
      </c>
      <c r="Y448" s="1" t="s">
        <v>1064</v>
      </c>
      <c r="AA448" s="1" t="s">
        <v>51</v>
      </c>
      <c r="AB448" s="3">
        <f>+RMP[[#This Row],[KILOS NETO]]/RMP[[#This Row],[N° JARRAS]]</f>
        <v>1.3457142857142856</v>
      </c>
      <c r="AC448" s="1" t="s">
        <v>52</v>
      </c>
      <c r="AD448" s="1">
        <v>19.399999999999999</v>
      </c>
      <c r="AE448" s="13">
        <f>+RMP[[#This Row],[KILOS NETO]]/RMP[[#This Row],[N° JABAS]]</f>
        <v>9.42</v>
      </c>
      <c r="AF448" s="15">
        <f>+RMP[[#This Row],[KILOS NETO]]-RMP[[#This Row],[PESO NETO CAMPO]]</f>
        <v>20.439999999999998</v>
      </c>
      <c r="AG448" s="3">
        <f>+(RMP[[#This Row],[HORA RECEPCION]]-RMP[[#This Row],[HORA SALIDA CAMPO]])*24</f>
        <v>2.8333333333333339</v>
      </c>
      <c r="AH448" s="1" t="s">
        <v>54</v>
      </c>
      <c r="AI448" s="1" t="s">
        <v>55</v>
      </c>
      <c r="AJ448" s="1" t="s">
        <v>1052</v>
      </c>
      <c r="AL448" s="1">
        <v>0</v>
      </c>
      <c r="AM448" s="1" t="s">
        <v>2634</v>
      </c>
    </row>
    <row r="449" spans="1:39" hidden="1" x14ac:dyDescent="0.3">
      <c r="A449" s="1" t="s">
        <v>1065</v>
      </c>
      <c r="B449" s="1">
        <f>_xlfn.ISOWEEKNUM(RMP[[#This Row],[FECHA RECEPCION]])</f>
        <v>26</v>
      </c>
      <c r="C449" s="7">
        <v>45835</v>
      </c>
      <c r="D449" s="6">
        <v>0.77083333333333337</v>
      </c>
      <c r="E449" s="7">
        <v>45835</v>
      </c>
      <c r="F449" s="6">
        <v>0.86805555555555558</v>
      </c>
      <c r="G449" s="1" t="s">
        <v>1066</v>
      </c>
      <c r="H449" s="1">
        <v>4</v>
      </c>
      <c r="I449" s="1" t="s">
        <v>1003</v>
      </c>
      <c r="J449" s="13">
        <v>65.166667970000006</v>
      </c>
      <c r="K449" s="1" t="str">
        <f>TEXT(MATCH(X449, _xlfn.UNIQUE($X$153:X595), 0), "00000")</f>
        <v>00157</v>
      </c>
      <c r="L449" s="1" t="s">
        <v>827</v>
      </c>
      <c r="M449" s="1" t="s">
        <v>828</v>
      </c>
      <c r="N449" s="1" t="s">
        <v>43</v>
      </c>
      <c r="O449" s="1" t="s">
        <v>44</v>
      </c>
      <c r="P449" s="15">
        <v>84.17</v>
      </c>
      <c r="Q449" s="15">
        <v>66.849999999999994</v>
      </c>
      <c r="R449" s="1" t="s">
        <v>45</v>
      </c>
      <c r="S449" s="1" t="s">
        <v>751</v>
      </c>
      <c r="T449" s="1">
        <v>16</v>
      </c>
      <c r="U449" s="1">
        <v>5</v>
      </c>
      <c r="V449" s="1">
        <v>60</v>
      </c>
      <c r="W449" s="1" t="s">
        <v>47</v>
      </c>
      <c r="X449" s="2" t="s">
        <v>1067</v>
      </c>
      <c r="Y449" s="1" t="s">
        <v>1068</v>
      </c>
      <c r="AA449" s="1" t="s">
        <v>51</v>
      </c>
      <c r="AB449" s="3">
        <f>+RMP[[#This Row],[KILOS NETO]]/RMP[[#This Row],[N° JARRAS]]</f>
        <v>1.1141666666666665</v>
      </c>
      <c r="AC449" s="1" t="s">
        <v>831</v>
      </c>
      <c r="AD449" s="1">
        <v>19.399999999999999</v>
      </c>
      <c r="AE449" s="13">
        <f>+RMP[[#This Row],[KILOS NETO]]/RMP[[#This Row],[N° JABAS]]</f>
        <v>13.37</v>
      </c>
      <c r="AF449" s="15">
        <f>+RMP[[#This Row],[KILOS NETO]]-RMP[[#This Row],[PESO NETO CAMPO]]</f>
        <v>1.6833320299999883</v>
      </c>
      <c r="AG449" s="3">
        <f>+(RMP[[#This Row],[HORA RECEPCION]]-RMP[[#This Row],[HORA SALIDA CAMPO]])*24</f>
        <v>2.333333333333333</v>
      </c>
      <c r="AH449" s="1" t="s">
        <v>54</v>
      </c>
      <c r="AI449" s="1" t="s">
        <v>55</v>
      </c>
      <c r="AJ449" s="1" t="s">
        <v>1046</v>
      </c>
      <c r="AK449" s="1" t="s">
        <v>1006</v>
      </c>
      <c r="AL449" s="1">
        <v>0</v>
      </c>
      <c r="AM449" s="1" t="s">
        <v>2634</v>
      </c>
    </row>
    <row r="450" spans="1:39" hidden="1" x14ac:dyDescent="0.3">
      <c r="A450" s="1" t="s">
        <v>1069</v>
      </c>
      <c r="B450" s="1">
        <f>_xlfn.ISOWEEKNUM(RMP[[#This Row],[FECHA RECEPCION]])</f>
        <v>26</v>
      </c>
      <c r="C450" s="7">
        <v>45835</v>
      </c>
      <c r="D450" s="6">
        <v>0.77083333333333337</v>
      </c>
      <c r="E450" s="7">
        <v>45835</v>
      </c>
      <c r="F450" s="6">
        <v>0.86805555555555558</v>
      </c>
      <c r="G450" s="1" t="s">
        <v>1066</v>
      </c>
      <c r="H450" s="1">
        <v>4</v>
      </c>
      <c r="I450" s="1" t="s">
        <v>1003</v>
      </c>
      <c r="J450" s="13">
        <v>130.33333203000001</v>
      </c>
      <c r="K450" s="1" t="str">
        <f>TEXT(MATCH(X450, _xlfn.UNIQUE($X$153:X596), 0), "00000")</f>
        <v>00157</v>
      </c>
      <c r="L450" s="1" t="s">
        <v>827</v>
      </c>
      <c r="M450" s="1" t="s">
        <v>828</v>
      </c>
      <c r="N450" s="1" t="s">
        <v>43</v>
      </c>
      <c r="O450" s="1" t="s">
        <v>44</v>
      </c>
      <c r="P450" s="15">
        <v>168.33</v>
      </c>
      <c r="Q450" s="15">
        <v>133.69</v>
      </c>
      <c r="R450" s="1" t="s">
        <v>45</v>
      </c>
      <c r="S450" s="1" t="s">
        <v>883</v>
      </c>
      <c r="T450" s="1">
        <v>16</v>
      </c>
      <c r="U450" s="1">
        <v>10</v>
      </c>
      <c r="V450" s="1">
        <v>120</v>
      </c>
      <c r="W450" s="1" t="s">
        <v>47</v>
      </c>
      <c r="X450" s="2" t="s">
        <v>1067</v>
      </c>
      <c r="Y450" s="1" t="s">
        <v>1068</v>
      </c>
      <c r="AA450" s="1" t="s">
        <v>51</v>
      </c>
      <c r="AB450" s="3">
        <f>+RMP[[#This Row],[KILOS NETO]]/RMP[[#This Row],[N° JARRAS]]</f>
        <v>1.1140833333333333</v>
      </c>
      <c r="AC450" s="1" t="s">
        <v>831</v>
      </c>
      <c r="AD450" s="1">
        <v>19.399999999999999</v>
      </c>
      <c r="AE450" s="13">
        <f>+RMP[[#This Row],[KILOS NETO]]/RMP[[#This Row],[N° JABAS]]</f>
        <v>13.369</v>
      </c>
      <c r="AF450" s="15">
        <f>+RMP[[#This Row],[KILOS NETO]]-RMP[[#This Row],[PESO NETO CAMPO]]</f>
        <v>3.3566679699999895</v>
      </c>
      <c r="AG450" s="3">
        <f>+(RMP[[#This Row],[HORA RECEPCION]]-RMP[[#This Row],[HORA SALIDA CAMPO]])*24</f>
        <v>2.333333333333333</v>
      </c>
      <c r="AH450" s="1" t="s">
        <v>54</v>
      </c>
      <c r="AI450" s="1" t="s">
        <v>55</v>
      </c>
      <c r="AJ450" s="1" t="s">
        <v>1046</v>
      </c>
      <c r="AK450" s="1" t="s">
        <v>1006</v>
      </c>
      <c r="AL450" s="1">
        <v>0</v>
      </c>
      <c r="AM450" s="1" t="s">
        <v>2634</v>
      </c>
    </row>
    <row r="451" spans="1:39" hidden="1" x14ac:dyDescent="0.3">
      <c r="A451" s="1" t="s">
        <v>1070</v>
      </c>
      <c r="B451" s="1">
        <f>_xlfn.ISOWEEKNUM(RMP[[#This Row],[FECHA RECEPCION]])</f>
        <v>26</v>
      </c>
      <c r="C451" s="7">
        <v>45835</v>
      </c>
      <c r="D451" s="6">
        <v>0.77083333333333337</v>
      </c>
      <c r="E451" s="7">
        <v>45835</v>
      </c>
      <c r="F451" s="6">
        <v>0.86805555555555558</v>
      </c>
      <c r="G451" s="1" t="s">
        <v>1066</v>
      </c>
      <c r="H451" s="1">
        <v>4</v>
      </c>
      <c r="I451" s="1" t="s">
        <v>1003</v>
      </c>
      <c r="J451" s="13">
        <v>39.1</v>
      </c>
      <c r="K451" s="1" t="str">
        <f>TEXT(MATCH(X451, _xlfn.UNIQUE($X$153:X597), 0), "00000")</f>
        <v>00157</v>
      </c>
      <c r="L451" s="1" t="s">
        <v>827</v>
      </c>
      <c r="M451" s="1" t="s">
        <v>828</v>
      </c>
      <c r="N451" s="1" t="s">
        <v>43</v>
      </c>
      <c r="O451" s="1" t="s">
        <v>44</v>
      </c>
      <c r="P451" s="15">
        <v>50.5</v>
      </c>
      <c r="Q451" s="15">
        <v>40.11</v>
      </c>
      <c r="R451" s="1" t="s">
        <v>45</v>
      </c>
      <c r="S451" s="1" t="s">
        <v>793</v>
      </c>
      <c r="T451" s="1">
        <v>16</v>
      </c>
      <c r="U451" s="1">
        <v>3</v>
      </c>
      <c r="V451" s="1">
        <v>25</v>
      </c>
      <c r="W451" s="1" t="s">
        <v>47</v>
      </c>
      <c r="X451" s="2" t="s">
        <v>1067</v>
      </c>
      <c r="Y451" s="1" t="s">
        <v>1068</v>
      </c>
      <c r="AA451" s="1" t="s">
        <v>51</v>
      </c>
      <c r="AB451" s="3">
        <f>+RMP[[#This Row],[KILOS NETO]]/RMP[[#This Row],[N° JARRAS]]</f>
        <v>1.6044</v>
      </c>
      <c r="AC451" s="1" t="s">
        <v>831</v>
      </c>
      <c r="AD451" s="1">
        <v>19.399999999999999</v>
      </c>
      <c r="AE451" s="13">
        <f>+RMP[[#This Row],[KILOS NETO]]/RMP[[#This Row],[N° JABAS]]</f>
        <v>13.37</v>
      </c>
      <c r="AF451" s="15">
        <f>+RMP[[#This Row],[KILOS NETO]]-RMP[[#This Row],[PESO NETO CAMPO]]</f>
        <v>1.009999999999998</v>
      </c>
      <c r="AG451" s="3">
        <f>+(RMP[[#This Row],[HORA RECEPCION]]-RMP[[#This Row],[HORA SALIDA CAMPO]])*24</f>
        <v>2.333333333333333</v>
      </c>
      <c r="AH451" s="1" t="s">
        <v>54</v>
      </c>
      <c r="AI451" s="1" t="s">
        <v>55</v>
      </c>
      <c r="AJ451" s="1" t="s">
        <v>1046</v>
      </c>
      <c r="AK451" s="1" t="s">
        <v>1006</v>
      </c>
      <c r="AL451" s="1">
        <v>0</v>
      </c>
      <c r="AM451" s="1" t="s">
        <v>2634</v>
      </c>
    </row>
    <row r="452" spans="1:39" hidden="1" x14ac:dyDescent="0.3">
      <c r="A452" s="1" t="str">
        <f>_xlfn.CONCAT(RMP[[#This Row],[CODIGO QR]],RMP[[#This Row],[MODULO]],RMP[[#This Row],[TURNO]])</f>
        <v>EXCSJ20250628031202MODULO 1TURNO 9</v>
      </c>
      <c r="B452" s="1">
        <f>_xlfn.ISOWEEKNUM(RMP[[#This Row],[FECHA RECEPCION]])</f>
        <v>26</v>
      </c>
      <c r="C452" s="7">
        <v>45835</v>
      </c>
      <c r="D452" s="6">
        <v>0.77083333333333337</v>
      </c>
      <c r="E452" s="7">
        <v>45835</v>
      </c>
      <c r="F452" s="6">
        <v>0.86805555555555558</v>
      </c>
      <c r="G452" s="1" t="s">
        <v>1066</v>
      </c>
      <c r="H452" s="1">
        <v>4</v>
      </c>
      <c r="I452" s="1" t="s">
        <v>1003</v>
      </c>
      <c r="J452" s="13">
        <v>156.4</v>
      </c>
      <c r="K452" s="1" t="str">
        <f>TEXT(MATCH(X452, _xlfn.UNIQUE($X$153:X598), 0), "00000")</f>
        <v>00157</v>
      </c>
      <c r="L452" s="1" t="s">
        <v>827</v>
      </c>
      <c r="M452" s="1" t="s">
        <v>828</v>
      </c>
      <c r="N452" s="1" t="s">
        <v>43</v>
      </c>
      <c r="O452" s="1" t="s">
        <v>44</v>
      </c>
      <c r="P452" s="15">
        <v>202</v>
      </c>
      <c r="Q452" s="15">
        <v>160.43</v>
      </c>
      <c r="R452" s="1" t="s">
        <v>45</v>
      </c>
      <c r="S452" s="1" t="s">
        <v>793</v>
      </c>
      <c r="T452" s="1">
        <v>16</v>
      </c>
      <c r="U452" s="1">
        <v>12</v>
      </c>
      <c r="V452" s="1">
        <v>144</v>
      </c>
      <c r="W452" s="1" t="s">
        <v>47</v>
      </c>
      <c r="X452" s="2" t="s">
        <v>1067</v>
      </c>
      <c r="Y452" s="1" t="s">
        <v>1068</v>
      </c>
      <c r="AA452" s="1" t="s">
        <v>51</v>
      </c>
      <c r="AB452" s="3">
        <f>+RMP[[#This Row],[KILOS NETO]]/RMP[[#This Row],[N° JARRAS]]</f>
        <v>1.1140972222222223</v>
      </c>
      <c r="AC452" s="1" t="s">
        <v>831</v>
      </c>
      <c r="AD452" s="1">
        <v>19.399999999999999</v>
      </c>
      <c r="AE452" s="13">
        <f>+RMP[[#This Row],[KILOS NETO]]/RMP[[#This Row],[N° JABAS]]</f>
        <v>13.369166666666667</v>
      </c>
      <c r="AF452" s="15">
        <f>+RMP[[#This Row],[KILOS NETO]]-RMP[[#This Row],[PESO NETO CAMPO]]</f>
        <v>4.0300000000000011</v>
      </c>
      <c r="AG452" s="3">
        <f>+(RMP[[#This Row],[HORA RECEPCION]]-RMP[[#This Row],[HORA SALIDA CAMPO]])*24</f>
        <v>2.333333333333333</v>
      </c>
      <c r="AH452" s="1" t="s">
        <v>54</v>
      </c>
      <c r="AI452" s="1" t="s">
        <v>55</v>
      </c>
      <c r="AJ452" s="1" t="s">
        <v>1046</v>
      </c>
      <c r="AK452" s="1" t="s">
        <v>1006</v>
      </c>
      <c r="AL452" s="1">
        <v>0</v>
      </c>
      <c r="AM452" s="1" t="s">
        <v>2634</v>
      </c>
    </row>
    <row r="453" spans="1:39" hidden="1" x14ac:dyDescent="0.3">
      <c r="A453" s="1" t="s">
        <v>1071</v>
      </c>
      <c r="B453" s="1">
        <f>_xlfn.ISOWEEKNUM(RMP[[#This Row],[FECHA RECEPCION]])</f>
        <v>26</v>
      </c>
      <c r="C453" s="7">
        <v>45835</v>
      </c>
      <c r="D453" s="6">
        <v>0.77777777777777779</v>
      </c>
      <c r="E453" s="7">
        <v>45835</v>
      </c>
      <c r="F453" s="6">
        <v>0.89583333333333337</v>
      </c>
      <c r="G453" s="1" t="s">
        <v>1072</v>
      </c>
      <c r="H453" s="1">
        <v>5</v>
      </c>
      <c r="I453" s="1" t="s">
        <v>1062</v>
      </c>
      <c r="J453" s="13">
        <v>385.2</v>
      </c>
      <c r="K453" s="1" t="str">
        <f>TEXT(MATCH(X453, _xlfn.UNIQUE($X$153:X599), 0), "00000")</f>
        <v>00158</v>
      </c>
      <c r="L453" s="1" t="s">
        <v>41</v>
      </c>
      <c r="M453" s="1" t="s">
        <v>42</v>
      </c>
      <c r="N453" s="1" t="s">
        <v>43</v>
      </c>
      <c r="O453" s="1" t="s">
        <v>44</v>
      </c>
      <c r="P453" s="15">
        <v>520</v>
      </c>
      <c r="Q453" s="15">
        <v>400.64</v>
      </c>
      <c r="R453" s="1" t="s">
        <v>45</v>
      </c>
      <c r="S453" s="1" t="s">
        <v>883</v>
      </c>
      <c r="T453" s="1">
        <v>13</v>
      </c>
      <c r="U453" s="1">
        <v>42</v>
      </c>
      <c r="V453" s="1">
        <v>294</v>
      </c>
      <c r="W453" s="1" t="s">
        <v>47</v>
      </c>
      <c r="X453" s="2" t="s">
        <v>1073</v>
      </c>
      <c r="Y453" s="1" t="s">
        <v>1074</v>
      </c>
      <c r="AA453" s="1" t="s">
        <v>51</v>
      </c>
      <c r="AB453" s="3">
        <f>+RMP[[#This Row],[KILOS NETO]]/RMP[[#This Row],[N° JARRAS]]</f>
        <v>1.3627210884353742</v>
      </c>
      <c r="AC453" s="1" t="s">
        <v>52</v>
      </c>
      <c r="AD453" s="1">
        <v>19.5</v>
      </c>
      <c r="AE453" s="13">
        <f>+RMP[[#This Row],[KILOS NETO]]/RMP[[#This Row],[N° JABAS]]</f>
        <v>9.5390476190476186</v>
      </c>
      <c r="AF453" s="15">
        <f>+RMP[[#This Row],[KILOS NETO]]-RMP[[#This Row],[PESO NETO CAMPO]]</f>
        <v>15.439999999999998</v>
      </c>
      <c r="AG453" s="3">
        <f>+(RMP[[#This Row],[HORA RECEPCION]]-RMP[[#This Row],[HORA SALIDA CAMPO]])*24</f>
        <v>2.8333333333333339</v>
      </c>
      <c r="AH453" s="1" t="s">
        <v>434</v>
      </c>
      <c r="AI453" s="1" t="s">
        <v>55</v>
      </c>
      <c r="AJ453" s="1" t="s">
        <v>1013</v>
      </c>
      <c r="AL453" s="1">
        <v>0</v>
      </c>
      <c r="AM453" s="1" t="s">
        <v>2634</v>
      </c>
    </row>
    <row r="454" spans="1:39" hidden="1" x14ac:dyDescent="0.3">
      <c r="A454" s="1" t="s">
        <v>1075</v>
      </c>
      <c r="B454" s="1">
        <f>_xlfn.ISOWEEKNUM(RMP[[#This Row],[FECHA RECEPCION]])</f>
        <v>26</v>
      </c>
      <c r="C454" s="7">
        <v>45835</v>
      </c>
      <c r="D454" s="6">
        <v>0.77777777777777779</v>
      </c>
      <c r="E454" s="7">
        <v>45835</v>
      </c>
      <c r="F454" s="6">
        <v>0.89583333333333337</v>
      </c>
      <c r="G454" s="1" t="s">
        <v>1072</v>
      </c>
      <c r="H454" s="1">
        <v>5</v>
      </c>
      <c r="I454" s="1" t="s">
        <v>1062</v>
      </c>
      <c r="J454" s="13">
        <v>380.7</v>
      </c>
      <c r="K454" s="1" t="str">
        <f>TEXT(MATCH(X454, _xlfn.UNIQUE($X$153:X600), 0), "00000")</f>
        <v>00159</v>
      </c>
      <c r="L454" s="1" t="s">
        <v>41</v>
      </c>
      <c r="M454" s="1" t="s">
        <v>42</v>
      </c>
      <c r="N454" s="1" t="s">
        <v>43</v>
      </c>
      <c r="O454" s="1" t="s">
        <v>44</v>
      </c>
      <c r="P454" s="15">
        <v>514</v>
      </c>
      <c r="Q454" s="15">
        <v>394.64</v>
      </c>
      <c r="R454" s="1" t="s">
        <v>45</v>
      </c>
      <c r="S454" s="1" t="s">
        <v>883</v>
      </c>
      <c r="T454" s="1">
        <v>13</v>
      </c>
      <c r="U454" s="1">
        <v>42</v>
      </c>
      <c r="V454" s="1">
        <v>294</v>
      </c>
      <c r="W454" s="1" t="s">
        <v>47</v>
      </c>
      <c r="X454" s="2" t="s">
        <v>1076</v>
      </c>
      <c r="Y454" s="1" t="s">
        <v>1077</v>
      </c>
      <c r="AA454" s="1" t="s">
        <v>51</v>
      </c>
      <c r="AB454" s="3">
        <f>+RMP[[#This Row],[KILOS NETO]]/RMP[[#This Row],[N° JARRAS]]</f>
        <v>1.3423129251700681</v>
      </c>
      <c r="AC454" s="1" t="s">
        <v>52</v>
      </c>
      <c r="AD454" s="1">
        <v>19.5</v>
      </c>
      <c r="AE454" s="13">
        <f>+RMP[[#This Row],[KILOS NETO]]/RMP[[#This Row],[N° JABAS]]</f>
        <v>9.3961904761904762</v>
      </c>
      <c r="AF454" s="15">
        <f>+RMP[[#This Row],[KILOS NETO]]-RMP[[#This Row],[PESO NETO CAMPO]]</f>
        <v>13.939999999999998</v>
      </c>
      <c r="AG454" s="3">
        <f>+(RMP[[#This Row],[HORA RECEPCION]]-RMP[[#This Row],[HORA SALIDA CAMPO]])*24</f>
        <v>2.8333333333333339</v>
      </c>
      <c r="AH454" s="1" t="s">
        <v>434</v>
      </c>
      <c r="AI454" s="1" t="s">
        <v>55</v>
      </c>
      <c r="AJ454" s="1" t="s">
        <v>1013</v>
      </c>
      <c r="AL454" s="1">
        <v>0</v>
      </c>
      <c r="AM454" s="1" t="s">
        <v>2634</v>
      </c>
    </row>
    <row r="455" spans="1:39" hidden="1" x14ac:dyDescent="0.3">
      <c r="A455" s="1" t="s">
        <v>1078</v>
      </c>
      <c r="B455" s="1">
        <f>_xlfn.ISOWEEKNUM(RMP[[#This Row],[FECHA RECEPCION]])</f>
        <v>26</v>
      </c>
      <c r="C455" s="7">
        <v>45835</v>
      </c>
      <c r="D455" s="6">
        <v>0.77777777777777779</v>
      </c>
      <c r="E455" s="7">
        <v>45835</v>
      </c>
      <c r="F455" s="6">
        <v>0.89583333333333337</v>
      </c>
      <c r="G455" s="1" t="s">
        <v>1072</v>
      </c>
      <c r="H455" s="1">
        <v>5</v>
      </c>
      <c r="I455" s="1" t="s">
        <v>1062</v>
      </c>
      <c r="J455" s="13">
        <v>274.5</v>
      </c>
      <c r="K455" s="1" t="str">
        <f>TEXT(MATCH(X455, _xlfn.UNIQUE($X$153:X601), 0), "00000")</f>
        <v>00160</v>
      </c>
      <c r="L455" s="1" t="s">
        <v>41</v>
      </c>
      <c r="M455" s="1" t="s">
        <v>42</v>
      </c>
      <c r="N455" s="1" t="s">
        <v>43</v>
      </c>
      <c r="O455" s="1" t="s">
        <v>44</v>
      </c>
      <c r="P455" s="15">
        <v>368</v>
      </c>
      <c r="Q455" s="15">
        <v>278.42</v>
      </c>
      <c r="R455" s="1" t="s">
        <v>45</v>
      </c>
      <c r="S455" s="1" t="s">
        <v>858</v>
      </c>
      <c r="T455" s="1">
        <v>16</v>
      </c>
      <c r="U455" s="1">
        <v>30</v>
      </c>
      <c r="V455" s="1">
        <v>208</v>
      </c>
      <c r="W455" s="1" t="s">
        <v>47</v>
      </c>
      <c r="X455" s="2" t="s">
        <v>1079</v>
      </c>
      <c r="Y455" s="1" t="s">
        <v>1080</v>
      </c>
      <c r="AA455" s="1" t="s">
        <v>51</v>
      </c>
      <c r="AB455" s="3">
        <f>+RMP[[#This Row],[KILOS NETO]]/RMP[[#This Row],[N° JARRAS]]</f>
        <v>1.3385576923076923</v>
      </c>
      <c r="AC455" s="1" t="s">
        <v>52</v>
      </c>
      <c r="AD455" s="1">
        <v>19.5</v>
      </c>
      <c r="AE455" s="13">
        <f>+RMP[[#This Row],[KILOS NETO]]/RMP[[#This Row],[N° JABAS]]</f>
        <v>9.2806666666666668</v>
      </c>
      <c r="AF455" s="15">
        <f>+RMP[[#This Row],[KILOS NETO]]-RMP[[#This Row],[PESO NETO CAMPO]]</f>
        <v>3.9200000000000159</v>
      </c>
      <c r="AG455" s="3">
        <f>+(RMP[[#This Row],[HORA RECEPCION]]-RMP[[#This Row],[HORA SALIDA CAMPO]])*24</f>
        <v>2.8333333333333339</v>
      </c>
      <c r="AH455" s="1" t="s">
        <v>448</v>
      </c>
      <c r="AI455" s="1" t="s">
        <v>55</v>
      </c>
      <c r="AJ455" s="1" t="s">
        <v>1013</v>
      </c>
      <c r="AL455" s="1">
        <v>0</v>
      </c>
      <c r="AM455" s="1" t="s">
        <v>2634</v>
      </c>
    </row>
    <row r="456" spans="1:39" hidden="1" x14ac:dyDescent="0.3">
      <c r="A456" s="1" t="s">
        <v>1081</v>
      </c>
      <c r="B456" s="1">
        <f>_xlfn.ISOWEEKNUM(RMP[[#This Row],[FECHA RECEPCION]])</f>
        <v>26</v>
      </c>
      <c r="C456" s="7">
        <v>45835</v>
      </c>
      <c r="D456" s="6">
        <v>0.77777777777777779</v>
      </c>
      <c r="E456" s="7">
        <v>45835</v>
      </c>
      <c r="F456" s="6">
        <v>0.89583333333333337</v>
      </c>
      <c r="G456" s="1" t="s">
        <v>1072</v>
      </c>
      <c r="H456" s="1">
        <v>5</v>
      </c>
      <c r="I456" s="1" t="s">
        <v>1062</v>
      </c>
      <c r="J456" s="13">
        <v>382.2</v>
      </c>
      <c r="K456" s="1" t="str">
        <f>TEXT(MATCH(X456, _xlfn.UNIQUE($X$153:X602), 0), "00000")</f>
        <v>00161</v>
      </c>
      <c r="L456" s="1" t="s">
        <v>41</v>
      </c>
      <c r="M456" s="1" t="s">
        <v>42</v>
      </c>
      <c r="N456" s="1" t="s">
        <v>43</v>
      </c>
      <c r="O456" s="1" t="s">
        <v>44</v>
      </c>
      <c r="P456" s="15">
        <v>515</v>
      </c>
      <c r="Q456" s="15">
        <v>395.64</v>
      </c>
      <c r="R456" s="1" t="s">
        <v>45</v>
      </c>
      <c r="S456" s="1" t="s">
        <v>883</v>
      </c>
      <c r="T456" s="1">
        <v>13</v>
      </c>
      <c r="U456" s="1">
        <v>42</v>
      </c>
      <c r="V456" s="1">
        <v>294</v>
      </c>
      <c r="W456" s="1" t="s">
        <v>47</v>
      </c>
      <c r="X456" s="2" t="s">
        <v>1082</v>
      </c>
      <c r="Y456" s="1" t="s">
        <v>1083</v>
      </c>
      <c r="AA456" s="1" t="s">
        <v>51</v>
      </c>
      <c r="AB456" s="3">
        <f>+RMP[[#This Row],[KILOS NETO]]/RMP[[#This Row],[N° JARRAS]]</f>
        <v>1.3457142857142856</v>
      </c>
      <c r="AC456" s="1" t="s">
        <v>52</v>
      </c>
      <c r="AD456" s="1">
        <v>19.5</v>
      </c>
      <c r="AE456" s="13">
        <f>+RMP[[#This Row],[KILOS NETO]]/RMP[[#This Row],[N° JABAS]]</f>
        <v>9.42</v>
      </c>
      <c r="AF456" s="15">
        <f>+RMP[[#This Row],[KILOS NETO]]-RMP[[#This Row],[PESO NETO CAMPO]]</f>
        <v>13.439999999999998</v>
      </c>
      <c r="AG456" s="3">
        <f>+(RMP[[#This Row],[HORA RECEPCION]]-RMP[[#This Row],[HORA SALIDA CAMPO]])*24</f>
        <v>2.8333333333333339</v>
      </c>
      <c r="AH456" s="1" t="s">
        <v>54</v>
      </c>
      <c r="AI456" s="1" t="s">
        <v>55</v>
      </c>
      <c r="AJ456" s="1" t="s">
        <v>1013</v>
      </c>
      <c r="AL456" s="1">
        <v>0</v>
      </c>
      <c r="AM456" s="1" t="s">
        <v>2634</v>
      </c>
    </row>
    <row r="457" spans="1:39" hidden="1" x14ac:dyDescent="0.3">
      <c r="A457" s="1" t="s">
        <v>1084</v>
      </c>
      <c r="B457" s="1">
        <f>_xlfn.ISOWEEKNUM(RMP[[#This Row],[FECHA RECEPCION]])</f>
        <v>26</v>
      </c>
      <c r="C457" s="7">
        <v>45835</v>
      </c>
      <c r="D457" s="6">
        <v>0.77777777777777779</v>
      </c>
      <c r="E457" s="7">
        <v>45835</v>
      </c>
      <c r="F457" s="6">
        <v>0.89583333333333337</v>
      </c>
      <c r="G457" s="1" t="s">
        <v>1072</v>
      </c>
      <c r="H457" s="1">
        <v>5</v>
      </c>
      <c r="I457" s="1" t="s">
        <v>1062</v>
      </c>
      <c r="J457" s="13">
        <v>325.58333203000001</v>
      </c>
      <c r="K457" s="1" t="str">
        <f>TEXT(MATCH(X457, _xlfn.UNIQUE($X$153:X603), 0), "00000")</f>
        <v>00162</v>
      </c>
      <c r="L457" s="1" t="s">
        <v>41</v>
      </c>
      <c r="M457" s="1" t="s">
        <v>42</v>
      </c>
      <c r="N457" s="1" t="s">
        <v>43</v>
      </c>
      <c r="O457" s="1" t="s">
        <v>44</v>
      </c>
      <c r="P457" s="15">
        <v>435.83</v>
      </c>
      <c r="Q457" s="15">
        <v>336.37</v>
      </c>
      <c r="R457" s="1" t="s">
        <v>45</v>
      </c>
      <c r="S457" s="1" t="s">
        <v>883</v>
      </c>
      <c r="T457" s="1">
        <v>13</v>
      </c>
      <c r="U457" s="1">
        <v>35</v>
      </c>
      <c r="V457" s="1">
        <v>245</v>
      </c>
      <c r="W457" s="1" t="s">
        <v>47</v>
      </c>
      <c r="X457" s="2" t="s">
        <v>1085</v>
      </c>
      <c r="Y457" s="1" t="s">
        <v>1086</v>
      </c>
      <c r="AA457" s="1" t="s">
        <v>51</v>
      </c>
      <c r="AB457" s="3">
        <f>+RMP[[#This Row],[KILOS NETO]]/RMP[[#This Row],[N° JARRAS]]</f>
        <v>1.372938775510204</v>
      </c>
      <c r="AC457" s="1" t="s">
        <v>52</v>
      </c>
      <c r="AD457" s="1">
        <v>19.5</v>
      </c>
      <c r="AE457" s="13">
        <f>+RMP[[#This Row],[KILOS NETO]]/RMP[[#This Row],[N° JABAS]]</f>
        <v>9.6105714285714292</v>
      </c>
      <c r="AF457" s="15">
        <f>+RMP[[#This Row],[KILOS NETO]]-RMP[[#This Row],[PESO NETO CAMPO]]</f>
        <v>10.786667969999996</v>
      </c>
      <c r="AG457" s="3">
        <f>+(RMP[[#This Row],[HORA RECEPCION]]-RMP[[#This Row],[HORA SALIDA CAMPO]])*24</f>
        <v>2.8333333333333339</v>
      </c>
      <c r="AH457" s="1" t="s">
        <v>448</v>
      </c>
      <c r="AI457" s="1" t="s">
        <v>55</v>
      </c>
      <c r="AJ457" s="1" t="s">
        <v>1013</v>
      </c>
      <c r="AL457" s="1">
        <v>0</v>
      </c>
      <c r="AM457" s="1" t="s">
        <v>2634</v>
      </c>
    </row>
    <row r="458" spans="1:39" hidden="1" x14ac:dyDescent="0.3">
      <c r="A458" s="1" t="s">
        <v>1087</v>
      </c>
      <c r="B458" s="1">
        <f>_xlfn.ISOWEEKNUM(RMP[[#This Row],[FECHA RECEPCION]])</f>
        <v>26</v>
      </c>
      <c r="C458" s="7">
        <v>45835</v>
      </c>
      <c r="D458" s="6">
        <v>0.77777777777777779</v>
      </c>
      <c r="E458" s="7">
        <v>45835</v>
      </c>
      <c r="F458" s="6">
        <v>0.89583333333333337</v>
      </c>
      <c r="G458" s="1" t="s">
        <v>1072</v>
      </c>
      <c r="H458" s="1">
        <v>5</v>
      </c>
      <c r="I458" s="1" t="s">
        <v>1062</v>
      </c>
      <c r="J458" s="13">
        <v>65.116667969999995</v>
      </c>
      <c r="K458" s="1" t="str">
        <f>TEXT(MATCH(X458, _xlfn.UNIQUE($X$153:X604), 0), "00000")</f>
        <v>00162</v>
      </c>
      <c r="L458" s="1" t="s">
        <v>41</v>
      </c>
      <c r="M458" s="1" t="s">
        <v>42</v>
      </c>
      <c r="N458" s="1" t="s">
        <v>43</v>
      </c>
      <c r="O458" s="1" t="s">
        <v>44</v>
      </c>
      <c r="P458" s="15">
        <v>87.17</v>
      </c>
      <c r="Q458" s="15">
        <v>67.27</v>
      </c>
      <c r="R458" s="1" t="s">
        <v>45</v>
      </c>
      <c r="S458" s="1" t="s">
        <v>858</v>
      </c>
      <c r="T458" s="1">
        <v>13</v>
      </c>
      <c r="U458" s="1">
        <v>7</v>
      </c>
      <c r="V458" s="1">
        <v>49</v>
      </c>
      <c r="W458" s="1" t="s">
        <v>47</v>
      </c>
      <c r="X458" s="2" t="s">
        <v>1085</v>
      </c>
      <c r="Y458" s="1" t="s">
        <v>1086</v>
      </c>
      <c r="AA458" s="1" t="s">
        <v>51</v>
      </c>
      <c r="AB458" s="3">
        <f>+RMP[[#This Row],[KILOS NETO]]/RMP[[#This Row],[N° JARRAS]]</f>
        <v>1.3728571428571428</v>
      </c>
      <c r="AC458" s="1" t="s">
        <v>52</v>
      </c>
      <c r="AD458" s="1">
        <v>19.5</v>
      </c>
      <c r="AE458" s="13">
        <f>+RMP[[#This Row],[KILOS NETO]]/RMP[[#This Row],[N° JABAS]]</f>
        <v>9.61</v>
      </c>
      <c r="AF458" s="15">
        <f>+RMP[[#This Row],[KILOS NETO]]-RMP[[#This Row],[PESO NETO CAMPO]]</f>
        <v>2.1533320300000014</v>
      </c>
      <c r="AG458" s="3">
        <f>+(RMP[[#This Row],[HORA RECEPCION]]-RMP[[#This Row],[HORA SALIDA CAMPO]])*24</f>
        <v>2.8333333333333339</v>
      </c>
      <c r="AH458" s="1" t="s">
        <v>448</v>
      </c>
      <c r="AI458" s="1" t="s">
        <v>55</v>
      </c>
      <c r="AJ458" s="1" t="s">
        <v>1013</v>
      </c>
      <c r="AL458" s="1">
        <v>0</v>
      </c>
      <c r="AM458" s="1" t="s">
        <v>2634</v>
      </c>
    </row>
    <row r="459" spans="1:39" hidden="1" x14ac:dyDescent="0.3">
      <c r="A459" s="1" t="s">
        <v>1088</v>
      </c>
      <c r="B459" s="1">
        <f>_xlfn.ISOWEEKNUM(RMP[[#This Row],[FECHA RECEPCION]])</f>
        <v>26</v>
      </c>
      <c r="C459" s="7">
        <v>45835</v>
      </c>
      <c r="D459" s="6">
        <v>0.77777777777777779</v>
      </c>
      <c r="E459" s="7">
        <v>45835</v>
      </c>
      <c r="F459" s="6">
        <v>0.89583333333333337</v>
      </c>
      <c r="G459" s="1" t="s">
        <v>1072</v>
      </c>
      <c r="H459" s="1">
        <v>5</v>
      </c>
      <c r="I459" s="1" t="s">
        <v>1062</v>
      </c>
      <c r="J459" s="13">
        <v>292.34285641000002</v>
      </c>
      <c r="K459" s="1" t="str">
        <f>TEXT(MATCH(X459, _xlfn.UNIQUE($X$153:X605), 0), "00000")</f>
        <v>00163</v>
      </c>
      <c r="L459" s="1" t="s">
        <v>41</v>
      </c>
      <c r="M459" s="1" t="s">
        <v>42</v>
      </c>
      <c r="N459" s="1" t="s">
        <v>43</v>
      </c>
      <c r="O459" s="1" t="s">
        <v>44</v>
      </c>
      <c r="P459" s="15">
        <v>392.38</v>
      </c>
      <c r="Q459" s="15">
        <v>301.44</v>
      </c>
      <c r="R459" s="1" t="s">
        <v>45</v>
      </c>
      <c r="S459" s="1" t="s">
        <v>883</v>
      </c>
      <c r="T459" s="1">
        <v>13</v>
      </c>
      <c r="U459" s="1">
        <v>32</v>
      </c>
      <c r="V459" s="1">
        <v>224</v>
      </c>
      <c r="W459" s="1" t="s">
        <v>47</v>
      </c>
      <c r="X459" s="2" t="s">
        <v>1089</v>
      </c>
      <c r="Y459" s="1" t="s">
        <v>1090</v>
      </c>
      <c r="AA459" s="1" t="s">
        <v>51</v>
      </c>
      <c r="AB459" s="3">
        <f>+RMP[[#This Row],[KILOS NETO]]/RMP[[#This Row],[N° JARRAS]]</f>
        <v>1.3457142857142856</v>
      </c>
      <c r="AC459" s="1" t="s">
        <v>52</v>
      </c>
      <c r="AD459" s="1">
        <v>19.5</v>
      </c>
      <c r="AE459" s="13">
        <f>+RMP[[#This Row],[KILOS NETO]]/RMP[[#This Row],[N° JABAS]]</f>
        <v>9.42</v>
      </c>
      <c r="AF459" s="15">
        <f>+RMP[[#This Row],[KILOS NETO]]-RMP[[#This Row],[PESO NETO CAMPO]]</f>
        <v>9.0971435899999733</v>
      </c>
      <c r="AG459" s="3">
        <f>+(RMP[[#This Row],[HORA RECEPCION]]-RMP[[#This Row],[HORA SALIDA CAMPO]])*24</f>
        <v>2.8333333333333339</v>
      </c>
      <c r="AH459" s="1" t="s">
        <v>54</v>
      </c>
      <c r="AI459" s="1" t="s">
        <v>55</v>
      </c>
      <c r="AJ459" s="1" t="s">
        <v>1013</v>
      </c>
      <c r="AL459" s="1">
        <v>0</v>
      </c>
      <c r="AM459" s="1" t="s">
        <v>2634</v>
      </c>
    </row>
    <row r="460" spans="1:39" hidden="1" x14ac:dyDescent="0.3">
      <c r="A460" s="1" t="s">
        <v>1091</v>
      </c>
      <c r="B460" s="1">
        <f>_xlfn.ISOWEEKNUM(RMP[[#This Row],[FECHA RECEPCION]])</f>
        <v>26</v>
      </c>
      <c r="C460" s="7">
        <v>45835</v>
      </c>
      <c r="D460" s="6">
        <v>0.77777777777777779</v>
      </c>
      <c r="E460" s="7">
        <v>45835</v>
      </c>
      <c r="F460" s="6">
        <v>0.89583333333333337</v>
      </c>
      <c r="G460" s="1" t="s">
        <v>1072</v>
      </c>
      <c r="H460" s="1">
        <v>5</v>
      </c>
      <c r="I460" s="1" t="s">
        <v>1062</v>
      </c>
      <c r="J460" s="13">
        <v>91.357143590000007</v>
      </c>
      <c r="K460" s="1" t="str">
        <f>TEXT(MATCH(X460, _xlfn.UNIQUE($X$153:X606), 0), "00000")</f>
        <v>00163</v>
      </c>
      <c r="L460" s="1" t="s">
        <v>41</v>
      </c>
      <c r="M460" s="1" t="s">
        <v>42</v>
      </c>
      <c r="N460" s="1" t="s">
        <v>43</v>
      </c>
      <c r="O460" s="1" t="s">
        <v>44</v>
      </c>
      <c r="P460" s="15">
        <v>122.62</v>
      </c>
      <c r="Q460" s="15">
        <v>94.2</v>
      </c>
      <c r="R460" s="1" t="s">
        <v>45</v>
      </c>
      <c r="S460" s="1" t="s">
        <v>858</v>
      </c>
      <c r="T460" s="1">
        <v>13</v>
      </c>
      <c r="U460" s="1">
        <v>10</v>
      </c>
      <c r="V460" s="1">
        <v>70</v>
      </c>
      <c r="W460" s="1" t="s">
        <v>47</v>
      </c>
      <c r="X460" s="2" t="s">
        <v>1089</v>
      </c>
      <c r="Y460" s="1" t="s">
        <v>1090</v>
      </c>
      <c r="AA460" s="1" t="s">
        <v>51</v>
      </c>
      <c r="AB460" s="3">
        <f>+RMP[[#This Row],[KILOS NETO]]/RMP[[#This Row],[N° JARRAS]]</f>
        <v>1.3457142857142859</v>
      </c>
      <c r="AC460" s="1" t="s">
        <v>52</v>
      </c>
      <c r="AD460" s="1">
        <v>19.5</v>
      </c>
      <c r="AE460" s="13">
        <f>+RMP[[#This Row],[KILOS NETO]]/RMP[[#This Row],[N° JABAS]]</f>
        <v>9.42</v>
      </c>
      <c r="AF460" s="15">
        <f>+RMP[[#This Row],[KILOS NETO]]-RMP[[#This Row],[PESO NETO CAMPO]]</f>
        <v>2.842856409999996</v>
      </c>
      <c r="AG460" s="3">
        <f>+(RMP[[#This Row],[HORA RECEPCION]]-RMP[[#This Row],[HORA SALIDA CAMPO]])*24</f>
        <v>2.8333333333333339</v>
      </c>
      <c r="AH460" s="1" t="s">
        <v>54</v>
      </c>
      <c r="AI460" s="1" t="s">
        <v>55</v>
      </c>
      <c r="AJ460" s="1" t="s">
        <v>1013</v>
      </c>
      <c r="AL460" s="1">
        <v>0</v>
      </c>
      <c r="AM460" s="1" t="s">
        <v>2634</v>
      </c>
    </row>
    <row r="461" spans="1:39" hidden="1" x14ac:dyDescent="0.3">
      <c r="A461" s="1" t="s">
        <v>1092</v>
      </c>
      <c r="B461" s="1">
        <f>_xlfn.ISOWEEKNUM(RMP[[#This Row],[FECHA RECEPCION]])</f>
        <v>26</v>
      </c>
      <c r="C461" s="7">
        <v>45835</v>
      </c>
      <c r="D461" s="6">
        <v>0.77777777777777779</v>
      </c>
      <c r="E461" s="7">
        <v>45835</v>
      </c>
      <c r="F461" s="6">
        <v>0.89583333333333337</v>
      </c>
      <c r="G461" s="1" t="s">
        <v>1072</v>
      </c>
      <c r="H461" s="1">
        <v>5</v>
      </c>
      <c r="I461" s="1" t="s">
        <v>1062</v>
      </c>
      <c r="J461" s="13">
        <v>229.58333517</v>
      </c>
      <c r="K461" s="1" t="str">
        <f>TEXT(MATCH(X461, _xlfn.UNIQUE($X$153:X607), 0), "00000")</f>
        <v>00164</v>
      </c>
      <c r="L461" s="1" t="s">
        <v>41</v>
      </c>
      <c r="M461" s="1" t="s">
        <v>42</v>
      </c>
      <c r="N461" s="1" t="s">
        <v>43</v>
      </c>
      <c r="O461" s="1" t="s">
        <v>44</v>
      </c>
      <c r="P461" s="15">
        <v>310.70999999999998</v>
      </c>
      <c r="Q461" s="15">
        <v>239.67</v>
      </c>
      <c r="R461" s="1" t="s">
        <v>45</v>
      </c>
      <c r="S461" s="1" t="s">
        <v>858</v>
      </c>
      <c r="T461" s="1">
        <v>13</v>
      </c>
      <c r="U461" s="1">
        <v>25</v>
      </c>
      <c r="V461" s="1">
        <v>175</v>
      </c>
      <c r="W461" s="1" t="s">
        <v>47</v>
      </c>
      <c r="X461" s="2" t="s">
        <v>1093</v>
      </c>
      <c r="Y461" s="1" t="s">
        <v>1094</v>
      </c>
      <c r="AA461" s="1" t="s">
        <v>51</v>
      </c>
      <c r="AB461" s="3">
        <f>+RMP[[#This Row],[KILOS NETO]]/RMP[[#This Row],[N° JARRAS]]</f>
        <v>1.3695428571428572</v>
      </c>
      <c r="AC461" s="1" t="s">
        <v>52</v>
      </c>
      <c r="AD461" s="1">
        <v>19.5</v>
      </c>
      <c r="AE461" s="13">
        <f>+RMP[[#This Row],[KILOS NETO]]/RMP[[#This Row],[N° JABAS]]</f>
        <v>9.5868000000000002</v>
      </c>
      <c r="AF461" s="15">
        <f>+RMP[[#This Row],[KILOS NETO]]-RMP[[#This Row],[PESO NETO CAMPO]]</f>
        <v>10.086664829999989</v>
      </c>
      <c r="AG461" s="3">
        <f>+(RMP[[#This Row],[HORA RECEPCION]]-RMP[[#This Row],[HORA SALIDA CAMPO]])*24</f>
        <v>2.8333333333333339</v>
      </c>
      <c r="AH461" s="1" t="s">
        <v>434</v>
      </c>
      <c r="AI461" s="1" t="s">
        <v>55</v>
      </c>
      <c r="AJ461" s="1" t="s">
        <v>1013</v>
      </c>
      <c r="AL461" s="1">
        <v>0</v>
      </c>
      <c r="AM461" s="1" t="s">
        <v>2634</v>
      </c>
    </row>
    <row r="462" spans="1:39" hidden="1" x14ac:dyDescent="0.3">
      <c r="A462" s="1" t="s">
        <v>1095</v>
      </c>
      <c r="B462" s="1">
        <f>_xlfn.ISOWEEKNUM(RMP[[#This Row],[FECHA RECEPCION]])</f>
        <v>26</v>
      </c>
      <c r="C462" s="7">
        <v>45835</v>
      </c>
      <c r="D462" s="6">
        <v>0.77777777777777779</v>
      </c>
      <c r="E462" s="7">
        <v>45835</v>
      </c>
      <c r="F462" s="6">
        <v>0.89583333333333337</v>
      </c>
      <c r="G462" s="1" t="s">
        <v>1072</v>
      </c>
      <c r="H462" s="1">
        <v>5</v>
      </c>
      <c r="I462" s="1" t="s">
        <v>1062</v>
      </c>
      <c r="J462" s="13">
        <v>156.11666482999999</v>
      </c>
      <c r="K462" s="1" t="str">
        <f>TEXT(MATCH(X462, _xlfn.UNIQUE($X$153:X608), 0), "00000")</f>
        <v>00164</v>
      </c>
      <c r="L462" s="1" t="s">
        <v>41</v>
      </c>
      <c r="M462" s="1" t="s">
        <v>42</v>
      </c>
      <c r="N462" s="1" t="s">
        <v>43</v>
      </c>
      <c r="O462" s="1" t="s">
        <v>44</v>
      </c>
      <c r="P462" s="15">
        <v>211.29</v>
      </c>
      <c r="Q462" s="15">
        <v>162.97</v>
      </c>
      <c r="R462" s="1" t="s">
        <v>45</v>
      </c>
      <c r="S462" s="1" t="s">
        <v>883</v>
      </c>
      <c r="T462" s="1">
        <v>13</v>
      </c>
      <c r="U462" s="1">
        <v>17</v>
      </c>
      <c r="V462" s="1">
        <v>119</v>
      </c>
      <c r="W462" s="1" t="s">
        <v>47</v>
      </c>
      <c r="X462" s="2" t="s">
        <v>1093</v>
      </c>
      <c r="Y462" s="1" t="s">
        <v>1094</v>
      </c>
      <c r="AA462" s="1" t="s">
        <v>51</v>
      </c>
      <c r="AB462" s="3">
        <f>+RMP[[#This Row],[KILOS NETO]]/RMP[[#This Row],[N° JARRAS]]</f>
        <v>1.3694957983193277</v>
      </c>
      <c r="AC462" s="1" t="s">
        <v>52</v>
      </c>
      <c r="AD462" s="1">
        <v>19.5</v>
      </c>
      <c r="AE462" s="13">
        <f>+RMP[[#This Row],[KILOS NETO]]/RMP[[#This Row],[N° JABAS]]</f>
        <v>9.5864705882352936</v>
      </c>
      <c r="AF462" s="15">
        <f>+RMP[[#This Row],[KILOS NETO]]-RMP[[#This Row],[PESO NETO CAMPO]]</f>
        <v>6.8533351700000082</v>
      </c>
      <c r="AG462" s="3">
        <f>+(RMP[[#This Row],[HORA RECEPCION]]-RMP[[#This Row],[HORA SALIDA CAMPO]])*24</f>
        <v>2.8333333333333339</v>
      </c>
      <c r="AH462" s="1" t="s">
        <v>434</v>
      </c>
      <c r="AI462" s="1" t="s">
        <v>55</v>
      </c>
      <c r="AJ462" s="1" t="s">
        <v>1013</v>
      </c>
      <c r="AL462" s="1">
        <v>0</v>
      </c>
      <c r="AM462" s="1" t="s">
        <v>2634</v>
      </c>
    </row>
    <row r="463" spans="1:39" hidden="1" x14ac:dyDescent="0.3">
      <c r="A463" s="1" t="s">
        <v>1096</v>
      </c>
      <c r="B463" s="1">
        <f>_xlfn.ISOWEEKNUM(RMP[[#This Row],[FECHA RECEPCION]])</f>
        <v>26</v>
      </c>
      <c r="C463" s="7">
        <v>45835</v>
      </c>
      <c r="D463" s="6">
        <v>0.77777777777777779</v>
      </c>
      <c r="E463" s="7">
        <v>45835</v>
      </c>
      <c r="F463" s="6">
        <v>0.89583333333333337</v>
      </c>
      <c r="G463" s="1" t="s">
        <v>1072</v>
      </c>
      <c r="H463" s="1">
        <v>5</v>
      </c>
      <c r="I463" s="1" t="s">
        <v>1062</v>
      </c>
      <c r="J463" s="13">
        <v>311.95</v>
      </c>
      <c r="K463" s="1" t="str">
        <f>TEXT(MATCH(X463, _xlfn.UNIQUE($X$153:X609), 0), "00000")</f>
        <v>00165</v>
      </c>
      <c r="L463" s="1" t="s">
        <v>41</v>
      </c>
      <c r="M463" s="1" t="s">
        <v>42</v>
      </c>
      <c r="N463" s="1" t="s">
        <v>43</v>
      </c>
      <c r="O463" s="1" t="s">
        <v>44</v>
      </c>
      <c r="P463" s="15">
        <v>420.75</v>
      </c>
      <c r="Q463" s="15">
        <v>323.48</v>
      </c>
      <c r="R463" s="1" t="s">
        <v>45</v>
      </c>
      <c r="S463" s="1" t="s">
        <v>883</v>
      </c>
      <c r="T463" s="1">
        <v>13</v>
      </c>
      <c r="U463" s="1">
        <v>34</v>
      </c>
      <c r="V463" s="1">
        <v>238</v>
      </c>
      <c r="W463" s="1" t="s">
        <v>47</v>
      </c>
      <c r="X463" s="2" t="s">
        <v>1097</v>
      </c>
      <c r="Y463" s="1" t="s">
        <v>1098</v>
      </c>
      <c r="AA463" s="1" t="s">
        <v>51</v>
      </c>
      <c r="AB463" s="3">
        <f>+RMP[[#This Row],[KILOS NETO]]/RMP[[#This Row],[N° JARRAS]]</f>
        <v>1.3591596638655463</v>
      </c>
      <c r="AC463" s="1" t="s">
        <v>52</v>
      </c>
      <c r="AD463" s="1">
        <v>19.5</v>
      </c>
      <c r="AE463" s="13">
        <f>+RMP[[#This Row],[KILOS NETO]]/RMP[[#This Row],[N° JABAS]]</f>
        <v>9.5141176470588249</v>
      </c>
      <c r="AF463" s="15">
        <f>+RMP[[#This Row],[KILOS NETO]]-RMP[[#This Row],[PESO NETO CAMPO]]</f>
        <v>11.53000000000003</v>
      </c>
      <c r="AG463" s="3">
        <f>+(RMP[[#This Row],[HORA RECEPCION]]-RMP[[#This Row],[HORA SALIDA CAMPO]])*24</f>
        <v>2.8333333333333339</v>
      </c>
      <c r="AH463" s="1" t="s">
        <v>54</v>
      </c>
      <c r="AI463" s="1" t="s">
        <v>55</v>
      </c>
      <c r="AJ463" s="1" t="s">
        <v>1013</v>
      </c>
      <c r="AL463" s="1">
        <v>0</v>
      </c>
      <c r="AM463" s="1" t="s">
        <v>2634</v>
      </c>
    </row>
    <row r="464" spans="1:39" hidden="1" x14ac:dyDescent="0.3">
      <c r="A464" s="1" t="s">
        <v>1099</v>
      </c>
      <c r="B464" s="1">
        <f>_xlfn.ISOWEEKNUM(RMP[[#This Row],[FECHA RECEPCION]])</f>
        <v>26</v>
      </c>
      <c r="C464" s="7">
        <v>45835</v>
      </c>
      <c r="D464" s="6">
        <v>0.77777777777777779</v>
      </c>
      <c r="E464" s="7">
        <v>45835</v>
      </c>
      <c r="F464" s="6">
        <v>0.89583333333333337</v>
      </c>
      <c r="G464" s="1" t="s">
        <v>1072</v>
      </c>
      <c r="H464" s="1">
        <v>5</v>
      </c>
      <c r="I464" s="1" t="s">
        <v>1062</v>
      </c>
      <c r="J464" s="13">
        <v>55.05</v>
      </c>
      <c r="K464" s="1" t="str">
        <f>TEXT(MATCH(X464, _xlfn.UNIQUE($X$153:X610), 0), "00000")</f>
        <v>00165</v>
      </c>
      <c r="L464" s="1" t="s">
        <v>41</v>
      </c>
      <c r="M464" s="1" t="s">
        <v>42</v>
      </c>
      <c r="N464" s="1" t="s">
        <v>43</v>
      </c>
      <c r="O464" s="1" t="s">
        <v>44</v>
      </c>
      <c r="P464" s="15">
        <v>74.25</v>
      </c>
      <c r="Q464" s="15">
        <v>57.08</v>
      </c>
      <c r="R464" s="1" t="s">
        <v>45</v>
      </c>
      <c r="S464" s="1" t="s">
        <v>858</v>
      </c>
      <c r="T464" s="1">
        <v>13</v>
      </c>
      <c r="U464" s="1">
        <v>6</v>
      </c>
      <c r="V464" s="1">
        <v>42</v>
      </c>
      <c r="W464" s="1" t="s">
        <v>47</v>
      </c>
      <c r="X464" s="2" t="s">
        <v>1097</v>
      </c>
      <c r="Y464" s="1" t="s">
        <v>1098</v>
      </c>
      <c r="AA464" s="1" t="s">
        <v>51</v>
      </c>
      <c r="AB464" s="3">
        <f>+RMP[[#This Row],[KILOS NETO]]/RMP[[#This Row],[N° JARRAS]]</f>
        <v>1.3590476190476191</v>
      </c>
      <c r="AC464" s="1" t="s">
        <v>52</v>
      </c>
      <c r="AD464" s="1">
        <v>19.5</v>
      </c>
      <c r="AE464" s="13">
        <f>+RMP[[#This Row],[KILOS NETO]]/RMP[[#This Row],[N° JABAS]]</f>
        <v>9.5133333333333336</v>
      </c>
      <c r="AF464" s="15">
        <f>+RMP[[#This Row],[KILOS NETO]]-RMP[[#This Row],[PESO NETO CAMPO]]</f>
        <v>2.0300000000000011</v>
      </c>
      <c r="AG464" s="3">
        <f>+(RMP[[#This Row],[HORA RECEPCION]]-RMP[[#This Row],[HORA SALIDA CAMPO]])*24</f>
        <v>2.8333333333333339</v>
      </c>
      <c r="AH464" s="1" t="s">
        <v>54</v>
      </c>
      <c r="AI464" s="1" t="s">
        <v>55</v>
      </c>
      <c r="AJ464" s="1" t="s">
        <v>1013</v>
      </c>
      <c r="AL464" s="1">
        <v>0</v>
      </c>
      <c r="AM464" s="1" t="s">
        <v>2634</v>
      </c>
    </row>
    <row r="465" spans="1:39" hidden="1" x14ac:dyDescent="0.3">
      <c r="A465" s="1" t="s">
        <v>1100</v>
      </c>
      <c r="B465" s="1">
        <f>_xlfn.ISOWEEKNUM(RMP[[#This Row],[FECHA RECEPCION]])</f>
        <v>26</v>
      </c>
      <c r="C465" s="7">
        <v>45835</v>
      </c>
      <c r="D465" s="6">
        <v>0.77777777777777779</v>
      </c>
      <c r="E465" s="7">
        <v>45835</v>
      </c>
      <c r="F465" s="6">
        <v>0.89583333333333337</v>
      </c>
      <c r="G465" s="1" t="s">
        <v>1072</v>
      </c>
      <c r="H465" s="1">
        <v>5</v>
      </c>
      <c r="I465" s="1" t="s">
        <v>1062</v>
      </c>
      <c r="J465" s="13">
        <v>88</v>
      </c>
      <c r="K465" s="1" t="str">
        <f>TEXT(MATCH(X465, _xlfn.UNIQUE($X$153:X611), 0), "00000")</f>
        <v>00166</v>
      </c>
      <c r="L465" s="1" t="s">
        <v>41</v>
      </c>
      <c r="M465" s="1" t="s">
        <v>42</v>
      </c>
      <c r="N465" s="1" t="s">
        <v>43</v>
      </c>
      <c r="O465" s="1" t="s">
        <v>44</v>
      </c>
      <c r="P465" s="15">
        <v>130</v>
      </c>
      <c r="Q465" s="15">
        <v>91.51</v>
      </c>
      <c r="R465" s="1" t="s">
        <v>45</v>
      </c>
      <c r="S465" s="1" t="s">
        <v>751</v>
      </c>
      <c r="T465" s="1">
        <v>11</v>
      </c>
      <c r="U465" s="1">
        <v>10</v>
      </c>
      <c r="V465" s="1">
        <v>69</v>
      </c>
      <c r="W465" s="1" t="s">
        <v>47</v>
      </c>
      <c r="X465" s="2" t="s">
        <v>1101</v>
      </c>
      <c r="Y465" s="1" t="s">
        <v>1102</v>
      </c>
      <c r="AA465" s="1" t="s">
        <v>51</v>
      </c>
      <c r="AB465" s="3">
        <f>+RMP[[#This Row],[KILOS NETO]]/RMP[[#This Row],[N° JARRAS]]</f>
        <v>1.326231884057971</v>
      </c>
      <c r="AC465" s="1" t="s">
        <v>52</v>
      </c>
      <c r="AD465" s="1">
        <v>19.5</v>
      </c>
      <c r="AE465" s="13">
        <f>+RMP[[#This Row],[KILOS NETO]]/RMP[[#This Row],[N° JABAS]]</f>
        <v>9.1509999999999998</v>
      </c>
      <c r="AF465" s="15">
        <f>+RMP[[#This Row],[KILOS NETO]]-RMP[[#This Row],[PESO NETO CAMPO]]</f>
        <v>3.5100000000000051</v>
      </c>
      <c r="AG465" s="3">
        <f>+(RMP[[#This Row],[HORA RECEPCION]]-RMP[[#This Row],[HORA SALIDA CAMPO]])*24</f>
        <v>2.8333333333333339</v>
      </c>
      <c r="AH465" s="1" t="s">
        <v>54</v>
      </c>
      <c r="AI465" s="1" t="s">
        <v>55</v>
      </c>
      <c r="AJ465" s="1" t="s">
        <v>1013</v>
      </c>
      <c r="AL465" s="1">
        <v>0</v>
      </c>
      <c r="AM465" s="1" t="s">
        <v>2634</v>
      </c>
    </row>
    <row r="466" spans="1:39" hidden="1" x14ac:dyDescent="0.3">
      <c r="A466" s="1" t="s">
        <v>1103</v>
      </c>
      <c r="B466" s="1">
        <f>_xlfn.ISOWEEKNUM(RMP[[#This Row],[FECHA RECEPCION]])</f>
        <v>26</v>
      </c>
      <c r="C466" s="7">
        <v>45835</v>
      </c>
      <c r="D466" s="6">
        <v>0.77777777777777779</v>
      </c>
      <c r="E466" s="7">
        <v>45835</v>
      </c>
      <c r="F466" s="6">
        <v>0.89583333333333337</v>
      </c>
      <c r="G466" s="1" t="s">
        <v>1072</v>
      </c>
      <c r="H466" s="1">
        <v>5</v>
      </c>
      <c r="I466" s="1" t="s">
        <v>1062</v>
      </c>
      <c r="J466" s="13">
        <v>91</v>
      </c>
      <c r="K466" s="1" t="str">
        <f>TEXT(MATCH(X466, _xlfn.UNIQUE($X$153:X612), 0), "00000")</f>
        <v>00167</v>
      </c>
      <c r="L466" s="1" t="s">
        <v>41</v>
      </c>
      <c r="M466" s="1" t="s">
        <v>42</v>
      </c>
      <c r="N466" s="1" t="s">
        <v>43</v>
      </c>
      <c r="O466" s="1" t="s">
        <v>44</v>
      </c>
      <c r="P466" s="15">
        <v>133</v>
      </c>
      <c r="Q466" s="15">
        <v>95.39</v>
      </c>
      <c r="R466" s="1" t="s">
        <v>45</v>
      </c>
      <c r="S466" s="1" t="s">
        <v>751</v>
      </c>
      <c r="T466" s="1">
        <v>10</v>
      </c>
      <c r="U466" s="1">
        <v>10</v>
      </c>
      <c r="V466" s="1">
        <v>70</v>
      </c>
      <c r="W466" s="1" t="s">
        <v>47</v>
      </c>
      <c r="X466" s="2" t="s">
        <v>1104</v>
      </c>
      <c r="Y466" s="1" t="s">
        <v>1105</v>
      </c>
      <c r="AA466" s="1" t="s">
        <v>51</v>
      </c>
      <c r="AB466" s="3">
        <f>+RMP[[#This Row],[KILOS NETO]]/RMP[[#This Row],[N° JARRAS]]</f>
        <v>1.3627142857142858</v>
      </c>
      <c r="AC466" s="1" t="s">
        <v>52</v>
      </c>
      <c r="AD466" s="1">
        <v>19.5</v>
      </c>
      <c r="AE466" s="13">
        <f>+RMP[[#This Row],[KILOS NETO]]/RMP[[#This Row],[N° JABAS]]</f>
        <v>9.5389999999999997</v>
      </c>
      <c r="AF466" s="15">
        <f>+RMP[[#This Row],[KILOS NETO]]-RMP[[#This Row],[PESO NETO CAMPO]]</f>
        <v>4.3900000000000006</v>
      </c>
      <c r="AG466" s="3">
        <f>+(RMP[[#This Row],[HORA RECEPCION]]-RMP[[#This Row],[HORA SALIDA CAMPO]])*24</f>
        <v>2.8333333333333339</v>
      </c>
      <c r="AH466" s="1" t="s">
        <v>434</v>
      </c>
      <c r="AI466" s="1" t="s">
        <v>55</v>
      </c>
      <c r="AJ466" s="1" t="s">
        <v>1013</v>
      </c>
      <c r="AL466" s="1">
        <v>0</v>
      </c>
      <c r="AM466" s="1" t="s">
        <v>2634</v>
      </c>
    </row>
    <row r="467" spans="1:39" hidden="1" x14ac:dyDescent="0.3">
      <c r="A467" s="1" t="str">
        <f>_xlfn.CONCAT(RMP[[#This Row],[CODIGO QR]],RMP[[#This Row],[MODULO]],RMP[[#This Row],[TURNO]])</f>
        <v>ABGSA20250625082432MODULO 1TURNO 7</v>
      </c>
      <c r="B467" s="1">
        <f>_xlfn.ISOWEEKNUM(RMP[[#This Row],[FECHA RECEPCION]])</f>
        <v>26</v>
      </c>
      <c r="C467" s="7">
        <v>45835</v>
      </c>
      <c r="D467" s="6">
        <v>0.77777777777777779</v>
      </c>
      <c r="E467" s="7">
        <v>45835</v>
      </c>
      <c r="F467" s="6">
        <v>0.89583333333333337</v>
      </c>
      <c r="G467" s="1" t="s">
        <v>1072</v>
      </c>
      <c r="H467" s="1">
        <v>5</v>
      </c>
      <c r="I467" s="1" t="s">
        <v>1062</v>
      </c>
      <c r="J467" s="13">
        <v>367.5</v>
      </c>
      <c r="K467" s="1" t="str">
        <f>TEXT(MATCH(X467, _xlfn.UNIQUE($X$153:X613), 0), "00000")</f>
        <v>00168</v>
      </c>
      <c r="L467" s="1" t="s">
        <v>41</v>
      </c>
      <c r="M467" s="1" t="s">
        <v>42</v>
      </c>
      <c r="N467" s="1" t="s">
        <v>43</v>
      </c>
      <c r="O467" s="1" t="s">
        <v>44</v>
      </c>
      <c r="P467" s="15">
        <v>495</v>
      </c>
      <c r="Q467" s="15">
        <v>380.56</v>
      </c>
      <c r="R467" s="1" t="s">
        <v>45</v>
      </c>
      <c r="S467" s="1" t="s">
        <v>883</v>
      </c>
      <c r="T467" s="1">
        <v>16</v>
      </c>
      <c r="U467" s="1">
        <v>40</v>
      </c>
      <c r="V467" s="1">
        <v>280</v>
      </c>
      <c r="W467" s="1" t="s">
        <v>47</v>
      </c>
      <c r="X467" s="2" t="s">
        <v>1106</v>
      </c>
      <c r="Y467" s="1" t="s">
        <v>1107</v>
      </c>
      <c r="AA467" s="1" t="s">
        <v>51</v>
      </c>
      <c r="AB467" s="3">
        <f>+RMP[[#This Row],[KILOS NETO]]/RMP[[#This Row],[N° JARRAS]]</f>
        <v>1.3591428571428572</v>
      </c>
      <c r="AC467" s="1" t="s">
        <v>52</v>
      </c>
      <c r="AD467" s="1">
        <v>19.5</v>
      </c>
      <c r="AE467" s="13">
        <f>+RMP[[#This Row],[KILOS NETO]]/RMP[[#This Row],[N° JABAS]]</f>
        <v>9.5139999999999993</v>
      </c>
      <c r="AF467" s="15">
        <f>+RMP[[#This Row],[KILOS NETO]]-RMP[[#This Row],[PESO NETO CAMPO]]</f>
        <v>13.060000000000002</v>
      </c>
      <c r="AG467" s="3">
        <f>+(RMP[[#This Row],[HORA RECEPCION]]-RMP[[#This Row],[HORA SALIDA CAMPO]])*24</f>
        <v>2.8333333333333339</v>
      </c>
      <c r="AH467" s="1" t="s">
        <v>434</v>
      </c>
      <c r="AI467" s="1" t="s">
        <v>55</v>
      </c>
      <c r="AJ467" s="1" t="s">
        <v>1013</v>
      </c>
      <c r="AL467" s="1">
        <v>0</v>
      </c>
      <c r="AM467" s="1" t="s">
        <v>2634</v>
      </c>
    </row>
    <row r="468" spans="1:39" hidden="1" x14ac:dyDescent="0.3">
      <c r="A468" s="1" t="s">
        <v>1108</v>
      </c>
      <c r="B468" s="1">
        <f>_xlfn.ISOWEEKNUM(RMP[[#This Row],[FECHA RECEPCION]])</f>
        <v>27</v>
      </c>
      <c r="C468" s="7">
        <v>45838</v>
      </c>
      <c r="D468" s="6">
        <v>0.57638888888888884</v>
      </c>
      <c r="E468" s="7">
        <v>45838</v>
      </c>
      <c r="F468" s="6">
        <v>0.65972222222222221</v>
      </c>
      <c r="G468" s="1" t="s">
        <v>1109</v>
      </c>
      <c r="H468" s="1">
        <v>1</v>
      </c>
      <c r="I468" s="1" t="s">
        <v>316</v>
      </c>
      <c r="J468" s="13">
        <v>323</v>
      </c>
      <c r="K468" s="1" t="str">
        <f>TEXT(MATCH(X468, _xlfn.UNIQUE($X$153:X614), 0), "00000")</f>
        <v>00169</v>
      </c>
      <c r="L468" s="1" t="s">
        <v>41</v>
      </c>
      <c r="M468" s="1" t="s">
        <v>42</v>
      </c>
      <c r="N468" s="1" t="s">
        <v>43</v>
      </c>
      <c r="O468" s="1" t="s">
        <v>44</v>
      </c>
      <c r="P468" s="15">
        <v>435</v>
      </c>
      <c r="Q468" s="15">
        <v>329.87</v>
      </c>
      <c r="R468" s="1" t="s">
        <v>45</v>
      </c>
      <c r="S468" s="1" t="s">
        <v>856</v>
      </c>
      <c r="T468" s="1">
        <v>16</v>
      </c>
      <c r="U468" s="1">
        <v>35</v>
      </c>
      <c r="V468" s="1">
        <v>245</v>
      </c>
      <c r="W468" s="1" t="s">
        <v>47</v>
      </c>
      <c r="X468" s="2" t="s">
        <v>1110</v>
      </c>
      <c r="Y468" s="1" t="s">
        <v>1111</v>
      </c>
      <c r="AA468" s="1" t="s">
        <v>51</v>
      </c>
      <c r="AB468" s="3">
        <f>+RMP[[#This Row],[KILOS NETO]]/RMP[[#This Row],[N° JARRAS]]</f>
        <v>1.3464081632653062</v>
      </c>
      <c r="AC468" s="1" t="s">
        <v>52</v>
      </c>
      <c r="AD468" s="1">
        <v>19.5</v>
      </c>
      <c r="AE468" s="13">
        <f>+RMP[[#This Row],[KILOS NETO]]/RMP[[#This Row],[N° JABAS]]</f>
        <v>9.4248571428571424</v>
      </c>
      <c r="AF468" s="15">
        <f>+RMP[[#This Row],[KILOS NETO]]-RMP[[#This Row],[PESO NETO CAMPO]]</f>
        <v>6.8700000000000045</v>
      </c>
      <c r="AG468" s="3">
        <f>+(RMP[[#This Row],[HORA RECEPCION]]-RMP[[#This Row],[HORA SALIDA CAMPO]])*24</f>
        <v>2.0000000000000009</v>
      </c>
      <c r="AH468" s="1" t="s">
        <v>54</v>
      </c>
      <c r="AI468" s="1" t="s">
        <v>55</v>
      </c>
      <c r="AJ468" s="1" t="s">
        <v>1112</v>
      </c>
      <c r="AK468" s="1" t="s">
        <v>458</v>
      </c>
      <c r="AL468" s="1">
        <v>0</v>
      </c>
      <c r="AM468" s="1" t="s">
        <v>2634</v>
      </c>
    </row>
    <row r="469" spans="1:39" hidden="1" x14ac:dyDescent="0.3">
      <c r="A469" s="1" t="s">
        <v>1113</v>
      </c>
      <c r="B469" s="1">
        <f>_xlfn.ISOWEEKNUM(RMP[[#This Row],[FECHA RECEPCION]])</f>
        <v>27</v>
      </c>
      <c r="C469" s="7">
        <v>45838</v>
      </c>
      <c r="D469" s="6">
        <v>0.57638888888888884</v>
      </c>
      <c r="E469" s="7">
        <v>45838</v>
      </c>
      <c r="F469" s="6">
        <v>0.65972222222222221</v>
      </c>
      <c r="G469" s="1" t="s">
        <v>1109</v>
      </c>
      <c r="H469" s="1">
        <v>1</v>
      </c>
      <c r="I469" s="1" t="s">
        <v>316</v>
      </c>
      <c r="J469" s="13">
        <v>290.43809450999998</v>
      </c>
      <c r="K469" s="1" t="str">
        <f>TEXT(MATCH(X469, _xlfn.UNIQUE($X$153:X615), 0), "00000")</f>
        <v>00170</v>
      </c>
      <c r="L469" s="1" t="s">
        <v>41</v>
      </c>
      <c r="M469" s="1" t="s">
        <v>42</v>
      </c>
      <c r="N469" s="1" t="s">
        <v>43</v>
      </c>
      <c r="O469" s="1" t="s">
        <v>44</v>
      </c>
      <c r="P469" s="15">
        <v>393.14</v>
      </c>
      <c r="Q469" s="15">
        <v>299.92</v>
      </c>
      <c r="R469" s="1" t="s">
        <v>45</v>
      </c>
      <c r="S469" s="1" t="s">
        <v>747</v>
      </c>
      <c r="T469" s="1">
        <v>16</v>
      </c>
      <c r="U469" s="1">
        <v>32</v>
      </c>
      <c r="V469" s="1">
        <v>224</v>
      </c>
      <c r="W469" s="1" t="s">
        <v>47</v>
      </c>
      <c r="X469" s="2" t="s">
        <v>1114</v>
      </c>
      <c r="Y469" s="1" t="s">
        <v>1115</v>
      </c>
      <c r="AA469" s="1" t="s">
        <v>51</v>
      </c>
      <c r="AB469" s="3">
        <f>+RMP[[#This Row],[KILOS NETO]]/RMP[[#This Row],[N° JARRAS]]</f>
        <v>1.3389285714285715</v>
      </c>
      <c r="AC469" s="1" t="s">
        <v>52</v>
      </c>
      <c r="AD469" s="1">
        <v>19.5</v>
      </c>
      <c r="AE469" s="13">
        <f>+RMP[[#This Row],[KILOS NETO]]/RMP[[#This Row],[N° JABAS]]</f>
        <v>9.3725000000000005</v>
      </c>
      <c r="AF469" s="15">
        <f>+RMP[[#This Row],[KILOS NETO]]-RMP[[#This Row],[PESO NETO CAMPO]]</f>
        <v>9.481905490000031</v>
      </c>
      <c r="AG469" s="3">
        <f>+(RMP[[#This Row],[HORA RECEPCION]]-RMP[[#This Row],[HORA SALIDA CAMPO]])*24</f>
        <v>2.0000000000000009</v>
      </c>
      <c r="AH469" s="1" t="s">
        <v>434</v>
      </c>
      <c r="AI469" s="1" t="s">
        <v>55</v>
      </c>
      <c r="AJ469" s="1" t="s">
        <v>1112</v>
      </c>
      <c r="AK469" s="1" t="s">
        <v>458</v>
      </c>
      <c r="AL469" s="1">
        <v>0</v>
      </c>
      <c r="AM469" s="1" t="s">
        <v>2634</v>
      </c>
    </row>
    <row r="470" spans="1:39" hidden="1" x14ac:dyDescent="0.3">
      <c r="A470" s="1" t="s">
        <v>1116</v>
      </c>
      <c r="B470" s="1">
        <f>_xlfn.ISOWEEKNUM(RMP[[#This Row],[FECHA RECEPCION]])</f>
        <v>27</v>
      </c>
      <c r="C470" s="7">
        <v>45838</v>
      </c>
      <c r="D470" s="6">
        <v>0.57638888888888884</v>
      </c>
      <c r="E470" s="7">
        <v>45838</v>
      </c>
      <c r="F470" s="6">
        <v>0.65972222222222221</v>
      </c>
      <c r="G470" s="1" t="s">
        <v>1109</v>
      </c>
      <c r="H470" s="1">
        <v>1</v>
      </c>
      <c r="I470" s="1" t="s">
        <v>316</v>
      </c>
      <c r="J470" s="13">
        <v>90.761905490000004</v>
      </c>
      <c r="K470" s="1" t="str">
        <f>TEXT(MATCH(X470, _xlfn.UNIQUE($X$153:X616), 0), "00000")</f>
        <v>00170</v>
      </c>
      <c r="L470" s="1" t="s">
        <v>41</v>
      </c>
      <c r="M470" s="1" t="s">
        <v>42</v>
      </c>
      <c r="N470" s="1" t="s">
        <v>43</v>
      </c>
      <c r="O470" s="1" t="s">
        <v>44</v>
      </c>
      <c r="P470" s="15">
        <v>122.86</v>
      </c>
      <c r="Q470" s="15">
        <v>93.72</v>
      </c>
      <c r="R470" s="1" t="s">
        <v>45</v>
      </c>
      <c r="S470" s="1" t="s">
        <v>787</v>
      </c>
      <c r="T470" s="1">
        <v>16</v>
      </c>
      <c r="U470" s="1">
        <v>10</v>
      </c>
      <c r="V470" s="1">
        <v>70</v>
      </c>
      <c r="W470" s="1" t="s">
        <v>47</v>
      </c>
      <c r="X470" s="2" t="s">
        <v>1114</v>
      </c>
      <c r="Y470" s="1" t="s">
        <v>1115</v>
      </c>
      <c r="AA470" s="1" t="s">
        <v>51</v>
      </c>
      <c r="AB470" s="3">
        <f>+RMP[[#This Row],[KILOS NETO]]/RMP[[#This Row],[N° JARRAS]]</f>
        <v>1.3388571428571427</v>
      </c>
      <c r="AC470" s="1" t="s">
        <v>52</v>
      </c>
      <c r="AD470" s="1">
        <v>19.5</v>
      </c>
      <c r="AE470" s="13">
        <f>+RMP[[#This Row],[KILOS NETO]]/RMP[[#This Row],[N° JABAS]]</f>
        <v>9.3719999999999999</v>
      </c>
      <c r="AF470" s="15">
        <f>+RMP[[#This Row],[KILOS NETO]]-RMP[[#This Row],[PESO NETO CAMPO]]</f>
        <v>2.9580945099999951</v>
      </c>
      <c r="AG470" s="3">
        <f>+(RMP[[#This Row],[HORA RECEPCION]]-RMP[[#This Row],[HORA SALIDA CAMPO]])*24</f>
        <v>2.0000000000000009</v>
      </c>
      <c r="AH470" s="1" t="s">
        <v>434</v>
      </c>
      <c r="AI470" s="1" t="s">
        <v>55</v>
      </c>
      <c r="AJ470" s="1" t="s">
        <v>1112</v>
      </c>
      <c r="AK470" s="1" t="s">
        <v>458</v>
      </c>
      <c r="AL470" s="1">
        <v>0</v>
      </c>
      <c r="AM470" s="1" t="s">
        <v>2634</v>
      </c>
    </row>
    <row r="471" spans="1:39" hidden="1" x14ac:dyDescent="0.3">
      <c r="A471" s="1" t="s">
        <v>1117</v>
      </c>
      <c r="B471" s="1">
        <f>_xlfn.ISOWEEKNUM(RMP[[#This Row],[FECHA RECEPCION]])</f>
        <v>27</v>
      </c>
      <c r="C471" s="7">
        <v>45838</v>
      </c>
      <c r="D471" s="6">
        <v>0.57638888888888884</v>
      </c>
      <c r="E471" s="7">
        <v>45838</v>
      </c>
      <c r="F471" s="6">
        <v>0.65972222222222221</v>
      </c>
      <c r="G471" s="1" t="s">
        <v>1109</v>
      </c>
      <c r="H471" s="1">
        <v>1</v>
      </c>
      <c r="I471" s="1" t="s">
        <v>316</v>
      </c>
      <c r="J471" s="13">
        <v>189.56341391000001</v>
      </c>
      <c r="K471" s="1" t="str">
        <f>TEXT(MATCH(X471, _xlfn.UNIQUE($X$153:X617), 0), "00000")</f>
        <v>00171</v>
      </c>
      <c r="L471" s="1" t="s">
        <v>41</v>
      </c>
      <c r="M471" s="1" t="s">
        <v>42</v>
      </c>
      <c r="N471" s="1" t="s">
        <v>43</v>
      </c>
      <c r="O471" s="1" t="s">
        <v>44</v>
      </c>
      <c r="P471" s="15">
        <v>261.22000000000003</v>
      </c>
      <c r="Q471" s="15">
        <v>199.81</v>
      </c>
      <c r="R471" s="1" t="s">
        <v>45</v>
      </c>
      <c r="S471" s="1" t="s">
        <v>747</v>
      </c>
      <c r="T471" s="1">
        <v>16</v>
      </c>
      <c r="U471" s="1">
        <v>21</v>
      </c>
      <c r="V471" s="1">
        <v>147</v>
      </c>
      <c r="W471" s="1" t="s">
        <v>47</v>
      </c>
      <c r="X471" s="2" t="s">
        <v>1118</v>
      </c>
      <c r="Y471" s="1" t="s">
        <v>1119</v>
      </c>
      <c r="AA471" s="1" t="s">
        <v>51</v>
      </c>
      <c r="AB471" s="3">
        <f>+RMP[[#This Row],[KILOS NETO]]/RMP[[#This Row],[N° JARRAS]]</f>
        <v>1.3592517006802722</v>
      </c>
      <c r="AC471" s="1" t="s">
        <v>52</v>
      </c>
      <c r="AD471" s="1">
        <v>19.5</v>
      </c>
      <c r="AE471" s="13">
        <f>+RMP[[#This Row],[KILOS NETO]]/RMP[[#This Row],[N° JABAS]]</f>
        <v>9.5147619047619045</v>
      </c>
      <c r="AF471" s="15">
        <f>+RMP[[#This Row],[KILOS NETO]]-RMP[[#This Row],[PESO NETO CAMPO]]</f>
        <v>10.246586089999994</v>
      </c>
      <c r="AG471" s="3">
        <f>+(RMP[[#This Row],[HORA RECEPCION]]-RMP[[#This Row],[HORA SALIDA CAMPO]])*24</f>
        <v>2.0000000000000009</v>
      </c>
      <c r="AH471" s="1" t="s">
        <v>448</v>
      </c>
      <c r="AI471" s="1" t="s">
        <v>55</v>
      </c>
      <c r="AJ471" s="1" t="s">
        <v>1112</v>
      </c>
      <c r="AL471" s="1">
        <v>0</v>
      </c>
      <c r="AM471" s="1" t="s">
        <v>2634</v>
      </c>
    </row>
    <row r="472" spans="1:39" hidden="1" x14ac:dyDescent="0.3">
      <c r="A472" s="1" t="s">
        <v>1120</v>
      </c>
      <c r="B472" s="1">
        <f>_xlfn.ISOWEEKNUM(RMP[[#This Row],[FECHA RECEPCION]])</f>
        <v>27</v>
      </c>
      <c r="C472" s="7">
        <v>45838</v>
      </c>
      <c r="D472" s="6">
        <v>0.57638888888888884</v>
      </c>
      <c r="E472" s="7">
        <v>45838</v>
      </c>
      <c r="F472" s="6">
        <v>0.65972222222222221</v>
      </c>
      <c r="G472" s="1" t="s">
        <v>1109</v>
      </c>
      <c r="H472" s="1">
        <v>1</v>
      </c>
      <c r="I472" s="1" t="s">
        <v>316</v>
      </c>
      <c r="J472" s="13">
        <v>90.268293040000003</v>
      </c>
      <c r="K472" s="1" t="str">
        <f>TEXT(MATCH(X472, _xlfn.UNIQUE($X$153:X618), 0), "00000")</f>
        <v>00171</v>
      </c>
      <c r="L472" s="1" t="s">
        <v>41</v>
      </c>
      <c r="M472" s="1" t="s">
        <v>42</v>
      </c>
      <c r="N472" s="1" t="s">
        <v>43</v>
      </c>
      <c r="O472" s="1" t="s">
        <v>44</v>
      </c>
      <c r="P472" s="15">
        <v>124.39</v>
      </c>
      <c r="Q472" s="15">
        <v>95.15</v>
      </c>
      <c r="R472" s="1" t="s">
        <v>45</v>
      </c>
      <c r="S472" s="1" t="s">
        <v>787</v>
      </c>
      <c r="T472" s="1">
        <v>16</v>
      </c>
      <c r="U472" s="1">
        <v>10</v>
      </c>
      <c r="V472" s="1">
        <v>70</v>
      </c>
      <c r="W472" s="1" t="s">
        <v>47</v>
      </c>
      <c r="X472" s="2" t="s">
        <v>1118</v>
      </c>
      <c r="Y472" s="1" t="s">
        <v>1119</v>
      </c>
      <c r="AA472" s="1" t="s">
        <v>51</v>
      </c>
      <c r="AB472" s="3">
        <f>+RMP[[#This Row],[KILOS NETO]]/RMP[[#This Row],[N° JARRAS]]</f>
        <v>1.3592857142857144</v>
      </c>
      <c r="AC472" s="1" t="s">
        <v>52</v>
      </c>
      <c r="AD472" s="1">
        <v>19.5</v>
      </c>
      <c r="AE472" s="13">
        <f>+RMP[[#This Row],[KILOS NETO]]/RMP[[#This Row],[N° JABAS]]</f>
        <v>9.5150000000000006</v>
      </c>
      <c r="AF472" s="15">
        <f>+RMP[[#This Row],[KILOS NETO]]-RMP[[#This Row],[PESO NETO CAMPO]]</f>
        <v>4.8817069600000025</v>
      </c>
      <c r="AG472" s="3">
        <f>+(RMP[[#This Row],[HORA RECEPCION]]-RMP[[#This Row],[HORA SALIDA CAMPO]])*24</f>
        <v>2.0000000000000009</v>
      </c>
      <c r="AH472" s="1" t="s">
        <v>448</v>
      </c>
      <c r="AI472" s="1" t="s">
        <v>55</v>
      </c>
      <c r="AJ472" s="1" t="s">
        <v>1112</v>
      </c>
      <c r="AL472" s="1">
        <v>0</v>
      </c>
      <c r="AM472" s="1" t="s">
        <v>2634</v>
      </c>
    </row>
    <row r="473" spans="1:39" hidden="1" x14ac:dyDescent="0.3">
      <c r="A473" s="1" t="s">
        <v>1121</v>
      </c>
      <c r="B473" s="1">
        <f>_xlfn.ISOWEEKNUM(RMP[[#This Row],[FECHA RECEPCION]])</f>
        <v>27</v>
      </c>
      <c r="C473" s="7">
        <v>45838</v>
      </c>
      <c r="D473" s="6">
        <v>0.57638888888888884</v>
      </c>
      <c r="E473" s="7">
        <v>45838</v>
      </c>
      <c r="F473" s="6">
        <v>0.65972222222222221</v>
      </c>
      <c r="G473" s="1" t="s">
        <v>1109</v>
      </c>
      <c r="H473" s="1">
        <v>1</v>
      </c>
      <c r="I473" s="1" t="s">
        <v>316</v>
      </c>
      <c r="J473" s="13">
        <v>63.187805869999998</v>
      </c>
      <c r="K473" s="1" t="str">
        <f>TEXT(MATCH(X473, _xlfn.UNIQUE($X$153:X619), 0), "00000")</f>
        <v>00171</v>
      </c>
      <c r="L473" s="1" t="s">
        <v>41</v>
      </c>
      <c r="M473" s="1" t="s">
        <v>42</v>
      </c>
      <c r="N473" s="1" t="s">
        <v>43</v>
      </c>
      <c r="O473" s="1" t="s">
        <v>44</v>
      </c>
      <c r="P473" s="15">
        <v>87.07</v>
      </c>
      <c r="Q473" s="15">
        <v>66.599999999999994</v>
      </c>
      <c r="R473" s="1" t="s">
        <v>45</v>
      </c>
      <c r="S473" s="1" t="s">
        <v>751</v>
      </c>
      <c r="T473" s="1">
        <v>16</v>
      </c>
      <c r="U473" s="1">
        <v>7</v>
      </c>
      <c r="V473" s="1">
        <v>49</v>
      </c>
      <c r="W473" s="1" t="s">
        <v>47</v>
      </c>
      <c r="X473" s="2" t="s">
        <v>1118</v>
      </c>
      <c r="Y473" s="1" t="s">
        <v>1119</v>
      </c>
      <c r="AA473" s="1" t="s">
        <v>51</v>
      </c>
      <c r="AB473" s="3">
        <f>+RMP[[#This Row],[KILOS NETO]]/RMP[[#This Row],[N° JARRAS]]</f>
        <v>1.3591836734693876</v>
      </c>
      <c r="AC473" s="1" t="s">
        <v>52</v>
      </c>
      <c r="AD473" s="1">
        <v>19.5</v>
      </c>
      <c r="AE473" s="13">
        <f>+RMP[[#This Row],[KILOS NETO]]/RMP[[#This Row],[N° JABAS]]</f>
        <v>9.5142857142857142</v>
      </c>
      <c r="AF473" s="15">
        <f>+RMP[[#This Row],[KILOS NETO]]-RMP[[#This Row],[PESO NETO CAMPO]]</f>
        <v>3.4121941299999961</v>
      </c>
      <c r="AG473" s="3">
        <f>+(RMP[[#This Row],[HORA RECEPCION]]-RMP[[#This Row],[HORA SALIDA CAMPO]])*24</f>
        <v>2.0000000000000009</v>
      </c>
      <c r="AH473" s="1" t="s">
        <v>448</v>
      </c>
      <c r="AI473" s="1" t="s">
        <v>55</v>
      </c>
      <c r="AJ473" s="1" t="s">
        <v>1112</v>
      </c>
      <c r="AL473" s="1">
        <v>0</v>
      </c>
      <c r="AM473" s="1" t="s">
        <v>2634</v>
      </c>
    </row>
    <row r="474" spans="1:39" hidden="1" x14ac:dyDescent="0.3">
      <c r="A474" s="1" t="s">
        <v>1122</v>
      </c>
      <c r="B474" s="1">
        <f>_xlfn.ISOWEEKNUM(RMP[[#This Row],[FECHA RECEPCION]])</f>
        <v>27</v>
      </c>
      <c r="C474" s="7">
        <v>45838</v>
      </c>
      <c r="D474" s="6">
        <v>0.57638888888888884</v>
      </c>
      <c r="E474" s="7">
        <v>45838</v>
      </c>
      <c r="F474" s="6">
        <v>0.65972222222222221</v>
      </c>
      <c r="G474" s="1" t="s">
        <v>1109</v>
      </c>
      <c r="H474" s="1">
        <v>1</v>
      </c>
      <c r="I474" s="1" t="s">
        <v>316</v>
      </c>
      <c r="J474" s="13">
        <v>27.080487170000001</v>
      </c>
      <c r="K474" s="1" t="str">
        <f>TEXT(MATCH(X474, _xlfn.UNIQUE($X$153:X620), 0), "00000")</f>
        <v>00171</v>
      </c>
      <c r="L474" s="1" t="s">
        <v>41</v>
      </c>
      <c r="M474" s="1" t="s">
        <v>42</v>
      </c>
      <c r="N474" s="1" t="s">
        <v>43</v>
      </c>
      <c r="O474" s="1" t="s">
        <v>44</v>
      </c>
      <c r="P474" s="15">
        <v>37.32</v>
      </c>
      <c r="Q474" s="15">
        <v>28.54</v>
      </c>
      <c r="R474" s="1" t="s">
        <v>45</v>
      </c>
      <c r="S474" s="1" t="s">
        <v>758</v>
      </c>
      <c r="T474" s="1">
        <v>16</v>
      </c>
      <c r="U474" s="1">
        <v>3</v>
      </c>
      <c r="V474" s="1">
        <v>21</v>
      </c>
      <c r="W474" s="1" t="s">
        <v>47</v>
      </c>
      <c r="X474" s="2" t="s">
        <v>1118</v>
      </c>
      <c r="Y474" s="1" t="s">
        <v>1119</v>
      </c>
      <c r="AA474" s="1" t="s">
        <v>51</v>
      </c>
      <c r="AB474" s="3">
        <f>+RMP[[#This Row],[KILOS NETO]]/RMP[[#This Row],[N° JARRAS]]</f>
        <v>1.3590476190476191</v>
      </c>
      <c r="AC474" s="1" t="s">
        <v>52</v>
      </c>
      <c r="AD474" s="1">
        <v>19.5</v>
      </c>
      <c r="AE474" s="13">
        <f>+RMP[[#This Row],[KILOS NETO]]/RMP[[#This Row],[N° JABAS]]</f>
        <v>9.5133333333333336</v>
      </c>
      <c r="AF474" s="15">
        <f>+RMP[[#This Row],[KILOS NETO]]-RMP[[#This Row],[PESO NETO CAMPO]]</f>
        <v>1.4595128299999978</v>
      </c>
      <c r="AG474" s="3">
        <f>+(RMP[[#This Row],[HORA RECEPCION]]-RMP[[#This Row],[HORA SALIDA CAMPO]])*24</f>
        <v>2.0000000000000009</v>
      </c>
      <c r="AH474" s="1" t="s">
        <v>448</v>
      </c>
      <c r="AI474" s="1" t="s">
        <v>55</v>
      </c>
      <c r="AJ474" s="1" t="s">
        <v>1112</v>
      </c>
      <c r="AL474" s="1">
        <v>0</v>
      </c>
      <c r="AM474" s="1" t="s">
        <v>2634</v>
      </c>
    </row>
    <row r="475" spans="1:39" hidden="1" x14ac:dyDescent="0.3">
      <c r="A475" s="1" t="s">
        <v>1123</v>
      </c>
      <c r="B475" s="1">
        <f>_xlfn.ISOWEEKNUM(RMP[[#This Row],[FECHA RECEPCION]])</f>
        <v>27</v>
      </c>
      <c r="C475" s="7">
        <v>45838</v>
      </c>
      <c r="D475" s="6">
        <v>0.57638888888888884</v>
      </c>
      <c r="E475" s="7">
        <v>45838</v>
      </c>
      <c r="F475" s="6">
        <v>0.65972222222222221</v>
      </c>
      <c r="G475" s="1" t="s">
        <v>1109</v>
      </c>
      <c r="H475" s="1">
        <v>1</v>
      </c>
      <c r="I475" s="1" t="s">
        <v>316</v>
      </c>
      <c r="J475" s="13">
        <v>191.35</v>
      </c>
      <c r="K475" s="1" t="str">
        <f>TEXT(MATCH(X475, _xlfn.UNIQUE($X$153:X621), 0), "00000")</f>
        <v>00172</v>
      </c>
      <c r="L475" s="1" t="s">
        <v>41</v>
      </c>
      <c r="M475" s="1" t="s">
        <v>42</v>
      </c>
      <c r="N475" s="1" t="s">
        <v>43</v>
      </c>
      <c r="O475" s="1" t="s">
        <v>44</v>
      </c>
      <c r="P475" s="15">
        <v>258</v>
      </c>
      <c r="Q475" s="15">
        <v>196.82</v>
      </c>
      <c r="R475" s="1" t="s">
        <v>45</v>
      </c>
      <c r="S475" s="1" t="s">
        <v>787</v>
      </c>
      <c r="T475" s="1">
        <v>16</v>
      </c>
      <c r="U475" s="1">
        <v>21</v>
      </c>
      <c r="V475" s="1">
        <v>147</v>
      </c>
      <c r="W475" s="1" t="s">
        <v>47</v>
      </c>
      <c r="X475" s="2" t="s">
        <v>1124</v>
      </c>
      <c r="Y475" s="1" t="s">
        <v>1125</v>
      </c>
      <c r="AA475" s="1" t="s">
        <v>51</v>
      </c>
      <c r="AB475" s="3">
        <f>+RMP[[#This Row],[KILOS NETO]]/RMP[[#This Row],[N° JARRAS]]</f>
        <v>1.3389115646258503</v>
      </c>
      <c r="AC475" s="1" t="s">
        <v>52</v>
      </c>
      <c r="AD475" s="1">
        <v>19.5</v>
      </c>
      <c r="AE475" s="13">
        <f>+RMP[[#This Row],[KILOS NETO]]/RMP[[#This Row],[N° JABAS]]</f>
        <v>9.3723809523809525</v>
      </c>
      <c r="AF475" s="15">
        <f>+RMP[[#This Row],[KILOS NETO]]-RMP[[#This Row],[PESO NETO CAMPO]]</f>
        <v>5.4699999999999989</v>
      </c>
      <c r="AG475" s="3">
        <f>+(RMP[[#This Row],[HORA RECEPCION]]-RMP[[#This Row],[HORA SALIDA CAMPO]])*24</f>
        <v>2.0000000000000009</v>
      </c>
      <c r="AH475" s="1" t="s">
        <v>54</v>
      </c>
      <c r="AI475" s="1" t="s">
        <v>55</v>
      </c>
      <c r="AJ475" s="1" t="s">
        <v>1112</v>
      </c>
      <c r="AL475" s="1">
        <v>0</v>
      </c>
      <c r="AM475" s="1" t="s">
        <v>2634</v>
      </c>
    </row>
    <row r="476" spans="1:39" hidden="1" x14ac:dyDescent="0.3">
      <c r="A476" s="1" t="s">
        <v>1126</v>
      </c>
      <c r="B476" s="1">
        <f>_xlfn.ISOWEEKNUM(RMP[[#This Row],[FECHA RECEPCION]])</f>
        <v>27</v>
      </c>
      <c r="C476" s="7">
        <v>45838</v>
      </c>
      <c r="D476" s="6">
        <v>0.57638888888888884</v>
      </c>
      <c r="E476" s="7">
        <v>45838</v>
      </c>
      <c r="F476" s="6">
        <v>0.65972222222222221</v>
      </c>
      <c r="G476" s="1" t="s">
        <v>1109</v>
      </c>
      <c r="H476" s="1">
        <v>1</v>
      </c>
      <c r="I476" s="1" t="s">
        <v>316</v>
      </c>
      <c r="J476" s="13">
        <v>191.35</v>
      </c>
      <c r="K476" s="1" t="str">
        <f>TEXT(MATCH(X476, _xlfn.UNIQUE($X$153:X622), 0), "00000")</f>
        <v>00172</v>
      </c>
      <c r="L476" s="1" t="s">
        <v>41</v>
      </c>
      <c r="M476" s="1" t="s">
        <v>42</v>
      </c>
      <c r="N476" s="1" t="s">
        <v>43</v>
      </c>
      <c r="O476" s="1" t="s">
        <v>44</v>
      </c>
      <c r="P476" s="15">
        <v>258</v>
      </c>
      <c r="Q476" s="15">
        <v>196.82</v>
      </c>
      <c r="R476" s="1" t="s">
        <v>45</v>
      </c>
      <c r="S476" s="1" t="s">
        <v>747</v>
      </c>
      <c r="T476" s="1">
        <v>16</v>
      </c>
      <c r="U476" s="1">
        <v>21</v>
      </c>
      <c r="V476" s="1">
        <v>147</v>
      </c>
      <c r="W476" s="1" t="s">
        <v>47</v>
      </c>
      <c r="X476" s="2" t="s">
        <v>1124</v>
      </c>
      <c r="Y476" s="1" t="s">
        <v>1125</v>
      </c>
      <c r="AA476" s="1" t="s">
        <v>51</v>
      </c>
      <c r="AB476" s="3">
        <f>+RMP[[#This Row],[KILOS NETO]]/RMP[[#This Row],[N° JARRAS]]</f>
        <v>1.3389115646258503</v>
      </c>
      <c r="AC476" s="1" t="s">
        <v>52</v>
      </c>
      <c r="AD476" s="1">
        <v>19.5</v>
      </c>
      <c r="AE476" s="13">
        <f>+RMP[[#This Row],[KILOS NETO]]/RMP[[#This Row],[N° JABAS]]</f>
        <v>9.3723809523809525</v>
      </c>
      <c r="AF476" s="15">
        <f>+RMP[[#This Row],[KILOS NETO]]-RMP[[#This Row],[PESO NETO CAMPO]]</f>
        <v>5.4699999999999989</v>
      </c>
      <c r="AG476" s="3">
        <f>+(RMP[[#This Row],[HORA RECEPCION]]-RMP[[#This Row],[HORA SALIDA CAMPO]])*24</f>
        <v>2.0000000000000009</v>
      </c>
      <c r="AH476" s="1" t="s">
        <v>54</v>
      </c>
      <c r="AI476" s="1" t="s">
        <v>55</v>
      </c>
      <c r="AJ476" s="1" t="s">
        <v>1112</v>
      </c>
      <c r="AL476" s="1">
        <v>0</v>
      </c>
      <c r="AM476" s="1" t="s">
        <v>2634</v>
      </c>
    </row>
    <row r="477" spans="1:39" hidden="1" x14ac:dyDescent="0.3">
      <c r="A477" s="1" t="s">
        <v>1127</v>
      </c>
      <c r="B477" s="1">
        <f>_xlfn.ISOWEEKNUM(RMP[[#This Row],[FECHA RECEPCION]])</f>
        <v>27</v>
      </c>
      <c r="C477" s="7">
        <v>45838</v>
      </c>
      <c r="D477" s="6">
        <v>0.57638888888888884</v>
      </c>
      <c r="E477" s="7">
        <v>45838</v>
      </c>
      <c r="F477" s="6">
        <v>0.65972222222222221</v>
      </c>
      <c r="G477" s="1" t="s">
        <v>1109</v>
      </c>
      <c r="H477" s="1">
        <v>1</v>
      </c>
      <c r="I477" s="1" t="s">
        <v>316</v>
      </c>
      <c r="J477" s="13">
        <v>318.83333205999998</v>
      </c>
      <c r="K477" s="1" t="str">
        <f>TEXT(MATCH(X477, _xlfn.UNIQUE($X$153:X623), 0), "00000")</f>
        <v>00173</v>
      </c>
      <c r="L477" s="1" t="s">
        <v>41</v>
      </c>
      <c r="M477" s="1" t="s">
        <v>42</v>
      </c>
      <c r="N477" s="1" t="s">
        <v>43</v>
      </c>
      <c r="O477" s="1" t="s">
        <v>44</v>
      </c>
      <c r="P477" s="15">
        <v>431.67</v>
      </c>
      <c r="Q477" s="15">
        <v>329.7</v>
      </c>
      <c r="R477" s="1" t="s">
        <v>45</v>
      </c>
      <c r="S477" s="1" t="s">
        <v>758</v>
      </c>
      <c r="T477" s="1">
        <v>16</v>
      </c>
      <c r="U477" s="1">
        <v>35</v>
      </c>
      <c r="V477" s="1">
        <v>245</v>
      </c>
      <c r="W477" s="1" t="s">
        <v>47</v>
      </c>
      <c r="X477" s="2" t="s">
        <v>1128</v>
      </c>
      <c r="Y477" s="1" t="s">
        <v>1129</v>
      </c>
      <c r="AA477" s="1" t="s">
        <v>51</v>
      </c>
      <c r="AB477" s="3">
        <f>+RMP[[#This Row],[KILOS NETO]]/RMP[[#This Row],[N° JARRAS]]</f>
        <v>1.3457142857142856</v>
      </c>
      <c r="AC477" s="1" t="s">
        <v>52</v>
      </c>
      <c r="AD477" s="1">
        <v>19.5</v>
      </c>
      <c r="AE477" s="13">
        <f>+RMP[[#This Row],[KILOS NETO]]/RMP[[#This Row],[N° JABAS]]</f>
        <v>9.42</v>
      </c>
      <c r="AF477" s="15">
        <f>+RMP[[#This Row],[KILOS NETO]]-RMP[[#This Row],[PESO NETO CAMPO]]</f>
        <v>10.866667940000013</v>
      </c>
      <c r="AG477" s="3">
        <f>+(RMP[[#This Row],[HORA RECEPCION]]-RMP[[#This Row],[HORA SALIDA CAMPO]])*24</f>
        <v>2.0000000000000009</v>
      </c>
      <c r="AH477" s="1" t="s">
        <v>434</v>
      </c>
      <c r="AI477" s="1" t="s">
        <v>55</v>
      </c>
      <c r="AJ477" s="1" t="s">
        <v>1112</v>
      </c>
      <c r="AL477" s="1">
        <v>0</v>
      </c>
      <c r="AM477" s="1" t="s">
        <v>2634</v>
      </c>
    </row>
    <row r="478" spans="1:39" hidden="1" x14ac:dyDescent="0.3">
      <c r="A478" s="1" t="s">
        <v>1130</v>
      </c>
      <c r="B478" s="1">
        <f>_xlfn.ISOWEEKNUM(RMP[[#This Row],[FECHA RECEPCION]])</f>
        <v>27</v>
      </c>
      <c r="C478" s="7">
        <v>45838</v>
      </c>
      <c r="D478" s="6">
        <v>0.57638888888888884</v>
      </c>
      <c r="E478" s="7">
        <v>45838</v>
      </c>
      <c r="F478" s="6">
        <v>0.65972222222222221</v>
      </c>
      <c r="G478" s="1" t="s">
        <v>1109</v>
      </c>
      <c r="H478" s="1">
        <v>1</v>
      </c>
      <c r="I478" s="1" t="s">
        <v>316</v>
      </c>
      <c r="J478" s="13">
        <v>63.766667939999998</v>
      </c>
      <c r="K478" s="1" t="str">
        <f>TEXT(MATCH(X478, _xlfn.UNIQUE($X$153:X624), 0), "00000")</f>
        <v>00173</v>
      </c>
      <c r="L478" s="1" t="s">
        <v>41</v>
      </c>
      <c r="M478" s="1" t="s">
        <v>42</v>
      </c>
      <c r="N478" s="1" t="s">
        <v>43</v>
      </c>
      <c r="O478" s="1" t="s">
        <v>44</v>
      </c>
      <c r="P478" s="15">
        <v>86.33</v>
      </c>
      <c r="Q478" s="15">
        <v>65.94</v>
      </c>
      <c r="R478" s="1" t="s">
        <v>45</v>
      </c>
      <c r="S478" s="1" t="s">
        <v>751</v>
      </c>
      <c r="T478" s="1">
        <v>16</v>
      </c>
      <c r="U478" s="1">
        <v>7</v>
      </c>
      <c r="V478" s="1">
        <v>49</v>
      </c>
      <c r="W478" s="1" t="s">
        <v>47</v>
      </c>
      <c r="X478" s="2" t="s">
        <v>1128</v>
      </c>
      <c r="Y478" s="1" t="s">
        <v>1129</v>
      </c>
      <c r="AA478" s="1" t="s">
        <v>51</v>
      </c>
      <c r="AB478" s="3">
        <f>+RMP[[#This Row],[KILOS NETO]]/RMP[[#This Row],[N° JARRAS]]</f>
        <v>1.3457142857142856</v>
      </c>
      <c r="AC478" s="1" t="s">
        <v>52</v>
      </c>
      <c r="AD478" s="1">
        <v>19.5</v>
      </c>
      <c r="AE478" s="13">
        <f>+RMP[[#This Row],[KILOS NETO]]/RMP[[#This Row],[N° JABAS]]</f>
        <v>9.42</v>
      </c>
      <c r="AF478" s="15">
        <f>+RMP[[#This Row],[KILOS NETO]]-RMP[[#This Row],[PESO NETO CAMPO]]</f>
        <v>2.1733320599999999</v>
      </c>
      <c r="AG478" s="3">
        <f>+(RMP[[#This Row],[HORA RECEPCION]]-RMP[[#This Row],[HORA SALIDA CAMPO]])*24</f>
        <v>2.0000000000000009</v>
      </c>
      <c r="AH478" s="1" t="s">
        <v>434</v>
      </c>
      <c r="AI478" s="1" t="s">
        <v>55</v>
      </c>
      <c r="AJ478" s="1" t="s">
        <v>1112</v>
      </c>
      <c r="AL478" s="1">
        <v>0</v>
      </c>
      <c r="AM478" s="1" t="s">
        <v>2634</v>
      </c>
    </row>
    <row r="479" spans="1:39" hidden="1" x14ac:dyDescent="0.3">
      <c r="A479" s="1" t="s">
        <v>1131</v>
      </c>
      <c r="B479" s="1">
        <f>_xlfn.ISOWEEKNUM(RMP[[#This Row],[FECHA RECEPCION]])</f>
        <v>27</v>
      </c>
      <c r="C479" s="7">
        <v>45838</v>
      </c>
      <c r="D479" s="6">
        <v>0.57638888888888884</v>
      </c>
      <c r="E479" s="7">
        <v>45838</v>
      </c>
      <c r="F479" s="6">
        <v>0.65972222222222221</v>
      </c>
      <c r="G479" s="1" t="s">
        <v>1109</v>
      </c>
      <c r="H479" s="1">
        <v>1</v>
      </c>
      <c r="I479" s="1" t="s">
        <v>316</v>
      </c>
      <c r="J479" s="13">
        <v>318.5</v>
      </c>
      <c r="K479" s="1" t="str">
        <f>TEXT(MATCH(X479, _xlfn.UNIQUE($X$153:X625), 0), "00000")</f>
        <v>00174</v>
      </c>
      <c r="L479" s="1" t="s">
        <v>41</v>
      </c>
      <c r="M479" s="1" t="s">
        <v>42</v>
      </c>
      <c r="N479" s="1" t="s">
        <v>43</v>
      </c>
      <c r="O479" s="1" t="s">
        <v>44</v>
      </c>
      <c r="P479" s="15">
        <v>431</v>
      </c>
      <c r="Q479" s="15">
        <v>326.87</v>
      </c>
      <c r="R479" s="1" t="s">
        <v>45</v>
      </c>
      <c r="S479" s="1" t="s">
        <v>856</v>
      </c>
      <c r="T479" s="1">
        <v>15</v>
      </c>
      <c r="U479" s="1">
        <v>35</v>
      </c>
      <c r="V479" s="1">
        <v>245</v>
      </c>
      <c r="W479" s="1" t="s">
        <v>47</v>
      </c>
      <c r="X479" s="2" t="s">
        <v>1132</v>
      </c>
      <c r="Y479" s="1" t="s">
        <v>1133</v>
      </c>
      <c r="AA479" s="1" t="s">
        <v>51</v>
      </c>
      <c r="AB479" s="3">
        <f>+RMP[[#This Row],[KILOS NETO]]/RMP[[#This Row],[N° JARRAS]]</f>
        <v>1.3341632653061224</v>
      </c>
      <c r="AC479" s="1" t="s">
        <v>52</v>
      </c>
      <c r="AD479" s="1">
        <v>19.5</v>
      </c>
      <c r="AE479" s="13">
        <f>+RMP[[#This Row],[KILOS NETO]]/RMP[[#This Row],[N° JABAS]]</f>
        <v>9.339142857142857</v>
      </c>
      <c r="AF479" s="15">
        <f>+RMP[[#This Row],[KILOS NETO]]-RMP[[#This Row],[PESO NETO CAMPO]]</f>
        <v>8.3700000000000045</v>
      </c>
      <c r="AG479" s="3">
        <f>+(RMP[[#This Row],[HORA RECEPCION]]-RMP[[#This Row],[HORA SALIDA CAMPO]])*24</f>
        <v>2.0000000000000009</v>
      </c>
      <c r="AH479" s="1" t="s">
        <v>54</v>
      </c>
      <c r="AI479" s="1" t="s">
        <v>55</v>
      </c>
      <c r="AJ479" s="1" t="s">
        <v>1112</v>
      </c>
      <c r="AK479" s="1" t="s">
        <v>458</v>
      </c>
      <c r="AL479" s="1">
        <v>0</v>
      </c>
      <c r="AM479" s="1" t="s">
        <v>2634</v>
      </c>
    </row>
    <row r="480" spans="1:39" hidden="1" x14ac:dyDescent="0.3">
      <c r="A480" s="1" t="s">
        <v>1134</v>
      </c>
      <c r="B480" s="1">
        <f>_xlfn.ISOWEEKNUM(RMP[[#This Row],[FECHA RECEPCION]])</f>
        <v>27</v>
      </c>
      <c r="C480" s="7">
        <v>45838</v>
      </c>
      <c r="D480" s="6">
        <v>0.57638888888888884</v>
      </c>
      <c r="E480" s="7">
        <v>45838</v>
      </c>
      <c r="F480" s="6">
        <v>0.65972222222222221</v>
      </c>
      <c r="G480" s="1" t="s">
        <v>1109</v>
      </c>
      <c r="H480" s="1">
        <v>1</v>
      </c>
      <c r="I480" s="1" t="s">
        <v>316</v>
      </c>
      <c r="J480" s="13">
        <v>381.2</v>
      </c>
      <c r="K480" s="1" t="str">
        <f>TEXT(MATCH(X480, _xlfn.UNIQUE($X$153:X626), 0), "00000")</f>
        <v>00175</v>
      </c>
      <c r="L480" s="1" t="s">
        <v>41</v>
      </c>
      <c r="M480" s="1" t="s">
        <v>42</v>
      </c>
      <c r="N480" s="1" t="s">
        <v>43</v>
      </c>
      <c r="O480" s="1" t="s">
        <v>44</v>
      </c>
      <c r="P480" s="15">
        <v>512</v>
      </c>
      <c r="Q480" s="15">
        <v>389.64</v>
      </c>
      <c r="R480" s="1" t="s">
        <v>45</v>
      </c>
      <c r="S480" s="1" t="s">
        <v>856</v>
      </c>
      <c r="T480" s="1">
        <v>16</v>
      </c>
      <c r="U480" s="1">
        <v>42</v>
      </c>
      <c r="V480" s="1">
        <v>294</v>
      </c>
      <c r="W480" s="1" t="s">
        <v>47</v>
      </c>
      <c r="X480" s="2" t="s">
        <v>1135</v>
      </c>
      <c r="Y480" s="1" t="s">
        <v>1136</v>
      </c>
      <c r="AA480" s="1" t="s">
        <v>51</v>
      </c>
      <c r="AB480" s="3">
        <f>+RMP[[#This Row],[KILOS NETO]]/RMP[[#This Row],[N° JARRAS]]</f>
        <v>1.3253061224489795</v>
      </c>
      <c r="AC480" s="1" t="s">
        <v>52</v>
      </c>
      <c r="AD480" s="1">
        <v>19.5</v>
      </c>
      <c r="AE480" s="13">
        <f>+RMP[[#This Row],[KILOS NETO]]/RMP[[#This Row],[N° JABAS]]</f>
        <v>9.2771428571428576</v>
      </c>
      <c r="AF480" s="15">
        <f>+RMP[[#This Row],[KILOS NETO]]-RMP[[#This Row],[PESO NETO CAMPO]]</f>
        <v>8.4399999999999977</v>
      </c>
      <c r="AG480" s="3">
        <f>+(RMP[[#This Row],[HORA RECEPCION]]-RMP[[#This Row],[HORA SALIDA CAMPO]])*24</f>
        <v>2.0000000000000009</v>
      </c>
      <c r="AH480" s="1" t="s">
        <v>54</v>
      </c>
      <c r="AI480" s="1" t="s">
        <v>55</v>
      </c>
      <c r="AJ480" s="1" t="s">
        <v>1112</v>
      </c>
      <c r="AK480" s="1" t="s">
        <v>458</v>
      </c>
      <c r="AL480" s="1">
        <v>0</v>
      </c>
      <c r="AM480" s="1" t="s">
        <v>2634</v>
      </c>
    </row>
    <row r="481" spans="1:39" hidden="1" x14ac:dyDescent="0.3">
      <c r="A481" s="1" t="s">
        <v>1137</v>
      </c>
      <c r="B481" s="1">
        <f>_xlfn.ISOWEEKNUM(RMP[[#This Row],[FECHA RECEPCION]])</f>
        <v>27</v>
      </c>
      <c r="C481" s="7">
        <v>45838</v>
      </c>
      <c r="D481" s="6">
        <v>0.57638888888888884</v>
      </c>
      <c r="E481" s="7">
        <v>45838</v>
      </c>
      <c r="F481" s="6">
        <v>0.65972222222222221</v>
      </c>
      <c r="G481" s="1" t="s">
        <v>1109</v>
      </c>
      <c r="H481" s="1">
        <v>1</v>
      </c>
      <c r="I481" s="1" t="s">
        <v>316</v>
      </c>
      <c r="J481" s="13">
        <v>385.7</v>
      </c>
      <c r="K481" s="1" t="str">
        <f>TEXT(MATCH(X481, _xlfn.UNIQUE($X$153:X627), 0), "00000")</f>
        <v>00176</v>
      </c>
      <c r="L481" s="1" t="s">
        <v>41</v>
      </c>
      <c r="M481" s="1" t="s">
        <v>42</v>
      </c>
      <c r="N481" s="1" t="s">
        <v>43</v>
      </c>
      <c r="O481" s="1" t="s">
        <v>44</v>
      </c>
      <c r="P481" s="15">
        <v>520</v>
      </c>
      <c r="Q481" s="15">
        <v>397.64</v>
      </c>
      <c r="R481" s="1" t="s">
        <v>45</v>
      </c>
      <c r="S481" s="1" t="s">
        <v>856</v>
      </c>
      <c r="T481" s="1">
        <v>16</v>
      </c>
      <c r="U481" s="1">
        <v>42</v>
      </c>
      <c r="V481" s="1">
        <v>294</v>
      </c>
      <c r="W481" s="1" t="s">
        <v>47</v>
      </c>
      <c r="X481" s="2" t="s">
        <v>1138</v>
      </c>
      <c r="Y481" s="1" t="s">
        <v>1139</v>
      </c>
      <c r="AA481" s="1" t="s">
        <v>51</v>
      </c>
      <c r="AB481" s="3">
        <f>+RMP[[#This Row],[KILOS NETO]]/RMP[[#This Row],[N° JARRAS]]</f>
        <v>1.352517006802721</v>
      </c>
      <c r="AC481" s="1" t="s">
        <v>52</v>
      </c>
      <c r="AD481" s="1">
        <v>19.5</v>
      </c>
      <c r="AE481" s="13">
        <f>+RMP[[#This Row],[KILOS NETO]]/RMP[[#This Row],[N° JABAS]]</f>
        <v>9.4676190476190474</v>
      </c>
      <c r="AF481" s="15">
        <f>+RMP[[#This Row],[KILOS NETO]]-RMP[[#This Row],[PESO NETO CAMPO]]</f>
        <v>11.939999999999998</v>
      </c>
      <c r="AG481" s="3">
        <f>+(RMP[[#This Row],[HORA RECEPCION]]-RMP[[#This Row],[HORA SALIDA CAMPO]])*24</f>
        <v>2.0000000000000009</v>
      </c>
      <c r="AH481" s="1" t="s">
        <v>54</v>
      </c>
      <c r="AI481" s="1" t="s">
        <v>55</v>
      </c>
      <c r="AJ481" s="1" t="s">
        <v>1112</v>
      </c>
      <c r="AK481" s="1" t="s">
        <v>458</v>
      </c>
      <c r="AL481" s="1">
        <v>0</v>
      </c>
      <c r="AM481" s="1" t="s">
        <v>2634</v>
      </c>
    </row>
    <row r="482" spans="1:39" hidden="1" x14ac:dyDescent="0.3">
      <c r="A482" s="1" t="s">
        <v>1140</v>
      </c>
      <c r="B482" s="1">
        <f>_xlfn.ISOWEEKNUM(RMP[[#This Row],[FECHA RECEPCION]])</f>
        <v>27</v>
      </c>
      <c r="C482" s="7">
        <v>45838</v>
      </c>
      <c r="D482" s="6">
        <v>0.57638888888888884</v>
      </c>
      <c r="E482" s="7">
        <v>45838</v>
      </c>
      <c r="F482" s="6">
        <v>0.65972222222222221</v>
      </c>
      <c r="G482" s="1" t="s">
        <v>1109</v>
      </c>
      <c r="H482" s="1">
        <v>1</v>
      </c>
      <c r="I482" s="1" t="s">
        <v>316</v>
      </c>
      <c r="J482" s="13">
        <v>387.2</v>
      </c>
      <c r="K482" s="1" t="str">
        <f>TEXT(MATCH(X482, _xlfn.UNIQUE($X$153:X628), 0), "00000")</f>
        <v>00177</v>
      </c>
      <c r="L482" s="1" t="s">
        <v>41</v>
      </c>
      <c r="M482" s="1" t="s">
        <v>42</v>
      </c>
      <c r="N482" s="1" t="s">
        <v>43</v>
      </c>
      <c r="O482" s="1" t="s">
        <v>44</v>
      </c>
      <c r="P482" s="15">
        <v>518</v>
      </c>
      <c r="Q482" s="15">
        <v>395.64</v>
      </c>
      <c r="R482" s="1" t="s">
        <v>45</v>
      </c>
      <c r="S482" s="1" t="s">
        <v>856</v>
      </c>
      <c r="T482" s="1">
        <v>16</v>
      </c>
      <c r="U482" s="1">
        <v>42</v>
      </c>
      <c r="V482" s="1">
        <v>294</v>
      </c>
      <c r="W482" s="1" t="s">
        <v>47</v>
      </c>
      <c r="X482" s="2" t="s">
        <v>1141</v>
      </c>
      <c r="Y482" s="1" t="s">
        <v>1142</v>
      </c>
      <c r="AA482" s="1" t="s">
        <v>51</v>
      </c>
      <c r="AB482" s="3">
        <f>+RMP[[#This Row],[KILOS NETO]]/RMP[[#This Row],[N° JARRAS]]</f>
        <v>1.3457142857142856</v>
      </c>
      <c r="AC482" s="1" t="s">
        <v>52</v>
      </c>
      <c r="AD482" s="1">
        <v>19.5</v>
      </c>
      <c r="AE482" s="13">
        <f>+RMP[[#This Row],[KILOS NETO]]/RMP[[#This Row],[N° JABAS]]</f>
        <v>9.42</v>
      </c>
      <c r="AF482" s="15">
        <f>+RMP[[#This Row],[KILOS NETO]]-RMP[[#This Row],[PESO NETO CAMPO]]</f>
        <v>8.4399999999999977</v>
      </c>
      <c r="AG482" s="3">
        <f>+(RMP[[#This Row],[HORA RECEPCION]]-RMP[[#This Row],[HORA SALIDA CAMPO]])*24</f>
        <v>2.0000000000000009</v>
      </c>
      <c r="AH482" s="1" t="s">
        <v>54</v>
      </c>
      <c r="AI482" s="1" t="s">
        <v>55</v>
      </c>
      <c r="AJ482" s="1" t="s">
        <v>1112</v>
      </c>
      <c r="AK482" s="1" t="s">
        <v>458</v>
      </c>
      <c r="AL482" s="1">
        <v>0</v>
      </c>
      <c r="AM482" s="1" t="s">
        <v>2634</v>
      </c>
    </row>
    <row r="483" spans="1:39" hidden="1" x14ac:dyDescent="0.3">
      <c r="A483" s="1" t="s">
        <v>1143</v>
      </c>
      <c r="B483" s="1">
        <f>_xlfn.ISOWEEKNUM(RMP[[#This Row],[FECHA RECEPCION]])</f>
        <v>27</v>
      </c>
      <c r="C483" s="7">
        <v>45838</v>
      </c>
      <c r="D483" s="6">
        <v>0.57638888888888884</v>
      </c>
      <c r="E483" s="7">
        <v>45838</v>
      </c>
      <c r="F483" s="6">
        <v>0.65972222222222221</v>
      </c>
      <c r="G483" s="1" t="s">
        <v>1109</v>
      </c>
      <c r="H483" s="1">
        <v>1</v>
      </c>
      <c r="I483" s="1" t="s">
        <v>316</v>
      </c>
      <c r="J483" s="13">
        <v>380.2</v>
      </c>
      <c r="K483" s="1" t="str">
        <f>TEXT(MATCH(X483, _xlfn.UNIQUE($X$153:X629), 0), "00000")</f>
        <v>00178</v>
      </c>
      <c r="L483" s="1" t="s">
        <v>41</v>
      </c>
      <c r="M483" s="1" t="s">
        <v>42</v>
      </c>
      <c r="N483" s="1" t="s">
        <v>43</v>
      </c>
      <c r="O483" s="1" t="s">
        <v>44</v>
      </c>
      <c r="P483" s="15">
        <v>513</v>
      </c>
      <c r="Q483" s="15">
        <v>390.64</v>
      </c>
      <c r="R483" s="1" t="s">
        <v>45</v>
      </c>
      <c r="S483" s="1" t="s">
        <v>856</v>
      </c>
      <c r="T483" s="1">
        <v>16</v>
      </c>
      <c r="U483" s="1">
        <v>42</v>
      </c>
      <c r="V483" s="1">
        <v>294</v>
      </c>
      <c r="W483" s="1" t="s">
        <v>47</v>
      </c>
      <c r="X483" s="2" t="s">
        <v>1144</v>
      </c>
      <c r="Y483" s="1" t="s">
        <v>1145</v>
      </c>
      <c r="AA483" s="1" t="s">
        <v>51</v>
      </c>
      <c r="AB483" s="3">
        <f>+RMP[[#This Row],[KILOS NETO]]/RMP[[#This Row],[N° JARRAS]]</f>
        <v>1.3287074829931973</v>
      </c>
      <c r="AC483" s="1" t="s">
        <v>52</v>
      </c>
      <c r="AD483" s="1">
        <v>19.5</v>
      </c>
      <c r="AE483" s="13">
        <f>+RMP[[#This Row],[KILOS NETO]]/RMP[[#This Row],[N° JABAS]]</f>
        <v>9.3009523809523813</v>
      </c>
      <c r="AF483" s="15">
        <f>+RMP[[#This Row],[KILOS NETO]]-RMP[[#This Row],[PESO NETO CAMPO]]</f>
        <v>10.439999999999998</v>
      </c>
      <c r="AG483" s="3">
        <f>+(RMP[[#This Row],[HORA RECEPCION]]-RMP[[#This Row],[HORA SALIDA CAMPO]])*24</f>
        <v>2.0000000000000009</v>
      </c>
      <c r="AH483" s="1" t="s">
        <v>54</v>
      </c>
      <c r="AI483" s="1" t="s">
        <v>55</v>
      </c>
      <c r="AJ483" s="1" t="s">
        <v>1112</v>
      </c>
      <c r="AK483" s="1" t="s">
        <v>458</v>
      </c>
      <c r="AL483" s="1">
        <v>0</v>
      </c>
      <c r="AM483" s="1" t="s">
        <v>2634</v>
      </c>
    </row>
    <row r="484" spans="1:39" hidden="1" x14ac:dyDescent="0.3">
      <c r="A484" s="1" t="s">
        <v>1146</v>
      </c>
      <c r="B484" s="1">
        <f>_xlfn.ISOWEEKNUM(RMP[[#This Row],[FECHA RECEPCION]])</f>
        <v>27</v>
      </c>
      <c r="C484" s="7">
        <v>45838</v>
      </c>
      <c r="D484" s="6">
        <v>0.73263888888888884</v>
      </c>
      <c r="E484" s="7">
        <v>45838</v>
      </c>
      <c r="F484" s="6">
        <v>0.80555555555555558</v>
      </c>
      <c r="G484" s="1" t="s">
        <v>550</v>
      </c>
      <c r="H484" s="1">
        <v>2</v>
      </c>
      <c r="I484" s="1" t="s">
        <v>936</v>
      </c>
      <c r="J484" s="13">
        <v>181.2</v>
      </c>
      <c r="K484" s="1" t="str">
        <f>TEXT(MATCH(X484, _xlfn.UNIQUE($X$153:X630), 0), "00000")</f>
        <v>00179</v>
      </c>
      <c r="L484" s="1" t="s">
        <v>827</v>
      </c>
      <c r="M484" s="1" t="s">
        <v>828</v>
      </c>
      <c r="N484" s="1" t="s">
        <v>43</v>
      </c>
      <c r="O484" s="1" t="s">
        <v>44</v>
      </c>
      <c r="P484" s="15">
        <v>247</v>
      </c>
      <c r="Q484" s="15">
        <v>189.84</v>
      </c>
      <c r="R484" s="1" t="s">
        <v>45</v>
      </c>
      <c r="S484" s="1" t="s">
        <v>751</v>
      </c>
      <c r="T484" s="1">
        <v>15</v>
      </c>
      <c r="U484" s="1">
        <v>14</v>
      </c>
      <c r="V484" s="1">
        <v>159</v>
      </c>
      <c r="W484" s="1" t="s">
        <v>47</v>
      </c>
      <c r="X484" s="2" t="s">
        <v>1147</v>
      </c>
      <c r="Y484" s="1" t="s">
        <v>1148</v>
      </c>
      <c r="AA484" s="1" t="s">
        <v>51</v>
      </c>
      <c r="AB484" s="3">
        <f>+RMP[[#This Row],[KILOS NETO]]/RMP[[#This Row],[N° JARRAS]]</f>
        <v>1.1939622641509433</v>
      </c>
      <c r="AC484" s="1" t="s">
        <v>831</v>
      </c>
      <c r="AD484" s="1">
        <v>20.5</v>
      </c>
      <c r="AE484" s="13">
        <f>+RMP[[#This Row],[KILOS NETO]]/RMP[[#This Row],[N° JABAS]]</f>
        <v>13.56</v>
      </c>
      <c r="AF484" s="15">
        <f>+RMP[[#This Row],[KILOS NETO]]-RMP[[#This Row],[PESO NETO CAMPO]]</f>
        <v>8.6400000000000148</v>
      </c>
      <c r="AG484" s="3">
        <f>+(RMP[[#This Row],[HORA RECEPCION]]-RMP[[#This Row],[HORA SALIDA CAMPO]])*24</f>
        <v>1.7500000000000018</v>
      </c>
      <c r="AH484" s="1" t="s">
        <v>54</v>
      </c>
      <c r="AI484" s="1" t="s">
        <v>55</v>
      </c>
      <c r="AJ484" s="1" t="s">
        <v>1149</v>
      </c>
      <c r="AL484" s="1">
        <v>0</v>
      </c>
      <c r="AM484" s="1" t="s">
        <v>2634</v>
      </c>
    </row>
    <row r="485" spans="1:39" hidden="1" x14ac:dyDescent="0.3">
      <c r="A485" s="1" t="s">
        <v>1150</v>
      </c>
      <c r="B485" s="1">
        <f>_xlfn.ISOWEEKNUM(RMP[[#This Row],[FECHA RECEPCION]])</f>
        <v>27</v>
      </c>
      <c r="C485" s="7">
        <v>45838</v>
      </c>
      <c r="D485" s="6">
        <v>0.75694444444444442</v>
      </c>
      <c r="E485" s="7">
        <v>45838</v>
      </c>
      <c r="F485" s="6">
        <v>0.84027777777777779</v>
      </c>
      <c r="G485" s="1" t="s">
        <v>1151</v>
      </c>
      <c r="H485" s="1">
        <v>3</v>
      </c>
      <c r="I485" s="1" t="s">
        <v>316</v>
      </c>
      <c r="J485" s="13">
        <v>258.80000129000001</v>
      </c>
      <c r="K485" s="1" t="str">
        <f>TEXT(MATCH(X485, _xlfn.UNIQUE($X$153:X631), 0), "00000")</f>
        <v>00180</v>
      </c>
      <c r="L485" s="1" t="s">
        <v>41</v>
      </c>
      <c r="M485" s="1" t="s">
        <v>42</v>
      </c>
      <c r="N485" s="1" t="s">
        <v>43</v>
      </c>
      <c r="O485" s="1" t="s">
        <v>44</v>
      </c>
      <c r="P485" s="15">
        <v>348</v>
      </c>
      <c r="Q485" s="15">
        <v>267.08999999999997</v>
      </c>
      <c r="R485" s="1" t="s">
        <v>45</v>
      </c>
      <c r="S485" s="1" t="s">
        <v>758</v>
      </c>
      <c r="T485" s="1">
        <v>15</v>
      </c>
      <c r="U485" s="1">
        <v>28</v>
      </c>
      <c r="V485" s="1">
        <v>196</v>
      </c>
      <c r="W485" s="1" t="s">
        <v>47</v>
      </c>
      <c r="X485" s="2" t="s">
        <v>1152</v>
      </c>
      <c r="Y485" s="1" t="s">
        <v>1153</v>
      </c>
      <c r="AA485" s="1" t="s">
        <v>51</v>
      </c>
      <c r="AB485" s="3">
        <f>+RMP[[#This Row],[KILOS NETO]]/RMP[[#This Row],[N° JARRAS]]</f>
        <v>1.362704081632653</v>
      </c>
      <c r="AC485" s="1" t="s">
        <v>52</v>
      </c>
      <c r="AD485" s="1">
        <v>20.3</v>
      </c>
      <c r="AE485" s="13">
        <f>+RMP[[#This Row],[KILOS NETO]]/RMP[[#This Row],[N° JABAS]]</f>
        <v>9.5389285714285705</v>
      </c>
      <c r="AF485" s="15">
        <f>+RMP[[#This Row],[KILOS NETO]]-RMP[[#This Row],[PESO NETO CAMPO]]</f>
        <v>8.2899987099999635</v>
      </c>
      <c r="AG485" s="3">
        <f>+(RMP[[#This Row],[HORA RECEPCION]]-RMP[[#This Row],[HORA SALIDA CAMPO]])*24</f>
        <v>2.0000000000000009</v>
      </c>
      <c r="AH485" s="1" t="s">
        <v>54</v>
      </c>
      <c r="AI485" s="1" t="s">
        <v>55</v>
      </c>
      <c r="AJ485" s="1" t="s">
        <v>1112</v>
      </c>
      <c r="AL485" s="1">
        <v>0</v>
      </c>
      <c r="AM485" s="1" t="s">
        <v>2634</v>
      </c>
    </row>
    <row r="486" spans="1:39" hidden="1" x14ac:dyDescent="0.3">
      <c r="A486" s="1" t="s">
        <v>1154</v>
      </c>
      <c r="B486" s="1">
        <f>_xlfn.ISOWEEKNUM(RMP[[#This Row],[FECHA RECEPCION]])</f>
        <v>27</v>
      </c>
      <c r="C486" s="7">
        <v>45838</v>
      </c>
      <c r="D486" s="6">
        <v>0.75694444444444442</v>
      </c>
      <c r="E486" s="7">
        <v>45838</v>
      </c>
      <c r="F486" s="6">
        <v>0.84027777777777779</v>
      </c>
      <c r="G486" s="1" t="s">
        <v>1151</v>
      </c>
      <c r="H486" s="1">
        <v>3</v>
      </c>
      <c r="I486" s="1" t="s">
        <v>316</v>
      </c>
      <c r="J486" s="13">
        <v>73.94285696</v>
      </c>
      <c r="K486" s="1" t="str">
        <f>TEXT(MATCH(X486, _xlfn.UNIQUE($X$153:X632), 0), "00000")</f>
        <v>00180</v>
      </c>
      <c r="L486" s="1" t="s">
        <v>41</v>
      </c>
      <c r="M486" s="1" t="s">
        <v>42</v>
      </c>
      <c r="N486" s="1" t="s">
        <v>43</v>
      </c>
      <c r="O486" s="1" t="s">
        <v>44</v>
      </c>
      <c r="P486" s="15">
        <v>99.43</v>
      </c>
      <c r="Q486" s="15">
        <v>76.31</v>
      </c>
      <c r="R486" s="1" t="s">
        <v>45</v>
      </c>
      <c r="S486" s="1" t="s">
        <v>797</v>
      </c>
      <c r="T486" s="1">
        <v>15</v>
      </c>
      <c r="U486" s="1">
        <v>8</v>
      </c>
      <c r="V486" s="1">
        <v>56</v>
      </c>
      <c r="W486" s="1" t="s">
        <v>47</v>
      </c>
      <c r="X486" s="2" t="s">
        <v>1152</v>
      </c>
      <c r="Y486" s="1" t="s">
        <v>1153</v>
      </c>
      <c r="AA486" s="1" t="s">
        <v>51</v>
      </c>
      <c r="AB486" s="3">
        <f>+RMP[[#This Row],[KILOS NETO]]/RMP[[#This Row],[N° JARRAS]]</f>
        <v>1.3626785714285714</v>
      </c>
      <c r="AC486" s="1" t="s">
        <v>52</v>
      </c>
      <c r="AD486" s="1">
        <v>20.3</v>
      </c>
      <c r="AE486" s="13">
        <f>+RMP[[#This Row],[KILOS NETO]]/RMP[[#This Row],[N° JABAS]]</f>
        <v>9.5387500000000003</v>
      </c>
      <c r="AF486" s="15">
        <f>+RMP[[#This Row],[KILOS NETO]]-RMP[[#This Row],[PESO NETO CAMPO]]</f>
        <v>2.367143040000002</v>
      </c>
      <c r="AG486" s="3">
        <f>+(RMP[[#This Row],[HORA RECEPCION]]-RMP[[#This Row],[HORA SALIDA CAMPO]])*24</f>
        <v>2.0000000000000009</v>
      </c>
      <c r="AH486" s="1" t="s">
        <v>54</v>
      </c>
      <c r="AI486" s="1" t="s">
        <v>55</v>
      </c>
      <c r="AJ486" s="1" t="s">
        <v>1112</v>
      </c>
      <c r="AL486" s="1">
        <v>0</v>
      </c>
      <c r="AM486" s="1" t="s">
        <v>2634</v>
      </c>
    </row>
    <row r="487" spans="1:39" hidden="1" x14ac:dyDescent="0.3">
      <c r="A487" s="1" t="s">
        <v>1155</v>
      </c>
      <c r="B487" s="1">
        <f>_xlfn.ISOWEEKNUM(RMP[[#This Row],[FECHA RECEPCION]])</f>
        <v>27</v>
      </c>
      <c r="C487" s="7">
        <v>45838</v>
      </c>
      <c r="D487" s="6">
        <v>0.75694444444444442</v>
      </c>
      <c r="E487" s="7">
        <v>45838</v>
      </c>
      <c r="F487" s="6">
        <v>0.84027777777777779</v>
      </c>
      <c r="G487" s="1" t="s">
        <v>1151</v>
      </c>
      <c r="H487" s="1">
        <v>3</v>
      </c>
      <c r="I487" s="1" t="s">
        <v>316</v>
      </c>
      <c r="J487" s="13">
        <v>55.457141749999998</v>
      </c>
      <c r="K487" s="1" t="str">
        <f>TEXT(MATCH(X487, _xlfn.UNIQUE($X$153:X633), 0), "00000")</f>
        <v>00180</v>
      </c>
      <c r="L487" s="1" t="s">
        <v>41</v>
      </c>
      <c r="M487" s="1" t="s">
        <v>42</v>
      </c>
      <c r="N487" s="1" t="s">
        <v>43</v>
      </c>
      <c r="O487" s="1" t="s">
        <v>44</v>
      </c>
      <c r="P487" s="15">
        <v>74.569999999999993</v>
      </c>
      <c r="Q487" s="15">
        <v>57.23</v>
      </c>
      <c r="R487" s="1" t="s">
        <v>45</v>
      </c>
      <c r="S487" s="1" t="s">
        <v>751</v>
      </c>
      <c r="T487" s="1">
        <v>15</v>
      </c>
      <c r="U487" s="1">
        <v>6</v>
      </c>
      <c r="V487" s="1">
        <v>42</v>
      </c>
      <c r="W487" s="1" t="s">
        <v>47</v>
      </c>
      <c r="X487" s="2" t="s">
        <v>1152</v>
      </c>
      <c r="Y487" s="1" t="s">
        <v>1153</v>
      </c>
      <c r="AA487" s="1" t="s">
        <v>51</v>
      </c>
      <c r="AB487" s="3">
        <f>+RMP[[#This Row],[KILOS NETO]]/RMP[[#This Row],[N° JARRAS]]</f>
        <v>1.3626190476190476</v>
      </c>
      <c r="AC487" s="1" t="s">
        <v>52</v>
      </c>
      <c r="AD487" s="1">
        <v>20.3</v>
      </c>
      <c r="AE487" s="13">
        <f>+RMP[[#This Row],[KILOS NETO]]/RMP[[#This Row],[N° JABAS]]</f>
        <v>9.5383333333333322</v>
      </c>
      <c r="AF487" s="15">
        <f>+RMP[[#This Row],[KILOS NETO]]-RMP[[#This Row],[PESO NETO CAMPO]]</f>
        <v>1.7728582499999987</v>
      </c>
      <c r="AG487" s="3">
        <f>+(RMP[[#This Row],[HORA RECEPCION]]-RMP[[#This Row],[HORA SALIDA CAMPO]])*24</f>
        <v>2.0000000000000009</v>
      </c>
      <c r="AH487" s="1" t="s">
        <v>54</v>
      </c>
      <c r="AI487" s="1" t="s">
        <v>55</v>
      </c>
      <c r="AJ487" s="1" t="s">
        <v>1112</v>
      </c>
      <c r="AL487" s="1">
        <v>0</v>
      </c>
      <c r="AM487" s="1" t="s">
        <v>2634</v>
      </c>
    </row>
    <row r="488" spans="1:39" hidden="1" x14ac:dyDescent="0.3">
      <c r="A488" s="1" t="s">
        <v>1156</v>
      </c>
      <c r="B488" s="1">
        <f>_xlfn.ISOWEEKNUM(RMP[[#This Row],[FECHA RECEPCION]])</f>
        <v>27</v>
      </c>
      <c r="C488" s="7">
        <v>45838</v>
      </c>
      <c r="D488" s="6">
        <v>0.75694444444444442</v>
      </c>
      <c r="E488" s="7">
        <v>45838</v>
      </c>
      <c r="F488" s="6">
        <v>0.84027777777777779</v>
      </c>
      <c r="G488" s="1" t="s">
        <v>1151</v>
      </c>
      <c r="H488" s="1">
        <v>3</v>
      </c>
      <c r="I488" s="1" t="s">
        <v>316</v>
      </c>
      <c r="J488" s="13">
        <v>269.76904743</v>
      </c>
      <c r="K488" s="1" t="str">
        <f>TEXT(MATCH(X488, _xlfn.UNIQUE($X$153:X634), 0), "00000")</f>
        <v>00181</v>
      </c>
      <c r="L488" s="1" t="s">
        <v>41</v>
      </c>
      <c r="M488" s="1" t="s">
        <v>42</v>
      </c>
      <c r="N488" s="1" t="s">
        <v>43</v>
      </c>
      <c r="O488" s="1" t="s">
        <v>44</v>
      </c>
      <c r="P488" s="15">
        <v>361.12</v>
      </c>
      <c r="Q488" s="15">
        <v>277.32</v>
      </c>
      <c r="R488" s="1" t="s">
        <v>45</v>
      </c>
      <c r="S488" s="1" t="s">
        <v>797</v>
      </c>
      <c r="T488" s="1">
        <v>15</v>
      </c>
      <c r="U488" s="1">
        <v>29</v>
      </c>
      <c r="V488" s="1">
        <v>203</v>
      </c>
      <c r="W488" s="1" t="s">
        <v>47</v>
      </c>
      <c r="X488" s="2" t="s">
        <v>1157</v>
      </c>
      <c r="Y488" s="1" t="s">
        <v>1158</v>
      </c>
      <c r="AA488" s="1" t="s">
        <v>51</v>
      </c>
      <c r="AB488" s="3">
        <f>+RMP[[#This Row],[KILOS NETO]]/RMP[[#This Row],[N° JARRAS]]</f>
        <v>1.3661083743842364</v>
      </c>
      <c r="AC488" s="1" t="s">
        <v>52</v>
      </c>
      <c r="AD488" s="1">
        <v>20.3</v>
      </c>
      <c r="AE488" s="13">
        <f>+RMP[[#This Row],[KILOS NETO]]/RMP[[#This Row],[N° JABAS]]</f>
        <v>9.5627586206896549</v>
      </c>
      <c r="AF488" s="15">
        <f>+RMP[[#This Row],[KILOS NETO]]-RMP[[#This Row],[PESO NETO CAMPO]]</f>
        <v>7.5509525699999926</v>
      </c>
      <c r="AG488" s="3">
        <f>+(RMP[[#This Row],[HORA RECEPCION]]-RMP[[#This Row],[HORA SALIDA CAMPO]])*24</f>
        <v>2.0000000000000009</v>
      </c>
      <c r="AH488" s="1" t="s">
        <v>434</v>
      </c>
      <c r="AI488" s="1" t="s">
        <v>55</v>
      </c>
      <c r="AJ488" s="1" t="s">
        <v>1112</v>
      </c>
      <c r="AL488" s="1">
        <v>0</v>
      </c>
      <c r="AM488" s="1" t="s">
        <v>2634</v>
      </c>
    </row>
    <row r="489" spans="1:39" hidden="1" x14ac:dyDescent="0.3">
      <c r="A489" s="1" t="s">
        <v>1156</v>
      </c>
      <c r="B489" s="1">
        <f>_xlfn.ISOWEEKNUM(RMP[[#This Row],[FECHA RECEPCION]])</f>
        <v>27</v>
      </c>
      <c r="C489" s="7">
        <v>45838</v>
      </c>
      <c r="D489" s="6">
        <v>0.75694444444444442</v>
      </c>
      <c r="E489" s="7">
        <v>45838</v>
      </c>
      <c r="F489" s="6">
        <v>0.84027777777777779</v>
      </c>
      <c r="G489" s="1" t="s">
        <v>1151</v>
      </c>
      <c r="H489" s="1">
        <v>3</v>
      </c>
      <c r="I489" s="1" t="s">
        <v>316</v>
      </c>
      <c r="J489" s="13">
        <v>93.023810269999998</v>
      </c>
      <c r="K489" s="1" t="str">
        <f>TEXT(MATCH(X489, _xlfn.UNIQUE($X$153:X635), 0), "00000")</f>
        <v>00181</v>
      </c>
      <c r="L489" s="1" t="s">
        <v>41</v>
      </c>
      <c r="M489" s="1" t="s">
        <v>42</v>
      </c>
      <c r="N489" s="1" t="s">
        <v>43</v>
      </c>
      <c r="O489" s="1" t="s">
        <v>44</v>
      </c>
      <c r="P489" s="15">
        <v>124.52</v>
      </c>
      <c r="Q489" s="15">
        <v>95.63</v>
      </c>
      <c r="R489" s="1" t="s">
        <v>45</v>
      </c>
      <c r="S489" s="1" t="s">
        <v>797</v>
      </c>
      <c r="T489" s="1">
        <v>15</v>
      </c>
      <c r="U489" s="1">
        <v>10</v>
      </c>
      <c r="V489" s="1">
        <v>70</v>
      </c>
      <c r="W489" s="1" t="s">
        <v>47</v>
      </c>
      <c r="X489" s="2" t="s">
        <v>1157</v>
      </c>
      <c r="Y489" s="1" t="s">
        <v>1158</v>
      </c>
      <c r="AA489" s="1" t="s">
        <v>51</v>
      </c>
      <c r="AB489" s="3">
        <f>+RMP[[#This Row],[KILOS NETO]]/RMP[[#This Row],[N° JARRAS]]</f>
        <v>1.3661428571428571</v>
      </c>
      <c r="AC489" s="1" t="s">
        <v>52</v>
      </c>
      <c r="AD489" s="1">
        <v>20.3</v>
      </c>
      <c r="AE489" s="13">
        <f>+RMP[[#This Row],[KILOS NETO]]/RMP[[#This Row],[N° JABAS]]</f>
        <v>9.5629999999999988</v>
      </c>
      <c r="AF489" s="15">
        <f>+RMP[[#This Row],[KILOS NETO]]-RMP[[#This Row],[PESO NETO CAMPO]]</f>
        <v>2.606189729999997</v>
      </c>
      <c r="AG489" s="3">
        <f>+(RMP[[#This Row],[HORA RECEPCION]]-RMP[[#This Row],[HORA SALIDA CAMPO]])*24</f>
        <v>2.0000000000000009</v>
      </c>
      <c r="AH489" s="1" t="s">
        <v>434</v>
      </c>
      <c r="AI489" s="1" t="s">
        <v>55</v>
      </c>
      <c r="AJ489" s="1" t="s">
        <v>1112</v>
      </c>
      <c r="AL489" s="1">
        <v>0</v>
      </c>
      <c r="AM489" s="1" t="s">
        <v>2634</v>
      </c>
    </row>
    <row r="490" spans="1:39" hidden="1" x14ac:dyDescent="0.3">
      <c r="A490" s="1" t="s">
        <v>1156</v>
      </c>
      <c r="B490" s="1">
        <f>_xlfn.ISOWEEKNUM(RMP[[#This Row],[FECHA RECEPCION]])</f>
        <v>27</v>
      </c>
      <c r="C490" s="7">
        <v>45838</v>
      </c>
      <c r="D490" s="6">
        <v>0.75694444444444442</v>
      </c>
      <c r="E490" s="7">
        <v>45838</v>
      </c>
      <c r="F490" s="6">
        <v>0.84027777777777779</v>
      </c>
      <c r="G490" s="1" t="s">
        <v>1151</v>
      </c>
      <c r="H490" s="1">
        <v>3</v>
      </c>
      <c r="I490" s="1" t="s">
        <v>316</v>
      </c>
      <c r="J490" s="13">
        <v>27.9071423</v>
      </c>
      <c r="K490" s="1" t="str">
        <f>TEXT(MATCH(X490, _xlfn.UNIQUE($X$153:X636), 0), "00000")</f>
        <v>00181</v>
      </c>
      <c r="L490" s="1" t="s">
        <v>41</v>
      </c>
      <c r="M490" s="1" t="s">
        <v>42</v>
      </c>
      <c r="N490" s="1" t="s">
        <v>43</v>
      </c>
      <c r="O490" s="1" t="s">
        <v>44</v>
      </c>
      <c r="P490" s="15">
        <v>37.36</v>
      </c>
      <c r="Q490" s="15">
        <v>28.69</v>
      </c>
      <c r="R490" s="1" t="s">
        <v>45</v>
      </c>
      <c r="S490" s="1" t="s">
        <v>797</v>
      </c>
      <c r="T490" s="1">
        <v>15</v>
      </c>
      <c r="U490" s="1">
        <v>3</v>
      </c>
      <c r="V490" s="1">
        <v>21</v>
      </c>
      <c r="W490" s="1" t="s">
        <v>47</v>
      </c>
      <c r="X490" s="2" t="s">
        <v>1157</v>
      </c>
      <c r="Y490" s="1" t="s">
        <v>1158</v>
      </c>
      <c r="AA490" s="1" t="s">
        <v>51</v>
      </c>
      <c r="AB490" s="3">
        <f>+RMP[[#This Row],[KILOS NETO]]/RMP[[#This Row],[N° JARRAS]]</f>
        <v>1.3661904761904762</v>
      </c>
      <c r="AC490" s="1" t="s">
        <v>52</v>
      </c>
      <c r="AD490" s="1">
        <v>20.3</v>
      </c>
      <c r="AE490" s="13">
        <f>+RMP[[#This Row],[KILOS NETO]]/RMP[[#This Row],[N° JABAS]]</f>
        <v>9.5633333333333344</v>
      </c>
      <c r="AF490" s="15">
        <f>+RMP[[#This Row],[KILOS NETO]]-RMP[[#This Row],[PESO NETO CAMPO]]</f>
        <v>0.78285770000000099</v>
      </c>
      <c r="AG490" s="3">
        <f>+(RMP[[#This Row],[HORA RECEPCION]]-RMP[[#This Row],[HORA SALIDA CAMPO]])*24</f>
        <v>2.0000000000000009</v>
      </c>
      <c r="AH490" s="1" t="s">
        <v>434</v>
      </c>
      <c r="AI490" s="1" t="s">
        <v>55</v>
      </c>
      <c r="AJ490" s="1" t="s">
        <v>1112</v>
      </c>
      <c r="AL490" s="1">
        <v>0</v>
      </c>
      <c r="AM490" s="1" t="s">
        <v>2634</v>
      </c>
    </row>
    <row r="491" spans="1:39" hidden="1" x14ac:dyDescent="0.3">
      <c r="A491" s="1" t="s">
        <v>1159</v>
      </c>
      <c r="B491" s="1">
        <f>_xlfn.ISOWEEKNUM(RMP[[#This Row],[FECHA RECEPCION]])</f>
        <v>27</v>
      </c>
      <c r="C491" s="7">
        <v>45838</v>
      </c>
      <c r="D491" s="6">
        <v>0.75694444444444442</v>
      </c>
      <c r="E491" s="7">
        <v>45838</v>
      </c>
      <c r="F491" s="6">
        <v>0.84027777777777779</v>
      </c>
      <c r="G491" s="1" t="s">
        <v>1151</v>
      </c>
      <c r="H491" s="1">
        <v>3</v>
      </c>
      <c r="I491" s="1" t="s">
        <v>316</v>
      </c>
      <c r="J491" s="13">
        <v>203.60476041999999</v>
      </c>
      <c r="K491" s="1" t="str">
        <f>TEXT(MATCH(X491, _xlfn.UNIQUE($X$153:X637), 0), "00000")</f>
        <v>00182</v>
      </c>
      <c r="L491" s="1" t="s">
        <v>41</v>
      </c>
      <c r="M491" s="1" t="s">
        <v>42</v>
      </c>
      <c r="N491" s="1" t="s">
        <v>43</v>
      </c>
      <c r="O491" s="1" t="s">
        <v>44</v>
      </c>
      <c r="P491" s="15">
        <v>272.89999999999998</v>
      </c>
      <c r="Q491" s="15">
        <v>209.34</v>
      </c>
      <c r="R491" s="1" t="s">
        <v>45</v>
      </c>
      <c r="S491" s="1" t="s">
        <v>856</v>
      </c>
      <c r="T491" s="1">
        <v>15</v>
      </c>
      <c r="U491" s="1">
        <v>22</v>
      </c>
      <c r="V491" s="1">
        <v>154</v>
      </c>
      <c r="W491" s="1" t="s">
        <v>47</v>
      </c>
      <c r="X491" s="2" t="s">
        <v>1160</v>
      </c>
      <c r="Y491" s="1" t="s">
        <v>1161</v>
      </c>
      <c r="AA491" s="1" t="s">
        <v>51</v>
      </c>
      <c r="AB491" s="3">
        <f>+RMP[[#This Row],[KILOS NETO]]/RMP[[#This Row],[N° JARRAS]]</f>
        <v>1.3593506493506493</v>
      </c>
      <c r="AC491" s="1" t="s">
        <v>52</v>
      </c>
      <c r="AD491" s="1">
        <v>20.3</v>
      </c>
      <c r="AE491" s="13">
        <f>+RMP[[#This Row],[KILOS NETO]]/RMP[[#This Row],[N° JABAS]]</f>
        <v>9.5154545454545456</v>
      </c>
      <c r="AF491" s="15">
        <f>+RMP[[#This Row],[KILOS NETO]]-RMP[[#This Row],[PESO NETO CAMPO]]</f>
        <v>5.7352395800000124</v>
      </c>
      <c r="AG491" s="3">
        <f>+(RMP[[#This Row],[HORA RECEPCION]]-RMP[[#This Row],[HORA SALIDA CAMPO]])*24</f>
        <v>2.0000000000000009</v>
      </c>
      <c r="AH491" s="1" t="s">
        <v>448</v>
      </c>
      <c r="AI491" s="1" t="s">
        <v>55</v>
      </c>
      <c r="AJ491" s="1" t="s">
        <v>1112</v>
      </c>
      <c r="AL491" s="1">
        <v>0</v>
      </c>
      <c r="AM491" s="1" t="s">
        <v>2634</v>
      </c>
    </row>
    <row r="492" spans="1:39" hidden="1" x14ac:dyDescent="0.3">
      <c r="A492" s="1" t="s">
        <v>1162</v>
      </c>
      <c r="B492" s="1">
        <f>_xlfn.ISOWEEKNUM(RMP[[#This Row],[FECHA RECEPCION]])</f>
        <v>27</v>
      </c>
      <c r="C492" s="7">
        <v>45838</v>
      </c>
      <c r="D492" s="6">
        <v>0.75694444444444442</v>
      </c>
      <c r="E492" s="7">
        <v>45838</v>
      </c>
      <c r="F492" s="6">
        <v>0.84027777777777779</v>
      </c>
      <c r="G492" s="1" t="s">
        <v>1151</v>
      </c>
      <c r="H492" s="1">
        <v>3</v>
      </c>
      <c r="I492" s="1" t="s">
        <v>316</v>
      </c>
      <c r="J492" s="13">
        <v>120.31190495</v>
      </c>
      <c r="K492" s="1" t="str">
        <f>TEXT(MATCH(X492, _xlfn.UNIQUE($X$153:X638), 0), "00000")</f>
        <v>00182</v>
      </c>
      <c r="L492" s="1" t="s">
        <v>41</v>
      </c>
      <c r="M492" s="1" t="s">
        <v>42</v>
      </c>
      <c r="N492" s="1" t="s">
        <v>43</v>
      </c>
      <c r="O492" s="1" t="s">
        <v>44</v>
      </c>
      <c r="P492" s="15">
        <v>161.26</v>
      </c>
      <c r="Q492" s="15">
        <v>123.7</v>
      </c>
      <c r="R492" s="1" t="s">
        <v>45</v>
      </c>
      <c r="S492" s="1" t="s">
        <v>797</v>
      </c>
      <c r="T492" s="1">
        <v>15</v>
      </c>
      <c r="U492" s="1">
        <v>13</v>
      </c>
      <c r="V492" s="1">
        <v>91</v>
      </c>
      <c r="W492" s="1" t="s">
        <v>47</v>
      </c>
      <c r="X492" s="2" t="s">
        <v>1160</v>
      </c>
      <c r="Y492" s="1" t="s">
        <v>1161</v>
      </c>
      <c r="AA492" s="1" t="s">
        <v>51</v>
      </c>
      <c r="AB492" s="3">
        <f>+RMP[[#This Row],[KILOS NETO]]/RMP[[#This Row],[N° JARRAS]]</f>
        <v>1.3593406593406594</v>
      </c>
      <c r="AC492" s="1" t="s">
        <v>52</v>
      </c>
      <c r="AD492" s="1">
        <v>20.3</v>
      </c>
      <c r="AE492" s="13">
        <f>+RMP[[#This Row],[KILOS NETO]]/RMP[[#This Row],[N° JABAS]]</f>
        <v>9.5153846153846153</v>
      </c>
      <c r="AF492" s="15">
        <f>+RMP[[#This Row],[KILOS NETO]]-RMP[[#This Row],[PESO NETO CAMPO]]</f>
        <v>3.388095050000004</v>
      </c>
      <c r="AG492" s="3">
        <f>+(RMP[[#This Row],[HORA RECEPCION]]-RMP[[#This Row],[HORA SALIDA CAMPO]])*24</f>
        <v>2.0000000000000009</v>
      </c>
      <c r="AH492" s="1" t="s">
        <v>448</v>
      </c>
      <c r="AI492" s="1" t="s">
        <v>55</v>
      </c>
      <c r="AJ492" s="1" t="s">
        <v>1112</v>
      </c>
      <c r="AL492" s="1">
        <v>0</v>
      </c>
      <c r="AM492" s="1" t="s">
        <v>2634</v>
      </c>
    </row>
    <row r="493" spans="1:39" hidden="1" x14ac:dyDescent="0.3">
      <c r="A493" s="1" t="s">
        <v>1163</v>
      </c>
      <c r="B493" s="1">
        <f>_xlfn.ISOWEEKNUM(RMP[[#This Row],[FECHA RECEPCION]])</f>
        <v>27</v>
      </c>
      <c r="C493" s="7">
        <v>45838</v>
      </c>
      <c r="D493" s="6">
        <v>0.75694444444444442</v>
      </c>
      <c r="E493" s="7">
        <v>45838</v>
      </c>
      <c r="F493" s="6">
        <v>0.84027777777777779</v>
      </c>
      <c r="G493" s="1" t="s">
        <v>1151</v>
      </c>
      <c r="H493" s="1">
        <v>3</v>
      </c>
      <c r="I493" s="1" t="s">
        <v>316</v>
      </c>
      <c r="J493" s="13">
        <v>64.783334629999999</v>
      </c>
      <c r="K493" s="1" t="str">
        <f>TEXT(MATCH(X493, _xlfn.UNIQUE($X$153:X639), 0), "00000")</f>
        <v>00182</v>
      </c>
      <c r="L493" s="1" t="s">
        <v>41</v>
      </c>
      <c r="M493" s="1" t="s">
        <v>42</v>
      </c>
      <c r="N493" s="1" t="s">
        <v>43</v>
      </c>
      <c r="O493" s="1" t="s">
        <v>44</v>
      </c>
      <c r="P493" s="15">
        <v>86.83</v>
      </c>
      <c r="Q493" s="15">
        <v>66.61</v>
      </c>
      <c r="R493" s="1" t="s">
        <v>45</v>
      </c>
      <c r="S493" s="1" t="s">
        <v>758</v>
      </c>
      <c r="T493" s="1">
        <v>15</v>
      </c>
      <c r="U493" s="1">
        <v>7</v>
      </c>
      <c r="V493" s="1">
        <v>49</v>
      </c>
      <c r="W493" s="1" t="s">
        <v>47</v>
      </c>
      <c r="X493" s="2" t="s">
        <v>1160</v>
      </c>
      <c r="Y493" s="1" t="s">
        <v>1161</v>
      </c>
      <c r="AA493" s="1" t="s">
        <v>51</v>
      </c>
      <c r="AB493" s="3">
        <f>+RMP[[#This Row],[KILOS NETO]]/RMP[[#This Row],[N° JARRAS]]</f>
        <v>1.3593877551020408</v>
      </c>
      <c r="AC493" s="1" t="s">
        <v>52</v>
      </c>
      <c r="AD493" s="1">
        <v>20.3</v>
      </c>
      <c r="AE493" s="13">
        <f>+RMP[[#This Row],[KILOS NETO]]/RMP[[#This Row],[N° JABAS]]</f>
        <v>9.5157142857142851</v>
      </c>
      <c r="AF493" s="15">
        <f>+RMP[[#This Row],[KILOS NETO]]-RMP[[#This Row],[PESO NETO CAMPO]]</f>
        <v>1.8266653700000006</v>
      </c>
      <c r="AG493" s="3">
        <f>+(RMP[[#This Row],[HORA RECEPCION]]-RMP[[#This Row],[HORA SALIDA CAMPO]])*24</f>
        <v>2.0000000000000009</v>
      </c>
      <c r="AH493" s="1" t="s">
        <v>448</v>
      </c>
      <c r="AI493" s="1" t="s">
        <v>55</v>
      </c>
      <c r="AJ493" s="1" t="s">
        <v>1112</v>
      </c>
      <c r="AL493" s="1">
        <v>0</v>
      </c>
      <c r="AM493" s="1" t="s">
        <v>2634</v>
      </c>
    </row>
    <row r="494" spans="1:39" hidden="1" x14ac:dyDescent="0.3">
      <c r="A494" s="1" t="s">
        <v>1164</v>
      </c>
      <c r="B494" s="1">
        <f>_xlfn.ISOWEEKNUM(RMP[[#This Row],[FECHA RECEPCION]])</f>
        <v>27</v>
      </c>
      <c r="C494" s="7">
        <v>45838</v>
      </c>
      <c r="D494" s="6">
        <v>0.75694444444444442</v>
      </c>
      <c r="E494" s="7">
        <v>45838</v>
      </c>
      <c r="F494" s="6">
        <v>0.84027777777777779</v>
      </c>
      <c r="G494" s="1" t="s">
        <v>1151</v>
      </c>
      <c r="H494" s="1">
        <v>3</v>
      </c>
      <c r="I494" s="1" t="s">
        <v>316</v>
      </c>
      <c r="J494" s="13">
        <v>350.3</v>
      </c>
      <c r="K494" s="1" t="str">
        <f>TEXT(MATCH(X494, _xlfn.UNIQUE($X$153:X640), 0), "00000")</f>
        <v>00183</v>
      </c>
      <c r="L494" s="1" t="s">
        <v>41</v>
      </c>
      <c r="M494" s="1" t="s">
        <v>42</v>
      </c>
      <c r="N494" s="1" t="s">
        <v>43</v>
      </c>
      <c r="O494" s="1" t="s">
        <v>44</v>
      </c>
      <c r="P494" s="15">
        <v>472</v>
      </c>
      <c r="Q494" s="15">
        <v>361.1</v>
      </c>
      <c r="R494" s="1" t="s">
        <v>45</v>
      </c>
      <c r="S494" s="1" t="s">
        <v>797</v>
      </c>
      <c r="T494" s="1">
        <v>15</v>
      </c>
      <c r="U494" s="1">
        <v>38</v>
      </c>
      <c r="V494" s="1">
        <v>261</v>
      </c>
      <c r="W494" s="1" t="s">
        <v>47</v>
      </c>
      <c r="X494" s="2" t="s">
        <v>1165</v>
      </c>
      <c r="Y494" s="1" t="s">
        <v>1166</v>
      </c>
      <c r="AA494" s="1" t="s">
        <v>51</v>
      </c>
      <c r="AB494" s="3">
        <f>+RMP[[#This Row],[KILOS NETO]]/RMP[[#This Row],[N° JARRAS]]</f>
        <v>1.3835249042145594</v>
      </c>
      <c r="AC494" s="1" t="s">
        <v>52</v>
      </c>
      <c r="AD494" s="1">
        <v>20.3</v>
      </c>
      <c r="AE494" s="13">
        <f>+RMP[[#This Row],[KILOS NETO]]/RMP[[#This Row],[N° JABAS]]</f>
        <v>9.5026315789473692</v>
      </c>
      <c r="AF494" s="15">
        <f>+RMP[[#This Row],[KILOS NETO]]-RMP[[#This Row],[PESO NETO CAMPO]]</f>
        <v>10.800000000000011</v>
      </c>
      <c r="AG494" s="3">
        <f>+(RMP[[#This Row],[HORA RECEPCION]]-RMP[[#This Row],[HORA SALIDA CAMPO]])*24</f>
        <v>2.0000000000000009</v>
      </c>
      <c r="AH494" s="1" t="s">
        <v>54</v>
      </c>
      <c r="AI494" s="1" t="s">
        <v>55</v>
      </c>
      <c r="AJ494" s="1" t="s">
        <v>1112</v>
      </c>
      <c r="AL494" s="1">
        <v>0</v>
      </c>
      <c r="AM494" s="1" t="s">
        <v>2634</v>
      </c>
    </row>
    <row r="495" spans="1:39" hidden="1" x14ac:dyDescent="0.3">
      <c r="A495" s="1" t="s">
        <v>1167</v>
      </c>
      <c r="B495" s="1">
        <f>_xlfn.ISOWEEKNUM(RMP[[#This Row],[FECHA RECEPCION]])</f>
        <v>27</v>
      </c>
      <c r="C495" s="7">
        <v>45838</v>
      </c>
      <c r="D495" s="6">
        <v>0.75694444444444442</v>
      </c>
      <c r="E495" s="7">
        <v>45838</v>
      </c>
      <c r="F495" s="6">
        <v>0.84027777777777779</v>
      </c>
      <c r="G495" s="1" t="s">
        <v>1151</v>
      </c>
      <c r="H495" s="1">
        <v>3</v>
      </c>
      <c r="I495" s="1" t="s">
        <v>316</v>
      </c>
      <c r="J495" s="13">
        <v>323</v>
      </c>
      <c r="K495" s="1" t="str">
        <f>TEXT(MATCH(X495, _xlfn.UNIQUE($X$153:X641), 0), "00000")</f>
        <v>00184</v>
      </c>
      <c r="L495" s="1" t="s">
        <v>41</v>
      </c>
      <c r="M495" s="1" t="s">
        <v>42</v>
      </c>
      <c r="N495" s="1" t="s">
        <v>43</v>
      </c>
      <c r="O495" s="1" t="s">
        <v>44</v>
      </c>
      <c r="P495" s="15">
        <v>436</v>
      </c>
      <c r="Q495" s="15">
        <v>331.87</v>
      </c>
      <c r="R495" s="1" t="s">
        <v>45</v>
      </c>
      <c r="S495" s="1" t="s">
        <v>758</v>
      </c>
      <c r="T495" s="1">
        <v>15</v>
      </c>
      <c r="U495" s="1">
        <v>35</v>
      </c>
      <c r="V495" s="1">
        <v>245</v>
      </c>
      <c r="W495" s="1" t="s">
        <v>47</v>
      </c>
      <c r="X495" s="2" t="s">
        <v>1168</v>
      </c>
      <c r="Y495" s="1" t="s">
        <v>1169</v>
      </c>
      <c r="AA495" s="1" t="s">
        <v>51</v>
      </c>
      <c r="AB495" s="3">
        <f>+RMP[[#This Row],[KILOS NETO]]/RMP[[#This Row],[N° JARRAS]]</f>
        <v>1.3545714285714285</v>
      </c>
      <c r="AC495" s="1" t="s">
        <v>52</v>
      </c>
      <c r="AD495" s="1">
        <v>20.3</v>
      </c>
      <c r="AE495" s="13">
        <f>+RMP[[#This Row],[KILOS NETO]]/RMP[[#This Row],[N° JABAS]]</f>
        <v>9.4819999999999993</v>
      </c>
      <c r="AF495" s="15">
        <f>+RMP[[#This Row],[KILOS NETO]]-RMP[[#This Row],[PESO NETO CAMPO]]</f>
        <v>8.8700000000000045</v>
      </c>
      <c r="AG495" s="3">
        <f>+(RMP[[#This Row],[HORA RECEPCION]]-RMP[[#This Row],[HORA SALIDA CAMPO]])*24</f>
        <v>2.0000000000000009</v>
      </c>
      <c r="AH495" s="1" t="s">
        <v>54</v>
      </c>
      <c r="AI495" s="1" t="s">
        <v>55</v>
      </c>
      <c r="AJ495" s="1" t="s">
        <v>1112</v>
      </c>
      <c r="AL495" s="1">
        <v>0</v>
      </c>
      <c r="AM495" s="1" t="s">
        <v>2634</v>
      </c>
    </row>
    <row r="496" spans="1:39" hidden="1" x14ac:dyDescent="0.3">
      <c r="A496" s="1" t="s">
        <v>1170</v>
      </c>
      <c r="B496" s="1">
        <f>_xlfn.ISOWEEKNUM(RMP[[#This Row],[FECHA RECEPCION]])</f>
        <v>27</v>
      </c>
      <c r="C496" s="7">
        <v>45838</v>
      </c>
      <c r="D496" s="6">
        <v>0.75694444444444442</v>
      </c>
      <c r="E496" s="7">
        <v>45838</v>
      </c>
      <c r="F496" s="6">
        <v>0.84027777777777779</v>
      </c>
      <c r="G496" s="1" t="s">
        <v>1151</v>
      </c>
      <c r="H496" s="1">
        <v>3</v>
      </c>
      <c r="I496" s="1" t="s">
        <v>316</v>
      </c>
      <c r="J496" s="13">
        <v>342.86666630000002</v>
      </c>
      <c r="K496" s="1" t="str">
        <f>TEXT(MATCH(X496, _xlfn.UNIQUE($X$153:X642), 0), "00000")</f>
        <v>00185</v>
      </c>
      <c r="L496" s="1" t="s">
        <v>41</v>
      </c>
      <c r="M496" s="1" t="s">
        <v>42</v>
      </c>
      <c r="N496" s="1" t="s">
        <v>43</v>
      </c>
      <c r="O496" s="1" t="s">
        <v>44</v>
      </c>
      <c r="P496" s="15">
        <v>459.86</v>
      </c>
      <c r="Q496" s="15">
        <v>352.94</v>
      </c>
      <c r="R496" s="1" t="s">
        <v>45</v>
      </c>
      <c r="S496" s="1" t="s">
        <v>758</v>
      </c>
      <c r="T496" s="1">
        <v>15</v>
      </c>
      <c r="U496" s="1">
        <v>37</v>
      </c>
      <c r="V496" s="1">
        <v>259</v>
      </c>
      <c r="W496" s="1" t="s">
        <v>47</v>
      </c>
      <c r="X496" s="2" t="s">
        <v>1171</v>
      </c>
      <c r="Y496" s="1" t="s">
        <v>1172</v>
      </c>
      <c r="AA496" s="1" t="s">
        <v>51</v>
      </c>
      <c r="AB496" s="3">
        <f>+RMP[[#This Row],[KILOS NETO]]/RMP[[#This Row],[N° JARRAS]]</f>
        <v>1.3627027027027028</v>
      </c>
      <c r="AC496" s="1" t="s">
        <v>52</v>
      </c>
      <c r="AD496" s="1">
        <v>20.3</v>
      </c>
      <c r="AE496" s="13">
        <f>+RMP[[#This Row],[KILOS NETO]]/RMP[[#This Row],[N° JABAS]]</f>
        <v>9.5389189189189185</v>
      </c>
      <c r="AF496" s="15">
        <f>+RMP[[#This Row],[KILOS NETO]]-RMP[[#This Row],[PESO NETO CAMPO]]</f>
        <v>10.073333699999978</v>
      </c>
      <c r="AG496" s="3">
        <f>+(RMP[[#This Row],[HORA RECEPCION]]-RMP[[#This Row],[HORA SALIDA CAMPO]])*24</f>
        <v>2.0000000000000009</v>
      </c>
      <c r="AH496" s="1" t="s">
        <v>434</v>
      </c>
      <c r="AI496" s="1" t="s">
        <v>55</v>
      </c>
      <c r="AJ496" s="1" t="s">
        <v>1112</v>
      </c>
      <c r="AL496" s="1">
        <v>0</v>
      </c>
      <c r="AM496" s="1" t="s">
        <v>2634</v>
      </c>
    </row>
    <row r="497" spans="1:39" hidden="1" x14ac:dyDescent="0.3">
      <c r="A497" s="1" t="s">
        <v>1173</v>
      </c>
      <c r="B497" s="1">
        <f>_xlfn.ISOWEEKNUM(RMP[[#This Row],[FECHA RECEPCION]])</f>
        <v>27</v>
      </c>
      <c r="C497" s="7">
        <v>45838</v>
      </c>
      <c r="D497" s="6">
        <v>0.75694444444444442</v>
      </c>
      <c r="E497" s="7">
        <v>45838</v>
      </c>
      <c r="F497" s="6">
        <v>0.84027777777777779</v>
      </c>
      <c r="G497" s="1" t="s">
        <v>1151</v>
      </c>
      <c r="H497" s="1">
        <v>3</v>
      </c>
      <c r="I497" s="1" t="s">
        <v>316</v>
      </c>
      <c r="J497" s="13">
        <v>46.333333699999997</v>
      </c>
      <c r="K497" s="1" t="str">
        <f>TEXT(MATCH(X497, _xlfn.UNIQUE($X$153:X643), 0), "00000")</f>
        <v>00185</v>
      </c>
      <c r="L497" s="1" t="s">
        <v>41</v>
      </c>
      <c r="M497" s="1" t="s">
        <v>42</v>
      </c>
      <c r="N497" s="1" t="s">
        <v>43</v>
      </c>
      <c r="O497" s="1" t="s">
        <v>44</v>
      </c>
      <c r="P497" s="15">
        <v>62.14</v>
      </c>
      <c r="Q497" s="15">
        <v>47.7</v>
      </c>
      <c r="R497" s="1" t="s">
        <v>45</v>
      </c>
      <c r="S497" s="1" t="s">
        <v>856</v>
      </c>
      <c r="T497" s="1">
        <v>15</v>
      </c>
      <c r="U497" s="1">
        <v>5</v>
      </c>
      <c r="V497" s="1">
        <v>35</v>
      </c>
      <c r="W497" s="1" t="s">
        <v>47</v>
      </c>
      <c r="X497" s="2" t="s">
        <v>1171</v>
      </c>
      <c r="Y497" s="1" t="s">
        <v>1172</v>
      </c>
      <c r="AA497" s="1" t="s">
        <v>51</v>
      </c>
      <c r="AB497" s="3">
        <f>+RMP[[#This Row],[KILOS NETO]]/RMP[[#This Row],[N° JARRAS]]</f>
        <v>1.362857142857143</v>
      </c>
      <c r="AC497" s="1" t="s">
        <v>52</v>
      </c>
      <c r="AD497" s="1">
        <v>20.3</v>
      </c>
      <c r="AE497" s="13">
        <f>+RMP[[#This Row],[KILOS NETO]]/RMP[[#This Row],[N° JABAS]]</f>
        <v>9.5400000000000009</v>
      </c>
      <c r="AF497" s="15">
        <f>+RMP[[#This Row],[KILOS NETO]]-RMP[[#This Row],[PESO NETO CAMPO]]</f>
        <v>1.3666663000000057</v>
      </c>
      <c r="AG497" s="3">
        <f>+(RMP[[#This Row],[HORA RECEPCION]]-RMP[[#This Row],[HORA SALIDA CAMPO]])*24</f>
        <v>2.0000000000000009</v>
      </c>
      <c r="AH497" s="1" t="s">
        <v>434</v>
      </c>
      <c r="AI497" s="1" t="s">
        <v>55</v>
      </c>
      <c r="AJ497" s="1" t="s">
        <v>1112</v>
      </c>
      <c r="AL497" s="1">
        <v>0</v>
      </c>
      <c r="AM497" s="1" t="s">
        <v>2634</v>
      </c>
    </row>
    <row r="498" spans="1:39" hidden="1" x14ac:dyDescent="0.3">
      <c r="A498" s="1" t="s">
        <v>1174</v>
      </c>
      <c r="B498" s="1">
        <f>_xlfn.ISOWEEKNUM(RMP[[#This Row],[FECHA RECEPCION]])</f>
        <v>27</v>
      </c>
      <c r="C498" s="7">
        <v>45838</v>
      </c>
      <c r="D498" s="6">
        <v>0.75694444444444442</v>
      </c>
      <c r="E498" s="7">
        <v>45838</v>
      </c>
      <c r="F498" s="6">
        <v>0.84027777777777779</v>
      </c>
      <c r="G498" s="1" t="s">
        <v>1151</v>
      </c>
      <c r="H498" s="1">
        <v>3</v>
      </c>
      <c r="I498" s="1" t="s">
        <v>316</v>
      </c>
      <c r="J498" s="13">
        <v>248.27142746999999</v>
      </c>
      <c r="K498" s="1" t="str">
        <f>TEXT(MATCH(X498, _xlfn.UNIQUE($X$153:X644), 0), "00000")</f>
        <v>00186</v>
      </c>
      <c r="L498" s="1" t="s">
        <v>41</v>
      </c>
      <c r="M498" s="1" t="s">
        <v>42</v>
      </c>
      <c r="N498" s="1" t="s">
        <v>43</v>
      </c>
      <c r="O498" s="1" t="s">
        <v>44</v>
      </c>
      <c r="P498" s="15">
        <v>334.29</v>
      </c>
      <c r="Q498" s="15">
        <v>256.27</v>
      </c>
      <c r="R498" s="1" t="s">
        <v>45</v>
      </c>
      <c r="S498" s="1" t="s">
        <v>856</v>
      </c>
      <c r="T498" s="1">
        <v>15</v>
      </c>
      <c r="U498" s="1">
        <v>27</v>
      </c>
      <c r="V498" s="1">
        <v>189</v>
      </c>
      <c r="W498" s="1" t="s">
        <v>47</v>
      </c>
      <c r="X498" s="2" t="s">
        <v>1175</v>
      </c>
      <c r="Y498" s="1" t="s">
        <v>1176</v>
      </c>
      <c r="AA498" s="1" t="s">
        <v>51</v>
      </c>
      <c r="AB498" s="3">
        <f>+RMP[[#This Row],[KILOS NETO]]/RMP[[#This Row],[N° JARRAS]]</f>
        <v>1.3559259259259258</v>
      </c>
      <c r="AC498" s="1" t="s">
        <v>52</v>
      </c>
      <c r="AD498" s="1">
        <v>20.3</v>
      </c>
      <c r="AE498" s="13">
        <f>+RMP[[#This Row],[KILOS NETO]]/RMP[[#This Row],[N° JABAS]]</f>
        <v>9.4914814814814807</v>
      </c>
      <c r="AF498" s="15">
        <f>+RMP[[#This Row],[KILOS NETO]]-RMP[[#This Row],[PESO NETO CAMPO]]</f>
        <v>7.9985725299999899</v>
      </c>
      <c r="AG498" s="3">
        <f>+(RMP[[#This Row],[HORA RECEPCION]]-RMP[[#This Row],[HORA SALIDA CAMPO]])*24</f>
        <v>2.0000000000000009</v>
      </c>
      <c r="AH498" s="1" t="s">
        <v>434</v>
      </c>
      <c r="AI498" s="1" t="s">
        <v>55</v>
      </c>
      <c r="AJ498" s="1" t="s">
        <v>1112</v>
      </c>
      <c r="AL498" s="1">
        <v>0</v>
      </c>
      <c r="AM498" s="1" t="s">
        <v>2634</v>
      </c>
    </row>
    <row r="499" spans="1:39" hidden="1" x14ac:dyDescent="0.3">
      <c r="A499" s="1" t="s">
        <v>1177</v>
      </c>
      <c r="B499" s="1">
        <f>_xlfn.ISOWEEKNUM(RMP[[#This Row],[FECHA RECEPCION]])</f>
        <v>27</v>
      </c>
      <c r="C499" s="7">
        <v>45838</v>
      </c>
      <c r="D499" s="6">
        <v>0.75694444444444442</v>
      </c>
      <c r="E499" s="7">
        <v>45838</v>
      </c>
      <c r="F499" s="6">
        <v>0.84027777777777779</v>
      </c>
      <c r="G499" s="1" t="s">
        <v>1151</v>
      </c>
      <c r="H499" s="1">
        <v>3</v>
      </c>
      <c r="I499" s="1" t="s">
        <v>316</v>
      </c>
      <c r="J499" s="13">
        <v>101.14761831</v>
      </c>
      <c r="K499" s="1" t="str">
        <f>TEXT(MATCH(X499, _xlfn.UNIQUE($X$153:X645), 0), "00000")</f>
        <v>00186</v>
      </c>
      <c r="L499" s="1" t="s">
        <v>41</v>
      </c>
      <c r="M499" s="1" t="s">
        <v>42</v>
      </c>
      <c r="N499" s="1" t="s">
        <v>43</v>
      </c>
      <c r="O499" s="1" t="s">
        <v>44</v>
      </c>
      <c r="P499" s="15">
        <v>136.19</v>
      </c>
      <c r="Q499" s="15">
        <v>104.41</v>
      </c>
      <c r="R499" s="1" t="s">
        <v>45</v>
      </c>
      <c r="S499" s="1" t="s">
        <v>751</v>
      </c>
      <c r="T499" s="1">
        <v>15</v>
      </c>
      <c r="U499" s="1">
        <v>11</v>
      </c>
      <c r="V499" s="1">
        <v>77</v>
      </c>
      <c r="W499" s="1" t="s">
        <v>47</v>
      </c>
      <c r="X499" s="2" t="s">
        <v>1175</v>
      </c>
      <c r="Y499" s="1" t="s">
        <v>1176</v>
      </c>
      <c r="AA499" s="1" t="s">
        <v>51</v>
      </c>
      <c r="AB499" s="3">
        <f>+RMP[[#This Row],[KILOS NETO]]/RMP[[#This Row],[N° JARRAS]]</f>
        <v>1.3559740259740258</v>
      </c>
      <c r="AC499" s="1" t="s">
        <v>52</v>
      </c>
      <c r="AD499" s="1">
        <v>20.3</v>
      </c>
      <c r="AE499" s="13">
        <f>+RMP[[#This Row],[KILOS NETO]]/RMP[[#This Row],[N° JABAS]]</f>
        <v>9.4918181818181822</v>
      </c>
      <c r="AF499" s="15">
        <f>+RMP[[#This Row],[KILOS NETO]]-RMP[[#This Row],[PESO NETO CAMPO]]</f>
        <v>3.262381689999998</v>
      </c>
      <c r="AG499" s="3">
        <f>+(RMP[[#This Row],[HORA RECEPCION]]-RMP[[#This Row],[HORA SALIDA CAMPO]])*24</f>
        <v>2.0000000000000009</v>
      </c>
      <c r="AH499" s="1" t="s">
        <v>434</v>
      </c>
      <c r="AI499" s="1" t="s">
        <v>55</v>
      </c>
      <c r="AJ499" s="1" t="s">
        <v>1112</v>
      </c>
      <c r="AL499" s="1">
        <v>0</v>
      </c>
      <c r="AM499" s="1" t="s">
        <v>2634</v>
      </c>
    </row>
    <row r="500" spans="1:39" hidden="1" x14ac:dyDescent="0.3">
      <c r="A500" s="1" t="s">
        <v>1178</v>
      </c>
      <c r="B500" s="1">
        <f>_xlfn.ISOWEEKNUM(RMP[[#This Row],[FECHA RECEPCION]])</f>
        <v>27</v>
      </c>
      <c r="C500" s="7">
        <v>45838</v>
      </c>
      <c r="D500" s="6">
        <v>0.75694444444444442</v>
      </c>
      <c r="E500" s="7">
        <v>45838</v>
      </c>
      <c r="F500" s="6">
        <v>0.84027777777777779</v>
      </c>
      <c r="G500" s="1" t="s">
        <v>1151</v>
      </c>
      <c r="H500" s="1">
        <v>3</v>
      </c>
      <c r="I500" s="1" t="s">
        <v>316</v>
      </c>
      <c r="J500" s="13">
        <v>36.780954219999998</v>
      </c>
      <c r="K500" s="1" t="str">
        <f>TEXT(MATCH(X500, _xlfn.UNIQUE($X$153:X646), 0), "00000")</f>
        <v>00186</v>
      </c>
      <c r="L500" s="1" t="s">
        <v>41</v>
      </c>
      <c r="M500" s="1" t="s">
        <v>42</v>
      </c>
      <c r="N500" s="1" t="s">
        <v>43</v>
      </c>
      <c r="O500" s="1" t="s">
        <v>44</v>
      </c>
      <c r="P500" s="15">
        <v>49.52</v>
      </c>
      <c r="Q500" s="15">
        <v>37.97</v>
      </c>
      <c r="R500" s="1" t="s">
        <v>45</v>
      </c>
      <c r="S500" s="1" t="s">
        <v>787</v>
      </c>
      <c r="T500" s="1">
        <v>15</v>
      </c>
      <c r="U500" s="1">
        <v>4</v>
      </c>
      <c r="V500" s="1">
        <v>28</v>
      </c>
      <c r="W500" s="1" t="s">
        <v>47</v>
      </c>
      <c r="X500" s="2" t="s">
        <v>1175</v>
      </c>
      <c r="Y500" s="1" t="s">
        <v>1176</v>
      </c>
      <c r="AA500" s="1" t="s">
        <v>51</v>
      </c>
      <c r="AB500" s="3">
        <f>+RMP[[#This Row],[KILOS NETO]]/RMP[[#This Row],[N° JARRAS]]</f>
        <v>1.3560714285714286</v>
      </c>
      <c r="AC500" s="1" t="s">
        <v>52</v>
      </c>
      <c r="AD500" s="1">
        <v>20.3</v>
      </c>
      <c r="AE500" s="13">
        <f>+RMP[[#This Row],[KILOS NETO]]/RMP[[#This Row],[N° JABAS]]</f>
        <v>9.4924999999999997</v>
      </c>
      <c r="AF500" s="15">
        <f>+RMP[[#This Row],[KILOS NETO]]-RMP[[#This Row],[PESO NETO CAMPO]]</f>
        <v>1.1890457800000007</v>
      </c>
      <c r="AG500" s="3">
        <f>+(RMP[[#This Row],[HORA RECEPCION]]-RMP[[#This Row],[HORA SALIDA CAMPO]])*24</f>
        <v>2.0000000000000009</v>
      </c>
      <c r="AH500" s="1" t="s">
        <v>434</v>
      </c>
      <c r="AI500" s="1" t="s">
        <v>55</v>
      </c>
      <c r="AJ500" s="1" t="s">
        <v>1112</v>
      </c>
      <c r="AL500" s="1">
        <v>0</v>
      </c>
      <c r="AM500" s="1" t="s">
        <v>2634</v>
      </c>
    </row>
    <row r="501" spans="1:39" hidden="1" x14ac:dyDescent="0.3">
      <c r="A501" s="1" t="s">
        <v>1179</v>
      </c>
      <c r="B501" s="1">
        <f>_xlfn.ISOWEEKNUM(RMP[[#This Row],[FECHA RECEPCION]])</f>
        <v>27</v>
      </c>
      <c r="C501" s="7">
        <v>45838</v>
      </c>
      <c r="D501" s="6">
        <v>0.75694444444444442</v>
      </c>
      <c r="E501" s="7">
        <v>45838</v>
      </c>
      <c r="F501" s="6">
        <v>0.84027777777777779</v>
      </c>
      <c r="G501" s="1" t="s">
        <v>1151</v>
      </c>
      <c r="H501" s="1">
        <v>3</v>
      </c>
      <c r="I501" s="1" t="s">
        <v>316</v>
      </c>
      <c r="J501" s="13">
        <v>212.03809616000001</v>
      </c>
      <c r="K501" s="1" t="str">
        <f>TEXT(MATCH(X501, _xlfn.UNIQUE($X$153:X647), 0), "00000")</f>
        <v>00187</v>
      </c>
      <c r="L501" s="1" t="s">
        <v>41</v>
      </c>
      <c r="M501" s="1" t="s">
        <v>42</v>
      </c>
      <c r="N501" s="1" t="s">
        <v>43</v>
      </c>
      <c r="O501" s="1" t="s">
        <v>44</v>
      </c>
      <c r="P501" s="15">
        <v>284.20999999999998</v>
      </c>
      <c r="Q501" s="15">
        <v>217.76</v>
      </c>
      <c r="R501" s="1" t="s">
        <v>45</v>
      </c>
      <c r="S501" s="1" t="s">
        <v>856</v>
      </c>
      <c r="T501" s="1">
        <v>15</v>
      </c>
      <c r="U501" s="1">
        <v>23</v>
      </c>
      <c r="V501" s="1">
        <v>161</v>
      </c>
      <c r="W501" s="1" t="s">
        <v>47</v>
      </c>
      <c r="X501" s="2" t="s">
        <v>1180</v>
      </c>
      <c r="Y501" s="1" t="s">
        <v>1181</v>
      </c>
      <c r="AA501" s="1" t="s">
        <v>51</v>
      </c>
      <c r="AB501" s="3">
        <f>+RMP[[#This Row],[KILOS NETO]]/RMP[[#This Row],[N° JARRAS]]</f>
        <v>1.3525465838509316</v>
      </c>
      <c r="AC501" s="1" t="s">
        <v>52</v>
      </c>
      <c r="AD501" s="1">
        <v>20.3</v>
      </c>
      <c r="AE501" s="13">
        <f>+RMP[[#This Row],[KILOS NETO]]/RMP[[#This Row],[N° JABAS]]</f>
        <v>9.4678260869565207</v>
      </c>
      <c r="AF501" s="15">
        <f>+RMP[[#This Row],[KILOS NETO]]-RMP[[#This Row],[PESO NETO CAMPO]]</f>
        <v>5.7219038399999818</v>
      </c>
      <c r="AG501" s="3">
        <f>+(RMP[[#This Row],[HORA RECEPCION]]-RMP[[#This Row],[HORA SALIDA CAMPO]])*24</f>
        <v>2.0000000000000009</v>
      </c>
      <c r="AH501" s="1" t="s">
        <v>54</v>
      </c>
      <c r="AI501" s="1" t="s">
        <v>55</v>
      </c>
      <c r="AJ501" s="1" t="s">
        <v>1112</v>
      </c>
      <c r="AL501" s="1">
        <v>0</v>
      </c>
      <c r="AM501" s="1" t="s">
        <v>2634</v>
      </c>
    </row>
    <row r="502" spans="1:39" hidden="1" x14ac:dyDescent="0.3">
      <c r="A502" s="1" t="s">
        <v>1182</v>
      </c>
      <c r="B502" s="1">
        <f>_xlfn.ISOWEEKNUM(RMP[[#This Row],[FECHA RECEPCION]])</f>
        <v>27</v>
      </c>
      <c r="C502" s="7">
        <v>45838</v>
      </c>
      <c r="D502" s="6">
        <v>0.75694444444444442</v>
      </c>
      <c r="E502" s="7">
        <v>45838</v>
      </c>
      <c r="F502" s="6">
        <v>0.84027777777777779</v>
      </c>
      <c r="G502" s="1" t="s">
        <v>1151</v>
      </c>
      <c r="H502" s="1">
        <v>3</v>
      </c>
      <c r="I502" s="1" t="s">
        <v>316</v>
      </c>
      <c r="J502" s="13">
        <v>92.190476930000003</v>
      </c>
      <c r="K502" s="1" t="str">
        <f>TEXT(MATCH(X502, _xlfn.UNIQUE($X$153:X648), 0), "00000")</f>
        <v>00187</v>
      </c>
      <c r="L502" s="1" t="s">
        <v>41</v>
      </c>
      <c r="M502" s="1" t="s">
        <v>42</v>
      </c>
      <c r="N502" s="1" t="s">
        <v>43</v>
      </c>
      <c r="O502" s="1" t="s">
        <v>44</v>
      </c>
      <c r="P502" s="15">
        <v>123.57</v>
      </c>
      <c r="Q502" s="15">
        <v>94.68</v>
      </c>
      <c r="R502" s="1" t="s">
        <v>45</v>
      </c>
      <c r="S502" s="1" t="s">
        <v>747</v>
      </c>
      <c r="T502" s="1">
        <v>15</v>
      </c>
      <c r="U502" s="1">
        <v>10</v>
      </c>
      <c r="V502" s="1">
        <v>70</v>
      </c>
      <c r="W502" s="1" t="s">
        <v>47</v>
      </c>
      <c r="X502" s="2" t="s">
        <v>1180</v>
      </c>
      <c r="Y502" s="1" t="s">
        <v>1181</v>
      </c>
      <c r="AA502" s="1" t="s">
        <v>51</v>
      </c>
      <c r="AB502" s="3">
        <f>+RMP[[#This Row],[KILOS NETO]]/RMP[[#This Row],[N° JARRAS]]</f>
        <v>1.3525714285714288</v>
      </c>
      <c r="AC502" s="1" t="s">
        <v>52</v>
      </c>
      <c r="AD502" s="1">
        <v>20.3</v>
      </c>
      <c r="AE502" s="13">
        <f>+RMP[[#This Row],[KILOS NETO]]/RMP[[#This Row],[N° JABAS]]</f>
        <v>9.468</v>
      </c>
      <c r="AF502" s="15">
        <f>+RMP[[#This Row],[KILOS NETO]]-RMP[[#This Row],[PESO NETO CAMPO]]</f>
        <v>2.4895230700000042</v>
      </c>
      <c r="AG502" s="3">
        <f>+(RMP[[#This Row],[HORA RECEPCION]]-RMP[[#This Row],[HORA SALIDA CAMPO]])*24</f>
        <v>2.0000000000000009</v>
      </c>
      <c r="AH502" s="1" t="s">
        <v>54</v>
      </c>
      <c r="AI502" s="1" t="s">
        <v>55</v>
      </c>
      <c r="AJ502" s="1" t="s">
        <v>1112</v>
      </c>
      <c r="AL502" s="1">
        <v>0</v>
      </c>
      <c r="AM502" s="1" t="s">
        <v>2634</v>
      </c>
    </row>
    <row r="503" spans="1:39" hidden="1" x14ac:dyDescent="0.3">
      <c r="A503" s="1" t="s">
        <v>1183</v>
      </c>
      <c r="B503" s="1">
        <f>_xlfn.ISOWEEKNUM(RMP[[#This Row],[FECHA RECEPCION]])</f>
        <v>27</v>
      </c>
      <c r="C503" s="7">
        <v>45838</v>
      </c>
      <c r="D503" s="6">
        <v>0.75694444444444442</v>
      </c>
      <c r="E503" s="7">
        <v>45838</v>
      </c>
      <c r="F503" s="6">
        <v>0.84027777777777779</v>
      </c>
      <c r="G503" s="1" t="s">
        <v>1151</v>
      </c>
      <c r="H503" s="1">
        <v>3</v>
      </c>
      <c r="I503" s="1" t="s">
        <v>316</v>
      </c>
      <c r="J503" s="13">
        <v>82.971426910000005</v>
      </c>
      <c r="K503" s="1" t="str">
        <f>TEXT(MATCH(X503, _xlfn.UNIQUE($X$153:X649), 0), "00000")</f>
        <v>00187</v>
      </c>
      <c r="L503" s="1" t="s">
        <v>41</v>
      </c>
      <c r="M503" s="1" t="s">
        <v>42</v>
      </c>
      <c r="N503" s="1" t="s">
        <v>43</v>
      </c>
      <c r="O503" s="1" t="s">
        <v>44</v>
      </c>
      <c r="P503" s="15">
        <v>111.21</v>
      </c>
      <c r="Q503" s="15">
        <v>85.21</v>
      </c>
      <c r="R503" s="1" t="s">
        <v>45</v>
      </c>
      <c r="S503" s="1" t="s">
        <v>797</v>
      </c>
      <c r="T503" s="1">
        <v>15</v>
      </c>
      <c r="U503" s="1">
        <v>9</v>
      </c>
      <c r="V503" s="1">
        <v>63</v>
      </c>
      <c r="W503" s="1" t="s">
        <v>47</v>
      </c>
      <c r="X503" s="2" t="s">
        <v>1180</v>
      </c>
      <c r="Y503" s="1" t="s">
        <v>1181</v>
      </c>
      <c r="AA503" s="1" t="s">
        <v>51</v>
      </c>
      <c r="AB503" s="3">
        <f>+RMP[[#This Row],[KILOS NETO]]/RMP[[#This Row],[N° JARRAS]]</f>
        <v>1.3525396825396825</v>
      </c>
      <c r="AC503" s="1" t="s">
        <v>52</v>
      </c>
      <c r="AD503" s="1">
        <v>20.3</v>
      </c>
      <c r="AE503" s="13">
        <f>+RMP[[#This Row],[KILOS NETO]]/RMP[[#This Row],[N° JABAS]]</f>
        <v>9.4677777777777763</v>
      </c>
      <c r="AF503" s="15">
        <f>+RMP[[#This Row],[KILOS NETO]]-RMP[[#This Row],[PESO NETO CAMPO]]</f>
        <v>2.2385730899999885</v>
      </c>
      <c r="AG503" s="3">
        <f>+(RMP[[#This Row],[HORA RECEPCION]]-RMP[[#This Row],[HORA SALIDA CAMPO]])*24</f>
        <v>2.0000000000000009</v>
      </c>
      <c r="AH503" s="1" t="s">
        <v>54</v>
      </c>
      <c r="AI503" s="1" t="s">
        <v>55</v>
      </c>
      <c r="AJ503" s="1" t="s">
        <v>1112</v>
      </c>
      <c r="AL503" s="1">
        <v>0</v>
      </c>
      <c r="AM503" s="1" t="s">
        <v>2634</v>
      </c>
    </row>
    <row r="504" spans="1:39" hidden="1" x14ac:dyDescent="0.3">
      <c r="A504" s="1" t="s">
        <v>1179</v>
      </c>
      <c r="B504" s="1">
        <f>_xlfn.ISOWEEKNUM(RMP[[#This Row],[FECHA RECEPCION]])</f>
        <v>27</v>
      </c>
      <c r="C504" s="7">
        <v>45838</v>
      </c>
      <c r="D504" s="6">
        <v>0.75694444444444442</v>
      </c>
      <c r="E504" s="7">
        <v>45838</v>
      </c>
      <c r="F504" s="6">
        <v>0.84027777777777779</v>
      </c>
      <c r="G504" s="1" t="s">
        <v>1151</v>
      </c>
      <c r="H504" s="1">
        <v>3</v>
      </c>
      <c r="I504" s="1" t="s">
        <v>316</v>
      </c>
      <c r="J504" s="13">
        <v>210.39523901000001</v>
      </c>
      <c r="K504" s="1" t="str">
        <f>TEXT(MATCH(X504, _xlfn.UNIQUE($X$153:X650), 0), "00000")</f>
        <v>00188</v>
      </c>
      <c r="L504" s="1" t="s">
        <v>41</v>
      </c>
      <c r="M504" s="1" t="s">
        <v>42</v>
      </c>
      <c r="N504" s="1" t="s">
        <v>43</v>
      </c>
      <c r="O504" s="1" t="s">
        <v>44</v>
      </c>
      <c r="P504" s="15">
        <v>283.67</v>
      </c>
      <c r="Q504" s="15">
        <v>217.21</v>
      </c>
      <c r="R504" s="1" t="s">
        <v>45</v>
      </c>
      <c r="S504" s="1" t="s">
        <v>856</v>
      </c>
      <c r="T504" s="1">
        <v>15</v>
      </c>
      <c r="U504" s="1">
        <v>23</v>
      </c>
      <c r="V504" s="1">
        <v>161</v>
      </c>
      <c r="W504" s="1" t="s">
        <v>47</v>
      </c>
      <c r="X504" s="2" t="s">
        <v>1184</v>
      </c>
      <c r="Y504" s="1" t="s">
        <v>1181</v>
      </c>
      <c r="AA504" s="1" t="s">
        <v>51</v>
      </c>
      <c r="AB504" s="3">
        <f>+RMP[[#This Row],[KILOS NETO]]/RMP[[#This Row],[N° JARRAS]]</f>
        <v>1.3491304347826087</v>
      </c>
      <c r="AC504" s="1" t="s">
        <v>52</v>
      </c>
      <c r="AD504" s="1">
        <v>20.3</v>
      </c>
      <c r="AE504" s="13">
        <f>+RMP[[#This Row],[KILOS NETO]]/RMP[[#This Row],[N° JABAS]]</f>
        <v>9.4439130434782612</v>
      </c>
      <c r="AF504" s="15">
        <f>+RMP[[#This Row],[KILOS NETO]]-RMP[[#This Row],[PESO NETO CAMPO]]</f>
        <v>6.8147609899999964</v>
      </c>
      <c r="AG504" s="3">
        <f>+(RMP[[#This Row],[HORA RECEPCION]]-RMP[[#This Row],[HORA SALIDA CAMPO]])*24</f>
        <v>2.0000000000000009</v>
      </c>
      <c r="AH504" s="1" t="s">
        <v>54</v>
      </c>
      <c r="AI504" s="1" t="s">
        <v>55</v>
      </c>
      <c r="AJ504" s="1" t="s">
        <v>1112</v>
      </c>
      <c r="AL504" s="1">
        <v>0</v>
      </c>
      <c r="AM504" s="1" t="s">
        <v>2634</v>
      </c>
    </row>
    <row r="505" spans="1:39" hidden="1" x14ac:dyDescent="0.3">
      <c r="A505" s="1" t="s">
        <v>1182</v>
      </c>
      <c r="B505" s="1">
        <f>_xlfn.ISOWEEKNUM(RMP[[#This Row],[FECHA RECEPCION]])</f>
        <v>27</v>
      </c>
      <c r="C505" s="7">
        <v>45838</v>
      </c>
      <c r="D505" s="6">
        <v>0.75694444444444442</v>
      </c>
      <c r="E505" s="7">
        <v>45838</v>
      </c>
      <c r="F505" s="6">
        <v>0.84027777777777779</v>
      </c>
      <c r="G505" s="1" t="s">
        <v>1151</v>
      </c>
      <c r="H505" s="1">
        <v>3</v>
      </c>
      <c r="I505" s="1" t="s">
        <v>316</v>
      </c>
      <c r="J505" s="13">
        <v>91.476191209999996</v>
      </c>
      <c r="K505" s="1" t="str">
        <f>TEXT(MATCH(X505, _xlfn.UNIQUE($X$153:X651), 0), "00000")</f>
        <v>00188</v>
      </c>
      <c r="L505" s="1" t="s">
        <v>41</v>
      </c>
      <c r="M505" s="1" t="s">
        <v>42</v>
      </c>
      <c r="N505" s="1" t="s">
        <v>43</v>
      </c>
      <c r="O505" s="1" t="s">
        <v>44</v>
      </c>
      <c r="P505" s="15">
        <v>123.33</v>
      </c>
      <c r="Q505" s="15">
        <v>94.44</v>
      </c>
      <c r="R505" s="1" t="s">
        <v>45</v>
      </c>
      <c r="S505" s="1" t="s">
        <v>747</v>
      </c>
      <c r="T505" s="1">
        <v>15</v>
      </c>
      <c r="U505" s="1">
        <v>10</v>
      </c>
      <c r="V505" s="1">
        <v>70</v>
      </c>
      <c r="W505" s="1" t="s">
        <v>47</v>
      </c>
      <c r="X505" s="2" t="s">
        <v>1184</v>
      </c>
      <c r="Y505" s="1" t="s">
        <v>1181</v>
      </c>
      <c r="AA505" s="1" t="s">
        <v>51</v>
      </c>
      <c r="AB505" s="3">
        <f>+RMP[[#This Row],[KILOS NETO]]/RMP[[#This Row],[N° JARRAS]]</f>
        <v>1.3491428571428572</v>
      </c>
      <c r="AC505" s="1" t="s">
        <v>52</v>
      </c>
      <c r="AD505" s="1">
        <v>20.3</v>
      </c>
      <c r="AE505" s="13">
        <f>+RMP[[#This Row],[KILOS NETO]]/RMP[[#This Row],[N° JABAS]]</f>
        <v>9.4439999999999991</v>
      </c>
      <c r="AF505" s="15">
        <f>+RMP[[#This Row],[KILOS NETO]]-RMP[[#This Row],[PESO NETO CAMPO]]</f>
        <v>2.9638087900000016</v>
      </c>
      <c r="AG505" s="3">
        <f>+(RMP[[#This Row],[HORA RECEPCION]]-RMP[[#This Row],[HORA SALIDA CAMPO]])*24</f>
        <v>2.0000000000000009</v>
      </c>
      <c r="AH505" s="1" t="s">
        <v>54</v>
      </c>
      <c r="AI505" s="1" t="s">
        <v>55</v>
      </c>
      <c r="AJ505" s="1" t="s">
        <v>1112</v>
      </c>
      <c r="AL505" s="1">
        <v>0</v>
      </c>
      <c r="AM505" s="1" t="s">
        <v>2634</v>
      </c>
    </row>
    <row r="506" spans="1:39" hidden="1" x14ac:dyDescent="0.3">
      <c r="A506" s="1" t="s">
        <v>1183</v>
      </c>
      <c r="B506" s="1">
        <f>_xlfn.ISOWEEKNUM(RMP[[#This Row],[FECHA RECEPCION]])</f>
        <v>27</v>
      </c>
      <c r="C506" s="7">
        <v>45838</v>
      </c>
      <c r="D506" s="6">
        <v>0.75694444444444442</v>
      </c>
      <c r="E506" s="7">
        <v>45838</v>
      </c>
      <c r="F506" s="6">
        <v>0.84027777777777779</v>
      </c>
      <c r="G506" s="1" t="s">
        <v>1151</v>
      </c>
      <c r="H506" s="1">
        <v>3</v>
      </c>
      <c r="I506" s="1" t="s">
        <v>316</v>
      </c>
      <c r="J506" s="13">
        <v>82.328569779999995</v>
      </c>
      <c r="K506" s="1" t="str">
        <f>TEXT(MATCH(X506, _xlfn.UNIQUE($X$153:X652), 0), "00000")</f>
        <v>00188</v>
      </c>
      <c r="L506" s="1" t="s">
        <v>41</v>
      </c>
      <c r="M506" s="1" t="s">
        <v>42</v>
      </c>
      <c r="N506" s="1" t="s">
        <v>43</v>
      </c>
      <c r="O506" s="1" t="s">
        <v>44</v>
      </c>
      <c r="P506" s="15">
        <v>111</v>
      </c>
      <c r="Q506" s="15">
        <v>84.99</v>
      </c>
      <c r="R506" s="1" t="s">
        <v>45</v>
      </c>
      <c r="S506" s="1" t="s">
        <v>797</v>
      </c>
      <c r="T506" s="1">
        <v>15</v>
      </c>
      <c r="U506" s="1">
        <v>9</v>
      </c>
      <c r="V506" s="1">
        <v>63</v>
      </c>
      <c r="W506" s="1" t="s">
        <v>47</v>
      </c>
      <c r="X506" s="2" t="s">
        <v>1184</v>
      </c>
      <c r="Y506" s="1" t="s">
        <v>1181</v>
      </c>
      <c r="AA506" s="1" t="s">
        <v>51</v>
      </c>
      <c r="AB506" s="3">
        <f>+RMP[[#This Row],[KILOS NETO]]/RMP[[#This Row],[N° JARRAS]]</f>
        <v>1.3490476190476191</v>
      </c>
      <c r="AC506" s="1" t="s">
        <v>52</v>
      </c>
      <c r="AD506" s="1">
        <v>20.3</v>
      </c>
      <c r="AE506" s="13">
        <f>+RMP[[#This Row],[KILOS NETO]]/RMP[[#This Row],[N° JABAS]]</f>
        <v>9.4433333333333334</v>
      </c>
      <c r="AF506" s="15">
        <f>+RMP[[#This Row],[KILOS NETO]]-RMP[[#This Row],[PESO NETO CAMPO]]</f>
        <v>2.6614302199999997</v>
      </c>
      <c r="AG506" s="3">
        <f>+(RMP[[#This Row],[HORA RECEPCION]]-RMP[[#This Row],[HORA SALIDA CAMPO]])*24</f>
        <v>2.0000000000000009</v>
      </c>
      <c r="AH506" s="1" t="s">
        <v>54</v>
      </c>
      <c r="AI506" s="1" t="s">
        <v>55</v>
      </c>
      <c r="AJ506" s="1" t="s">
        <v>1112</v>
      </c>
      <c r="AL506" s="1">
        <v>0</v>
      </c>
      <c r="AM506" s="1" t="s">
        <v>2634</v>
      </c>
    </row>
    <row r="507" spans="1:39" hidden="1" x14ac:dyDescent="0.3">
      <c r="A507" s="1" t="s">
        <v>1185</v>
      </c>
      <c r="B507" s="1">
        <f>_xlfn.ISOWEEKNUM(RMP[[#This Row],[FECHA RECEPCION]])</f>
        <v>27</v>
      </c>
      <c r="C507" s="7">
        <v>45838</v>
      </c>
      <c r="D507" s="6">
        <v>0.75694444444444442</v>
      </c>
      <c r="E507" s="7">
        <v>45838</v>
      </c>
      <c r="F507" s="6">
        <v>0.84027777777777779</v>
      </c>
      <c r="G507" s="1" t="s">
        <v>1151</v>
      </c>
      <c r="H507" s="1">
        <v>3</v>
      </c>
      <c r="I507" s="1" t="s">
        <v>316</v>
      </c>
      <c r="J507" s="13">
        <v>193.8</v>
      </c>
      <c r="K507" s="1" t="str">
        <f>TEXT(MATCH(X507, _xlfn.UNIQUE($X$153:X653), 0), "00000")</f>
        <v>00189</v>
      </c>
      <c r="L507" s="1" t="s">
        <v>41</v>
      </c>
      <c r="M507" s="1" t="s">
        <v>42</v>
      </c>
      <c r="N507" s="1" t="s">
        <v>43</v>
      </c>
      <c r="O507" s="1" t="s">
        <v>44</v>
      </c>
      <c r="P507" s="15">
        <v>261</v>
      </c>
      <c r="Q507" s="15">
        <v>198.52</v>
      </c>
      <c r="R507" s="1" t="s">
        <v>45</v>
      </c>
      <c r="S507" s="1" t="s">
        <v>758</v>
      </c>
      <c r="T507" s="1">
        <v>15</v>
      </c>
      <c r="U507" s="1">
        <v>21</v>
      </c>
      <c r="V507" s="1">
        <v>147</v>
      </c>
      <c r="W507" s="1" t="s">
        <v>47</v>
      </c>
      <c r="X507" s="2" t="s">
        <v>1186</v>
      </c>
      <c r="Y507" s="1" t="s">
        <v>1187</v>
      </c>
      <c r="AA507" s="1" t="s">
        <v>51</v>
      </c>
      <c r="AB507" s="3">
        <f>+RMP[[#This Row],[KILOS NETO]]/RMP[[#This Row],[N° JARRAS]]</f>
        <v>1.3504761904761906</v>
      </c>
      <c r="AC507" s="1" t="s">
        <v>52</v>
      </c>
      <c r="AD507" s="1">
        <v>20.3</v>
      </c>
      <c r="AE507" s="13">
        <f>+RMP[[#This Row],[KILOS NETO]]/RMP[[#This Row],[N° JABAS]]</f>
        <v>9.4533333333333331</v>
      </c>
      <c r="AF507" s="15">
        <f>+RMP[[#This Row],[KILOS NETO]]-RMP[[#This Row],[PESO NETO CAMPO]]</f>
        <v>4.7199999999999989</v>
      </c>
      <c r="AG507" s="3">
        <f>+(RMP[[#This Row],[HORA RECEPCION]]-RMP[[#This Row],[HORA SALIDA CAMPO]])*24</f>
        <v>2.0000000000000009</v>
      </c>
      <c r="AH507" s="1" t="s">
        <v>54</v>
      </c>
      <c r="AI507" s="1" t="s">
        <v>55</v>
      </c>
      <c r="AJ507" s="1" t="s">
        <v>1112</v>
      </c>
      <c r="AL507" s="1">
        <v>0</v>
      </c>
      <c r="AM507" s="1" t="s">
        <v>2634</v>
      </c>
    </row>
    <row r="508" spans="1:39" hidden="1" x14ac:dyDescent="0.3">
      <c r="A508" s="1" t="s">
        <v>1188</v>
      </c>
      <c r="B508" s="1">
        <f>_xlfn.ISOWEEKNUM(RMP[[#This Row],[FECHA RECEPCION]])</f>
        <v>27</v>
      </c>
      <c r="C508" s="7">
        <v>45838</v>
      </c>
      <c r="D508" s="6">
        <v>0.75694444444444442</v>
      </c>
      <c r="E508" s="7">
        <v>45838</v>
      </c>
      <c r="F508" s="6">
        <v>0.84027777777777779</v>
      </c>
      <c r="G508" s="1" t="s">
        <v>1151</v>
      </c>
      <c r="H508" s="1">
        <v>3</v>
      </c>
      <c r="I508" s="1" t="s">
        <v>316</v>
      </c>
      <c r="J508" s="13">
        <v>110.74285621999999</v>
      </c>
      <c r="K508" s="1" t="str">
        <f>TEXT(MATCH(X508, _xlfn.UNIQUE($X$153:X654), 0), "00000")</f>
        <v>00189</v>
      </c>
      <c r="L508" s="1" t="s">
        <v>41</v>
      </c>
      <c r="M508" s="1" t="s">
        <v>42</v>
      </c>
      <c r="N508" s="1" t="s">
        <v>43</v>
      </c>
      <c r="O508" s="1" t="s">
        <v>44</v>
      </c>
      <c r="P508" s="15">
        <v>149.13999999999999</v>
      </c>
      <c r="Q508" s="15">
        <v>113.44</v>
      </c>
      <c r="R508" s="1" t="s">
        <v>45</v>
      </c>
      <c r="S508" s="1" t="s">
        <v>856</v>
      </c>
      <c r="T508" s="1">
        <v>15</v>
      </c>
      <c r="U508" s="1">
        <v>12</v>
      </c>
      <c r="V508" s="1">
        <v>84</v>
      </c>
      <c r="W508" s="1" t="s">
        <v>47</v>
      </c>
      <c r="X508" s="2" t="s">
        <v>1186</v>
      </c>
      <c r="Y508" s="1" t="s">
        <v>1187</v>
      </c>
      <c r="AA508" s="1" t="s">
        <v>51</v>
      </c>
      <c r="AB508" s="3">
        <f>+RMP[[#This Row],[KILOS NETO]]/RMP[[#This Row],[N° JARRAS]]</f>
        <v>1.3504761904761904</v>
      </c>
      <c r="AC508" s="1" t="s">
        <v>52</v>
      </c>
      <c r="AD508" s="1">
        <v>20.3</v>
      </c>
      <c r="AE508" s="13">
        <f>+RMP[[#This Row],[KILOS NETO]]/RMP[[#This Row],[N° JABAS]]</f>
        <v>9.4533333333333331</v>
      </c>
      <c r="AF508" s="15">
        <f>+RMP[[#This Row],[KILOS NETO]]-RMP[[#This Row],[PESO NETO CAMPO]]</f>
        <v>2.6971437800000047</v>
      </c>
      <c r="AG508" s="3">
        <f>+(RMP[[#This Row],[HORA RECEPCION]]-RMP[[#This Row],[HORA SALIDA CAMPO]])*24</f>
        <v>2.0000000000000009</v>
      </c>
      <c r="AH508" s="1" t="s">
        <v>54</v>
      </c>
      <c r="AI508" s="1" t="s">
        <v>55</v>
      </c>
      <c r="AJ508" s="1" t="s">
        <v>1112</v>
      </c>
      <c r="AL508" s="1">
        <v>0</v>
      </c>
      <c r="AM508" s="1" t="s">
        <v>2634</v>
      </c>
    </row>
    <row r="509" spans="1:39" hidden="1" x14ac:dyDescent="0.3">
      <c r="A509" s="1" t="s">
        <v>1189</v>
      </c>
      <c r="B509" s="1">
        <f>_xlfn.ISOWEEKNUM(RMP[[#This Row],[FECHA RECEPCION]])</f>
        <v>27</v>
      </c>
      <c r="C509" s="7">
        <v>45838</v>
      </c>
      <c r="D509" s="6">
        <v>0.75694444444444442</v>
      </c>
      <c r="E509" s="7">
        <v>45838</v>
      </c>
      <c r="F509" s="6">
        <v>0.84027777777777779</v>
      </c>
      <c r="G509" s="1" t="s">
        <v>1151</v>
      </c>
      <c r="H509" s="1">
        <v>3</v>
      </c>
      <c r="I509" s="1" t="s">
        <v>316</v>
      </c>
      <c r="J509" s="13">
        <v>18.457143779999999</v>
      </c>
      <c r="K509" s="1" t="str">
        <f>TEXT(MATCH(X509, _xlfn.UNIQUE($X$153:X655), 0), "00000")</f>
        <v>00189</v>
      </c>
      <c r="L509" s="1" t="s">
        <v>41</v>
      </c>
      <c r="M509" s="1" t="s">
        <v>42</v>
      </c>
      <c r="N509" s="1" t="s">
        <v>43</v>
      </c>
      <c r="O509" s="1" t="s">
        <v>44</v>
      </c>
      <c r="P509" s="15">
        <v>24.86</v>
      </c>
      <c r="Q509" s="15">
        <v>18.91</v>
      </c>
      <c r="R509" s="1" t="s">
        <v>45</v>
      </c>
      <c r="S509" s="1" t="s">
        <v>751</v>
      </c>
      <c r="T509" s="1">
        <v>15</v>
      </c>
      <c r="U509" s="1">
        <v>2</v>
      </c>
      <c r="V509" s="1">
        <v>14</v>
      </c>
      <c r="W509" s="1" t="s">
        <v>47</v>
      </c>
      <c r="X509" s="2" t="s">
        <v>1186</v>
      </c>
      <c r="Y509" s="1" t="s">
        <v>1187</v>
      </c>
      <c r="AA509" s="1" t="s">
        <v>51</v>
      </c>
      <c r="AB509" s="3">
        <f>+RMP[[#This Row],[KILOS NETO]]/RMP[[#This Row],[N° JARRAS]]</f>
        <v>1.3507142857142858</v>
      </c>
      <c r="AC509" s="1" t="s">
        <v>52</v>
      </c>
      <c r="AD509" s="1">
        <v>20.3</v>
      </c>
      <c r="AE509" s="13">
        <f>+RMP[[#This Row],[KILOS NETO]]/RMP[[#This Row],[N° JABAS]]</f>
        <v>9.4550000000000001</v>
      </c>
      <c r="AF509" s="15">
        <f>+RMP[[#This Row],[KILOS NETO]]-RMP[[#This Row],[PESO NETO CAMPO]]</f>
        <v>0.45285622000000103</v>
      </c>
      <c r="AG509" s="3">
        <f>+(RMP[[#This Row],[HORA RECEPCION]]-RMP[[#This Row],[HORA SALIDA CAMPO]])*24</f>
        <v>2.0000000000000009</v>
      </c>
      <c r="AH509" s="1" t="s">
        <v>54</v>
      </c>
      <c r="AI509" s="1" t="s">
        <v>55</v>
      </c>
      <c r="AJ509" s="1" t="s">
        <v>1112</v>
      </c>
      <c r="AL509" s="1">
        <v>0</v>
      </c>
      <c r="AM509" s="1" t="s">
        <v>2634</v>
      </c>
    </row>
    <row r="510" spans="1:39" hidden="1" x14ac:dyDescent="0.3">
      <c r="A510" s="1" t="s">
        <v>1190</v>
      </c>
      <c r="B510" s="1">
        <f>_xlfn.ISOWEEKNUM(RMP[[#This Row],[FECHA RECEPCION]])</f>
        <v>27</v>
      </c>
      <c r="C510" s="7">
        <v>45838</v>
      </c>
      <c r="D510" s="6">
        <v>0.78472222222222221</v>
      </c>
      <c r="E510" s="7">
        <v>45838</v>
      </c>
      <c r="F510" s="6">
        <v>0.90972222222222221</v>
      </c>
      <c r="G510" s="1" t="s">
        <v>1191</v>
      </c>
      <c r="H510" s="1">
        <v>4</v>
      </c>
      <c r="I510" s="1" t="s">
        <v>39</v>
      </c>
      <c r="J510" s="13">
        <v>139.31428536999999</v>
      </c>
      <c r="K510" s="1" t="str">
        <f>TEXT(MATCH(X510, _xlfn.UNIQUE($X$153:X656), 0), "00000")</f>
        <v>00190</v>
      </c>
      <c r="L510" s="1" t="s">
        <v>41</v>
      </c>
      <c r="M510" s="1" t="s">
        <v>911</v>
      </c>
      <c r="N510" s="1" t="s">
        <v>912</v>
      </c>
      <c r="O510" s="1" t="s">
        <v>44</v>
      </c>
      <c r="P510" s="15">
        <v>194.29</v>
      </c>
      <c r="Q510" s="15">
        <v>148.05000000000001</v>
      </c>
      <c r="R510" s="1" t="s">
        <v>45</v>
      </c>
      <c r="S510" s="1" t="s">
        <v>856</v>
      </c>
      <c r="T510" s="1">
        <v>15</v>
      </c>
      <c r="U510" s="1">
        <v>16</v>
      </c>
      <c r="V510" s="1">
        <v>112</v>
      </c>
      <c r="W510" s="1" t="s">
        <v>47</v>
      </c>
      <c r="X510" s="2" t="s">
        <v>1192</v>
      </c>
      <c r="Y510" s="1" t="s">
        <v>1193</v>
      </c>
      <c r="AA510" s="1" t="s">
        <v>51</v>
      </c>
      <c r="AB510" s="3">
        <f>+RMP[[#This Row],[KILOS NETO]]/RMP[[#This Row],[N° JARRAS]]</f>
        <v>1.3218750000000001</v>
      </c>
      <c r="AC510" s="1" t="s">
        <v>52</v>
      </c>
      <c r="AD510" s="1">
        <v>21.8</v>
      </c>
      <c r="AE510" s="13">
        <f>+RMP[[#This Row],[KILOS NETO]]/RMP[[#This Row],[N° JABAS]]</f>
        <v>9.2531250000000007</v>
      </c>
      <c r="AF510" s="15">
        <f>+RMP[[#This Row],[KILOS NETO]]-RMP[[#This Row],[PESO NETO CAMPO]]</f>
        <v>8.7357146300000181</v>
      </c>
      <c r="AG510" s="3">
        <f>+(RMP[[#This Row],[HORA RECEPCION]]-RMP[[#This Row],[HORA SALIDA CAMPO]])*24</f>
        <v>3</v>
      </c>
      <c r="AH510" s="1" t="s">
        <v>54</v>
      </c>
      <c r="AI510" s="1" t="s">
        <v>55</v>
      </c>
      <c r="AJ510" s="1" t="s">
        <v>1194</v>
      </c>
      <c r="AL510" s="1">
        <v>0</v>
      </c>
      <c r="AM510" s="1" t="s">
        <v>2634</v>
      </c>
    </row>
    <row r="511" spans="1:39" hidden="1" x14ac:dyDescent="0.3">
      <c r="A511" s="1" t="s">
        <v>1195</v>
      </c>
      <c r="B511" s="1">
        <f>_xlfn.ISOWEEKNUM(RMP[[#This Row],[FECHA RECEPCION]])</f>
        <v>27</v>
      </c>
      <c r="C511" s="7">
        <v>45838</v>
      </c>
      <c r="D511" s="6">
        <v>0.78472222222222221</v>
      </c>
      <c r="E511" s="7">
        <v>45838</v>
      </c>
      <c r="F511" s="6">
        <v>0.90972222222222221</v>
      </c>
      <c r="G511" s="1" t="s">
        <v>1191</v>
      </c>
      <c r="H511" s="1">
        <v>4</v>
      </c>
      <c r="I511" s="1" t="s">
        <v>39</v>
      </c>
      <c r="J511" s="13">
        <v>226.38571463</v>
      </c>
      <c r="K511" s="1" t="str">
        <f>TEXT(MATCH(X511, _xlfn.UNIQUE($X$153:X657), 0), "00000")</f>
        <v>00190</v>
      </c>
      <c r="L511" s="1" t="s">
        <v>41</v>
      </c>
      <c r="M511" s="1" t="s">
        <v>911</v>
      </c>
      <c r="N511" s="1" t="s">
        <v>912</v>
      </c>
      <c r="O511" s="1" t="s">
        <v>44</v>
      </c>
      <c r="P511" s="15">
        <v>315.70999999999998</v>
      </c>
      <c r="Q511" s="15">
        <v>240.59</v>
      </c>
      <c r="R511" s="1" t="s">
        <v>45</v>
      </c>
      <c r="S511" s="1" t="s">
        <v>747</v>
      </c>
      <c r="T511" s="1">
        <v>15</v>
      </c>
      <c r="U511" s="1">
        <v>26</v>
      </c>
      <c r="V511" s="1">
        <v>182</v>
      </c>
      <c r="W511" s="1" t="s">
        <v>47</v>
      </c>
      <c r="X511" s="2" t="s">
        <v>1192</v>
      </c>
      <c r="Y511" s="1" t="s">
        <v>1193</v>
      </c>
      <c r="AA511" s="1" t="s">
        <v>51</v>
      </c>
      <c r="AB511" s="3">
        <f>+RMP[[#This Row],[KILOS NETO]]/RMP[[#This Row],[N° JARRAS]]</f>
        <v>1.321923076923077</v>
      </c>
      <c r="AC511" s="1" t="s">
        <v>52</v>
      </c>
      <c r="AD511" s="1">
        <v>21.8</v>
      </c>
      <c r="AE511" s="13">
        <f>+RMP[[#This Row],[KILOS NETO]]/RMP[[#This Row],[N° JABAS]]</f>
        <v>9.2534615384615382</v>
      </c>
      <c r="AF511" s="15">
        <f>+RMP[[#This Row],[KILOS NETO]]-RMP[[#This Row],[PESO NETO CAMPO]]</f>
        <v>14.204285370000008</v>
      </c>
      <c r="AG511" s="3">
        <f>+(RMP[[#This Row],[HORA RECEPCION]]-RMP[[#This Row],[HORA SALIDA CAMPO]])*24</f>
        <v>3</v>
      </c>
      <c r="AH511" s="1" t="s">
        <v>54</v>
      </c>
      <c r="AI511" s="1" t="s">
        <v>55</v>
      </c>
      <c r="AJ511" s="1" t="s">
        <v>1194</v>
      </c>
      <c r="AL511" s="1">
        <v>0</v>
      </c>
      <c r="AM511" s="1" t="s">
        <v>2634</v>
      </c>
    </row>
    <row r="512" spans="1:39" hidden="1" x14ac:dyDescent="0.3">
      <c r="A512" s="1" t="s">
        <v>1196</v>
      </c>
      <c r="B512" s="1">
        <f>_xlfn.ISOWEEKNUM(RMP[[#This Row],[FECHA RECEPCION]])</f>
        <v>27</v>
      </c>
      <c r="C512" s="7">
        <v>45838</v>
      </c>
      <c r="D512" s="6">
        <v>0.78472222222222221</v>
      </c>
      <c r="E512" s="7">
        <v>45838</v>
      </c>
      <c r="F512" s="6">
        <v>0.90972222222222221</v>
      </c>
      <c r="G512" s="1" t="s">
        <v>1191</v>
      </c>
      <c r="H512" s="1">
        <v>4</v>
      </c>
      <c r="I512" s="1" t="s">
        <v>39</v>
      </c>
      <c r="J512" s="13">
        <v>161.22857196999999</v>
      </c>
      <c r="K512" s="1" t="str">
        <f>TEXT(MATCH(X512, _xlfn.UNIQUE($X$153:X658), 0), "00000")</f>
        <v>00191</v>
      </c>
      <c r="L512" s="1" t="s">
        <v>41</v>
      </c>
      <c r="M512" s="1" t="s">
        <v>911</v>
      </c>
      <c r="N512" s="1" t="s">
        <v>912</v>
      </c>
      <c r="O512" s="1" t="s">
        <v>44</v>
      </c>
      <c r="P512" s="15">
        <v>220.29</v>
      </c>
      <c r="Q512" s="15">
        <v>168.27</v>
      </c>
      <c r="R512" s="1" t="s">
        <v>45</v>
      </c>
      <c r="S512" s="1" t="s">
        <v>787</v>
      </c>
      <c r="T512" s="1">
        <v>15</v>
      </c>
      <c r="U512" s="1">
        <v>18</v>
      </c>
      <c r="V512" s="1">
        <v>126</v>
      </c>
      <c r="W512" s="1" t="s">
        <v>47</v>
      </c>
      <c r="X512" s="2" t="s">
        <v>1197</v>
      </c>
      <c r="Y512" s="1" t="s">
        <v>1198</v>
      </c>
      <c r="AA512" s="1" t="s">
        <v>51</v>
      </c>
      <c r="AB512" s="3">
        <f>+RMP[[#This Row],[KILOS NETO]]/RMP[[#This Row],[N° JARRAS]]</f>
        <v>1.3354761904761905</v>
      </c>
      <c r="AC512" s="1" t="s">
        <v>52</v>
      </c>
      <c r="AD512" s="1">
        <v>21.8</v>
      </c>
      <c r="AE512" s="13">
        <f>+RMP[[#This Row],[KILOS NETO]]/RMP[[#This Row],[N° JABAS]]</f>
        <v>9.3483333333333345</v>
      </c>
      <c r="AF512" s="15">
        <f>+RMP[[#This Row],[KILOS NETO]]-RMP[[#This Row],[PESO NETO CAMPO]]</f>
        <v>7.04142803000002</v>
      </c>
      <c r="AG512" s="3">
        <f>+(RMP[[#This Row],[HORA RECEPCION]]-RMP[[#This Row],[HORA SALIDA CAMPO]])*24</f>
        <v>3</v>
      </c>
      <c r="AH512" s="1" t="s">
        <v>54</v>
      </c>
      <c r="AI512" s="1" t="s">
        <v>55</v>
      </c>
      <c r="AJ512" s="1" t="s">
        <v>1194</v>
      </c>
      <c r="AL512" s="1">
        <v>0</v>
      </c>
      <c r="AM512" s="1" t="s">
        <v>2634</v>
      </c>
    </row>
    <row r="513" spans="1:39" hidden="1" x14ac:dyDescent="0.3">
      <c r="A513" s="1" t="s">
        <v>1199</v>
      </c>
      <c r="B513" s="1">
        <f>_xlfn.ISOWEEKNUM(RMP[[#This Row],[FECHA RECEPCION]])</f>
        <v>27</v>
      </c>
      <c r="C513" s="7">
        <v>45838</v>
      </c>
      <c r="D513" s="6">
        <v>0.78472222222222221</v>
      </c>
      <c r="E513" s="7">
        <v>45838</v>
      </c>
      <c r="F513" s="6">
        <v>0.90972222222222221</v>
      </c>
      <c r="G513" s="1" t="s">
        <v>1191</v>
      </c>
      <c r="H513" s="1">
        <v>4</v>
      </c>
      <c r="I513" s="1" t="s">
        <v>39</v>
      </c>
      <c r="J513" s="13">
        <v>214.97142803</v>
      </c>
      <c r="K513" s="1" t="str">
        <f>TEXT(MATCH(X513, _xlfn.UNIQUE($X$153:X659), 0), "00000")</f>
        <v>00191</v>
      </c>
      <c r="L513" s="1" t="s">
        <v>41</v>
      </c>
      <c r="M513" s="1" t="s">
        <v>911</v>
      </c>
      <c r="N513" s="1" t="s">
        <v>912</v>
      </c>
      <c r="O513" s="1" t="s">
        <v>44</v>
      </c>
      <c r="P513" s="15">
        <v>293.70999999999998</v>
      </c>
      <c r="Q513" s="15">
        <v>224.37</v>
      </c>
      <c r="R513" s="1" t="s">
        <v>45</v>
      </c>
      <c r="S513" s="1" t="s">
        <v>797</v>
      </c>
      <c r="T513" s="1">
        <v>15</v>
      </c>
      <c r="U513" s="1">
        <v>24</v>
      </c>
      <c r="V513" s="1">
        <v>168</v>
      </c>
      <c r="W513" s="1" t="s">
        <v>47</v>
      </c>
      <c r="X513" s="2" t="s">
        <v>1197</v>
      </c>
      <c r="Y513" s="1" t="s">
        <v>1198</v>
      </c>
      <c r="AA513" s="1" t="s">
        <v>51</v>
      </c>
      <c r="AB513" s="3">
        <f>+RMP[[#This Row],[KILOS NETO]]/RMP[[#This Row],[N° JARRAS]]</f>
        <v>1.3355357142857143</v>
      </c>
      <c r="AC513" s="1" t="s">
        <v>52</v>
      </c>
      <c r="AD513" s="1">
        <v>21.8</v>
      </c>
      <c r="AE513" s="13">
        <f>+RMP[[#This Row],[KILOS NETO]]/RMP[[#This Row],[N° JABAS]]</f>
        <v>9.3487500000000008</v>
      </c>
      <c r="AF513" s="15">
        <f>+RMP[[#This Row],[KILOS NETO]]-RMP[[#This Row],[PESO NETO CAMPO]]</f>
        <v>9.3985719700000061</v>
      </c>
      <c r="AG513" s="3">
        <f>+(RMP[[#This Row],[HORA RECEPCION]]-RMP[[#This Row],[HORA SALIDA CAMPO]])*24</f>
        <v>3</v>
      </c>
      <c r="AH513" s="1" t="s">
        <v>54</v>
      </c>
      <c r="AI513" s="1" t="s">
        <v>55</v>
      </c>
      <c r="AJ513" s="1" t="s">
        <v>1194</v>
      </c>
      <c r="AL513" s="1">
        <v>0</v>
      </c>
      <c r="AM513" s="1" t="s">
        <v>2634</v>
      </c>
    </row>
    <row r="514" spans="1:39" hidden="1" x14ac:dyDescent="0.3">
      <c r="A514" s="1" t="s">
        <v>1200</v>
      </c>
      <c r="B514" s="1">
        <f>_xlfn.ISOWEEKNUM(RMP[[#This Row],[FECHA RECEPCION]])</f>
        <v>27</v>
      </c>
      <c r="C514" s="7">
        <v>45838</v>
      </c>
      <c r="D514" s="6">
        <v>0.78472222222222221</v>
      </c>
      <c r="E514" s="7">
        <v>45838</v>
      </c>
      <c r="F514" s="6">
        <v>0.90972222222222221</v>
      </c>
      <c r="G514" s="1" t="s">
        <v>1191</v>
      </c>
      <c r="H514" s="1">
        <v>4</v>
      </c>
      <c r="I514" s="1" t="s">
        <v>39</v>
      </c>
      <c r="J514" s="13">
        <v>262.64285556999999</v>
      </c>
      <c r="K514" s="1" t="str">
        <f>TEXT(MATCH(X514, _xlfn.UNIQUE($X$153:X660), 0), "00000")</f>
        <v>00192</v>
      </c>
      <c r="L514" s="1" t="s">
        <v>41</v>
      </c>
      <c r="M514" s="1" t="s">
        <v>911</v>
      </c>
      <c r="N514" s="1" t="s">
        <v>912</v>
      </c>
      <c r="O514" s="1" t="s">
        <v>44</v>
      </c>
      <c r="P514" s="15">
        <v>357.86</v>
      </c>
      <c r="Q514" s="15">
        <v>271.17</v>
      </c>
      <c r="R514" s="1" t="s">
        <v>45</v>
      </c>
      <c r="S514" s="1" t="s">
        <v>856</v>
      </c>
      <c r="T514" s="1">
        <v>15</v>
      </c>
      <c r="U514" s="1">
        <v>30</v>
      </c>
      <c r="V514" s="1">
        <v>210</v>
      </c>
      <c r="W514" s="1" t="s">
        <v>47</v>
      </c>
      <c r="X514" s="2" t="s">
        <v>1201</v>
      </c>
      <c r="Y514" s="1" t="s">
        <v>1202</v>
      </c>
      <c r="AA514" s="1" t="s">
        <v>51</v>
      </c>
      <c r="AB514" s="3">
        <f>+RMP[[#This Row],[KILOS NETO]]/RMP[[#This Row],[N° JARRAS]]</f>
        <v>1.2912857142857144</v>
      </c>
      <c r="AC514" s="1" t="s">
        <v>52</v>
      </c>
      <c r="AD514" s="1">
        <v>21.8</v>
      </c>
      <c r="AE514" s="13">
        <f>+RMP[[#This Row],[KILOS NETO]]/RMP[[#This Row],[N° JABAS]]</f>
        <v>9.0389999999999997</v>
      </c>
      <c r="AF514" s="15">
        <f>+RMP[[#This Row],[KILOS NETO]]-RMP[[#This Row],[PESO NETO CAMPO]]</f>
        <v>8.5271444300000212</v>
      </c>
      <c r="AG514" s="3">
        <f>+(RMP[[#This Row],[HORA RECEPCION]]-RMP[[#This Row],[HORA SALIDA CAMPO]])*24</f>
        <v>3</v>
      </c>
      <c r="AH514" s="1" t="s">
        <v>54</v>
      </c>
      <c r="AI514" s="1" t="s">
        <v>55</v>
      </c>
      <c r="AJ514" s="1" t="s">
        <v>1194</v>
      </c>
      <c r="AL514" s="1">
        <v>0</v>
      </c>
      <c r="AM514" s="1" t="s">
        <v>2634</v>
      </c>
    </row>
    <row r="515" spans="1:39" hidden="1" x14ac:dyDescent="0.3">
      <c r="A515" s="1" t="s">
        <v>1203</v>
      </c>
      <c r="B515" s="1">
        <f>_xlfn.ISOWEEKNUM(RMP[[#This Row],[FECHA RECEPCION]])</f>
        <v>27</v>
      </c>
      <c r="C515" s="7">
        <v>45838</v>
      </c>
      <c r="D515" s="6">
        <v>0.78472222222222221</v>
      </c>
      <c r="E515" s="7">
        <v>45838</v>
      </c>
      <c r="F515" s="6">
        <v>0.90972222222222221</v>
      </c>
      <c r="G515" s="1" t="s">
        <v>1191</v>
      </c>
      <c r="H515" s="1">
        <v>4</v>
      </c>
      <c r="I515" s="1" t="s">
        <v>39</v>
      </c>
      <c r="J515" s="13">
        <v>105.05714442999999</v>
      </c>
      <c r="K515" s="1" t="str">
        <f>TEXT(MATCH(X515, _xlfn.UNIQUE($X$153:X661), 0), "00000")</f>
        <v>00192</v>
      </c>
      <c r="L515" s="1" t="s">
        <v>41</v>
      </c>
      <c r="M515" s="1" t="s">
        <v>911</v>
      </c>
      <c r="N515" s="1" t="s">
        <v>912</v>
      </c>
      <c r="O515" s="1" t="s">
        <v>44</v>
      </c>
      <c r="P515" s="15">
        <v>143.13999999999999</v>
      </c>
      <c r="Q515" s="15">
        <v>108.47</v>
      </c>
      <c r="R515" s="1" t="s">
        <v>45</v>
      </c>
      <c r="S515" s="1" t="s">
        <v>747</v>
      </c>
      <c r="T515" s="1">
        <v>15</v>
      </c>
      <c r="U515" s="1">
        <v>12</v>
      </c>
      <c r="V515" s="1">
        <v>84</v>
      </c>
      <c r="W515" s="1" t="s">
        <v>47</v>
      </c>
      <c r="X515" s="2" t="s">
        <v>1201</v>
      </c>
      <c r="Y515" s="1" t="s">
        <v>1202</v>
      </c>
      <c r="AA515" s="1" t="s">
        <v>51</v>
      </c>
      <c r="AB515" s="3">
        <f>+RMP[[#This Row],[KILOS NETO]]/RMP[[#This Row],[N° JARRAS]]</f>
        <v>1.2913095238095238</v>
      </c>
      <c r="AC515" s="1" t="s">
        <v>52</v>
      </c>
      <c r="AD515" s="1">
        <v>21.8</v>
      </c>
      <c r="AE515" s="13">
        <f>+RMP[[#This Row],[KILOS NETO]]/RMP[[#This Row],[N° JABAS]]</f>
        <v>9.0391666666666666</v>
      </c>
      <c r="AF515" s="15">
        <f>+RMP[[#This Row],[KILOS NETO]]-RMP[[#This Row],[PESO NETO CAMPO]]</f>
        <v>3.4128555700000049</v>
      </c>
      <c r="AG515" s="3">
        <f>+(RMP[[#This Row],[HORA RECEPCION]]-RMP[[#This Row],[HORA SALIDA CAMPO]])*24</f>
        <v>3</v>
      </c>
      <c r="AH515" s="1" t="s">
        <v>54</v>
      </c>
      <c r="AI515" s="1" t="s">
        <v>55</v>
      </c>
      <c r="AJ515" s="1" t="s">
        <v>1194</v>
      </c>
      <c r="AL515" s="1">
        <v>0</v>
      </c>
      <c r="AM515" s="1" t="s">
        <v>2634</v>
      </c>
    </row>
    <row r="516" spans="1:39" hidden="1" x14ac:dyDescent="0.3">
      <c r="A516" s="1" t="s">
        <v>1204</v>
      </c>
      <c r="B516" s="1">
        <f>_xlfn.ISOWEEKNUM(RMP[[#This Row],[FECHA RECEPCION]])</f>
        <v>27</v>
      </c>
      <c r="C516" s="7">
        <v>45838</v>
      </c>
      <c r="D516" s="6">
        <v>0.78472222222222221</v>
      </c>
      <c r="E516" s="7">
        <v>45838</v>
      </c>
      <c r="F516" s="6">
        <v>0.90972222222222221</v>
      </c>
      <c r="G516" s="1" t="s">
        <v>1191</v>
      </c>
      <c r="H516" s="1">
        <v>4</v>
      </c>
      <c r="I516" s="1" t="s">
        <v>39</v>
      </c>
      <c r="J516" s="13">
        <v>127.5</v>
      </c>
      <c r="K516" s="1" t="str">
        <f>TEXT(MATCH(X516, _xlfn.UNIQUE($X$153:X662), 0), "00000")</f>
        <v>00193</v>
      </c>
      <c r="L516" s="1" t="s">
        <v>41</v>
      </c>
      <c r="M516" s="1" t="s">
        <v>911</v>
      </c>
      <c r="N516" s="1" t="s">
        <v>912</v>
      </c>
      <c r="O516" s="1" t="s">
        <v>44</v>
      </c>
      <c r="P516" s="15">
        <v>257</v>
      </c>
      <c r="Q516" s="15">
        <v>203</v>
      </c>
      <c r="R516" s="1" t="s">
        <v>45</v>
      </c>
      <c r="S516" s="1" t="s">
        <v>747</v>
      </c>
      <c r="T516" s="1">
        <v>12</v>
      </c>
      <c r="U516" s="1">
        <v>16</v>
      </c>
      <c r="V516" s="1">
        <v>109</v>
      </c>
      <c r="W516" s="1" t="s">
        <v>47</v>
      </c>
      <c r="X516" s="2" t="s">
        <v>1205</v>
      </c>
      <c r="Y516" s="1" t="s">
        <v>1206</v>
      </c>
      <c r="AA516" s="1" t="s">
        <v>51</v>
      </c>
      <c r="AB516" s="3">
        <f>+RMP[[#This Row],[KILOS NETO]]/RMP[[#This Row],[N° JARRAS]]</f>
        <v>1.8623853211009174</v>
      </c>
      <c r="AC516" s="1" t="s">
        <v>52</v>
      </c>
      <c r="AD516" s="1">
        <v>21.8</v>
      </c>
      <c r="AE516" s="13">
        <f>+RMP[[#This Row],[KILOS NETO]]/RMP[[#This Row],[N° JABAS]]</f>
        <v>12.6875</v>
      </c>
      <c r="AF516" s="15">
        <f>+RMP[[#This Row],[KILOS NETO]]-RMP[[#This Row],[PESO NETO CAMPO]]</f>
        <v>75.5</v>
      </c>
      <c r="AG516" s="3">
        <f>+(RMP[[#This Row],[HORA RECEPCION]]-RMP[[#This Row],[HORA SALIDA CAMPO]])*24</f>
        <v>3</v>
      </c>
      <c r="AH516" s="1" t="s">
        <v>54</v>
      </c>
      <c r="AI516" s="1" t="s">
        <v>55</v>
      </c>
      <c r="AJ516" s="1" t="s">
        <v>1194</v>
      </c>
      <c r="AK516" s="1" t="s">
        <v>1207</v>
      </c>
      <c r="AL516" s="1">
        <v>0</v>
      </c>
      <c r="AM516" s="1" t="s">
        <v>2634</v>
      </c>
    </row>
    <row r="517" spans="1:39" hidden="1" x14ac:dyDescent="0.3">
      <c r="A517" s="1" t="s">
        <v>1208</v>
      </c>
      <c r="B517" s="1">
        <f>_xlfn.ISOWEEKNUM(RMP[[#This Row],[FECHA RECEPCION]])</f>
        <v>27</v>
      </c>
      <c r="C517" s="7">
        <v>45838</v>
      </c>
      <c r="D517" s="6">
        <v>0.78472222222222221</v>
      </c>
      <c r="E517" s="7">
        <v>45838</v>
      </c>
      <c r="F517" s="6">
        <v>0.90972222222222221</v>
      </c>
      <c r="G517" s="1" t="s">
        <v>1209</v>
      </c>
      <c r="H517" s="1">
        <v>4</v>
      </c>
      <c r="I517" s="1" t="s">
        <v>39</v>
      </c>
      <c r="J517" s="13">
        <v>98.877777600000002</v>
      </c>
      <c r="K517" s="1" t="str">
        <f>TEXT(MATCH(X517, _xlfn.UNIQUE($X$153:X663), 0), "00000")</f>
        <v>00194</v>
      </c>
      <c r="L517" s="1" t="s">
        <v>41</v>
      </c>
      <c r="M517" s="1" t="s">
        <v>42</v>
      </c>
      <c r="N517" s="1" t="s">
        <v>43</v>
      </c>
      <c r="O517" s="1" t="s">
        <v>44</v>
      </c>
      <c r="P517" s="15">
        <v>137.5</v>
      </c>
      <c r="Q517" s="15">
        <v>101.03</v>
      </c>
      <c r="R517" s="1" t="s">
        <v>45</v>
      </c>
      <c r="S517" s="1" t="s">
        <v>797</v>
      </c>
      <c r="T517" s="1">
        <v>13</v>
      </c>
      <c r="U517" s="1">
        <v>11</v>
      </c>
      <c r="V517" s="1">
        <v>77</v>
      </c>
      <c r="W517" s="1" t="s">
        <v>47</v>
      </c>
      <c r="X517" s="2" t="s">
        <v>1210</v>
      </c>
      <c r="Y517" s="1" t="s">
        <v>1211</v>
      </c>
      <c r="AA517" s="1" t="s">
        <v>51</v>
      </c>
      <c r="AB517" s="3">
        <f>+RMP[[#This Row],[KILOS NETO]]/RMP[[#This Row],[N° JARRAS]]</f>
        <v>1.3120779220779222</v>
      </c>
      <c r="AC517" s="1" t="s">
        <v>52</v>
      </c>
      <c r="AD517" s="1">
        <v>20.9</v>
      </c>
      <c r="AE517" s="13">
        <f>+RMP[[#This Row],[KILOS NETO]]/RMP[[#This Row],[N° JABAS]]</f>
        <v>9.1845454545454555</v>
      </c>
      <c r="AF517" s="15">
        <f>+RMP[[#This Row],[KILOS NETO]]-RMP[[#This Row],[PESO NETO CAMPO]]</f>
        <v>2.1522223999999994</v>
      </c>
      <c r="AG517" s="3">
        <f>+(RMP[[#This Row],[HORA RECEPCION]]-RMP[[#This Row],[HORA SALIDA CAMPO]])*24</f>
        <v>3</v>
      </c>
      <c r="AH517" s="1" t="s">
        <v>448</v>
      </c>
      <c r="AI517" s="1" t="s">
        <v>55</v>
      </c>
      <c r="AJ517" s="1" t="s">
        <v>1112</v>
      </c>
      <c r="AL517" s="1">
        <v>0</v>
      </c>
      <c r="AM517" s="1" t="s">
        <v>2634</v>
      </c>
    </row>
    <row r="518" spans="1:39" hidden="1" x14ac:dyDescent="0.3">
      <c r="A518" s="1" t="s">
        <v>1212</v>
      </c>
      <c r="B518" s="1">
        <f>_xlfn.ISOWEEKNUM(RMP[[#This Row],[FECHA RECEPCION]])</f>
        <v>27</v>
      </c>
      <c r="C518" s="7">
        <v>45838</v>
      </c>
      <c r="D518" s="6">
        <v>0.78472222222222221</v>
      </c>
      <c r="E518" s="7">
        <v>45838</v>
      </c>
      <c r="F518" s="6">
        <v>0.90972222222222221</v>
      </c>
      <c r="G518" s="1" t="s">
        <v>1209</v>
      </c>
      <c r="H518" s="1">
        <v>4</v>
      </c>
      <c r="I518" s="1" t="s">
        <v>39</v>
      </c>
      <c r="J518" s="13">
        <v>62.922222400000003</v>
      </c>
      <c r="K518" s="1" t="str">
        <f>TEXT(MATCH(X518, _xlfn.UNIQUE($X$153:X664), 0), "00000")</f>
        <v>00194</v>
      </c>
      <c r="L518" s="1" t="s">
        <v>41</v>
      </c>
      <c r="M518" s="1" t="s">
        <v>42</v>
      </c>
      <c r="N518" s="1" t="s">
        <v>43</v>
      </c>
      <c r="O518" s="1" t="s">
        <v>44</v>
      </c>
      <c r="P518" s="15">
        <v>87.5</v>
      </c>
      <c r="Q518" s="15">
        <v>64.290000000000006</v>
      </c>
      <c r="R518" s="1" t="s">
        <v>45</v>
      </c>
      <c r="S518" s="1" t="s">
        <v>758</v>
      </c>
      <c r="T518" s="1">
        <v>13</v>
      </c>
      <c r="U518" s="1">
        <v>7</v>
      </c>
      <c r="V518" s="1">
        <v>44</v>
      </c>
      <c r="W518" s="1" t="s">
        <v>47</v>
      </c>
      <c r="X518" s="2" t="s">
        <v>1210</v>
      </c>
      <c r="Y518" s="1" t="s">
        <v>1211</v>
      </c>
      <c r="AA518" s="1" t="s">
        <v>51</v>
      </c>
      <c r="AB518" s="3">
        <f>+RMP[[#This Row],[KILOS NETO]]/RMP[[#This Row],[N° JARRAS]]</f>
        <v>1.4611363636363637</v>
      </c>
      <c r="AC518" s="1" t="s">
        <v>52</v>
      </c>
      <c r="AD518" s="1">
        <v>20.9</v>
      </c>
      <c r="AE518" s="13">
        <f>+RMP[[#This Row],[KILOS NETO]]/RMP[[#This Row],[N° JABAS]]</f>
        <v>9.1842857142857159</v>
      </c>
      <c r="AF518" s="15">
        <f>+RMP[[#This Row],[KILOS NETO]]-RMP[[#This Row],[PESO NETO CAMPO]]</f>
        <v>1.3677776000000037</v>
      </c>
      <c r="AG518" s="3">
        <f>+(RMP[[#This Row],[HORA RECEPCION]]-RMP[[#This Row],[HORA SALIDA CAMPO]])*24</f>
        <v>3</v>
      </c>
      <c r="AH518" s="1" t="s">
        <v>448</v>
      </c>
      <c r="AI518" s="1" t="s">
        <v>55</v>
      </c>
      <c r="AJ518" s="1" t="s">
        <v>1112</v>
      </c>
      <c r="AL518" s="1">
        <v>0</v>
      </c>
      <c r="AM518" s="1" t="s">
        <v>2634</v>
      </c>
    </row>
    <row r="519" spans="1:39" hidden="1" x14ac:dyDescent="0.3">
      <c r="A519" s="1" t="s">
        <v>1213</v>
      </c>
      <c r="B519" s="1">
        <f>_xlfn.ISOWEEKNUM(RMP[[#This Row],[FECHA RECEPCION]])</f>
        <v>27</v>
      </c>
      <c r="C519" s="7">
        <v>45838</v>
      </c>
      <c r="D519" s="6">
        <v>0.78472222222222221</v>
      </c>
      <c r="E519" s="7">
        <v>45838</v>
      </c>
      <c r="F519" s="6">
        <v>0.90972222222222221</v>
      </c>
      <c r="G519" s="1" t="s">
        <v>1209</v>
      </c>
      <c r="H519" s="1">
        <v>4</v>
      </c>
      <c r="I519" s="1" t="s">
        <v>39</v>
      </c>
      <c r="J519" s="13">
        <v>330.6</v>
      </c>
      <c r="K519" s="1" t="str">
        <f>TEXT(MATCH(X519, _xlfn.UNIQUE($X$153:X665), 0), "00000")</f>
        <v>00195</v>
      </c>
      <c r="L519" s="1" t="s">
        <v>41</v>
      </c>
      <c r="M519" s="1" t="s">
        <v>42</v>
      </c>
      <c r="N519" s="1" t="s">
        <v>43</v>
      </c>
      <c r="O519" s="1" t="s">
        <v>44</v>
      </c>
      <c r="P519" s="15">
        <v>446</v>
      </c>
      <c r="Q519" s="15">
        <v>341.65</v>
      </c>
      <c r="R519" s="1" t="s">
        <v>45</v>
      </c>
      <c r="S519" s="1" t="s">
        <v>797</v>
      </c>
      <c r="T519" s="1">
        <v>13</v>
      </c>
      <c r="U519" s="1">
        <v>36</v>
      </c>
      <c r="V519" s="1">
        <v>250</v>
      </c>
      <c r="W519" s="1" t="s">
        <v>47</v>
      </c>
      <c r="X519" s="2" t="s">
        <v>1214</v>
      </c>
      <c r="Y519" s="1" t="s">
        <v>1215</v>
      </c>
      <c r="AA519" s="1" t="s">
        <v>51</v>
      </c>
      <c r="AB519" s="3">
        <f>+RMP[[#This Row],[KILOS NETO]]/RMP[[#This Row],[N° JARRAS]]</f>
        <v>1.3665999999999998</v>
      </c>
      <c r="AC519" s="1" t="s">
        <v>52</v>
      </c>
      <c r="AD519" s="1">
        <v>20.9</v>
      </c>
      <c r="AE519" s="13">
        <f>+RMP[[#This Row],[KILOS NETO]]/RMP[[#This Row],[N° JABAS]]</f>
        <v>9.4902777777777771</v>
      </c>
      <c r="AF519" s="15">
        <f>+RMP[[#This Row],[KILOS NETO]]-RMP[[#This Row],[PESO NETO CAMPO]]</f>
        <v>11.049999999999955</v>
      </c>
      <c r="AG519" s="3">
        <f>+(RMP[[#This Row],[HORA RECEPCION]]-RMP[[#This Row],[HORA SALIDA CAMPO]])*24</f>
        <v>3</v>
      </c>
      <c r="AH519" s="1" t="s">
        <v>434</v>
      </c>
      <c r="AI519" s="1" t="s">
        <v>55</v>
      </c>
      <c r="AJ519" s="1" t="s">
        <v>1112</v>
      </c>
      <c r="AL519" s="1">
        <v>0</v>
      </c>
      <c r="AM519" s="1" t="s">
        <v>2634</v>
      </c>
    </row>
    <row r="520" spans="1:39" hidden="1" x14ac:dyDescent="0.3">
      <c r="A520" s="1" t="s">
        <v>1216</v>
      </c>
      <c r="B520" s="1">
        <f>_xlfn.ISOWEEKNUM(RMP[[#This Row],[FECHA RECEPCION]])</f>
        <v>27</v>
      </c>
      <c r="C520" s="7">
        <v>45839</v>
      </c>
      <c r="D520" s="6">
        <v>0.55902777777777779</v>
      </c>
      <c r="E520" s="7">
        <v>45839</v>
      </c>
      <c r="F520" s="6">
        <v>0.62152777777777779</v>
      </c>
      <c r="G520" s="1" t="s">
        <v>1217</v>
      </c>
      <c r="H520" s="1">
        <v>1</v>
      </c>
      <c r="I520" s="1" t="s">
        <v>316</v>
      </c>
      <c r="J520" s="13">
        <v>385</v>
      </c>
      <c r="K520" s="1" t="str">
        <f>TEXT(MATCH(X520, _xlfn.UNIQUE($X$153:X666), 0), "00000")</f>
        <v>00196</v>
      </c>
      <c r="L520" s="1" t="s">
        <v>41</v>
      </c>
      <c r="M520" s="1" t="s">
        <v>42</v>
      </c>
      <c r="N520" s="1" t="s">
        <v>43</v>
      </c>
      <c r="O520" s="1" t="s">
        <v>44</v>
      </c>
      <c r="P520" s="15">
        <v>521</v>
      </c>
      <c r="Q520" s="15">
        <v>399.64</v>
      </c>
      <c r="R520" s="1" t="s">
        <v>45</v>
      </c>
      <c r="S520" s="1" t="s">
        <v>787</v>
      </c>
      <c r="T520" s="1">
        <v>15</v>
      </c>
      <c r="U520" s="1">
        <v>42</v>
      </c>
      <c r="V520" s="1">
        <v>294</v>
      </c>
      <c r="W520" s="1" t="s">
        <v>47</v>
      </c>
      <c r="X520" s="2" t="s">
        <v>1218</v>
      </c>
      <c r="Y520" s="1" t="s">
        <v>1219</v>
      </c>
      <c r="AA520" s="1" t="s">
        <v>51</v>
      </c>
      <c r="AB520" s="3">
        <f>+RMP[[#This Row],[KILOS NETO]]/RMP[[#This Row],[N° JARRAS]]</f>
        <v>1.3593197278911564</v>
      </c>
      <c r="AC520" s="1" t="s">
        <v>52</v>
      </c>
      <c r="AD520" s="1">
        <v>18.899999999999999</v>
      </c>
      <c r="AE520" s="13">
        <f>+RMP[[#This Row],[KILOS NETO]]/RMP[[#This Row],[N° JABAS]]</f>
        <v>9.5152380952380948</v>
      </c>
      <c r="AF520" s="15">
        <f>+RMP[[#This Row],[KILOS NETO]]-RMP[[#This Row],[PESO NETO CAMPO]]</f>
        <v>14.639999999999986</v>
      </c>
      <c r="AG520" s="3">
        <f>+(RMP[[#This Row],[HORA RECEPCION]]-RMP[[#This Row],[HORA SALIDA CAMPO]])*24</f>
        <v>1.5</v>
      </c>
      <c r="AH520" s="1" t="s">
        <v>54</v>
      </c>
      <c r="AI520" s="1" t="s">
        <v>55</v>
      </c>
      <c r="AJ520" s="1" t="s">
        <v>1220</v>
      </c>
      <c r="AL520" s="1">
        <v>0</v>
      </c>
      <c r="AM520" s="1" t="s">
        <v>2634</v>
      </c>
    </row>
    <row r="521" spans="1:39" hidden="1" x14ac:dyDescent="0.3">
      <c r="A521" s="1" t="s">
        <v>1221</v>
      </c>
      <c r="B521" s="1">
        <f>_xlfn.ISOWEEKNUM(RMP[[#This Row],[FECHA RECEPCION]])</f>
        <v>27</v>
      </c>
      <c r="C521" s="7">
        <v>45839</v>
      </c>
      <c r="D521" s="6">
        <v>0.55902777777777779</v>
      </c>
      <c r="E521" s="7">
        <v>45839</v>
      </c>
      <c r="F521" s="6">
        <v>0.62152777777777779</v>
      </c>
      <c r="G521" s="1" t="s">
        <v>1217</v>
      </c>
      <c r="H521" s="1">
        <v>1</v>
      </c>
      <c r="I521" s="1" t="s">
        <v>316</v>
      </c>
      <c r="J521" s="13">
        <v>146.2857152</v>
      </c>
      <c r="K521" s="1" t="str">
        <f>TEXT(MATCH(X521, _xlfn.UNIQUE($X$153:X667), 0), "00000")</f>
        <v>00197</v>
      </c>
      <c r="L521" s="1" t="s">
        <v>41</v>
      </c>
      <c r="M521" s="1" t="s">
        <v>42</v>
      </c>
      <c r="N521" s="1" t="s">
        <v>43</v>
      </c>
      <c r="O521" s="1" t="s">
        <v>44</v>
      </c>
      <c r="P521" s="15">
        <v>198.86</v>
      </c>
      <c r="Q521" s="15">
        <v>151.25</v>
      </c>
      <c r="R521" s="1" t="s">
        <v>45</v>
      </c>
      <c r="S521" s="1" t="s">
        <v>787</v>
      </c>
      <c r="T521" s="1">
        <v>15</v>
      </c>
      <c r="U521" s="1">
        <v>16</v>
      </c>
      <c r="V521" s="1">
        <v>112</v>
      </c>
      <c r="W521" s="1" t="s">
        <v>47</v>
      </c>
      <c r="X521" s="2" t="s">
        <v>1222</v>
      </c>
      <c r="Y521" s="1" t="s">
        <v>1223</v>
      </c>
      <c r="AA521" s="1" t="s">
        <v>51</v>
      </c>
      <c r="AB521" s="3">
        <f>+RMP[[#This Row],[KILOS NETO]]/RMP[[#This Row],[N° JARRAS]]</f>
        <v>1.3504464285714286</v>
      </c>
      <c r="AC521" s="1" t="s">
        <v>52</v>
      </c>
      <c r="AD521" s="1">
        <v>18.899999999999999</v>
      </c>
      <c r="AE521" s="13">
        <f>+RMP[[#This Row],[KILOS NETO]]/RMP[[#This Row],[N° JABAS]]</f>
        <v>9.453125</v>
      </c>
      <c r="AF521" s="15">
        <f>+RMP[[#This Row],[KILOS NETO]]-RMP[[#This Row],[PESO NETO CAMPO]]</f>
        <v>4.9642848000000015</v>
      </c>
      <c r="AG521" s="3">
        <f>+(RMP[[#This Row],[HORA RECEPCION]]-RMP[[#This Row],[HORA SALIDA CAMPO]])*24</f>
        <v>1.5</v>
      </c>
      <c r="AH521" s="1" t="s">
        <v>1224</v>
      </c>
      <c r="AI521" s="1" t="s">
        <v>55</v>
      </c>
      <c r="AJ521" s="1" t="s">
        <v>1220</v>
      </c>
      <c r="AL521" s="1">
        <v>0</v>
      </c>
      <c r="AM521" s="1" t="s">
        <v>2634</v>
      </c>
    </row>
    <row r="522" spans="1:39" hidden="1" x14ac:dyDescent="0.3">
      <c r="A522" s="1" t="s">
        <v>1225</v>
      </c>
      <c r="B522" s="1">
        <f>_xlfn.ISOWEEKNUM(RMP[[#This Row],[FECHA RECEPCION]])</f>
        <v>27</v>
      </c>
      <c r="C522" s="7">
        <v>45839</v>
      </c>
      <c r="D522" s="6">
        <v>0.55902777777777779</v>
      </c>
      <c r="E522" s="7">
        <v>45839</v>
      </c>
      <c r="F522" s="6">
        <v>0.62152777777777779</v>
      </c>
      <c r="G522" s="1" t="s">
        <v>1217</v>
      </c>
      <c r="H522" s="1">
        <v>1</v>
      </c>
      <c r="I522" s="1" t="s">
        <v>316</v>
      </c>
      <c r="J522" s="13">
        <v>173.7142848</v>
      </c>
      <c r="K522" s="1" t="str">
        <f>TEXT(MATCH(X522, _xlfn.UNIQUE($X$153:X668), 0), "00000")</f>
        <v>00197</v>
      </c>
      <c r="L522" s="1" t="s">
        <v>41</v>
      </c>
      <c r="M522" s="1" t="s">
        <v>42</v>
      </c>
      <c r="N522" s="1" t="s">
        <v>43</v>
      </c>
      <c r="O522" s="1" t="s">
        <v>44</v>
      </c>
      <c r="P522" s="15">
        <v>236.14</v>
      </c>
      <c r="Q522" s="15">
        <v>179.62</v>
      </c>
      <c r="R522" s="1" t="s">
        <v>45</v>
      </c>
      <c r="S522" s="1" t="s">
        <v>797</v>
      </c>
      <c r="T522" s="1">
        <v>15</v>
      </c>
      <c r="U522" s="1">
        <v>19</v>
      </c>
      <c r="V522" s="1">
        <v>133</v>
      </c>
      <c r="W522" s="1" t="s">
        <v>47</v>
      </c>
      <c r="X522" s="2" t="s">
        <v>1222</v>
      </c>
      <c r="Y522" s="1" t="s">
        <v>1223</v>
      </c>
      <c r="AA522" s="1" t="s">
        <v>51</v>
      </c>
      <c r="AB522" s="3">
        <f>+RMP[[#This Row],[KILOS NETO]]/RMP[[#This Row],[N° JARRAS]]</f>
        <v>1.3505263157894738</v>
      </c>
      <c r="AC522" s="1" t="s">
        <v>52</v>
      </c>
      <c r="AD522" s="1">
        <v>18.899999999999999</v>
      </c>
      <c r="AE522" s="13">
        <f>+RMP[[#This Row],[KILOS NETO]]/RMP[[#This Row],[N° JABAS]]</f>
        <v>9.4536842105263155</v>
      </c>
      <c r="AF522" s="15">
        <f>+RMP[[#This Row],[KILOS NETO]]-RMP[[#This Row],[PESO NETO CAMPO]]</f>
        <v>5.9057152000000031</v>
      </c>
      <c r="AG522" s="3">
        <f>+(RMP[[#This Row],[HORA RECEPCION]]-RMP[[#This Row],[HORA SALIDA CAMPO]])*24</f>
        <v>1.5</v>
      </c>
      <c r="AH522" s="1" t="s">
        <v>1224</v>
      </c>
      <c r="AI522" s="1" t="s">
        <v>55</v>
      </c>
      <c r="AJ522" s="1" t="s">
        <v>1220</v>
      </c>
      <c r="AL522" s="1">
        <v>0</v>
      </c>
      <c r="AM522" s="1" t="s">
        <v>2634</v>
      </c>
    </row>
    <row r="523" spans="1:39" hidden="1" x14ac:dyDescent="0.3">
      <c r="A523" s="1" t="s">
        <v>1226</v>
      </c>
      <c r="B523" s="1">
        <f>_xlfn.ISOWEEKNUM(RMP[[#This Row],[FECHA RECEPCION]])</f>
        <v>27</v>
      </c>
      <c r="C523" s="7">
        <v>45839</v>
      </c>
      <c r="D523" s="6">
        <v>0.55902777777777779</v>
      </c>
      <c r="E523" s="7">
        <v>45839</v>
      </c>
      <c r="F523" s="6">
        <v>0.62152777777777779</v>
      </c>
      <c r="G523" s="1" t="s">
        <v>1217</v>
      </c>
      <c r="H523" s="1">
        <v>1</v>
      </c>
      <c r="I523" s="1" t="s">
        <v>316</v>
      </c>
      <c r="J523" s="13">
        <v>286.89761979000002</v>
      </c>
      <c r="K523" s="1" t="str">
        <f>TEXT(MATCH(X523, _xlfn.UNIQUE($X$153:X669), 0), "00000")</f>
        <v>00198</v>
      </c>
      <c r="L523" s="1" t="s">
        <v>41</v>
      </c>
      <c r="M523" s="1" t="s">
        <v>42</v>
      </c>
      <c r="N523" s="1" t="s">
        <v>43</v>
      </c>
      <c r="O523" s="1" t="s">
        <v>44</v>
      </c>
      <c r="P523" s="15">
        <v>386.76</v>
      </c>
      <c r="Q523" s="15">
        <v>297.19</v>
      </c>
      <c r="R523" s="1" t="s">
        <v>45</v>
      </c>
      <c r="S523" s="1" t="s">
        <v>787</v>
      </c>
      <c r="T523" s="1">
        <v>15</v>
      </c>
      <c r="U523" s="1">
        <v>31</v>
      </c>
      <c r="V523" s="1">
        <v>217</v>
      </c>
      <c r="W523" s="1" t="s">
        <v>47</v>
      </c>
      <c r="X523" s="2" t="s">
        <v>1227</v>
      </c>
      <c r="Y523" s="1" t="s">
        <v>1228</v>
      </c>
      <c r="AA523" s="1" t="s">
        <v>51</v>
      </c>
      <c r="AB523" s="3">
        <f>+RMP[[#This Row],[KILOS NETO]]/RMP[[#This Row],[N° JARRAS]]</f>
        <v>1.3695391705069124</v>
      </c>
      <c r="AC523" s="1" t="s">
        <v>52</v>
      </c>
      <c r="AD523" s="1">
        <v>18.899999999999999</v>
      </c>
      <c r="AE523" s="13">
        <f>+RMP[[#This Row],[KILOS NETO]]/RMP[[#This Row],[N° JABAS]]</f>
        <v>9.5867741935483863</v>
      </c>
      <c r="AF523" s="15">
        <f>+RMP[[#This Row],[KILOS NETO]]-RMP[[#This Row],[PESO NETO CAMPO]]</f>
        <v>10.292380209999976</v>
      </c>
      <c r="AG523" s="3">
        <f>+(RMP[[#This Row],[HORA RECEPCION]]-RMP[[#This Row],[HORA SALIDA CAMPO]])*24</f>
        <v>1.5</v>
      </c>
      <c r="AH523" s="1" t="s">
        <v>434</v>
      </c>
      <c r="AI523" s="1" t="s">
        <v>55</v>
      </c>
      <c r="AJ523" s="1" t="s">
        <v>1220</v>
      </c>
      <c r="AL523" s="1">
        <v>0</v>
      </c>
      <c r="AM523" s="1" t="s">
        <v>2634</v>
      </c>
    </row>
    <row r="524" spans="1:39" hidden="1" x14ac:dyDescent="0.3">
      <c r="A524" s="1" t="s">
        <v>1229</v>
      </c>
      <c r="B524" s="1">
        <f>_xlfn.ISOWEEKNUM(RMP[[#This Row],[FECHA RECEPCION]])</f>
        <v>27</v>
      </c>
      <c r="C524" s="7">
        <v>45839</v>
      </c>
      <c r="D524" s="6">
        <v>0.55902777777777779</v>
      </c>
      <c r="E524" s="7">
        <v>45839</v>
      </c>
      <c r="F524" s="6">
        <v>0.62152777777777779</v>
      </c>
      <c r="G524" s="1" t="s">
        <v>1217</v>
      </c>
      <c r="H524" s="1">
        <v>1</v>
      </c>
      <c r="I524" s="1" t="s">
        <v>316</v>
      </c>
      <c r="J524" s="13">
        <v>101.80238021</v>
      </c>
      <c r="K524" s="1" t="str">
        <f>TEXT(MATCH(X524, _xlfn.UNIQUE($X$153:X670), 0), "00000")</f>
        <v>00198</v>
      </c>
      <c r="L524" s="1" t="s">
        <v>41</v>
      </c>
      <c r="M524" s="1" t="s">
        <v>42</v>
      </c>
      <c r="N524" s="1" t="s">
        <v>43</v>
      </c>
      <c r="O524" s="1" t="s">
        <v>44</v>
      </c>
      <c r="P524" s="15">
        <v>137.24</v>
      </c>
      <c r="Q524" s="15">
        <v>105.45</v>
      </c>
      <c r="R524" s="1" t="s">
        <v>45</v>
      </c>
      <c r="S524" s="1" t="s">
        <v>797</v>
      </c>
      <c r="T524" s="1">
        <v>15</v>
      </c>
      <c r="U524" s="1">
        <v>11</v>
      </c>
      <c r="V524" s="1">
        <v>77</v>
      </c>
      <c r="W524" s="1" t="s">
        <v>47</v>
      </c>
      <c r="X524" s="2" t="s">
        <v>1227</v>
      </c>
      <c r="Y524" s="1" t="s">
        <v>1228</v>
      </c>
      <c r="AA524" s="1" t="s">
        <v>51</v>
      </c>
      <c r="AB524" s="3">
        <f>+RMP[[#This Row],[KILOS NETO]]/RMP[[#This Row],[N° JARRAS]]</f>
        <v>1.3694805194805195</v>
      </c>
      <c r="AC524" s="1" t="s">
        <v>52</v>
      </c>
      <c r="AD524" s="1">
        <v>18.899999999999999</v>
      </c>
      <c r="AE524" s="13">
        <f>+RMP[[#This Row],[KILOS NETO]]/RMP[[#This Row],[N° JABAS]]</f>
        <v>9.586363636363636</v>
      </c>
      <c r="AF524" s="15">
        <f>+RMP[[#This Row],[KILOS NETO]]-RMP[[#This Row],[PESO NETO CAMPO]]</f>
        <v>3.6476197900000074</v>
      </c>
      <c r="AG524" s="3">
        <f>+(RMP[[#This Row],[HORA RECEPCION]]-RMP[[#This Row],[HORA SALIDA CAMPO]])*24</f>
        <v>1.5</v>
      </c>
      <c r="AH524" s="1" t="s">
        <v>434</v>
      </c>
      <c r="AI524" s="1" t="s">
        <v>55</v>
      </c>
      <c r="AJ524" s="1" t="s">
        <v>1220</v>
      </c>
      <c r="AL524" s="1">
        <v>0</v>
      </c>
      <c r="AM524" s="1" t="s">
        <v>2634</v>
      </c>
    </row>
    <row r="525" spans="1:39" hidden="1" x14ac:dyDescent="0.3">
      <c r="A525" s="1" t="s">
        <v>1230</v>
      </c>
      <c r="B525" s="1">
        <f>_xlfn.ISOWEEKNUM(RMP[[#This Row],[FECHA RECEPCION]])</f>
        <v>27</v>
      </c>
      <c r="C525" s="7">
        <v>45839</v>
      </c>
      <c r="D525" s="6">
        <v>0.55902777777777779</v>
      </c>
      <c r="E525" s="7">
        <v>45839</v>
      </c>
      <c r="F525" s="6">
        <v>0.62152777777777779</v>
      </c>
      <c r="G525" s="1" t="s">
        <v>1217</v>
      </c>
      <c r="H525" s="1">
        <v>1</v>
      </c>
      <c r="I525" s="1" t="s">
        <v>316</v>
      </c>
      <c r="J525" s="13">
        <v>330</v>
      </c>
      <c r="K525" s="1" t="str">
        <f>TEXT(MATCH(X525, _xlfn.UNIQUE($X$153:X671), 0), "00000")</f>
        <v>00199</v>
      </c>
      <c r="L525" s="1" t="s">
        <v>41</v>
      </c>
      <c r="M525" s="1" t="s">
        <v>42</v>
      </c>
      <c r="N525" s="1" t="s">
        <v>43</v>
      </c>
      <c r="O525" s="1" t="s">
        <v>44</v>
      </c>
      <c r="P525" s="15">
        <v>451</v>
      </c>
      <c r="Q525" s="15">
        <v>344.4</v>
      </c>
      <c r="R525" s="1" t="s">
        <v>45</v>
      </c>
      <c r="S525" s="1" t="s">
        <v>751</v>
      </c>
      <c r="T525" s="1">
        <v>15</v>
      </c>
      <c r="U525" s="1">
        <v>36</v>
      </c>
      <c r="V525" s="1">
        <v>252</v>
      </c>
      <c r="W525" s="1" t="s">
        <v>47</v>
      </c>
      <c r="X525" s="2" t="s">
        <v>1231</v>
      </c>
      <c r="Y525" s="1" t="s">
        <v>1232</v>
      </c>
      <c r="AA525" s="1" t="s">
        <v>51</v>
      </c>
      <c r="AB525" s="3">
        <f>+RMP[[#This Row],[KILOS NETO]]/RMP[[#This Row],[N° JARRAS]]</f>
        <v>1.3666666666666665</v>
      </c>
      <c r="AC525" s="1" t="s">
        <v>52</v>
      </c>
      <c r="AD525" s="1">
        <v>18.899999999999999</v>
      </c>
      <c r="AE525" s="13">
        <f>+RMP[[#This Row],[KILOS NETO]]/RMP[[#This Row],[N° JABAS]]</f>
        <v>9.5666666666666664</v>
      </c>
      <c r="AF525" s="15">
        <f>+RMP[[#This Row],[KILOS NETO]]-RMP[[#This Row],[PESO NETO CAMPO]]</f>
        <v>14.399999999999977</v>
      </c>
      <c r="AG525" s="3">
        <f>+(RMP[[#This Row],[HORA RECEPCION]]-RMP[[#This Row],[HORA SALIDA CAMPO]])*24</f>
        <v>1.5</v>
      </c>
      <c r="AH525" s="1" t="s">
        <v>434</v>
      </c>
      <c r="AI525" s="1" t="s">
        <v>55</v>
      </c>
      <c r="AJ525" s="1" t="s">
        <v>1220</v>
      </c>
      <c r="AL525" s="1">
        <v>0</v>
      </c>
      <c r="AM525" s="1" t="s">
        <v>2634</v>
      </c>
    </row>
    <row r="526" spans="1:39" hidden="1" x14ac:dyDescent="0.3">
      <c r="A526" s="1" t="s">
        <v>1233</v>
      </c>
      <c r="B526" s="1">
        <f>_xlfn.ISOWEEKNUM(RMP[[#This Row],[FECHA RECEPCION]])</f>
        <v>27</v>
      </c>
      <c r="C526" s="7">
        <v>45839</v>
      </c>
      <c r="D526" s="6">
        <v>0.55902777777777779</v>
      </c>
      <c r="E526" s="7">
        <v>45839</v>
      </c>
      <c r="F526" s="6">
        <v>0.62152777777777779</v>
      </c>
      <c r="G526" s="1" t="s">
        <v>1217</v>
      </c>
      <c r="H526" s="1">
        <v>1</v>
      </c>
      <c r="I526" s="1" t="s">
        <v>316</v>
      </c>
      <c r="J526" s="13">
        <v>385.2</v>
      </c>
      <c r="K526" s="1" t="str">
        <f>TEXT(MATCH(X526, _xlfn.UNIQUE($X$153:X672), 0), "00000")</f>
        <v>00200</v>
      </c>
      <c r="L526" s="1" t="s">
        <v>41</v>
      </c>
      <c r="M526" s="1" t="s">
        <v>42</v>
      </c>
      <c r="N526" s="1" t="s">
        <v>43</v>
      </c>
      <c r="O526" s="1" t="s">
        <v>44</v>
      </c>
      <c r="P526" s="15">
        <v>521</v>
      </c>
      <c r="Q526" s="15">
        <v>399.64</v>
      </c>
      <c r="R526" s="1" t="s">
        <v>45</v>
      </c>
      <c r="S526" s="1" t="s">
        <v>787</v>
      </c>
      <c r="T526" s="1">
        <v>15</v>
      </c>
      <c r="U526" s="1">
        <v>42</v>
      </c>
      <c r="V526" s="1">
        <v>294</v>
      </c>
      <c r="W526" s="1" t="s">
        <v>47</v>
      </c>
      <c r="X526" s="2" t="s">
        <v>1234</v>
      </c>
      <c r="Y526" s="1" t="s">
        <v>1235</v>
      </c>
      <c r="AA526" s="1" t="s">
        <v>51</v>
      </c>
      <c r="AB526" s="3">
        <f>+RMP[[#This Row],[KILOS NETO]]/RMP[[#This Row],[N° JARRAS]]</f>
        <v>1.3593197278911564</v>
      </c>
      <c r="AC526" s="1" t="s">
        <v>52</v>
      </c>
      <c r="AD526" s="1">
        <v>18.899999999999999</v>
      </c>
      <c r="AE526" s="13">
        <f>+RMP[[#This Row],[KILOS NETO]]/RMP[[#This Row],[N° JABAS]]</f>
        <v>9.5152380952380948</v>
      </c>
      <c r="AF526" s="15">
        <f>+RMP[[#This Row],[KILOS NETO]]-RMP[[#This Row],[PESO NETO CAMPO]]</f>
        <v>14.439999999999998</v>
      </c>
      <c r="AG526" s="3">
        <f>+(RMP[[#This Row],[HORA RECEPCION]]-RMP[[#This Row],[HORA SALIDA CAMPO]])*24</f>
        <v>1.5</v>
      </c>
      <c r="AH526" s="1" t="s">
        <v>434</v>
      </c>
      <c r="AI526" s="1" t="s">
        <v>55</v>
      </c>
      <c r="AJ526" s="1" t="s">
        <v>1220</v>
      </c>
      <c r="AL526" s="1">
        <v>0</v>
      </c>
      <c r="AM526" s="1" t="s">
        <v>2634</v>
      </c>
    </row>
    <row r="527" spans="1:39" hidden="1" x14ac:dyDescent="0.3">
      <c r="A527" s="1" t="s">
        <v>1236</v>
      </c>
      <c r="B527" s="1">
        <f>_xlfn.ISOWEEKNUM(RMP[[#This Row],[FECHA RECEPCION]])</f>
        <v>27</v>
      </c>
      <c r="C527" s="7">
        <v>45839</v>
      </c>
      <c r="D527" s="6">
        <v>0.55902777777777779</v>
      </c>
      <c r="E527" s="7">
        <v>45839</v>
      </c>
      <c r="F527" s="6">
        <v>0.62152777777777779</v>
      </c>
      <c r="G527" s="1" t="s">
        <v>1217</v>
      </c>
      <c r="H527" s="1">
        <v>1</v>
      </c>
      <c r="I527" s="1" t="s">
        <v>316</v>
      </c>
      <c r="J527" s="13">
        <v>287.26666741000003</v>
      </c>
      <c r="K527" s="1" t="str">
        <f>TEXT(MATCH(X527, _xlfn.UNIQUE($X$153:X673), 0), "00000")</f>
        <v>00201</v>
      </c>
      <c r="L527" s="1" t="s">
        <v>41</v>
      </c>
      <c r="M527" s="1" t="s">
        <v>42</v>
      </c>
      <c r="N527" s="1" t="s">
        <v>43</v>
      </c>
      <c r="O527" s="1" t="s">
        <v>44</v>
      </c>
      <c r="P527" s="15">
        <v>386.02</v>
      </c>
      <c r="Q527" s="15">
        <v>296.45</v>
      </c>
      <c r="R527" s="1" t="s">
        <v>45</v>
      </c>
      <c r="S527" s="1" t="s">
        <v>787</v>
      </c>
      <c r="T527" s="1">
        <v>15</v>
      </c>
      <c r="U527" s="1">
        <v>31</v>
      </c>
      <c r="V527" s="1">
        <v>217</v>
      </c>
      <c r="W527" s="1" t="s">
        <v>47</v>
      </c>
      <c r="X527" s="2" t="s">
        <v>1237</v>
      </c>
      <c r="Y527" s="1" t="s">
        <v>1238</v>
      </c>
      <c r="AA527" s="1" t="s">
        <v>51</v>
      </c>
      <c r="AB527" s="3">
        <f>+RMP[[#This Row],[KILOS NETO]]/RMP[[#This Row],[N° JARRAS]]</f>
        <v>1.3661290322580644</v>
      </c>
      <c r="AC527" s="1" t="s">
        <v>52</v>
      </c>
      <c r="AD527" s="1">
        <v>18.899999999999999</v>
      </c>
      <c r="AE527" s="13">
        <f>+RMP[[#This Row],[KILOS NETO]]/RMP[[#This Row],[N° JABAS]]</f>
        <v>9.5629032258064512</v>
      </c>
      <c r="AF527" s="15">
        <f>+RMP[[#This Row],[KILOS NETO]]-RMP[[#This Row],[PESO NETO CAMPO]]</f>
        <v>9.1833325899999636</v>
      </c>
      <c r="AG527" s="3">
        <f>+(RMP[[#This Row],[HORA RECEPCION]]-RMP[[#This Row],[HORA SALIDA CAMPO]])*24</f>
        <v>1.5</v>
      </c>
      <c r="AH527" s="1" t="s">
        <v>1224</v>
      </c>
      <c r="AI527" s="1" t="s">
        <v>55</v>
      </c>
      <c r="AJ527" s="1" t="s">
        <v>1220</v>
      </c>
      <c r="AL527" s="1">
        <v>0</v>
      </c>
      <c r="AM527" s="1" t="s">
        <v>2634</v>
      </c>
    </row>
    <row r="528" spans="1:39" hidden="1" x14ac:dyDescent="0.3">
      <c r="A528" s="1" t="s">
        <v>1239</v>
      </c>
      <c r="B528" s="1">
        <f>_xlfn.ISOWEEKNUM(RMP[[#This Row],[FECHA RECEPCION]])</f>
        <v>27</v>
      </c>
      <c r="C528" s="7">
        <v>45839</v>
      </c>
      <c r="D528" s="6">
        <v>0.55902777777777779</v>
      </c>
      <c r="E528" s="7">
        <v>45839</v>
      </c>
      <c r="F528" s="6">
        <v>0.62152777777777779</v>
      </c>
      <c r="G528" s="1" t="s">
        <v>1217</v>
      </c>
      <c r="H528" s="1">
        <v>1</v>
      </c>
      <c r="I528" s="1" t="s">
        <v>316</v>
      </c>
      <c r="J528" s="13">
        <v>101.93333259000001</v>
      </c>
      <c r="K528" s="1" t="str">
        <f>TEXT(MATCH(X528, _xlfn.UNIQUE($X$153:X674), 0), "00000")</f>
        <v>00201</v>
      </c>
      <c r="L528" s="1" t="s">
        <v>41</v>
      </c>
      <c r="M528" s="1" t="s">
        <v>42</v>
      </c>
      <c r="N528" s="1" t="s">
        <v>43</v>
      </c>
      <c r="O528" s="1" t="s">
        <v>44</v>
      </c>
      <c r="P528" s="15">
        <v>136.97999999999999</v>
      </c>
      <c r="Q528" s="15">
        <v>105.19</v>
      </c>
      <c r="R528" s="1" t="s">
        <v>45</v>
      </c>
      <c r="S528" s="1" t="s">
        <v>797</v>
      </c>
      <c r="T528" s="1">
        <v>15</v>
      </c>
      <c r="U528" s="1">
        <v>11</v>
      </c>
      <c r="V528" s="1">
        <v>77</v>
      </c>
      <c r="W528" s="1" t="s">
        <v>47</v>
      </c>
      <c r="X528" s="2" t="s">
        <v>1237</v>
      </c>
      <c r="Y528" s="1" t="s">
        <v>1238</v>
      </c>
      <c r="AA528" s="1" t="s">
        <v>51</v>
      </c>
      <c r="AB528" s="3">
        <f>+RMP[[#This Row],[KILOS NETO]]/RMP[[#This Row],[N° JARRAS]]</f>
        <v>1.366103896103896</v>
      </c>
      <c r="AC528" s="1" t="s">
        <v>52</v>
      </c>
      <c r="AD528" s="1">
        <v>18.899999999999999</v>
      </c>
      <c r="AE528" s="13">
        <f>+RMP[[#This Row],[KILOS NETO]]/RMP[[#This Row],[N° JABAS]]</f>
        <v>9.5627272727272725</v>
      </c>
      <c r="AF528" s="15">
        <f>+RMP[[#This Row],[KILOS NETO]]-RMP[[#This Row],[PESO NETO CAMPO]]</f>
        <v>3.2566674099999915</v>
      </c>
      <c r="AG528" s="3">
        <f>+(RMP[[#This Row],[HORA RECEPCION]]-RMP[[#This Row],[HORA SALIDA CAMPO]])*24</f>
        <v>1.5</v>
      </c>
      <c r="AH528" s="1" t="s">
        <v>1224</v>
      </c>
      <c r="AI528" s="1" t="s">
        <v>55</v>
      </c>
      <c r="AJ528" s="1" t="s">
        <v>1220</v>
      </c>
      <c r="AL528" s="1">
        <v>0</v>
      </c>
      <c r="AM528" s="1" t="s">
        <v>2634</v>
      </c>
    </row>
    <row r="529" spans="1:39" hidden="1" x14ac:dyDescent="0.3">
      <c r="A529" s="1" t="s">
        <v>1240</v>
      </c>
      <c r="B529" s="1">
        <f>_xlfn.ISOWEEKNUM(RMP[[#This Row],[FECHA RECEPCION]])</f>
        <v>27</v>
      </c>
      <c r="C529" s="7">
        <v>45839</v>
      </c>
      <c r="D529" s="6">
        <v>0.55902777777777779</v>
      </c>
      <c r="E529" s="7">
        <v>45839</v>
      </c>
      <c r="F529" s="6">
        <v>0.62152777777777779</v>
      </c>
      <c r="G529" s="1" t="s">
        <v>1217</v>
      </c>
      <c r="H529" s="1">
        <v>1</v>
      </c>
      <c r="I529" s="1" t="s">
        <v>316</v>
      </c>
      <c r="J529" s="13">
        <v>214.11904855</v>
      </c>
      <c r="K529" s="1" t="str">
        <f>TEXT(MATCH(X529, _xlfn.UNIQUE($X$153:X675), 0), "00000")</f>
        <v>00202</v>
      </c>
      <c r="L529" s="1" t="s">
        <v>41</v>
      </c>
      <c r="M529" s="1" t="s">
        <v>42</v>
      </c>
      <c r="N529" s="1" t="s">
        <v>43</v>
      </c>
      <c r="O529" s="1" t="s">
        <v>44</v>
      </c>
      <c r="P529" s="15">
        <v>286.39999999999998</v>
      </c>
      <c r="Q529" s="15">
        <v>219.95</v>
      </c>
      <c r="R529" s="1" t="s">
        <v>45</v>
      </c>
      <c r="S529" s="1" t="s">
        <v>787</v>
      </c>
      <c r="T529" s="1">
        <v>15</v>
      </c>
      <c r="U529" s="1">
        <v>23</v>
      </c>
      <c r="V529" s="1">
        <v>161</v>
      </c>
      <c r="W529" s="1" t="s">
        <v>47</v>
      </c>
      <c r="X529" s="2" t="s">
        <v>1241</v>
      </c>
      <c r="Y529" s="1" t="s">
        <v>1242</v>
      </c>
      <c r="AA529" s="1" t="s">
        <v>51</v>
      </c>
      <c r="AB529" s="3">
        <f>+RMP[[#This Row],[KILOS NETO]]/RMP[[#This Row],[N° JARRAS]]</f>
        <v>1.3661490683229813</v>
      </c>
      <c r="AC529" s="1" t="s">
        <v>52</v>
      </c>
      <c r="AD529" s="1">
        <v>18.899999999999999</v>
      </c>
      <c r="AE529" s="13">
        <f>+RMP[[#This Row],[KILOS NETO]]/RMP[[#This Row],[N° JABAS]]</f>
        <v>9.5630434782608695</v>
      </c>
      <c r="AF529" s="15">
        <f>+RMP[[#This Row],[KILOS NETO]]-RMP[[#This Row],[PESO NETO CAMPO]]</f>
        <v>5.8309514499999864</v>
      </c>
      <c r="AG529" s="3">
        <f>+(RMP[[#This Row],[HORA RECEPCION]]-RMP[[#This Row],[HORA SALIDA CAMPO]])*24</f>
        <v>1.5</v>
      </c>
      <c r="AH529" s="1" t="s">
        <v>54</v>
      </c>
      <c r="AI529" s="1" t="s">
        <v>55</v>
      </c>
      <c r="AJ529" s="1" t="s">
        <v>1220</v>
      </c>
      <c r="AL529" s="1">
        <v>0</v>
      </c>
      <c r="AM529" s="1" t="s">
        <v>2634</v>
      </c>
    </row>
    <row r="530" spans="1:39" hidden="1" x14ac:dyDescent="0.3">
      <c r="A530" s="1" t="s">
        <v>1243</v>
      </c>
      <c r="B530" s="1">
        <f>_xlfn.ISOWEEKNUM(RMP[[#This Row],[FECHA RECEPCION]])</f>
        <v>27</v>
      </c>
      <c r="C530" s="7">
        <v>45839</v>
      </c>
      <c r="D530" s="6">
        <v>0.55902777777777779</v>
      </c>
      <c r="E530" s="7">
        <v>45839</v>
      </c>
      <c r="F530" s="6">
        <v>0.62152777777777779</v>
      </c>
      <c r="G530" s="1" t="s">
        <v>1217</v>
      </c>
      <c r="H530" s="1">
        <v>1</v>
      </c>
      <c r="I530" s="1" t="s">
        <v>316</v>
      </c>
      <c r="J530" s="13">
        <v>176.88095145</v>
      </c>
      <c r="K530" s="1" t="str">
        <f>TEXT(MATCH(X530, _xlfn.UNIQUE($X$153:X676), 0), "00000")</f>
        <v>00202</v>
      </c>
      <c r="L530" s="1" t="s">
        <v>41</v>
      </c>
      <c r="M530" s="1" t="s">
        <v>42</v>
      </c>
      <c r="N530" s="1" t="s">
        <v>43</v>
      </c>
      <c r="O530" s="1" t="s">
        <v>44</v>
      </c>
      <c r="P530" s="15">
        <v>236.6</v>
      </c>
      <c r="Q530" s="15">
        <v>181.69</v>
      </c>
      <c r="R530" s="1" t="s">
        <v>45</v>
      </c>
      <c r="S530" s="1" t="s">
        <v>797</v>
      </c>
      <c r="T530" s="1">
        <v>15</v>
      </c>
      <c r="U530" s="1">
        <v>19</v>
      </c>
      <c r="V530" s="1">
        <v>133</v>
      </c>
      <c r="W530" s="1" t="s">
        <v>47</v>
      </c>
      <c r="X530" s="2" t="s">
        <v>1241</v>
      </c>
      <c r="Y530" s="1" t="s">
        <v>1242</v>
      </c>
      <c r="AA530" s="1" t="s">
        <v>51</v>
      </c>
      <c r="AB530" s="3">
        <f>+RMP[[#This Row],[KILOS NETO]]/RMP[[#This Row],[N° JARRAS]]</f>
        <v>1.3660902255639098</v>
      </c>
      <c r="AC530" s="1" t="s">
        <v>52</v>
      </c>
      <c r="AD530" s="1">
        <v>18.899999999999999</v>
      </c>
      <c r="AE530" s="13">
        <f>+RMP[[#This Row],[KILOS NETO]]/RMP[[#This Row],[N° JABAS]]</f>
        <v>9.5626315789473679</v>
      </c>
      <c r="AF530" s="15">
        <f>+RMP[[#This Row],[KILOS NETO]]-RMP[[#This Row],[PESO NETO CAMPO]]</f>
        <v>4.80904855</v>
      </c>
      <c r="AG530" s="3">
        <f>+(RMP[[#This Row],[HORA RECEPCION]]-RMP[[#This Row],[HORA SALIDA CAMPO]])*24</f>
        <v>1.5</v>
      </c>
      <c r="AH530" s="1" t="s">
        <v>54</v>
      </c>
      <c r="AI530" s="1" t="s">
        <v>55</v>
      </c>
      <c r="AJ530" s="1" t="s">
        <v>1220</v>
      </c>
      <c r="AL530" s="1">
        <v>0</v>
      </c>
      <c r="AM530" s="1" t="s">
        <v>2634</v>
      </c>
    </row>
    <row r="531" spans="1:39" hidden="1" x14ac:dyDescent="0.3">
      <c r="A531" s="1" t="s">
        <v>1244</v>
      </c>
      <c r="B531" s="1">
        <f>_xlfn.ISOWEEKNUM(RMP[[#This Row],[FECHA RECEPCION]])</f>
        <v>27</v>
      </c>
      <c r="C531" s="7">
        <v>45839</v>
      </c>
      <c r="D531" s="6">
        <v>0.55902777777777779</v>
      </c>
      <c r="E531" s="7">
        <v>45839</v>
      </c>
      <c r="F531" s="6">
        <v>0.62152777777777779</v>
      </c>
      <c r="G531" s="1" t="s">
        <v>1217</v>
      </c>
      <c r="H531" s="1">
        <v>1</v>
      </c>
      <c r="I531" s="1" t="s">
        <v>316</v>
      </c>
      <c r="J531" s="13">
        <v>388</v>
      </c>
      <c r="K531" s="1" t="str">
        <f>TEXT(MATCH(X531, _xlfn.UNIQUE($X$153:X677), 0), "00000")</f>
        <v>00203</v>
      </c>
      <c r="L531" s="1" t="s">
        <v>41</v>
      </c>
      <c r="M531" s="1" t="s">
        <v>42</v>
      </c>
      <c r="N531" s="1" t="s">
        <v>43</v>
      </c>
      <c r="O531" s="1" t="s">
        <v>44</v>
      </c>
      <c r="P531" s="15">
        <v>525</v>
      </c>
      <c r="Q531" s="15">
        <v>403.64</v>
      </c>
      <c r="R531" s="1" t="s">
        <v>45</v>
      </c>
      <c r="S531" s="1" t="s">
        <v>787</v>
      </c>
      <c r="T531" s="1">
        <v>15</v>
      </c>
      <c r="U531" s="1">
        <v>42</v>
      </c>
      <c r="V531" s="1">
        <v>294</v>
      </c>
      <c r="W531" s="1" t="s">
        <v>47</v>
      </c>
      <c r="X531" s="2" t="s">
        <v>1245</v>
      </c>
      <c r="Y531" s="1" t="s">
        <v>1246</v>
      </c>
      <c r="AA531" s="1" t="s">
        <v>51</v>
      </c>
      <c r="AB531" s="3">
        <f>+RMP[[#This Row],[KILOS NETO]]/RMP[[#This Row],[N° JARRAS]]</f>
        <v>1.3729251700680272</v>
      </c>
      <c r="AC531" s="1" t="s">
        <v>52</v>
      </c>
      <c r="AD531" s="1">
        <v>18.899999999999999</v>
      </c>
      <c r="AE531" s="13">
        <f>+RMP[[#This Row],[KILOS NETO]]/RMP[[#This Row],[N° JABAS]]</f>
        <v>9.6104761904761897</v>
      </c>
      <c r="AF531" s="15">
        <f>+RMP[[#This Row],[KILOS NETO]]-RMP[[#This Row],[PESO NETO CAMPO]]</f>
        <v>15.639999999999986</v>
      </c>
      <c r="AG531" s="3">
        <f>+(RMP[[#This Row],[HORA RECEPCION]]-RMP[[#This Row],[HORA SALIDA CAMPO]])*24</f>
        <v>1.5</v>
      </c>
      <c r="AH531" s="1" t="s">
        <v>434</v>
      </c>
      <c r="AI531" s="1" t="s">
        <v>55</v>
      </c>
      <c r="AJ531" s="1" t="s">
        <v>1220</v>
      </c>
      <c r="AL531" s="1">
        <v>0</v>
      </c>
      <c r="AM531" s="1" t="s">
        <v>2634</v>
      </c>
    </row>
    <row r="532" spans="1:39" hidden="1" x14ac:dyDescent="0.3">
      <c r="A532" s="1" t="s">
        <v>1247</v>
      </c>
      <c r="B532" s="1">
        <f>_xlfn.ISOWEEKNUM(RMP[[#This Row],[FECHA RECEPCION]])</f>
        <v>27</v>
      </c>
      <c r="C532" s="7">
        <v>45839</v>
      </c>
      <c r="D532" s="6">
        <v>0.55902777777777779</v>
      </c>
      <c r="E532" s="7">
        <v>45839</v>
      </c>
      <c r="F532" s="6">
        <v>0.62152777777777779</v>
      </c>
      <c r="G532" s="1" t="s">
        <v>1217</v>
      </c>
      <c r="H532" s="1">
        <v>1</v>
      </c>
      <c r="I532" s="1" t="s">
        <v>316</v>
      </c>
      <c r="J532" s="13">
        <v>202.08571474999999</v>
      </c>
      <c r="K532" s="1" t="str">
        <f>TEXT(MATCH(X532, _xlfn.UNIQUE($X$153:X678), 0), "00000")</f>
        <v>00204</v>
      </c>
      <c r="L532" s="1" t="s">
        <v>41</v>
      </c>
      <c r="M532" s="1" t="s">
        <v>42</v>
      </c>
      <c r="N532" s="1" t="s">
        <v>43</v>
      </c>
      <c r="O532" s="1" t="s">
        <v>44</v>
      </c>
      <c r="P532" s="15">
        <v>274.06</v>
      </c>
      <c r="Q532" s="15">
        <v>208.6</v>
      </c>
      <c r="R532" s="1" t="s">
        <v>45</v>
      </c>
      <c r="S532" s="1" t="s">
        <v>787</v>
      </c>
      <c r="T532" s="1">
        <v>15</v>
      </c>
      <c r="U532" s="1">
        <v>22</v>
      </c>
      <c r="V532" s="1">
        <v>154</v>
      </c>
      <c r="W532" s="1" t="s">
        <v>47</v>
      </c>
      <c r="X532" s="2" t="s">
        <v>1248</v>
      </c>
      <c r="Y532" s="1" t="s">
        <v>1249</v>
      </c>
      <c r="AA532" s="1" t="s">
        <v>51</v>
      </c>
      <c r="AB532" s="3">
        <f>+RMP[[#This Row],[KILOS NETO]]/RMP[[#This Row],[N° JARRAS]]</f>
        <v>1.3545454545454545</v>
      </c>
      <c r="AC532" s="1" t="s">
        <v>52</v>
      </c>
      <c r="AD532" s="1">
        <v>18.899999999999999</v>
      </c>
      <c r="AE532" s="13">
        <f>+RMP[[#This Row],[KILOS NETO]]/RMP[[#This Row],[N° JABAS]]</f>
        <v>9.4818181818181824</v>
      </c>
      <c r="AF532" s="15">
        <f>+RMP[[#This Row],[KILOS NETO]]-RMP[[#This Row],[PESO NETO CAMPO]]</f>
        <v>6.5142852500000004</v>
      </c>
      <c r="AG532" s="3">
        <f>+(RMP[[#This Row],[HORA RECEPCION]]-RMP[[#This Row],[HORA SALIDA CAMPO]])*24</f>
        <v>1.5</v>
      </c>
      <c r="AH532" s="1" t="s">
        <v>434</v>
      </c>
      <c r="AI532" s="1" t="s">
        <v>55</v>
      </c>
      <c r="AJ532" s="1" t="s">
        <v>1220</v>
      </c>
      <c r="AL532" s="1">
        <v>0</v>
      </c>
      <c r="AM532" s="1" t="s">
        <v>2634</v>
      </c>
    </row>
    <row r="533" spans="1:39" hidden="1" x14ac:dyDescent="0.3">
      <c r="A533" s="1" t="s">
        <v>1250</v>
      </c>
      <c r="B533" s="1">
        <f>_xlfn.ISOWEEKNUM(RMP[[#This Row],[FECHA RECEPCION]])</f>
        <v>27</v>
      </c>
      <c r="C533" s="7">
        <v>45839</v>
      </c>
      <c r="D533" s="6">
        <v>0.55902777777777779</v>
      </c>
      <c r="E533" s="7">
        <v>45839</v>
      </c>
      <c r="F533" s="6">
        <v>0.62152777777777779</v>
      </c>
      <c r="G533" s="1" t="s">
        <v>1217</v>
      </c>
      <c r="H533" s="1">
        <v>1</v>
      </c>
      <c r="I533" s="1" t="s">
        <v>316</v>
      </c>
      <c r="J533" s="13">
        <v>119.41428526</v>
      </c>
      <c r="K533" s="1" t="str">
        <f>TEXT(MATCH(X533, _xlfn.UNIQUE($X$153:X679), 0), "00000")</f>
        <v>00204</v>
      </c>
      <c r="L533" s="1" t="s">
        <v>41</v>
      </c>
      <c r="M533" s="1" t="s">
        <v>42</v>
      </c>
      <c r="N533" s="1" t="s">
        <v>43</v>
      </c>
      <c r="O533" s="1" t="s">
        <v>44</v>
      </c>
      <c r="P533" s="15">
        <v>161.94</v>
      </c>
      <c r="Q533" s="15">
        <v>123.27</v>
      </c>
      <c r="R533" s="1" t="s">
        <v>45</v>
      </c>
      <c r="S533" s="1" t="s">
        <v>797</v>
      </c>
      <c r="T533" s="1">
        <v>15</v>
      </c>
      <c r="U533" s="1">
        <v>13</v>
      </c>
      <c r="V533" s="1">
        <v>91</v>
      </c>
      <c r="W533" s="1" t="s">
        <v>47</v>
      </c>
      <c r="X533" s="2" t="s">
        <v>1248</v>
      </c>
      <c r="Y533" s="1" t="s">
        <v>1249</v>
      </c>
      <c r="AA533" s="1" t="s">
        <v>51</v>
      </c>
      <c r="AB533" s="3">
        <f>+RMP[[#This Row],[KILOS NETO]]/RMP[[#This Row],[N° JARRAS]]</f>
        <v>1.3546153846153846</v>
      </c>
      <c r="AC533" s="1" t="s">
        <v>52</v>
      </c>
      <c r="AD533" s="1">
        <v>18.899999999999999</v>
      </c>
      <c r="AE533" s="13">
        <f>+RMP[[#This Row],[KILOS NETO]]/RMP[[#This Row],[N° JABAS]]</f>
        <v>9.4823076923076925</v>
      </c>
      <c r="AF533" s="15">
        <f>+RMP[[#This Row],[KILOS NETO]]-RMP[[#This Row],[PESO NETO CAMPO]]</f>
        <v>3.8557147399999963</v>
      </c>
      <c r="AG533" s="3">
        <f>+(RMP[[#This Row],[HORA RECEPCION]]-RMP[[#This Row],[HORA SALIDA CAMPO]])*24</f>
        <v>1.5</v>
      </c>
      <c r="AH533" s="1" t="s">
        <v>434</v>
      </c>
      <c r="AI533" s="1" t="s">
        <v>55</v>
      </c>
      <c r="AJ533" s="1" t="s">
        <v>1220</v>
      </c>
      <c r="AL533" s="1">
        <v>0</v>
      </c>
      <c r="AM533" s="1" t="s">
        <v>2634</v>
      </c>
    </row>
    <row r="534" spans="1:39" hidden="1" x14ac:dyDescent="0.3">
      <c r="A534" s="1" t="s">
        <v>1251</v>
      </c>
      <c r="B534" s="1">
        <f>_xlfn.ISOWEEKNUM(RMP[[#This Row],[FECHA RECEPCION]])</f>
        <v>27</v>
      </c>
      <c r="C534" s="7">
        <v>45839</v>
      </c>
      <c r="D534" s="6">
        <v>0.55902777777777779</v>
      </c>
      <c r="E534" s="7">
        <v>45839</v>
      </c>
      <c r="F534" s="6">
        <v>0.62152777777777779</v>
      </c>
      <c r="G534" s="1" t="s">
        <v>1217</v>
      </c>
      <c r="H534" s="1">
        <v>1</v>
      </c>
      <c r="I534" s="1" t="s">
        <v>316</v>
      </c>
      <c r="J534" s="13">
        <v>219.77142993999999</v>
      </c>
      <c r="K534" s="1" t="str">
        <f>TEXT(MATCH(X534, _xlfn.UNIQUE($X$153:X680), 0), "00000")</f>
        <v>00205</v>
      </c>
      <c r="L534" s="1" t="s">
        <v>41</v>
      </c>
      <c r="M534" s="1" t="s">
        <v>42</v>
      </c>
      <c r="N534" s="1" t="s">
        <v>43</v>
      </c>
      <c r="O534" s="1" t="s">
        <v>44</v>
      </c>
      <c r="P534" s="15">
        <v>299.66000000000003</v>
      </c>
      <c r="Q534" s="15">
        <v>228.25</v>
      </c>
      <c r="R534" s="1" t="s">
        <v>45</v>
      </c>
      <c r="S534" s="1" t="s">
        <v>787</v>
      </c>
      <c r="T534" s="1">
        <v>15</v>
      </c>
      <c r="U534" s="1">
        <v>24</v>
      </c>
      <c r="V534" s="1">
        <v>168</v>
      </c>
      <c r="W534" s="1" t="s">
        <v>47</v>
      </c>
      <c r="X534" s="2" t="s">
        <v>1252</v>
      </c>
      <c r="Y534" s="1" t="s">
        <v>1253</v>
      </c>
      <c r="AA534" s="1" t="s">
        <v>51</v>
      </c>
      <c r="AB534" s="3">
        <f>+RMP[[#This Row],[KILOS NETO]]/RMP[[#This Row],[N° JARRAS]]</f>
        <v>1.3586309523809523</v>
      </c>
      <c r="AC534" s="1" t="s">
        <v>52</v>
      </c>
      <c r="AD534" s="1">
        <v>18.899999999999999</v>
      </c>
      <c r="AE534" s="13">
        <f>+RMP[[#This Row],[KILOS NETO]]/RMP[[#This Row],[N° JABAS]]</f>
        <v>9.5104166666666661</v>
      </c>
      <c r="AF534" s="15">
        <f>+RMP[[#This Row],[KILOS NETO]]-RMP[[#This Row],[PESO NETO CAMPO]]</f>
        <v>8.4785700600000098</v>
      </c>
      <c r="AG534" s="3">
        <f>+(RMP[[#This Row],[HORA RECEPCION]]-RMP[[#This Row],[HORA SALIDA CAMPO]])*24</f>
        <v>1.5</v>
      </c>
      <c r="AH534" s="1" t="s">
        <v>434</v>
      </c>
      <c r="AI534" s="1" t="s">
        <v>55</v>
      </c>
      <c r="AJ534" s="1" t="s">
        <v>1220</v>
      </c>
      <c r="AL534" s="1">
        <v>0</v>
      </c>
      <c r="AM534" s="1" t="s">
        <v>2634</v>
      </c>
    </row>
    <row r="535" spans="1:39" hidden="1" x14ac:dyDescent="0.3">
      <c r="A535" s="1" t="s">
        <v>1254</v>
      </c>
      <c r="B535" s="1">
        <f>_xlfn.ISOWEEKNUM(RMP[[#This Row],[FECHA RECEPCION]])</f>
        <v>27</v>
      </c>
      <c r="C535" s="7">
        <v>45839</v>
      </c>
      <c r="D535" s="6">
        <v>0.55902777777777779</v>
      </c>
      <c r="E535" s="7">
        <v>45839</v>
      </c>
      <c r="F535" s="6">
        <v>0.62152777777777779</v>
      </c>
      <c r="G535" s="1" t="s">
        <v>1217</v>
      </c>
      <c r="H535" s="1">
        <v>1</v>
      </c>
      <c r="I535" s="1" t="s">
        <v>316</v>
      </c>
      <c r="J535" s="13">
        <v>100.72857005</v>
      </c>
      <c r="K535" s="1" t="str">
        <f>TEXT(MATCH(X535, _xlfn.UNIQUE($X$153:X681), 0), "00000")</f>
        <v>00205</v>
      </c>
      <c r="L535" s="1" t="s">
        <v>41</v>
      </c>
      <c r="M535" s="1" t="s">
        <v>42</v>
      </c>
      <c r="N535" s="1" t="s">
        <v>43</v>
      </c>
      <c r="O535" s="1" t="s">
        <v>44</v>
      </c>
      <c r="P535" s="15">
        <v>137.34</v>
      </c>
      <c r="Q535" s="15">
        <v>104.62</v>
      </c>
      <c r="R535" s="1" t="s">
        <v>45</v>
      </c>
      <c r="S535" s="1" t="s">
        <v>797</v>
      </c>
      <c r="T535" s="1">
        <v>15</v>
      </c>
      <c r="U535" s="1">
        <v>11</v>
      </c>
      <c r="V535" s="1">
        <v>77</v>
      </c>
      <c r="W535" s="1" t="s">
        <v>47</v>
      </c>
      <c r="X535" s="2" t="s">
        <v>1252</v>
      </c>
      <c r="Y535" s="1" t="s">
        <v>1253</v>
      </c>
      <c r="AA535" s="1" t="s">
        <v>51</v>
      </c>
      <c r="AB535" s="3">
        <f>+RMP[[#This Row],[KILOS NETO]]/RMP[[#This Row],[N° JARRAS]]</f>
        <v>1.3587012987012987</v>
      </c>
      <c r="AC535" s="1" t="s">
        <v>52</v>
      </c>
      <c r="AD535" s="1">
        <v>18.899999999999999</v>
      </c>
      <c r="AE535" s="13">
        <f>+RMP[[#This Row],[KILOS NETO]]/RMP[[#This Row],[N° JABAS]]</f>
        <v>9.5109090909090916</v>
      </c>
      <c r="AF535" s="15">
        <f>+RMP[[#This Row],[KILOS NETO]]-RMP[[#This Row],[PESO NETO CAMPO]]</f>
        <v>3.8914299500000027</v>
      </c>
      <c r="AG535" s="3">
        <f>+(RMP[[#This Row],[HORA RECEPCION]]-RMP[[#This Row],[HORA SALIDA CAMPO]])*24</f>
        <v>1.5</v>
      </c>
      <c r="AH535" s="1" t="s">
        <v>434</v>
      </c>
      <c r="AI535" s="1" t="s">
        <v>55</v>
      </c>
      <c r="AJ535" s="1" t="s">
        <v>1220</v>
      </c>
      <c r="AL535" s="1">
        <v>0</v>
      </c>
      <c r="AM535" s="1" t="s">
        <v>2634</v>
      </c>
    </row>
    <row r="536" spans="1:39" hidden="1" x14ac:dyDescent="0.3">
      <c r="A536" s="1" t="s">
        <v>1255</v>
      </c>
      <c r="B536" s="1">
        <f>_xlfn.ISOWEEKNUM(RMP[[#This Row],[FECHA RECEPCION]])</f>
        <v>27</v>
      </c>
      <c r="C536" s="7">
        <v>45839</v>
      </c>
      <c r="D536" s="6">
        <v>0.75347222222222221</v>
      </c>
      <c r="E536" s="7">
        <v>45839</v>
      </c>
      <c r="F536" s="6">
        <v>0.82986111111111116</v>
      </c>
      <c r="G536" s="1" t="s">
        <v>1256</v>
      </c>
      <c r="H536" s="1">
        <v>2</v>
      </c>
      <c r="I536" s="1" t="s">
        <v>316</v>
      </c>
      <c r="J536" s="13">
        <v>321</v>
      </c>
      <c r="K536" s="1" t="str">
        <f>TEXT(MATCH(X536, _xlfn.UNIQUE($X$153:X682), 0), "00000")</f>
        <v>00206</v>
      </c>
      <c r="L536" s="1" t="s">
        <v>41</v>
      </c>
      <c r="M536" s="1" t="s">
        <v>42</v>
      </c>
      <c r="N536" s="1" t="s">
        <v>43</v>
      </c>
      <c r="O536" s="1" t="s">
        <v>44</v>
      </c>
      <c r="P536" s="15">
        <v>437</v>
      </c>
      <c r="Q536" s="15">
        <v>335.87</v>
      </c>
      <c r="R536" s="1" t="s">
        <v>45</v>
      </c>
      <c r="S536" s="1" t="s">
        <v>751</v>
      </c>
      <c r="T536" s="1">
        <v>12</v>
      </c>
      <c r="U536" s="1">
        <v>35</v>
      </c>
      <c r="V536" s="1">
        <v>245</v>
      </c>
      <c r="W536" s="1" t="s">
        <v>47</v>
      </c>
      <c r="X536" s="2" t="s">
        <v>1257</v>
      </c>
      <c r="Y536" s="1" t="s">
        <v>1258</v>
      </c>
      <c r="AA536" s="1" t="s">
        <v>51</v>
      </c>
      <c r="AB536" s="3">
        <f>+RMP[[#This Row],[KILOS NETO]]/RMP[[#This Row],[N° JARRAS]]</f>
        <v>1.3708979591836734</v>
      </c>
      <c r="AC536" s="1" t="s">
        <v>52</v>
      </c>
      <c r="AD536" s="1">
        <v>18.600000000000001</v>
      </c>
      <c r="AE536" s="13">
        <f>+RMP[[#This Row],[KILOS NETO]]/RMP[[#This Row],[N° JABAS]]</f>
        <v>9.596285714285715</v>
      </c>
      <c r="AF536" s="15">
        <f>+RMP[[#This Row],[KILOS NETO]]-RMP[[#This Row],[PESO NETO CAMPO]]</f>
        <v>14.870000000000005</v>
      </c>
      <c r="AG536" s="3">
        <f>+(RMP[[#This Row],[HORA RECEPCION]]-RMP[[#This Row],[HORA SALIDA CAMPO]])*24</f>
        <v>1.8333333333333348</v>
      </c>
      <c r="AH536" s="1" t="s">
        <v>434</v>
      </c>
      <c r="AI536" s="1" t="s">
        <v>55</v>
      </c>
      <c r="AJ536" s="1" t="s">
        <v>1220</v>
      </c>
      <c r="AL536" s="1">
        <v>0</v>
      </c>
      <c r="AM536" s="1" t="s">
        <v>2634</v>
      </c>
    </row>
    <row r="537" spans="1:39" hidden="1" x14ac:dyDescent="0.3">
      <c r="A537" s="1" t="s">
        <v>1259</v>
      </c>
      <c r="B537" s="1">
        <f>_xlfn.ISOWEEKNUM(RMP[[#This Row],[FECHA RECEPCION]])</f>
        <v>27</v>
      </c>
      <c r="C537" s="7">
        <v>45839</v>
      </c>
      <c r="D537" s="6">
        <v>0.75347222222222221</v>
      </c>
      <c r="E537" s="7">
        <v>45839</v>
      </c>
      <c r="F537" s="6">
        <v>0.82986111111111116</v>
      </c>
      <c r="G537" s="1" t="s">
        <v>1256</v>
      </c>
      <c r="H537" s="1">
        <v>2</v>
      </c>
      <c r="I537" s="1" t="s">
        <v>316</v>
      </c>
      <c r="J537" s="13">
        <v>214.22857235999999</v>
      </c>
      <c r="K537" s="1" t="str">
        <f>TEXT(MATCH(X537, _xlfn.UNIQUE($X$153:X683), 0), "00000")</f>
        <v>00207</v>
      </c>
      <c r="L537" s="1" t="s">
        <v>41</v>
      </c>
      <c r="M537" s="1" t="s">
        <v>42</v>
      </c>
      <c r="N537" s="1" t="s">
        <v>43</v>
      </c>
      <c r="O537" s="1" t="s">
        <v>44</v>
      </c>
      <c r="P537" s="15">
        <v>289.14</v>
      </c>
      <c r="Q537" s="15">
        <v>222.69</v>
      </c>
      <c r="R537" s="1" t="s">
        <v>45</v>
      </c>
      <c r="S537" s="1" t="s">
        <v>787</v>
      </c>
      <c r="T537" s="1">
        <v>12</v>
      </c>
      <c r="U537" s="1">
        <v>23</v>
      </c>
      <c r="V537" s="1">
        <v>161</v>
      </c>
      <c r="W537" s="1" t="s">
        <v>47</v>
      </c>
      <c r="X537" s="2" t="s">
        <v>1260</v>
      </c>
      <c r="Y537" s="1" t="s">
        <v>1261</v>
      </c>
      <c r="AA537" s="1" t="s">
        <v>51</v>
      </c>
      <c r="AB537" s="3">
        <f>+RMP[[#This Row],[KILOS NETO]]/RMP[[#This Row],[N° JARRAS]]</f>
        <v>1.3831677018633539</v>
      </c>
      <c r="AC537" s="1" t="s">
        <v>52</v>
      </c>
      <c r="AD537" s="1">
        <v>18.600000000000001</v>
      </c>
      <c r="AE537" s="13">
        <f>+RMP[[#This Row],[KILOS NETO]]/RMP[[#This Row],[N° JABAS]]</f>
        <v>9.6821739130434779</v>
      </c>
      <c r="AF537" s="15">
        <f>+RMP[[#This Row],[KILOS NETO]]-RMP[[#This Row],[PESO NETO CAMPO]]</f>
        <v>8.4614276400000108</v>
      </c>
      <c r="AG537" s="3">
        <f>+(RMP[[#This Row],[HORA RECEPCION]]-RMP[[#This Row],[HORA SALIDA CAMPO]])*24</f>
        <v>1.8333333333333348</v>
      </c>
      <c r="AH537" s="1" t="s">
        <v>434</v>
      </c>
      <c r="AI537" s="1" t="s">
        <v>55</v>
      </c>
      <c r="AJ537" s="1" t="s">
        <v>1220</v>
      </c>
      <c r="AL537" s="1">
        <v>0</v>
      </c>
      <c r="AM537" s="1" t="s">
        <v>2634</v>
      </c>
    </row>
    <row r="538" spans="1:39" hidden="1" x14ac:dyDescent="0.3">
      <c r="A538" s="1" t="s">
        <v>1262</v>
      </c>
      <c r="B538" s="1">
        <f>_xlfn.ISOWEEKNUM(RMP[[#This Row],[FECHA RECEPCION]])</f>
        <v>27</v>
      </c>
      <c r="C538" s="7">
        <v>45839</v>
      </c>
      <c r="D538" s="6">
        <v>0.75347222222222221</v>
      </c>
      <c r="E538" s="7">
        <v>45839</v>
      </c>
      <c r="F538" s="6">
        <v>0.82986111111111116</v>
      </c>
      <c r="G538" s="1" t="s">
        <v>1256</v>
      </c>
      <c r="H538" s="1">
        <v>2</v>
      </c>
      <c r="I538" s="1" t="s">
        <v>316</v>
      </c>
      <c r="J538" s="13">
        <v>111.77142764</v>
      </c>
      <c r="K538" s="1" t="str">
        <f>TEXT(MATCH(X538, _xlfn.UNIQUE($X$153:X684), 0), "00000")</f>
        <v>00207</v>
      </c>
      <c r="L538" s="1" t="s">
        <v>41</v>
      </c>
      <c r="M538" s="1" t="s">
        <v>42</v>
      </c>
      <c r="N538" s="1" t="s">
        <v>43</v>
      </c>
      <c r="O538" s="1" t="s">
        <v>44</v>
      </c>
      <c r="P538" s="15">
        <v>150.86000000000001</v>
      </c>
      <c r="Q538" s="15">
        <v>116.18</v>
      </c>
      <c r="R538" s="1" t="s">
        <v>45</v>
      </c>
      <c r="S538" s="1" t="s">
        <v>751</v>
      </c>
      <c r="T538" s="1">
        <v>12</v>
      </c>
      <c r="U538" s="1">
        <v>12</v>
      </c>
      <c r="V538" s="1">
        <v>84</v>
      </c>
      <c r="W538" s="1" t="s">
        <v>47</v>
      </c>
      <c r="X538" s="2" t="s">
        <v>1260</v>
      </c>
      <c r="Y538" s="1" t="s">
        <v>1261</v>
      </c>
      <c r="AA538" s="1" t="s">
        <v>51</v>
      </c>
      <c r="AB538" s="3">
        <f>+RMP[[#This Row],[KILOS NETO]]/RMP[[#This Row],[N° JARRAS]]</f>
        <v>1.3830952380952382</v>
      </c>
      <c r="AC538" s="1" t="s">
        <v>52</v>
      </c>
      <c r="AD538" s="1">
        <v>18.600000000000001</v>
      </c>
      <c r="AE538" s="13">
        <f>+RMP[[#This Row],[KILOS NETO]]/RMP[[#This Row],[N° JABAS]]</f>
        <v>9.6816666666666666</v>
      </c>
      <c r="AF538" s="15">
        <f>+RMP[[#This Row],[KILOS NETO]]-RMP[[#This Row],[PESO NETO CAMPO]]</f>
        <v>4.408572360000008</v>
      </c>
      <c r="AG538" s="3">
        <f>+(RMP[[#This Row],[HORA RECEPCION]]-RMP[[#This Row],[HORA SALIDA CAMPO]])*24</f>
        <v>1.8333333333333348</v>
      </c>
      <c r="AH538" s="1" t="s">
        <v>434</v>
      </c>
      <c r="AI538" s="1" t="s">
        <v>55</v>
      </c>
      <c r="AJ538" s="1" t="s">
        <v>1220</v>
      </c>
      <c r="AL538" s="1">
        <v>0</v>
      </c>
      <c r="AM538" s="1" t="s">
        <v>2634</v>
      </c>
    </row>
    <row r="539" spans="1:39" hidden="1" x14ac:dyDescent="0.3">
      <c r="A539" s="1" t="s">
        <v>1263</v>
      </c>
      <c r="B539" s="1">
        <f>_xlfn.ISOWEEKNUM(RMP[[#This Row],[FECHA RECEPCION]])</f>
        <v>27</v>
      </c>
      <c r="C539" s="7">
        <v>45839</v>
      </c>
      <c r="D539" s="6">
        <v>0.75347222222222221</v>
      </c>
      <c r="E539" s="7">
        <v>45839</v>
      </c>
      <c r="F539" s="6">
        <v>0.82986111111111116</v>
      </c>
      <c r="G539" s="1" t="s">
        <v>1256</v>
      </c>
      <c r="H539" s="1">
        <v>2</v>
      </c>
      <c r="I539" s="1" t="s">
        <v>316</v>
      </c>
      <c r="J539" s="13">
        <v>174.70952288999999</v>
      </c>
      <c r="K539" s="1" t="str">
        <f>TEXT(MATCH(X539, _xlfn.UNIQUE($X$153:X685), 0), "00000")</f>
        <v>00208</v>
      </c>
      <c r="L539" s="1" t="s">
        <v>41</v>
      </c>
      <c r="M539" s="1" t="s">
        <v>42</v>
      </c>
      <c r="N539" s="1" t="s">
        <v>43</v>
      </c>
      <c r="O539" s="1" t="s">
        <v>44</v>
      </c>
      <c r="P539" s="15">
        <v>235.24</v>
      </c>
      <c r="Q539" s="15">
        <v>181.69</v>
      </c>
      <c r="R539" s="1" t="s">
        <v>45</v>
      </c>
      <c r="S539" s="1" t="s">
        <v>758</v>
      </c>
      <c r="T539" s="1">
        <v>12</v>
      </c>
      <c r="U539" s="1">
        <v>19</v>
      </c>
      <c r="V539" s="1">
        <v>133</v>
      </c>
      <c r="W539" s="1" t="s">
        <v>47</v>
      </c>
      <c r="X539" s="2" t="s">
        <v>1264</v>
      </c>
      <c r="Y539" s="1" t="s">
        <v>1265</v>
      </c>
      <c r="AA539" s="1" t="s">
        <v>51</v>
      </c>
      <c r="AB539" s="3">
        <f>+RMP[[#This Row],[KILOS NETO]]/RMP[[#This Row],[N° JARRAS]]</f>
        <v>1.3660902255639098</v>
      </c>
      <c r="AC539" s="1" t="s">
        <v>52</v>
      </c>
      <c r="AD539" s="1">
        <v>18.600000000000001</v>
      </c>
      <c r="AE539" s="13">
        <f>+RMP[[#This Row],[KILOS NETO]]/RMP[[#This Row],[N° JABAS]]</f>
        <v>9.5626315789473679</v>
      </c>
      <c r="AF539" s="15">
        <f>+RMP[[#This Row],[KILOS NETO]]-RMP[[#This Row],[PESO NETO CAMPO]]</f>
        <v>6.9804771100000096</v>
      </c>
      <c r="AG539" s="3">
        <f>+(RMP[[#This Row],[HORA RECEPCION]]-RMP[[#This Row],[HORA SALIDA CAMPO]])*24</f>
        <v>1.8333333333333348</v>
      </c>
      <c r="AH539" s="1" t="s">
        <v>434</v>
      </c>
      <c r="AI539" s="1" t="s">
        <v>55</v>
      </c>
      <c r="AJ539" s="1" t="s">
        <v>1220</v>
      </c>
      <c r="AL539" s="1">
        <v>0</v>
      </c>
      <c r="AM539" s="1" t="s">
        <v>2634</v>
      </c>
    </row>
    <row r="540" spans="1:39" hidden="1" x14ac:dyDescent="0.3">
      <c r="A540" s="1" t="s">
        <v>1266</v>
      </c>
      <c r="B540" s="1">
        <f>_xlfn.ISOWEEKNUM(RMP[[#This Row],[FECHA RECEPCION]])</f>
        <v>27</v>
      </c>
      <c r="C540" s="7">
        <v>45839</v>
      </c>
      <c r="D540" s="6">
        <v>0.75347222222222221</v>
      </c>
      <c r="E540" s="7">
        <v>45839</v>
      </c>
      <c r="F540" s="6">
        <v>0.82986111111111116</v>
      </c>
      <c r="G540" s="1" t="s">
        <v>1256</v>
      </c>
      <c r="H540" s="1">
        <v>2</v>
      </c>
      <c r="I540" s="1" t="s">
        <v>316</v>
      </c>
      <c r="J540" s="13">
        <v>211.49047711</v>
      </c>
      <c r="K540" s="1" t="str">
        <f>TEXT(MATCH(X540, _xlfn.UNIQUE($X$153:X686), 0), "00000")</f>
        <v>00208</v>
      </c>
      <c r="L540" s="1" t="s">
        <v>41</v>
      </c>
      <c r="M540" s="1" t="s">
        <v>42</v>
      </c>
      <c r="N540" s="1" t="s">
        <v>43</v>
      </c>
      <c r="O540" s="1" t="s">
        <v>44</v>
      </c>
      <c r="P540" s="15">
        <v>284.76</v>
      </c>
      <c r="Q540" s="15">
        <v>219.95</v>
      </c>
      <c r="R540" s="1" t="s">
        <v>45</v>
      </c>
      <c r="S540" s="1" t="s">
        <v>751</v>
      </c>
      <c r="T540" s="1">
        <v>12</v>
      </c>
      <c r="U540" s="1">
        <v>23</v>
      </c>
      <c r="V540" s="1">
        <v>161</v>
      </c>
      <c r="W540" s="1" t="s">
        <v>47</v>
      </c>
      <c r="X540" s="2" t="s">
        <v>1264</v>
      </c>
      <c r="Y540" s="1" t="s">
        <v>1265</v>
      </c>
      <c r="AA540" s="1" t="s">
        <v>51</v>
      </c>
      <c r="AB540" s="3">
        <f>+RMP[[#This Row],[KILOS NETO]]/RMP[[#This Row],[N° JARRAS]]</f>
        <v>1.3661490683229813</v>
      </c>
      <c r="AC540" s="1" t="s">
        <v>52</v>
      </c>
      <c r="AD540" s="1">
        <v>18.600000000000001</v>
      </c>
      <c r="AE540" s="13">
        <f>+RMP[[#This Row],[KILOS NETO]]/RMP[[#This Row],[N° JABAS]]</f>
        <v>9.5630434782608695</v>
      </c>
      <c r="AF540" s="15">
        <f>+RMP[[#This Row],[KILOS NETO]]-RMP[[#This Row],[PESO NETO CAMPO]]</f>
        <v>8.4595228899999881</v>
      </c>
      <c r="AG540" s="3">
        <f>+(RMP[[#This Row],[HORA RECEPCION]]-RMP[[#This Row],[HORA SALIDA CAMPO]])*24</f>
        <v>1.8333333333333348</v>
      </c>
      <c r="AH540" s="1" t="s">
        <v>434</v>
      </c>
      <c r="AI540" s="1" t="s">
        <v>55</v>
      </c>
      <c r="AJ540" s="1" t="s">
        <v>1220</v>
      </c>
      <c r="AL540" s="1">
        <v>0</v>
      </c>
      <c r="AM540" s="1" t="s">
        <v>2634</v>
      </c>
    </row>
    <row r="541" spans="1:39" hidden="1" x14ac:dyDescent="0.3">
      <c r="A541" s="1" t="s">
        <v>1267</v>
      </c>
      <c r="B541" s="1">
        <f>_xlfn.ISOWEEKNUM(RMP[[#This Row],[FECHA RECEPCION]])</f>
        <v>27</v>
      </c>
      <c r="C541" s="7">
        <v>45839</v>
      </c>
      <c r="D541" s="6">
        <v>0.75347222222222221</v>
      </c>
      <c r="E541" s="7">
        <v>45839</v>
      </c>
      <c r="F541" s="6">
        <v>0.82986111111111116</v>
      </c>
      <c r="G541" s="1" t="s">
        <v>1256</v>
      </c>
      <c r="H541" s="1">
        <v>2</v>
      </c>
      <c r="I541" s="1" t="s">
        <v>316</v>
      </c>
      <c r="J541" s="13">
        <v>259.13333462999998</v>
      </c>
      <c r="K541" s="1" t="str">
        <f>TEXT(MATCH(X541, _xlfn.UNIQUE($X$153:X687), 0), "00000")</f>
        <v>00209</v>
      </c>
      <c r="L541" s="1" t="s">
        <v>41</v>
      </c>
      <c r="M541" s="1" t="s">
        <v>42</v>
      </c>
      <c r="N541" s="1" t="s">
        <v>43</v>
      </c>
      <c r="O541" s="1" t="s">
        <v>44</v>
      </c>
      <c r="P541" s="15">
        <v>348.67</v>
      </c>
      <c r="Q541" s="15">
        <v>269.76</v>
      </c>
      <c r="R541" s="1" t="s">
        <v>45</v>
      </c>
      <c r="S541" s="1" t="s">
        <v>758</v>
      </c>
      <c r="T541" s="1">
        <v>12</v>
      </c>
      <c r="U541" s="1">
        <v>28</v>
      </c>
      <c r="V541" s="1">
        <v>196</v>
      </c>
      <c r="W541" s="1" t="s">
        <v>47</v>
      </c>
      <c r="X541" s="2" t="s">
        <v>1268</v>
      </c>
      <c r="Y541" s="1" t="s">
        <v>1269</v>
      </c>
      <c r="AA541" s="1" t="s">
        <v>51</v>
      </c>
      <c r="AB541" s="3">
        <f>+RMP[[#This Row],[KILOS NETO]]/RMP[[#This Row],[N° JARRAS]]</f>
        <v>1.3763265306122447</v>
      </c>
      <c r="AC541" s="1" t="s">
        <v>52</v>
      </c>
      <c r="AD541" s="1">
        <v>18.600000000000001</v>
      </c>
      <c r="AE541" s="13">
        <f>+RMP[[#This Row],[KILOS NETO]]/RMP[[#This Row],[N° JABAS]]</f>
        <v>9.6342857142857135</v>
      </c>
      <c r="AF541" s="15">
        <f>+RMP[[#This Row],[KILOS NETO]]-RMP[[#This Row],[PESO NETO CAMPO]]</f>
        <v>10.626665370000012</v>
      </c>
      <c r="AG541" s="3">
        <f>+(RMP[[#This Row],[HORA RECEPCION]]-RMP[[#This Row],[HORA SALIDA CAMPO]])*24</f>
        <v>1.8333333333333348</v>
      </c>
      <c r="AH541" s="1" t="s">
        <v>434</v>
      </c>
      <c r="AI541" s="1" t="s">
        <v>55</v>
      </c>
      <c r="AJ541" s="1" t="s">
        <v>1220</v>
      </c>
      <c r="AL541" s="1">
        <v>0</v>
      </c>
      <c r="AM541" s="1" t="s">
        <v>2634</v>
      </c>
    </row>
    <row r="542" spans="1:39" hidden="1" x14ac:dyDescent="0.3">
      <c r="A542" s="1" t="s">
        <v>1270</v>
      </c>
      <c r="B542" s="1">
        <f>_xlfn.ISOWEEKNUM(RMP[[#This Row],[FECHA RECEPCION]])</f>
        <v>27</v>
      </c>
      <c r="C542" s="7">
        <v>45839</v>
      </c>
      <c r="D542" s="6">
        <v>0.75347222222222221</v>
      </c>
      <c r="E542" s="7">
        <v>45839</v>
      </c>
      <c r="F542" s="6">
        <v>0.82986111111111116</v>
      </c>
      <c r="G542" s="1" t="s">
        <v>1256</v>
      </c>
      <c r="H542" s="1">
        <v>2</v>
      </c>
      <c r="I542" s="1" t="s">
        <v>316</v>
      </c>
      <c r="J542" s="13">
        <v>129.56666537000001</v>
      </c>
      <c r="K542" s="1" t="str">
        <f>TEXT(MATCH(X542, _xlfn.UNIQUE($X$153:X688), 0), "00000")</f>
        <v>00209</v>
      </c>
      <c r="L542" s="1" t="s">
        <v>41</v>
      </c>
      <c r="M542" s="1" t="s">
        <v>42</v>
      </c>
      <c r="N542" s="1" t="s">
        <v>43</v>
      </c>
      <c r="O542" s="1" t="s">
        <v>44</v>
      </c>
      <c r="P542" s="15">
        <v>174.33</v>
      </c>
      <c r="Q542" s="15">
        <v>134.88</v>
      </c>
      <c r="R542" s="1" t="s">
        <v>45</v>
      </c>
      <c r="S542" s="1" t="s">
        <v>751</v>
      </c>
      <c r="T542" s="1">
        <v>12</v>
      </c>
      <c r="U542" s="1">
        <v>14</v>
      </c>
      <c r="V542" s="1">
        <v>98</v>
      </c>
      <c r="W542" s="1" t="s">
        <v>47</v>
      </c>
      <c r="X542" s="2" t="s">
        <v>1268</v>
      </c>
      <c r="Y542" s="1" t="s">
        <v>1269</v>
      </c>
      <c r="AA542" s="1" t="s">
        <v>51</v>
      </c>
      <c r="AB542" s="3">
        <f>+RMP[[#This Row],[KILOS NETO]]/RMP[[#This Row],[N° JARRAS]]</f>
        <v>1.3763265306122447</v>
      </c>
      <c r="AC542" s="1" t="s">
        <v>52</v>
      </c>
      <c r="AD542" s="1">
        <v>18.600000000000001</v>
      </c>
      <c r="AE542" s="13">
        <f>+RMP[[#This Row],[KILOS NETO]]/RMP[[#This Row],[N° JABAS]]</f>
        <v>9.6342857142857135</v>
      </c>
      <c r="AF542" s="15">
        <f>+RMP[[#This Row],[KILOS NETO]]-RMP[[#This Row],[PESO NETO CAMPO]]</f>
        <v>5.3133346299999857</v>
      </c>
      <c r="AG542" s="3">
        <f>+(RMP[[#This Row],[HORA RECEPCION]]-RMP[[#This Row],[HORA SALIDA CAMPO]])*24</f>
        <v>1.8333333333333348</v>
      </c>
      <c r="AH542" s="1" t="s">
        <v>434</v>
      </c>
      <c r="AI542" s="1" t="s">
        <v>55</v>
      </c>
      <c r="AJ542" s="1" t="s">
        <v>1220</v>
      </c>
      <c r="AL542" s="1">
        <v>0</v>
      </c>
      <c r="AM542" s="1" t="s">
        <v>2634</v>
      </c>
    </row>
    <row r="543" spans="1:39" hidden="1" x14ac:dyDescent="0.3">
      <c r="A543" s="1" t="s">
        <v>1271</v>
      </c>
      <c r="B543" s="1">
        <f>_xlfn.ISOWEEKNUM(RMP[[#This Row],[FECHA RECEPCION]])</f>
        <v>27</v>
      </c>
      <c r="C543" s="7">
        <v>45839</v>
      </c>
      <c r="D543" s="6">
        <v>0.75347222222222221</v>
      </c>
      <c r="E543" s="7">
        <v>45839</v>
      </c>
      <c r="F543" s="6">
        <v>0.82986111111111116</v>
      </c>
      <c r="G543" s="1" t="s">
        <v>1256</v>
      </c>
      <c r="H543" s="1">
        <v>2</v>
      </c>
      <c r="I543" s="1" t="s">
        <v>316</v>
      </c>
      <c r="J543" s="13">
        <v>73.657142669999999</v>
      </c>
      <c r="K543" s="1" t="str">
        <f>TEXT(MATCH(X543, _xlfn.UNIQUE($X$153:X689), 0), "00000")</f>
        <v>00210</v>
      </c>
      <c r="L543" s="1" t="s">
        <v>41</v>
      </c>
      <c r="M543" s="1" t="s">
        <v>42</v>
      </c>
      <c r="N543" s="1" t="s">
        <v>43</v>
      </c>
      <c r="O543" s="1" t="s">
        <v>44</v>
      </c>
      <c r="P543" s="15">
        <v>99.05</v>
      </c>
      <c r="Q543" s="15">
        <v>76.5</v>
      </c>
      <c r="R543" s="1" t="s">
        <v>45</v>
      </c>
      <c r="S543" s="1" t="s">
        <v>787</v>
      </c>
      <c r="T543" s="1">
        <v>12</v>
      </c>
      <c r="U543" s="1">
        <v>8</v>
      </c>
      <c r="V543" s="1">
        <v>56</v>
      </c>
      <c r="W543" s="1" t="s">
        <v>47</v>
      </c>
      <c r="X543" s="2" t="s">
        <v>1272</v>
      </c>
      <c r="Y543" s="1" t="s">
        <v>1273</v>
      </c>
      <c r="AA543" s="1" t="s">
        <v>51</v>
      </c>
      <c r="AB543" s="3">
        <f>+RMP[[#This Row],[KILOS NETO]]/RMP[[#This Row],[N° JARRAS]]</f>
        <v>1.3660714285714286</v>
      </c>
      <c r="AC543" s="1" t="s">
        <v>52</v>
      </c>
      <c r="AD543" s="1">
        <v>18.600000000000001</v>
      </c>
      <c r="AE543" s="13">
        <f>+RMP[[#This Row],[KILOS NETO]]/RMP[[#This Row],[N° JABAS]]</f>
        <v>9.5625</v>
      </c>
      <c r="AF543" s="15">
        <f>+RMP[[#This Row],[KILOS NETO]]-RMP[[#This Row],[PESO NETO CAMPO]]</f>
        <v>2.8428573300000011</v>
      </c>
      <c r="AG543" s="3">
        <f>+(RMP[[#This Row],[HORA RECEPCION]]-RMP[[#This Row],[HORA SALIDA CAMPO]])*24</f>
        <v>1.8333333333333348</v>
      </c>
      <c r="AH543" s="1" t="s">
        <v>1224</v>
      </c>
      <c r="AI543" s="1" t="s">
        <v>55</v>
      </c>
      <c r="AJ543" s="1" t="s">
        <v>1220</v>
      </c>
      <c r="AL543" s="1">
        <v>0</v>
      </c>
      <c r="AM543" s="1" t="s">
        <v>2634</v>
      </c>
    </row>
    <row r="544" spans="1:39" hidden="1" x14ac:dyDescent="0.3">
      <c r="A544" s="1" t="s">
        <v>1274</v>
      </c>
      <c r="B544" s="1">
        <f>_xlfn.ISOWEEKNUM(RMP[[#This Row],[FECHA RECEPCION]])</f>
        <v>27</v>
      </c>
      <c r="C544" s="7">
        <v>45839</v>
      </c>
      <c r="D544" s="6">
        <v>0.75347222222222221</v>
      </c>
      <c r="E544" s="7">
        <v>45839</v>
      </c>
      <c r="F544" s="6">
        <v>0.82986111111111116</v>
      </c>
      <c r="G544" s="1" t="s">
        <v>1256</v>
      </c>
      <c r="H544" s="1">
        <v>2</v>
      </c>
      <c r="I544" s="1" t="s">
        <v>316</v>
      </c>
      <c r="J544" s="13">
        <v>119.69285733</v>
      </c>
      <c r="K544" s="1" t="str">
        <f>TEXT(MATCH(X544, _xlfn.UNIQUE($X$153:X690), 0), "00000")</f>
        <v>00210</v>
      </c>
      <c r="L544" s="1" t="s">
        <v>41</v>
      </c>
      <c r="M544" s="1" t="s">
        <v>42</v>
      </c>
      <c r="N544" s="1" t="s">
        <v>43</v>
      </c>
      <c r="O544" s="1" t="s">
        <v>44</v>
      </c>
      <c r="P544" s="15">
        <v>160.94999999999999</v>
      </c>
      <c r="Q544" s="15">
        <v>124.32</v>
      </c>
      <c r="R544" s="1" t="s">
        <v>45</v>
      </c>
      <c r="S544" s="1" t="s">
        <v>758</v>
      </c>
      <c r="T544" s="1">
        <v>12</v>
      </c>
      <c r="U544" s="1">
        <v>13</v>
      </c>
      <c r="V544" s="1">
        <v>91</v>
      </c>
      <c r="W544" s="1" t="s">
        <v>47</v>
      </c>
      <c r="X544" s="2" t="s">
        <v>1272</v>
      </c>
      <c r="Y544" s="1" t="s">
        <v>1273</v>
      </c>
      <c r="AA544" s="1" t="s">
        <v>51</v>
      </c>
      <c r="AB544" s="3">
        <f>+RMP[[#This Row],[KILOS NETO]]/RMP[[#This Row],[N° JARRAS]]</f>
        <v>1.3661538461538461</v>
      </c>
      <c r="AC544" s="1" t="s">
        <v>52</v>
      </c>
      <c r="AD544" s="1">
        <v>18.600000000000001</v>
      </c>
      <c r="AE544" s="13">
        <f>+RMP[[#This Row],[KILOS NETO]]/RMP[[#This Row],[N° JABAS]]</f>
        <v>9.5630769230769221</v>
      </c>
      <c r="AF544" s="15">
        <f>+RMP[[#This Row],[KILOS NETO]]-RMP[[#This Row],[PESO NETO CAMPO]]</f>
        <v>4.6271426699999978</v>
      </c>
      <c r="AG544" s="3">
        <f>+(RMP[[#This Row],[HORA RECEPCION]]-RMP[[#This Row],[HORA SALIDA CAMPO]])*24</f>
        <v>1.8333333333333348</v>
      </c>
      <c r="AH544" s="1" t="s">
        <v>1224</v>
      </c>
      <c r="AI544" s="1" t="s">
        <v>55</v>
      </c>
      <c r="AJ544" s="1" t="s">
        <v>1220</v>
      </c>
      <c r="AL544" s="1">
        <v>0</v>
      </c>
      <c r="AM544" s="1" t="s">
        <v>2634</v>
      </c>
    </row>
    <row r="545" spans="1:39" hidden="1" x14ac:dyDescent="0.3">
      <c r="A545" s="1" t="s">
        <v>1275</v>
      </c>
      <c r="B545" s="1">
        <f>_xlfn.ISOWEEKNUM(RMP[[#This Row],[FECHA RECEPCION]])</f>
        <v>27</v>
      </c>
      <c r="C545" s="7">
        <v>45839</v>
      </c>
      <c r="D545" s="6">
        <v>0.75347222222222221</v>
      </c>
      <c r="E545" s="7">
        <v>45839</v>
      </c>
      <c r="F545" s="6">
        <v>0.82986111111111116</v>
      </c>
      <c r="G545" s="1" t="s">
        <v>1256</v>
      </c>
      <c r="H545" s="1">
        <v>2</v>
      </c>
      <c r="I545" s="1" t="s">
        <v>316</v>
      </c>
      <c r="J545" s="13">
        <v>193.35</v>
      </c>
      <c r="K545" s="1" t="str">
        <f>TEXT(MATCH(X545, _xlfn.UNIQUE($X$153:X691), 0), "00000")</f>
        <v>00210</v>
      </c>
      <c r="L545" s="1" t="s">
        <v>41</v>
      </c>
      <c r="M545" s="1" t="s">
        <v>42</v>
      </c>
      <c r="N545" s="1" t="s">
        <v>43</v>
      </c>
      <c r="O545" s="1" t="s">
        <v>44</v>
      </c>
      <c r="P545" s="15">
        <v>260</v>
      </c>
      <c r="Q545" s="15">
        <v>200.82</v>
      </c>
      <c r="R545" s="1" t="s">
        <v>45</v>
      </c>
      <c r="S545" s="1" t="s">
        <v>751</v>
      </c>
      <c r="T545" s="1">
        <v>12</v>
      </c>
      <c r="U545" s="1">
        <v>21</v>
      </c>
      <c r="V545" s="1">
        <v>147</v>
      </c>
      <c r="W545" s="1" t="s">
        <v>47</v>
      </c>
      <c r="X545" s="2" t="s">
        <v>1272</v>
      </c>
      <c r="Y545" s="1" t="s">
        <v>1273</v>
      </c>
      <c r="AA545" s="1" t="s">
        <v>51</v>
      </c>
      <c r="AB545" s="3">
        <f>+RMP[[#This Row],[KILOS NETO]]/RMP[[#This Row],[N° JARRAS]]</f>
        <v>1.3661224489795918</v>
      </c>
      <c r="AC545" s="1" t="s">
        <v>52</v>
      </c>
      <c r="AD545" s="1">
        <v>18.600000000000001</v>
      </c>
      <c r="AE545" s="13">
        <f>+RMP[[#This Row],[KILOS NETO]]/RMP[[#This Row],[N° JABAS]]</f>
        <v>9.5628571428571423</v>
      </c>
      <c r="AF545" s="15">
        <f>+RMP[[#This Row],[KILOS NETO]]-RMP[[#This Row],[PESO NETO CAMPO]]</f>
        <v>7.4699999999999989</v>
      </c>
      <c r="AG545" s="3">
        <f>+(RMP[[#This Row],[HORA RECEPCION]]-RMP[[#This Row],[HORA SALIDA CAMPO]])*24</f>
        <v>1.8333333333333348</v>
      </c>
      <c r="AH545" s="1" t="s">
        <v>1224</v>
      </c>
      <c r="AI545" s="1" t="s">
        <v>55</v>
      </c>
      <c r="AJ545" s="1" t="s">
        <v>1220</v>
      </c>
      <c r="AL545" s="1">
        <v>0</v>
      </c>
      <c r="AM545" s="1" t="s">
        <v>2634</v>
      </c>
    </row>
    <row r="546" spans="1:39" hidden="1" x14ac:dyDescent="0.3">
      <c r="A546" s="1" t="s">
        <v>1276</v>
      </c>
      <c r="B546" s="1">
        <f>_xlfn.ISOWEEKNUM(RMP[[#This Row],[FECHA RECEPCION]])</f>
        <v>27</v>
      </c>
      <c r="C546" s="7">
        <v>45839</v>
      </c>
      <c r="D546" s="6">
        <v>0.75347222222222221</v>
      </c>
      <c r="E546" s="7">
        <v>45839</v>
      </c>
      <c r="F546" s="6">
        <v>0.82986111111111116</v>
      </c>
      <c r="G546" s="1" t="s">
        <v>1256</v>
      </c>
      <c r="H546" s="1">
        <v>2</v>
      </c>
      <c r="I546" s="1" t="s">
        <v>316</v>
      </c>
      <c r="J546" s="13">
        <v>382.2</v>
      </c>
      <c r="K546" s="1" t="str">
        <f>TEXT(MATCH(X546, _xlfn.UNIQUE($X$153:X692), 0), "00000")</f>
        <v>00211</v>
      </c>
      <c r="L546" s="1" t="s">
        <v>41</v>
      </c>
      <c r="M546" s="1" t="s">
        <v>42</v>
      </c>
      <c r="N546" s="1" t="s">
        <v>43</v>
      </c>
      <c r="O546" s="1" t="s">
        <v>44</v>
      </c>
      <c r="P546" s="15">
        <v>520</v>
      </c>
      <c r="Q546" s="15">
        <v>401.64</v>
      </c>
      <c r="R546" s="1" t="s">
        <v>45</v>
      </c>
      <c r="S546" s="1" t="s">
        <v>758</v>
      </c>
      <c r="T546" s="1">
        <v>12</v>
      </c>
      <c r="U546" s="1">
        <v>42</v>
      </c>
      <c r="V546" s="1">
        <v>294</v>
      </c>
      <c r="W546" s="1" t="s">
        <v>47</v>
      </c>
      <c r="X546" s="2" t="s">
        <v>1277</v>
      </c>
      <c r="Y546" s="1" t="s">
        <v>1278</v>
      </c>
      <c r="AA546" s="1" t="s">
        <v>51</v>
      </c>
      <c r="AB546" s="3">
        <f>+RMP[[#This Row],[KILOS NETO]]/RMP[[#This Row],[N° JARRAS]]</f>
        <v>1.3661224489795918</v>
      </c>
      <c r="AC546" s="1" t="s">
        <v>52</v>
      </c>
      <c r="AD546" s="1">
        <v>18.600000000000001</v>
      </c>
      <c r="AE546" s="13">
        <f>+RMP[[#This Row],[KILOS NETO]]/RMP[[#This Row],[N° JABAS]]</f>
        <v>9.5628571428571423</v>
      </c>
      <c r="AF546" s="15">
        <f>+RMP[[#This Row],[KILOS NETO]]-RMP[[#This Row],[PESO NETO CAMPO]]</f>
        <v>19.439999999999998</v>
      </c>
      <c r="AG546" s="3">
        <f>+(RMP[[#This Row],[HORA RECEPCION]]-RMP[[#This Row],[HORA SALIDA CAMPO]])*24</f>
        <v>1.8333333333333348</v>
      </c>
      <c r="AH546" s="1" t="s">
        <v>54</v>
      </c>
      <c r="AI546" s="1" t="s">
        <v>55</v>
      </c>
      <c r="AJ546" s="1" t="s">
        <v>1220</v>
      </c>
      <c r="AL546" s="1">
        <v>0</v>
      </c>
      <c r="AM546" s="1" t="s">
        <v>2634</v>
      </c>
    </row>
    <row r="547" spans="1:39" hidden="1" x14ac:dyDescent="0.3">
      <c r="A547" s="1" t="s">
        <v>1279</v>
      </c>
      <c r="B547" s="1">
        <f>_xlfn.ISOWEEKNUM(RMP[[#This Row],[FECHA RECEPCION]])</f>
        <v>27</v>
      </c>
      <c r="C547" s="7">
        <v>45839</v>
      </c>
      <c r="D547" s="6">
        <v>0.75347222222222221</v>
      </c>
      <c r="E547" s="7">
        <v>45839</v>
      </c>
      <c r="F547" s="6">
        <v>0.82986111111111116</v>
      </c>
      <c r="G547" s="1" t="s">
        <v>1256</v>
      </c>
      <c r="H547" s="1">
        <v>2</v>
      </c>
      <c r="I547" s="1" t="s">
        <v>316</v>
      </c>
      <c r="J547" s="13">
        <v>248.2</v>
      </c>
      <c r="K547" s="1" t="str">
        <f>TEXT(MATCH(X547, _xlfn.UNIQUE($X$153:X693), 0), "00000")</f>
        <v>00212</v>
      </c>
      <c r="L547" s="1" t="s">
        <v>41</v>
      </c>
      <c r="M547" s="1" t="s">
        <v>42</v>
      </c>
      <c r="N547" s="1" t="s">
        <v>43</v>
      </c>
      <c r="O547" s="1" t="s">
        <v>44</v>
      </c>
      <c r="P547" s="15">
        <v>338</v>
      </c>
      <c r="Q547" s="15">
        <v>258.55</v>
      </c>
      <c r="R547" s="1" t="s">
        <v>45</v>
      </c>
      <c r="S547" s="1" t="s">
        <v>758</v>
      </c>
      <c r="T547" s="1">
        <v>10</v>
      </c>
      <c r="U547" s="1">
        <v>27</v>
      </c>
      <c r="V547" s="1">
        <v>189</v>
      </c>
      <c r="W547" s="1" t="s">
        <v>47</v>
      </c>
      <c r="X547" s="2" t="s">
        <v>1280</v>
      </c>
      <c r="Y547" s="1" t="s">
        <v>1281</v>
      </c>
      <c r="AA547" s="1" t="s">
        <v>51</v>
      </c>
      <c r="AB547" s="3">
        <f>+RMP[[#This Row],[KILOS NETO]]/RMP[[#This Row],[N° JARRAS]]</f>
        <v>1.3679894179894181</v>
      </c>
      <c r="AC547" s="1" t="s">
        <v>52</v>
      </c>
      <c r="AD547" s="1">
        <v>18.600000000000001</v>
      </c>
      <c r="AE547" s="13">
        <f>+RMP[[#This Row],[KILOS NETO]]/RMP[[#This Row],[N° JABAS]]</f>
        <v>9.575925925925926</v>
      </c>
      <c r="AF547" s="15">
        <f>+RMP[[#This Row],[KILOS NETO]]-RMP[[#This Row],[PESO NETO CAMPO]]</f>
        <v>10.350000000000023</v>
      </c>
      <c r="AG547" s="3">
        <f>+(RMP[[#This Row],[HORA RECEPCION]]-RMP[[#This Row],[HORA SALIDA CAMPO]])*24</f>
        <v>1.8333333333333348</v>
      </c>
      <c r="AH547" s="1" t="s">
        <v>434</v>
      </c>
      <c r="AI547" s="1" t="s">
        <v>55</v>
      </c>
      <c r="AJ547" s="1" t="s">
        <v>1220</v>
      </c>
      <c r="AL547" s="1">
        <v>0</v>
      </c>
      <c r="AM547" s="1" t="s">
        <v>2634</v>
      </c>
    </row>
    <row r="548" spans="1:39" hidden="1" x14ac:dyDescent="0.3">
      <c r="A548" s="1" t="s">
        <v>1282</v>
      </c>
      <c r="B548" s="1">
        <f>_xlfn.ISOWEEKNUM(RMP[[#This Row],[FECHA RECEPCION]])</f>
        <v>27</v>
      </c>
      <c r="C548" s="7">
        <v>45839</v>
      </c>
      <c r="D548" s="6">
        <v>0.75347222222222221</v>
      </c>
      <c r="E548" s="7">
        <v>45839</v>
      </c>
      <c r="F548" s="6">
        <v>0.82986111111111116</v>
      </c>
      <c r="G548" s="1" t="s">
        <v>1256</v>
      </c>
      <c r="H548" s="1">
        <v>2</v>
      </c>
      <c r="I548" s="1" t="s">
        <v>316</v>
      </c>
      <c r="J548" s="13">
        <v>77.900000000000006</v>
      </c>
      <c r="K548" s="1" t="str">
        <f>TEXT(MATCH(X548, _xlfn.UNIQUE($X$153:X694), 0), "00000")</f>
        <v>00213</v>
      </c>
      <c r="L548" s="1" t="s">
        <v>41</v>
      </c>
      <c r="M548" s="1" t="s">
        <v>42</v>
      </c>
      <c r="N548" s="1" t="s">
        <v>43</v>
      </c>
      <c r="O548" s="1" t="s">
        <v>44</v>
      </c>
      <c r="P548" s="15">
        <v>116</v>
      </c>
      <c r="Q548" s="15">
        <v>82.1</v>
      </c>
      <c r="R548" s="1" t="s">
        <v>45</v>
      </c>
      <c r="S548" s="1" t="s">
        <v>758</v>
      </c>
      <c r="T548" s="1">
        <v>9</v>
      </c>
      <c r="U548" s="1">
        <v>9</v>
      </c>
      <c r="V548" s="1">
        <v>61</v>
      </c>
      <c r="W548" s="1" t="s">
        <v>47</v>
      </c>
      <c r="X548" s="2" t="s">
        <v>1283</v>
      </c>
      <c r="Y548" s="1" t="s">
        <v>1284</v>
      </c>
      <c r="AA548" s="1" t="s">
        <v>51</v>
      </c>
      <c r="AB548" s="3">
        <f>+RMP[[#This Row],[KILOS NETO]]/RMP[[#This Row],[N° JARRAS]]</f>
        <v>1.3459016393442622</v>
      </c>
      <c r="AC548" s="1" t="s">
        <v>52</v>
      </c>
      <c r="AD548" s="1">
        <v>18.600000000000001</v>
      </c>
      <c r="AE548" s="13">
        <f>+RMP[[#This Row],[KILOS NETO]]/RMP[[#This Row],[N° JABAS]]</f>
        <v>9.1222222222222218</v>
      </c>
      <c r="AF548" s="15">
        <f>+RMP[[#This Row],[KILOS NETO]]-RMP[[#This Row],[PESO NETO CAMPO]]</f>
        <v>4.1999999999999886</v>
      </c>
      <c r="AG548" s="3">
        <f>+(RMP[[#This Row],[HORA RECEPCION]]-RMP[[#This Row],[HORA SALIDA CAMPO]])*24</f>
        <v>1.8333333333333348</v>
      </c>
      <c r="AH548" s="1" t="s">
        <v>54</v>
      </c>
      <c r="AI548" s="1" t="s">
        <v>55</v>
      </c>
      <c r="AJ548" s="1" t="s">
        <v>1220</v>
      </c>
      <c r="AL548" s="1">
        <v>0</v>
      </c>
      <c r="AM548" s="1" t="s">
        <v>2634</v>
      </c>
    </row>
    <row r="549" spans="1:39" hidden="1" x14ac:dyDescent="0.3">
      <c r="A549" s="1" t="s">
        <v>1285</v>
      </c>
      <c r="B549" s="1">
        <f>_xlfn.ISOWEEKNUM(RMP[[#This Row],[FECHA RECEPCION]])</f>
        <v>27</v>
      </c>
      <c r="C549" s="7">
        <v>45839</v>
      </c>
      <c r="D549" s="6">
        <v>0.75347222222222221</v>
      </c>
      <c r="E549" s="7">
        <v>45839</v>
      </c>
      <c r="F549" s="6">
        <v>0.82986111111111116</v>
      </c>
      <c r="G549" s="1" t="s">
        <v>1256</v>
      </c>
      <c r="H549" s="1">
        <v>2</v>
      </c>
      <c r="I549" s="1" t="s">
        <v>316</v>
      </c>
      <c r="J549" s="13">
        <v>164.8</v>
      </c>
      <c r="K549" s="1" t="str">
        <f>TEXT(MATCH(X549, _xlfn.UNIQUE($X$153:X695), 0), "00000")</f>
        <v>00214</v>
      </c>
      <c r="L549" s="1" t="s">
        <v>41</v>
      </c>
      <c r="M549" s="1" t="s">
        <v>42</v>
      </c>
      <c r="N549" s="1" t="s">
        <v>43</v>
      </c>
      <c r="O549" s="1" t="s">
        <v>44</v>
      </c>
      <c r="P549" s="15">
        <v>228</v>
      </c>
      <c r="Q549" s="15">
        <v>171.07</v>
      </c>
      <c r="R549" s="1" t="s">
        <v>45</v>
      </c>
      <c r="S549" s="1" t="s">
        <v>758</v>
      </c>
      <c r="T549" s="1">
        <v>10</v>
      </c>
      <c r="U549" s="1">
        <v>18</v>
      </c>
      <c r="V549" s="1">
        <v>123</v>
      </c>
      <c r="W549" s="1" t="s">
        <v>47</v>
      </c>
      <c r="X549" s="2" t="s">
        <v>1286</v>
      </c>
      <c r="Y549" s="1" t="s">
        <v>1287</v>
      </c>
      <c r="AA549" s="1" t="s">
        <v>51</v>
      </c>
      <c r="AB549" s="3">
        <f>+RMP[[#This Row],[KILOS NETO]]/RMP[[#This Row],[N° JARRAS]]</f>
        <v>1.3908130081300814</v>
      </c>
      <c r="AC549" s="1" t="s">
        <v>52</v>
      </c>
      <c r="AD549" s="1">
        <v>18.600000000000001</v>
      </c>
      <c r="AE549" s="13">
        <f>+RMP[[#This Row],[KILOS NETO]]/RMP[[#This Row],[N° JABAS]]</f>
        <v>9.5038888888888877</v>
      </c>
      <c r="AF549" s="15">
        <f>+RMP[[#This Row],[KILOS NETO]]-RMP[[#This Row],[PESO NETO CAMPO]]</f>
        <v>6.2699999999999818</v>
      </c>
      <c r="AG549" s="3">
        <f>+(RMP[[#This Row],[HORA RECEPCION]]-RMP[[#This Row],[HORA SALIDA CAMPO]])*24</f>
        <v>1.8333333333333348</v>
      </c>
      <c r="AH549" s="1" t="s">
        <v>1224</v>
      </c>
      <c r="AI549" s="1" t="s">
        <v>55</v>
      </c>
      <c r="AJ549" s="1" t="s">
        <v>1220</v>
      </c>
      <c r="AL549" s="1">
        <v>0</v>
      </c>
      <c r="AM549" s="1" t="s">
        <v>2634</v>
      </c>
    </row>
    <row r="550" spans="1:39" hidden="1" x14ac:dyDescent="0.3">
      <c r="A550" s="1" t="s">
        <v>1288</v>
      </c>
      <c r="B550" s="1">
        <f>_xlfn.ISOWEEKNUM(RMP[[#This Row],[FECHA RECEPCION]])</f>
        <v>27</v>
      </c>
      <c r="C550" s="7">
        <v>45839</v>
      </c>
      <c r="D550" s="6">
        <v>0.75347222222222221</v>
      </c>
      <c r="E550" s="7">
        <v>45839</v>
      </c>
      <c r="F550" s="6">
        <v>0.82986111111111116</v>
      </c>
      <c r="G550" s="1" t="s">
        <v>1256</v>
      </c>
      <c r="H550" s="1">
        <v>2</v>
      </c>
      <c r="I550" s="1" t="s">
        <v>316</v>
      </c>
      <c r="J550" s="13">
        <v>275.92856977000002</v>
      </c>
      <c r="K550" s="1" t="str">
        <f>TEXT(MATCH(X550, _xlfn.UNIQUE($X$153:X696), 0), "00000")</f>
        <v>00215</v>
      </c>
      <c r="L550" s="1" t="s">
        <v>41</v>
      </c>
      <c r="M550" s="1" t="s">
        <v>42</v>
      </c>
      <c r="N550" s="1" t="s">
        <v>43</v>
      </c>
      <c r="O550" s="1" t="s">
        <v>44</v>
      </c>
      <c r="P550" s="15">
        <v>373.57</v>
      </c>
      <c r="Q550" s="15">
        <v>289.02999999999997</v>
      </c>
      <c r="R550" s="1" t="s">
        <v>45</v>
      </c>
      <c r="S550" s="1" t="s">
        <v>751</v>
      </c>
      <c r="T550" s="1">
        <v>12</v>
      </c>
      <c r="U550" s="1">
        <v>30</v>
      </c>
      <c r="V550" s="1">
        <v>210</v>
      </c>
      <c r="W550" s="1" t="s">
        <v>47</v>
      </c>
      <c r="X550" s="2" t="s">
        <v>1289</v>
      </c>
      <c r="Y550" s="1" t="s">
        <v>1290</v>
      </c>
      <c r="AA550" s="1" t="s">
        <v>51</v>
      </c>
      <c r="AB550" s="3">
        <f>+RMP[[#This Row],[KILOS NETO]]/RMP[[#This Row],[N° JARRAS]]</f>
        <v>1.3763333333333332</v>
      </c>
      <c r="AC550" s="1" t="s">
        <v>52</v>
      </c>
      <c r="AD550" s="1">
        <v>18.600000000000001</v>
      </c>
      <c r="AE550" s="13">
        <f>+RMP[[#This Row],[KILOS NETO]]/RMP[[#This Row],[N° JABAS]]</f>
        <v>9.6343333333333323</v>
      </c>
      <c r="AF550" s="15">
        <f>+RMP[[#This Row],[KILOS NETO]]-RMP[[#This Row],[PESO NETO CAMPO]]</f>
        <v>13.101430229999949</v>
      </c>
      <c r="AG550" s="3">
        <f>+(RMP[[#This Row],[HORA RECEPCION]]-RMP[[#This Row],[HORA SALIDA CAMPO]])*24</f>
        <v>1.8333333333333348</v>
      </c>
      <c r="AH550" s="1" t="s">
        <v>54</v>
      </c>
      <c r="AI550" s="1" t="s">
        <v>55</v>
      </c>
      <c r="AJ550" s="1" t="s">
        <v>1220</v>
      </c>
      <c r="AL550" s="1">
        <v>0</v>
      </c>
      <c r="AM550" s="1" t="s">
        <v>2634</v>
      </c>
    </row>
    <row r="551" spans="1:39" hidden="1" x14ac:dyDescent="0.3">
      <c r="A551" s="1" t="s">
        <v>1291</v>
      </c>
      <c r="B551" s="1">
        <f>_xlfn.ISOWEEKNUM(RMP[[#This Row],[FECHA RECEPCION]])</f>
        <v>27</v>
      </c>
      <c r="C551" s="7">
        <v>45839</v>
      </c>
      <c r="D551" s="6">
        <v>0.75347222222222221</v>
      </c>
      <c r="E551" s="7">
        <v>45839</v>
      </c>
      <c r="F551" s="6">
        <v>0.82986111111111116</v>
      </c>
      <c r="G551" s="1" t="s">
        <v>1256</v>
      </c>
      <c r="H551" s="1">
        <v>2</v>
      </c>
      <c r="I551" s="1" t="s">
        <v>316</v>
      </c>
      <c r="J551" s="13">
        <v>110.37143023</v>
      </c>
      <c r="K551" s="1" t="str">
        <f>TEXT(MATCH(X551, _xlfn.UNIQUE($X$153:X697), 0), "00000")</f>
        <v>00215</v>
      </c>
      <c r="L551" s="1" t="s">
        <v>41</v>
      </c>
      <c r="M551" s="1" t="s">
        <v>42</v>
      </c>
      <c r="N551" s="1" t="s">
        <v>43</v>
      </c>
      <c r="O551" s="1" t="s">
        <v>44</v>
      </c>
      <c r="P551" s="15">
        <v>149.43</v>
      </c>
      <c r="Q551" s="15">
        <v>115.61</v>
      </c>
      <c r="R551" s="1" t="s">
        <v>45</v>
      </c>
      <c r="S551" s="1" t="s">
        <v>787</v>
      </c>
      <c r="T551" s="1">
        <v>12</v>
      </c>
      <c r="U551" s="1">
        <v>12</v>
      </c>
      <c r="V551" s="1">
        <v>84</v>
      </c>
      <c r="W551" s="1" t="s">
        <v>47</v>
      </c>
      <c r="X551" s="2" t="s">
        <v>1289</v>
      </c>
      <c r="Y551" s="1" t="s">
        <v>1290</v>
      </c>
      <c r="AA551" s="1" t="s">
        <v>51</v>
      </c>
      <c r="AB551" s="3">
        <f>+RMP[[#This Row],[KILOS NETO]]/RMP[[#This Row],[N° JARRAS]]</f>
        <v>1.3763095238095238</v>
      </c>
      <c r="AC551" s="1" t="s">
        <v>52</v>
      </c>
      <c r="AD551" s="1">
        <v>18.600000000000001</v>
      </c>
      <c r="AE551" s="13">
        <f>+RMP[[#This Row],[KILOS NETO]]/RMP[[#This Row],[N° JABAS]]</f>
        <v>9.6341666666666672</v>
      </c>
      <c r="AF551" s="15">
        <f>+RMP[[#This Row],[KILOS NETO]]-RMP[[#This Row],[PESO NETO CAMPO]]</f>
        <v>5.238569769999998</v>
      </c>
      <c r="AG551" s="3">
        <f>+(RMP[[#This Row],[HORA RECEPCION]]-RMP[[#This Row],[HORA SALIDA CAMPO]])*24</f>
        <v>1.8333333333333348</v>
      </c>
      <c r="AH551" s="1" t="s">
        <v>54</v>
      </c>
      <c r="AI551" s="1" t="s">
        <v>55</v>
      </c>
      <c r="AJ551" s="1" t="s">
        <v>1220</v>
      </c>
      <c r="AL551" s="1">
        <v>0</v>
      </c>
      <c r="AM551" s="1" t="s">
        <v>2634</v>
      </c>
    </row>
    <row r="552" spans="1:39" hidden="1" x14ac:dyDescent="0.3">
      <c r="A552" s="1" t="s">
        <v>1292</v>
      </c>
      <c r="B552" s="1">
        <f>_xlfn.ISOWEEKNUM(RMP[[#This Row],[FECHA RECEPCION]])</f>
        <v>27</v>
      </c>
      <c r="C552" s="7">
        <v>45839</v>
      </c>
      <c r="D552" s="6">
        <v>0.77083333333333337</v>
      </c>
      <c r="E552" s="7">
        <v>45839</v>
      </c>
      <c r="F552" s="6">
        <v>0.85416666666666663</v>
      </c>
      <c r="G552" s="1" t="s">
        <v>1293</v>
      </c>
      <c r="H552" s="1">
        <v>3</v>
      </c>
      <c r="I552" s="1" t="s">
        <v>936</v>
      </c>
      <c r="J552" s="13">
        <v>412.7</v>
      </c>
      <c r="K552" s="1" t="str">
        <f>TEXT(MATCH(X552, _xlfn.UNIQUE($X$153:X698), 0), "00000")</f>
        <v>00216</v>
      </c>
      <c r="L552" s="1" t="s">
        <v>827</v>
      </c>
      <c r="M552" s="1" t="s">
        <v>828</v>
      </c>
      <c r="N552" s="1" t="s">
        <v>43</v>
      </c>
      <c r="O552" s="1" t="s">
        <v>44</v>
      </c>
      <c r="P552" s="15">
        <v>550</v>
      </c>
      <c r="Q552" s="15">
        <v>445.21</v>
      </c>
      <c r="R552" s="1" t="s">
        <v>45</v>
      </c>
      <c r="S552" s="1" t="s">
        <v>793</v>
      </c>
      <c r="T552" s="1">
        <v>13</v>
      </c>
      <c r="U552" s="1">
        <v>31</v>
      </c>
      <c r="V552" s="1">
        <v>369</v>
      </c>
      <c r="W552" s="1" t="s">
        <v>47</v>
      </c>
      <c r="X552" s="2" t="s">
        <v>1294</v>
      </c>
      <c r="Y552" s="1" t="s">
        <v>1295</v>
      </c>
      <c r="AA552" s="1" t="s">
        <v>51</v>
      </c>
      <c r="AB552" s="3">
        <f>+RMP[[#This Row],[KILOS NETO]]/RMP[[#This Row],[N° JARRAS]]</f>
        <v>1.2065311653116531</v>
      </c>
      <c r="AC552" s="1" t="s">
        <v>831</v>
      </c>
      <c r="AD552" s="1">
        <v>19.600000000000001</v>
      </c>
      <c r="AE552" s="13">
        <f>+RMP[[#This Row],[KILOS NETO]]/RMP[[#This Row],[N° JABAS]]</f>
        <v>14.361612903225806</v>
      </c>
      <c r="AF552" s="15">
        <f>+RMP[[#This Row],[KILOS NETO]]-RMP[[#This Row],[PESO NETO CAMPO]]</f>
        <v>32.509999999999991</v>
      </c>
      <c r="AG552" s="3">
        <f>+(RMP[[#This Row],[HORA RECEPCION]]-RMP[[#This Row],[HORA SALIDA CAMPO]])*24</f>
        <v>1.9999999999999982</v>
      </c>
      <c r="AH552" s="1" t="s">
        <v>54</v>
      </c>
      <c r="AI552" s="1" t="s">
        <v>55</v>
      </c>
      <c r="AJ552" s="1" t="s">
        <v>1296</v>
      </c>
      <c r="AL552" s="1">
        <v>0</v>
      </c>
      <c r="AM552" s="1" t="s">
        <v>2634</v>
      </c>
    </row>
    <row r="553" spans="1:39" hidden="1" x14ac:dyDescent="0.3">
      <c r="A553" s="1" t="s">
        <v>1297</v>
      </c>
      <c r="B553" s="1">
        <f>_xlfn.ISOWEEKNUM(RMP[[#This Row],[FECHA RECEPCION]])</f>
        <v>27</v>
      </c>
      <c r="C553" s="7">
        <v>45840</v>
      </c>
      <c r="D553" s="6">
        <v>0.51736111111111116</v>
      </c>
      <c r="E553" s="7">
        <v>45840</v>
      </c>
      <c r="F553" s="6">
        <v>0.60069444444444442</v>
      </c>
      <c r="G553" s="1" t="s">
        <v>1298</v>
      </c>
      <c r="H553" s="1">
        <v>1</v>
      </c>
      <c r="I553" s="1" t="s">
        <v>39</v>
      </c>
      <c r="J553" s="13">
        <v>316</v>
      </c>
      <c r="K553" s="1" t="str">
        <f>TEXT(MATCH(X553, _xlfn.UNIQUE($X$153:X699), 0), "00000")</f>
        <v>00217</v>
      </c>
      <c r="L553" s="1" t="s">
        <v>41</v>
      </c>
      <c r="M553" s="1" t="s">
        <v>42</v>
      </c>
      <c r="N553" s="1" t="s">
        <v>43</v>
      </c>
      <c r="O553" s="1" t="s">
        <v>44</v>
      </c>
      <c r="P553" s="15">
        <v>431</v>
      </c>
      <c r="Q553" s="15">
        <v>328.87</v>
      </c>
      <c r="R553" s="1" t="s">
        <v>45</v>
      </c>
      <c r="S553" s="1" t="s">
        <v>747</v>
      </c>
      <c r="T553" s="1">
        <v>13</v>
      </c>
      <c r="U553" s="1">
        <v>35</v>
      </c>
      <c r="V553" s="1">
        <v>245</v>
      </c>
      <c r="W553" s="1" t="s">
        <v>47</v>
      </c>
      <c r="X553" s="2" t="s">
        <v>1299</v>
      </c>
      <c r="Y553" s="1" t="s">
        <v>1300</v>
      </c>
      <c r="AA553" s="1" t="s">
        <v>51</v>
      </c>
      <c r="AB553" s="3">
        <f>+RMP[[#This Row],[KILOS NETO]]/RMP[[#This Row],[N° JARRAS]]</f>
        <v>1.3423265306122449</v>
      </c>
      <c r="AC553" s="1" t="s">
        <v>52</v>
      </c>
      <c r="AD553" s="1">
        <v>20.5</v>
      </c>
      <c r="AE553" s="13">
        <f>+RMP[[#This Row],[KILOS NETO]]/RMP[[#This Row],[N° JABAS]]</f>
        <v>9.3962857142857139</v>
      </c>
      <c r="AF553" s="15">
        <f>+RMP[[#This Row],[KILOS NETO]]-RMP[[#This Row],[PESO NETO CAMPO]]</f>
        <v>12.870000000000005</v>
      </c>
      <c r="AG553" s="3">
        <f>+(RMP[[#This Row],[HORA RECEPCION]]-RMP[[#This Row],[HORA SALIDA CAMPO]])*24</f>
        <v>1.9999999999999982</v>
      </c>
      <c r="AH553" s="1" t="s">
        <v>434</v>
      </c>
      <c r="AI553" s="1" t="s">
        <v>55</v>
      </c>
      <c r="AJ553" s="1" t="s">
        <v>1301</v>
      </c>
      <c r="AL553" s="1">
        <v>0</v>
      </c>
      <c r="AM553" s="1" t="s">
        <v>2634</v>
      </c>
    </row>
    <row r="554" spans="1:39" hidden="1" x14ac:dyDescent="0.3">
      <c r="A554" s="1" t="s">
        <v>1302</v>
      </c>
      <c r="B554" s="1">
        <f>_xlfn.ISOWEEKNUM(RMP[[#This Row],[FECHA RECEPCION]])</f>
        <v>27</v>
      </c>
      <c r="C554" s="7">
        <v>45840</v>
      </c>
      <c r="D554" s="6">
        <v>0.51736111111111116</v>
      </c>
      <c r="E554" s="7">
        <v>45840</v>
      </c>
      <c r="F554" s="6">
        <v>0.60069444444444442</v>
      </c>
      <c r="G554" s="1" t="s">
        <v>1298</v>
      </c>
      <c r="H554" s="1">
        <v>1</v>
      </c>
      <c r="I554" s="1" t="s">
        <v>39</v>
      </c>
      <c r="J554" s="13">
        <v>320.7</v>
      </c>
      <c r="K554" s="1" t="str">
        <f>TEXT(MATCH(X554, _xlfn.UNIQUE($X$153:X700), 0), "00000")</f>
        <v>00218</v>
      </c>
      <c r="L554" s="1" t="s">
        <v>41</v>
      </c>
      <c r="M554" s="1" t="s">
        <v>42</v>
      </c>
      <c r="N554" s="1" t="s">
        <v>43</v>
      </c>
      <c r="O554" s="1" t="s">
        <v>44</v>
      </c>
      <c r="P554" s="15">
        <v>434</v>
      </c>
      <c r="Q554" s="15">
        <v>332.87</v>
      </c>
      <c r="R554" s="1" t="s">
        <v>45</v>
      </c>
      <c r="S554" s="1" t="s">
        <v>747</v>
      </c>
      <c r="T554" s="1">
        <v>12</v>
      </c>
      <c r="U554" s="1">
        <v>35</v>
      </c>
      <c r="V554" s="1">
        <v>245</v>
      </c>
      <c r="W554" s="1" t="s">
        <v>47</v>
      </c>
      <c r="X554" s="2" t="s">
        <v>1303</v>
      </c>
      <c r="Y554" s="1" t="s">
        <v>1304</v>
      </c>
      <c r="AA554" s="1" t="s">
        <v>51</v>
      </c>
      <c r="AB554" s="3">
        <f>+RMP[[#This Row],[KILOS NETO]]/RMP[[#This Row],[N° JARRAS]]</f>
        <v>1.3586530612244898</v>
      </c>
      <c r="AC554" s="1" t="s">
        <v>52</v>
      </c>
      <c r="AD554" s="1">
        <v>20.5</v>
      </c>
      <c r="AE554" s="13">
        <f>+RMP[[#This Row],[KILOS NETO]]/RMP[[#This Row],[N° JABAS]]</f>
        <v>9.5105714285714296</v>
      </c>
      <c r="AF554" s="15">
        <f>+RMP[[#This Row],[KILOS NETO]]-RMP[[#This Row],[PESO NETO CAMPO]]</f>
        <v>12.170000000000016</v>
      </c>
      <c r="AG554" s="3">
        <f>+(RMP[[#This Row],[HORA RECEPCION]]-RMP[[#This Row],[HORA SALIDA CAMPO]])*24</f>
        <v>1.9999999999999982</v>
      </c>
      <c r="AH554" s="1" t="s">
        <v>54</v>
      </c>
      <c r="AI554" s="1" t="s">
        <v>55</v>
      </c>
      <c r="AJ554" s="1" t="s">
        <v>1301</v>
      </c>
      <c r="AL554" s="1">
        <v>0</v>
      </c>
      <c r="AM554" s="1" t="s">
        <v>2634</v>
      </c>
    </row>
    <row r="555" spans="1:39" hidden="1" x14ac:dyDescent="0.3">
      <c r="A555" s="1" t="s">
        <v>1305</v>
      </c>
      <c r="B555" s="1">
        <f>_xlfn.ISOWEEKNUM(RMP[[#This Row],[FECHA RECEPCION]])</f>
        <v>27</v>
      </c>
      <c r="C555" s="7">
        <v>45840</v>
      </c>
      <c r="D555" s="6">
        <v>0.51736111111111116</v>
      </c>
      <c r="E555" s="7">
        <v>45840</v>
      </c>
      <c r="F555" s="6">
        <v>0.60069444444444442</v>
      </c>
      <c r="G555" s="1" t="s">
        <v>1298</v>
      </c>
      <c r="H555" s="1">
        <v>1</v>
      </c>
      <c r="I555" s="1" t="s">
        <v>39</v>
      </c>
      <c r="J555" s="13">
        <v>246.66428461999999</v>
      </c>
      <c r="K555" s="1" t="str">
        <f>TEXT(MATCH(X555, _xlfn.UNIQUE($X$153:X701), 0), "00000")</f>
        <v>00219</v>
      </c>
      <c r="L555" s="1" t="s">
        <v>41</v>
      </c>
      <c r="M555" s="1" t="s">
        <v>42</v>
      </c>
      <c r="N555" s="1" t="s">
        <v>43</v>
      </c>
      <c r="O555" s="1" t="s">
        <v>44</v>
      </c>
      <c r="P555" s="15">
        <v>333.64</v>
      </c>
      <c r="Q555" s="15">
        <v>256.27</v>
      </c>
      <c r="R555" s="1" t="s">
        <v>45</v>
      </c>
      <c r="S555" s="1" t="s">
        <v>747</v>
      </c>
      <c r="T555" s="1">
        <v>14</v>
      </c>
      <c r="U555" s="1">
        <v>27</v>
      </c>
      <c r="V555" s="1">
        <v>189</v>
      </c>
      <c r="W555" s="1" t="s">
        <v>47</v>
      </c>
      <c r="X555" s="2" t="s">
        <v>1306</v>
      </c>
      <c r="Y555" s="1" t="s">
        <v>1307</v>
      </c>
      <c r="AA555" s="1" t="s">
        <v>51</v>
      </c>
      <c r="AB555" s="3">
        <f>+RMP[[#This Row],[KILOS NETO]]/RMP[[#This Row],[N° JARRAS]]</f>
        <v>1.3559259259259258</v>
      </c>
      <c r="AC555" s="1" t="s">
        <v>52</v>
      </c>
      <c r="AD555" s="1">
        <v>20.5</v>
      </c>
      <c r="AE555" s="13">
        <f>+RMP[[#This Row],[KILOS NETO]]/RMP[[#This Row],[N° JABAS]]</f>
        <v>9.4914814814814807</v>
      </c>
      <c r="AF555" s="15">
        <f>+RMP[[#This Row],[KILOS NETO]]-RMP[[#This Row],[PESO NETO CAMPO]]</f>
        <v>9.6057153799999924</v>
      </c>
      <c r="AG555" s="3">
        <f>+(RMP[[#This Row],[HORA RECEPCION]]-RMP[[#This Row],[HORA SALIDA CAMPO]])*24</f>
        <v>1.9999999999999982</v>
      </c>
      <c r="AH555" s="1" t="s">
        <v>434</v>
      </c>
      <c r="AI555" s="1" t="s">
        <v>55</v>
      </c>
      <c r="AJ555" s="1" t="s">
        <v>1301</v>
      </c>
      <c r="AL555" s="1">
        <v>0</v>
      </c>
      <c r="AM555" s="1" t="s">
        <v>2634</v>
      </c>
    </row>
    <row r="556" spans="1:39" hidden="1" x14ac:dyDescent="0.3">
      <c r="A556" s="1" t="s">
        <v>1308</v>
      </c>
      <c r="B556" s="1">
        <f>_xlfn.ISOWEEKNUM(RMP[[#This Row],[FECHA RECEPCION]])</f>
        <v>27</v>
      </c>
      <c r="C556" s="7">
        <v>45840</v>
      </c>
      <c r="D556" s="6">
        <v>0.51736111111111116</v>
      </c>
      <c r="E556" s="7">
        <v>45840</v>
      </c>
      <c r="F556" s="6">
        <v>0.60069444444444442</v>
      </c>
      <c r="G556" s="1" t="s">
        <v>1298</v>
      </c>
      <c r="H556" s="1">
        <v>1</v>
      </c>
      <c r="I556" s="1" t="s">
        <v>39</v>
      </c>
      <c r="J556" s="13">
        <v>137.03571538</v>
      </c>
      <c r="K556" s="1" t="str">
        <f>TEXT(MATCH(X556, _xlfn.UNIQUE($X$153:X702), 0), "00000")</f>
        <v>00219</v>
      </c>
      <c r="L556" s="1" t="s">
        <v>41</v>
      </c>
      <c r="M556" s="1" t="s">
        <v>42</v>
      </c>
      <c r="N556" s="1" t="s">
        <v>43</v>
      </c>
      <c r="O556" s="1" t="s">
        <v>44</v>
      </c>
      <c r="P556" s="15">
        <v>185.36</v>
      </c>
      <c r="Q556" s="15">
        <v>142.37</v>
      </c>
      <c r="R556" s="1" t="s">
        <v>45</v>
      </c>
      <c r="S556" s="1" t="s">
        <v>758</v>
      </c>
      <c r="T556" s="1">
        <v>14</v>
      </c>
      <c r="U556" s="1">
        <v>15</v>
      </c>
      <c r="V556" s="1">
        <v>105</v>
      </c>
      <c r="W556" s="1" t="s">
        <v>47</v>
      </c>
      <c r="X556" s="2" t="s">
        <v>1306</v>
      </c>
      <c r="Y556" s="1" t="s">
        <v>1307</v>
      </c>
      <c r="AA556" s="1" t="s">
        <v>51</v>
      </c>
      <c r="AB556" s="3">
        <f>+RMP[[#This Row],[KILOS NETO]]/RMP[[#This Row],[N° JARRAS]]</f>
        <v>1.3559047619047619</v>
      </c>
      <c r="AC556" s="1" t="s">
        <v>52</v>
      </c>
      <c r="AD556" s="1">
        <v>20.5</v>
      </c>
      <c r="AE556" s="13">
        <f>+RMP[[#This Row],[KILOS NETO]]/RMP[[#This Row],[N° JABAS]]</f>
        <v>9.4913333333333334</v>
      </c>
      <c r="AF556" s="15">
        <f>+RMP[[#This Row],[KILOS NETO]]-RMP[[#This Row],[PESO NETO CAMPO]]</f>
        <v>5.3342846200000054</v>
      </c>
      <c r="AG556" s="3">
        <f>+(RMP[[#This Row],[HORA RECEPCION]]-RMP[[#This Row],[HORA SALIDA CAMPO]])*24</f>
        <v>1.9999999999999982</v>
      </c>
      <c r="AH556" s="1" t="s">
        <v>434</v>
      </c>
      <c r="AI556" s="1" t="s">
        <v>55</v>
      </c>
      <c r="AJ556" s="1" t="s">
        <v>1301</v>
      </c>
      <c r="AL556" s="1">
        <v>0</v>
      </c>
      <c r="AM556" s="1" t="s">
        <v>2634</v>
      </c>
    </row>
    <row r="557" spans="1:39" hidden="1" x14ac:dyDescent="0.3">
      <c r="A557" s="1" t="s">
        <v>1309</v>
      </c>
      <c r="B557" s="1">
        <f>_xlfn.ISOWEEKNUM(RMP[[#This Row],[FECHA RECEPCION]])</f>
        <v>27</v>
      </c>
      <c r="C557" s="7">
        <v>45840</v>
      </c>
      <c r="D557" s="6">
        <v>0.51736111111111116</v>
      </c>
      <c r="E557" s="7">
        <v>45840</v>
      </c>
      <c r="F557" s="6">
        <v>0.60069444444444442</v>
      </c>
      <c r="G557" s="1" t="s">
        <v>1298</v>
      </c>
      <c r="H557" s="1">
        <v>1</v>
      </c>
      <c r="I557" s="1" t="s">
        <v>39</v>
      </c>
      <c r="J557" s="13">
        <v>382.2</v>
      </c>
      <c r="K557" s="1" t="str">
        <f>TEXT(MATCH(X557, _xlfn.UNIQUE($X$153:X703), 0), "00000")</f>
        <v>00220</v>
      </c>
      <c r="L557" s="1" t="s">
        <v>41</v>
      </c>
      <c r="M557" s="1" t="s">
        <v>42</v>
      </c>
      <c r="N557" s="1" t="s">
        <v>43</v>
      </c>
      <c r="O557" s="1" t="s">
        <v>44</v>
      </c>
      <c r="P557" s="15">
        <v>516</v>
      </c>
      <c r="Q557" s="15">
        <v>396.64</v>
      </c>
      <c r="R557" s="1" t="s">
        <v>45</v>
      </c>
      <c r="S557" s="1" t="s">
        <v>747</v>
      </c>
      <c r="T557" s="1">
        <v>13</v>
      </c>
      <c r="U557" s="1">
        <v>42</v>
      </c>
      <c r="V557" s="1">
        <v>294</v>
      </c>
      <c r="W557" s="1" t="s">
        <v>47</v>
      </c>
      <c r="X557" s="2" t="s">
        <v>1310</v>
      </c>
      <c r="Y557" s="1" t="s">
        <v>1311</v>
      </c>
      <c r="AA557" s="1" t="s">
        <v>51</v>
      </c>
      <c r="AB557" s="3">
        <f>+RMP[[#This Row],[KILOS NETO]]/RMP[[#This Row],[N° JARRAS]]</f>
        <v>1.3491156462585034</v>
      </c>
      <c r="AC557" s="1" t="s">
        <v>52</v>
      </c>
      <c r="AD557" s="1">
        <v>20.5</v>
      </c>
      <c r="AE557" s="13">
        <f>+RMP[[#This Row],[KILOS NETO]]/RMP[[#This Row],[N° JABAS]]</f>
        <v>9.4438095238095237</v>
      </c>
      <c r="AF557" s="15">
        <f>+RMP[[#This Row],[KILOS NETO]]-RMP[[#This Row],[PESO NETO CAMPO]]</f>
        <v>14.439999999999998</v>
      </c>
      <c r="AG557" s="3">
        <f>+(RMP[[#This Row],[HORA RECEPCION]]-RMP[[#This Row],[HORA SALIDA CAMPO]])*24</f>
        <v>1.9999999999999982</v>
      </c>
      <c r="AH557" s="1" t="s">
        <v>434</v>
      </c>
      <c r="AI557" s="1" t="s">
        <v>55</v>
      </c>
      <c r="AJ557" s="1" t="s">
        <v>1301</v>
      </c>
      <c r="AL557" s="1">
        <v>0</v>
      </c>
      <c r="AM557" s="1" t="s">
        <v>2634</v>
      </c>
    </row>
    <row r="558" spans="1:39" hidden="1" x14ac:dyDescent="0.3">
      <c r="A558" s="1" t="s">
        <v>1312</v>
      </c>
      <c r="B558" s="1">
        <f>_xlfn.ISOWEEKNUM(RMP[[#This Row],[FECHA RECEPCION]])</f>
        <v>27</v>
      </c>
      <c r="C558" s="7">
        <v>45840</v>
      </c>
      <c r="D558" s="6">
        <v>0.51736111111111116</v>
      </c>
      <c r="E558" s="7">
        <v>45840</v>
      </c>
      <c r="F558" s="6">
        <v>0.60069444444444442</v>
      </c>
      <c r="G558" s="1" t="s">
        <v>1298</v>
      </c>
      <c r="H558" s="1">
        <v>1</v>
      </c>
      <c r="I558" s="1" t="s">
        <v>39</v>
      </c>
      <c r="J558" s="13">
        <v>385.2</v>
      </c>
      <c r="K558" s="1" t="str">
        <f>TEXT(MATCH(X558, _xlfn.UNIQUE($X$153:X704), 0), "00000")</f>
        <v>00221</v>
      </c>
      <c r="L558" s="1" t="s">
        <v>41</v>
      </c>
      <c r="M558" s="1" t="s">
        <v>42</v>
      </c>
      <c r="N558" s="1" t="s">
        <v>43</v>
      </c>
      <c r="O558" s="1" t="s">
        <v>44</v>
      </c>
      <c r="P558" s="15">
        <v>519</v>
      </c>
      <c r="Q558" s="15">
        <v>399.64</v>
      </c>
      <c r="R558" s="1" t="s">
        <v>45</v>
      </c>
      <c r="S558" s="1" t="s">
        <v>747</v>
      </c>
      <c r="T558" s="1">
        <v>13</v>
      </c>
      <c r="U558" s="1">
        <v>42</v>
      </c>
      <c r="V558" s="1">
        <v>294</v>
      </c>
      <c r="W558" s="1" t="s">
        <v>47</v>
      </c>
      <c r="X558" s="2" t="s">
        <v>1313</v>
      </c>
      <c r="Y558" s="1" t="s">
        <v>1314</v>
      </c>
      <c r="AA558" s="1" t="s">
        <v>51</v>
      </c>
      <c r="AB558" s="3">
        <f>+RMP[[#This Row],[KILOS NETO]]/RMP[[#This Row],[N° JARRAS]]</f>
        <v>1.3593197278911564</v>
      </c>
      <c r="AC558" s="1" t="s">
        <v>52</v>
      </c>
      <c r="AD558" s="1">
        <v>20.5</v>
      </c>
      <c r="AE558" s="13">
        <f>+RMP[[#This Row],[KILOS NETO]]/RMP[[#This Row],[N° JABAS]]</f>
        <v>9.5152380952380948</v>
      </c>
      <c r="AF558" s="15">
        <f>+RMP[[#This Row],[KILOS NETO]]-RMP[[#This Row],[PESO NETO CAMPO]]</f>
        <v>14.439999999999998</v>
      </c>
      <c r="AG558" s="3">
        <f>+(RMP[[#This Row],[HORA RECEPCION]]-RMP[[#This Row],[HORA SALIDA CAMPO]])*24</f>
        <v>1.9999999999999982</v>
      </c>
      <c r="AH558" s="1" t="s">
        <v>1224</v>
      </c>
      <c r="AI558" s="1" t="s">
        <v>55</v>
      </c>
      <c r="AJ558" s="1" t="s">
        <v>1301</v>
      </c>
      <c r="AL558" s="1">
        <v>0</v>
      </c>
      <c r="AM558" s="1" t="s">
        <v>2634</v>
      </c>
    </row>
    <row r="559" spans="1:39" hidden="1" x14ac:dyDescent="0.3">
      <c r="A559" s="1" t="s">
        <v>1315</v>
      </c>
      <c r="B559" s="1">
        <f>_xlfn.ISOWEEKNUM(RMP[[#This Row],[FECHA RECEPCION]])</f>
        <v>27</v>
      </c>
      <c r="C559" s="7">
        <v>45840</v>
      </c>
      <c r="D559" s="6">
        <v>0.51736111111111116</v>
      </c>
      <c r="E559" s="7">
        <v>45840</v>
      </c>
      <c r="F559" s="6">
        <v>0.60069444444444442</v>
      </c>
      <c r="G559" s="1" t="s">
        <v>1298</v>
      </c>
      <c r="H559" s="1">
        <v>1</v>
      </c>
      <c r="I559" s="1" t="s">
        <v>39</v>
      </c>
      <c r="J559" s="13">
        <v>385.2</v>
      </c>
      <c r="K559" s="1" t="str">
        <f>TEXT(MATCH(X559, _xlfn.UNIQUE($X$153:X705), 0), "00000")</f>
        <v>00222</v>
      </c>
      <c r="L559" s="1" t="s">
        <v>41</v>
      </c>
      <c r="M559" s="1" t="s">
        <v>42</v>
      </c>
      <c r="N559" s="1" t="s">
        <v>43</v>
      </c>
      <c r="O559" s="1" t="s">
        <v>44</v>
      </c>
      <c r="P559" s="15">
        <v>516</v>
      </c>
      <c r="Q559" s="15">
        <v>397.64</v>
      </c>
      <c r="R559" s="1" t="s">
        <v>45</v>
      </c>
      <c r="S559" s="1" t="s">
        <v>747</v>
      </c>
      <c r="T559" s="1">
        <v>12</v>
      </c>
      <c r="U559" s="1">
        <v>42</v>
      </c>
      <c r="V559" s="1">
        <v>294</v>
      </c>
      <c r="W559" s="1" t="s">
        <v>47</v>
      </c>
      <c r="X559" s="2" t="s">
        <v>1316</v>
      </c>
      <c r="Y559" s="1" t="s">
        <v>1317</v>
      </c>
      <c r="AA559" s="1" t="s">
        <v>51</v>
      </c>
      <c r="AB559" s="3">
        <f>+RMP[[#This Row],[KILOS NETO]]/RMP[[#This Row],[N° JARRAS]]</f>
        <v>1.352517006802721</v>
      </c>
      <c r="AC559" s="1" t="s">
        <v>52</v>
      </c>
      <c r="AD559" s="1">
        <v>20.5</v>
      </c>
      <c r="AE559" s="13">
        <f>+RMP[[#This Row],[KILOS NETO]]/RMP[[#This Row],[N° JABAS]]</f>
        <v>9.4676190476190474</v>
      </c>
      <c r="AF559" s="15">
        <f>+RMP[[#This Row],[KILOS NETO]]-RMP[[#This Row],[PESO NETO CAMPO]]</f>
        <v>12.439999999999998</v>
      </c>
      <c r="AG559" s="3">
        <f>+(RMP[[#This Row],[HORA RECEPCION]]-RMP[[#This Row],[HORA SALIDA CAMPO]])*24</f>
        <v>1.9999999999999982</v>
      </c>
      <c r="AH559" s="1" t="s">
        <v>434</v>
      </c>
      <c r="AI559" s="1" t="s">
        <v>55</v>
      </c>
      <c r="AJ559" s="1" t="s">
        <v>1301</v>
      </c>
      <c r="AL559" s="1">
        <v>0</v>
      </c>
      <c r="AM559" s="1" t="s">
        <v>2634</v>
      </c>
    </row>
    <row r="560" spans="1:39" hidden="1" x14ac:dyDescent="0.3">
      <c r="A560" s="1" t="s">
        <v>1318</v>
      </c>
      <c r="B560" s="1">
        <f>_xlfn.ISOWEEKNUM(RMP[[#This Row],[FECHA RECEPCION]])</f>
        <v>27</v>
      </c>
      <c r="C560" s="7">
        <v>45840</v>
      </c>
      <c r="D560" s="6">
        <v>0.51736111111111116</v>
      </c>
      <c r="E560" s="7">
        <v>45840</v>
      </c>
      <c r="F560" s="6">
        <v>0.60069444444444442</v>
      </c>
      <c r="G560" s="1" t="s">
        <v>1298</v>
      </c>
      <c r="H560" s="1">
        <v>1</v>
      </c>
      <c r="I560" s="1" t="s">
        <v>39</v>
      </c>
      <c r="J560" s="13">
        <v>146.36190439999999</v>
      </c>
      <c r="K560" s="1" t="str">
        <f>TEXT(MATCH(X560, _xlfn.UNIQUE($X$153:X706), 0), "00000")</f>
        <v>00223</v>
      </c>
      <c r="L560" s="1" t="s">
        <v>41</v>
      </c>
      <c r="M560" s="1" t="s">
        <v>42</v>
      </c>
      <c r="N560" s="1" t="s">
        <v>43</v>
      </c>
      <c r="O560" s="1" t="s">
        <v>44</v>
      </c>
      <c r="P560" s="15">
        <v>197.33</v>
      </c>
      <c r="Q560" s="15">
        <v>151.86000000000001</v>
      </c>
      <c r="R560" s="1" t="s">
        <v>45</v>
      </c>
      <c r="S560" s="1" t="s">
        <v>758</v>
      </c>
      <c r="T560" s="1">
        <v>13</v>
      </c>
      <c r="U560" s="1">
        <v>16</v>
      </c>
      <c r="V560" s="1">
        <v>112</v>
      </c>
      <c r="W560" s="1" t="s">
        <v>47</v>
      </c>
      <c r="X560" s="2" t="s">
        <v>1319</v>
      </c>
      <c r="Y560" s="1" t="s">
        <v>1320</v>
      </c>
      <c r="AA560" s="1" t="s">
        <v>51</v>
      </c>
      <c r="AB560" s="3">
        <f>+RMP[[#This Row],[KILOS NETO]]/RMP[[#This Row],[N° JARRAS]]</f>
        <v>1.3558928571428572</v>
      </c>
      <c r="AC560" s="1" t="s">
        <v>52</v>
      </c>
      <c r="AD560" s="1">
        <v>20.5</v>
      </c>
      <c r="AE560" s="13">
        <f>+RMP[[#This Row],[KILOS NETO]]/RMP[[#This Row],[N° JABAS]]</f>
        <v>9.4912500000000009</v>
      </c>
      <c r="AF560" s="15">
        <f>+RMP[[#This Row],[KILOS NETO]]-RMP[[#This Row],[PESO NETO CAMPO]]</f>
        <v>5.4980956000000276</v>
      </c>
      <c r="AG560" s="3">
        <f>+(RMP[[#This Row],[HORA RECEPCION]]-RMP[[#This Row],[HORA SALIDA CAMPO]])*24</f>
        <v>1.9999999999999982</v>
      </c>
      <c r="AH560" s="1" t="s">
        <v>434</v>
      </c>
      <c r="AI560" s="1" t="s">
        <v>55</v>
      </c>
      <c r="AJ560" s="1" t="s">
        <v>1301</v>
      </c>
      <c r="AL560" s="1">
        <v>0</v>
      </c>
      <c r="AM560" s="1" t="s">
        <v>2634</v>
      </c>
    </row>
    <row r="561" spans="1:39" hidden="1" x14ac:dyDescent="0.3">
      <c r="A561" s="1" t="s">
        <v>1321</v>
      </c>
      <c r="B561" s="1">
        <f>_xlfn.ISOWEEKNUM(RMP[[#This Row],[FECHA RECEPCION]])</f>
        <v>27</v>
      </c>
      <c r="C561" s="7">
        <v>45840</v>
      </c>
      <c r="D561" s="6">
        <v>0.51736111111111116</v>
      </c>
      <c r="E561" s="7">
        <v>45840</v>
      </c>
      <c r="F561" s="6">
        <v>0.60069444444444442</v>
      </c>
      <c r="G561" s="1" t="s">
        <v>1298</v>
      </c>
      <c r="H561" s="1">
        <v>1</v>
      </c>
      <c r="I561" s="1" t="s">
        <v>39</v>
      </c>
      <c r="J561" s="13">
        <v>237.8380956</v>
      </c>
      <c r="K561" s="1" t="str">
        <f>TEXT(MATCH(X561, _xlfn.UNIQUE($X$153:X707), 0), "00000")</f>
        <v>00223</v>
      </c>
      <c r="L561" s="1" t="s">
        <v>41</v>
      </c>
      <c r="M561" s="1" t="s">
        <v>42</v>
      </c>
      <c r="N561" s="1" t="s">
        <v>43</v>
      </c>
      <c r="O561" s="1" t="s">
        <v>44</v>
      </c>
      <c r="P561" s="15">
        <v>320.67</v>
      </c>
      <c r="Q561" s="15">
        <v>246.78</v>
      </c>
      <c r="R561" s="1" t="s">
        <v>45</v>
      </c>
      <c r="S561" s="1" t="s">
        <v>793</v>
      </c>
      <c r="T561" s="1">
        <v>13</v>
      </c>
      <c r="U561" s="1">
        <v>26</v>
      </c>
      <c r="V561" s="1">
        <v>182</v>
      </c>
      <c r="W561" s="1" t="s">
        <v>47</v>
      </c>
      <c r="X561" s="2" t="s">
        <v>1319</v>
      </c>
      <c r="Y561" s="1" t="s">
        <v>1320</v>
      </c>
      <c r="AA561" s="1" t="s">
        <v>51</v>
      </c>
      <c r="AB561" s="3">
        <f>+RMP[[#This Row],[KILOS NETO]]/RMP[[#This Row],[N° JARRAS]]</f>
        <v>1.355934065934066</v>
      </c>
      <c r="AC561" s="1" t="s">
        <v>52</v>
      </c>
      <c r="AD561" s="1">
        <v>20.5</v>
      </c>
      <c r="AE561" s="13">
        <f>+RMP[[#This Row],[KILOS NETO]]/RMP[[#This Row],[N° JABAS]]</f>
        <v>9.491538461538461</v>
      </c>
      <c r="AF561" s="15">
        <f>+RMP[[#This Row],[KILOS NETO]]-RMP[[#This Row],[PESO NETO CAMPO]]</f>
        <v>8.9419043999999985</v>
      </c>
      <c r="AG561" s="3">
        <f>+(RMP[[#This Row],[HORA RECEPCION]]-RMP[[#This Row],[HORA SALIDA CAMPO]])*24</f>
        <v>1.9999999999999982</v>
      </c>
      <c r="AH561" s="1" t="s">
        <v>434</v>
      </c>
      <c r="AI561" s="1" t="s">
        <v>55</v>
      </c>
      <c r="AJ561" s="1" t="s">
        <v>1301</v>
      </c>
      <c r="AL561" s="1">
        <v>0</v>
      </c>
      <c r="AM561" s="1" t="s">
        <v>2634</v>
      </c>
    </row>
    <row r="562" spans="1:39" hidden="1" x14ac:dyDescent="0.3">
      <c r="A562" s="1" t="s">
        <v>1322</v>
      </c>
      <c r="B562" s="1">
        <f>_xlfn.ISOWEEKNUM(RMP[[#This Row],[FECHA RECEPCION]])</f>
        <v>27</v>
      </c>
      <c r="C562" s="7">
        <v>45840</v>
      </c>
      <c r="D562" s="6">
        <v>0.51736111111111116</v>
      </c>
      <c r="E562" s="7">
        <v>45840</v>
      </c>
      <c r="F562" s="6">
        <v>0.60069444444444442</v>
      </c>
      <c r="G562" s="1" t="s">
        <v>1298</v>
      </c>
      <c r="H562" s="1">
        <v>1</v>
      </c>
      <c r="I562" s="1" t="s">
        <v>39</v>
      </c>
      <c r="J562" s="13">
        <v>311.42380971</v>
      </c>
      <c r="K562" s="1" t="str">
        <f>TEXT(MATCH(X562, _xlfn.UNIQUE($X$153:X708), 0), "00000")</f>
        <v>00224</v>
      </c>
      <c r="L562" s="1" t="s">
        <v>41</v>
      </c>
      <c r="M562" s="1" t="s">
        <v>42</v>
      </c>
      <c r="N562" s="1" t="s">
        <v>43</v>
      </c>
      <c r="O562" s="1" t="s">
        <v>44</v>
      </c>
      <c r="P562" s="15">
        <v>418.52</v>
      </c>
      <c r="Q562" s="15">
        <v>322.70999999999998</v>
      </c>
      <c r="R562" s="1" t="s">
        <v>45</v>
      </c>
      <c r="S562" s="1" t="s">
        <v>747</v>
      </c>
      <c r="T562" s="1">
        <v>12</v>
      </c>
      <c r="U562" s="1">
        <v>34</v>
      </c>
      <c r="V562" s="1">
        <v>238</v>
      </c>
      <c r="W562" s="1" t="s">
        <v>47</v>
      </c>
      <c r="X562" s="2" t="s">
        <v>1323</v>
      </c>
      <c r="Y562" s="1" t="s">
        <v>1324</v>
      </c>
      <c r="AA562" s="1" t="s">
        <v>51</v>
      </c>
      <c r="AB562" s="3">
        <f>+RMP[[#This Row],[KILOS NETO]]/RMP[[#This Row],[N° JARRAS]]</f>
        <v>1.3559243697478991</v>
      </c>
      <c r="AC562" s="1" t="s">
        <v>52</v>
      </c>
      <c r="AD562" s="1">
        <v>20.5</v>
      </c>
      <c r="AE562" s="13">
        <f>+RMP[[#This Row],[KILOS NETO]]/RMP[[#This Row],[N° JABAS]]</f>
        <v>9.491470588235293</v>
      </c>
      <c r="AF562" s="15">
        <f>+RMP[[#This Row],[KILOS NETO]]-RMP[[#This Row],[PESO NETO CAMPO]]</f>
        <v>11.286190289999979</v>
      </c>
      <c r="AG562" s="3">
        <f>+(RMP[[#This Row],[HORA RECEPCION]]-RMP[[#This Row],[HORA SALIDA CAMPO]])*24</f>
        <v>1.9999999999999982</v>
      </c>
      <c r="AH562" s="1" t="s">
        <v>54</v>
      </c>
      <c r="AI562" s="1" t="s">
        <v>55</v>
      </c>
      <c r="AJ562" s="1" t="s">
        <v>1301</v>
      </c>
      <c r="AL562" s="1">
        <v>0</v>
      </c>
      <c r="AM562" s="1" t="s">
        <v>2634</v>
      </c>
    </row>
    <row r="563" spans="1:39" hidden="1" x14ac:dyDescent="0.3">
      <c r="A563" s="1" t="s">
        <v>1325</v>
      </c>
      <c r="B563" s="1">
        <f>_xlfn.ISOWEEKNUM(RMP[[#This Row],[FECHA RECEPCION]])</f>
        <v>27</v>
      </c>
      <c r="C563" s="7">
        <v>45840</v>
      </c>
      <c r="D563" s="6">
        <v>0.51736111111111116</v>
      </c>
      <c r="E563" s="7">
        <v>45840</v>
      </c>
      <c r="F563" s="6">
        <v>0.60069444444444442</v>
      </c>
      <c r="G563" s="1" t="s">
        <v>1298</v>
      </c>
      <c r="H563" s="1">
        <v>1</v>
      </c>
      <c r="I563" s="1" t="s">
        <v>39</v>
      </c>
      <c r="J563" s="13">
        <v>73.276190290000002</v>
      </c>
      <c r="K563" s="1" t="str">
        <f>TEXT(MATCH(X563, _xlfn.UNIQUE($X$153:X709), 0), "00000")</f>
        <v>00224</v>
      </c>
      <c r="L563" s="1" t="s">
        <v>41</v>
      </c>
      <c r="M563" s="1" t="s">
        <v>42</v>
      </c>
      <c r="N563" s="1" t="s">
        <v>43</v>
      </c>
      <c r="O563" s="1" t="s">
        <v>44</v>
      </c>
      <c r="P563" s="15">
        <v>98.48</v>
      </c>
      <c r="Q563" s="15">
        <v>75.930000000000007</v>
      </c>
      <c r="R563" s="1" t="s">
        <v>45</v>
      </c>
      <c r="S563" s="1" t="s">
        <v>63</v>
      </c>
      <c r="T563" s="1">
        <v>12</v>
      </c>
      <c r="U563" s="1">
        <v>8</v>
      </c>
      <c r="V563" s="1">
        <v>56</v>
      </c>
      <c r="W563" s="1" t="s">
        <v>47</v>
      </c>
      <c r="X563" s="2" t="s">
        <v>1323</v>
      </c>
      <c r="Y563" s="1" t="s">
        <v>1324</v>
      </c>
      <c r="AA563" s="1" t="s">
        <v>51</v>
      </c>
      <c r="AB563" s="3">
        <f>+RMP[[#This Row],[KILOS NETO]]/RMP[[#This Row],[N° JARRAS]]</f>
        <v>1.3558928571428572</v>
      </c>
      <c r="AC563" s="1" t="s">
        <v>52</v>
      </c>
      <c r="AD563" s="1">
        <v>20.5</v>
      </c>
      <c r="AE563" s="13">
        <f>+RMP[[#This Row],[KILOS NETO]]/RMP[[#This Row],[N° JABAS]]</f>
        <v>9.4912500000000009</v>
      </c>
      <c r="AF563" s="15">
        <f>+RMP[[#This Row],[KILOS NETO]]-RMP[[#This Row],[PESO NETO CAMPO]]</f>
        <v>2.6538097100000044</v>
      </c>
      <c r="AG563" s="3">
        <f>+(RMP[[#This Row],[HORA RECEPCION]]-RMP[[#This Row],[HORA SALIDA CAMPO]])*24</f>
        <v>1.9999999999999982</v>
      </c>
      <c r="AH563" s="1" t="s">
        <v>54</v>
      </c>
      <c r="AI563" s="1" t="s">
        <v>55</v>
      </c>
      <c r="AJ563" s="1" t="s">
        <v>1301</v>
      </c>
      <c r="AL563" s="1">
        <v>0</v>
      </c>
      <c r="AM563" s="1" t="s">
        <v>2634</v>
      </c>
    </row>
    <row r="564" spans="1:39" hidden="1" x14ac:dyDescent="0.3">
      <c r="A564" s="1" t="s">
        <v>1326</v>
      </c>
      <c r="B564" s="1">
        <f>_xlfn.ISOWEEKNUM(RMP[[#This Row],[FECHA RECEPCION]])</f>
        <v>27</v>
      </c>
      <c r="C564" s="7">
        <v>45840</v>
      </c>
      <c r="D564" s="6">
        <v>0.72916666666666663</v>
      </c>
      <c r="E564" s="7">
        <v>45840</v>
      </c>
      <c r="F564" s="6">
        <v>0.80902777777777779</v>
      </c>
      <c r="G564" s="1" t="s">
        <v>605</v>
      </c>
      <c r="H564" s="1">
        <v>2</v>
      </c>
      <c r="I564" s="1" t="s">
        <v>936</v>
      </c>
      <c r="J564" s="13">
        <v>211.5</v>
      </c>
      <c r="K564" s="1" t="str">
        <f>TEXT(MATCH(X564, _xlfn.UNIQUE($X$153:X710), 0), "00000")</f>
        <v>00225</v>
      </c>
      <c r="L564" s="1" t="s">
        <v>827</v>
      </c>
      <c r="M564" s="1" t="s">
        <v>828</v>
      </c>
      <c r="N564" s="1" t="s">
        <v>43</v>
      </c>
      <c r="O564" s="1" t="s">
        <v>44</v>
      </c>
      <c r="P564" s="15">
        <v>287</v>
      </c>
      <c r="Q564" s="15">
        <v>227.23</v>
      </c>
      <c r="R564" s="1" t="s">
        <v>45</v>
      </c>
      <c r="S564" s="1" t="s">
        <v>858</v>
      </c>
      <c r="T564" s="1">
        <v>11</v>
      </c>
      <c r="U564" s="1">
        <v>16</v>
      </c>
      <c r="V564" s="1">
        <v>190</v>
      </c>
      <c r="W564" s="1" t="s">
        <v>47</v>
      </c>
      <c r="X564" s="2" t="s">
        <v>1327</v>
      </c>
      <c r="Y564" s="1" t="s">
        <v>1328</v>
      </c>
      <c r="AA564" s="1" t="s">
        <v>51</v>
      </c>
      <c r="AB564" s="3">
        <f>+RMP[[#This Row],[KILOS NETO]]/RMP[[#This Row],[N° JARRAS]]</f>
        <v>1.1959473684210526</v>
      </c>
      <c r="AC564" s="1" t="s">
        <v>831</v>
      </c>
      <c r="AD564" s="1">
        <v>22.5</v>
      </c>
      <c r="AE564" s="13">
        <f>+RMP[[#This Row],[KILOS NETO]]/RMP[[#This Row],[N° JABAS]]</f>
        <v>14.201874999999999</v>
      </c>
      <c r="AF564" s="15">
        <f>+RMP[[#This Row],[KILOS NETO]]-RMP[[#This Row],[PESO NETO CAMPO]]</f>
        <v>15.72999999999999</v>
      </c>
      <c r="AG564" s="3">
        <f>+(RMP[[#This Row],[HORA RECEPCION]]-RMP[[#This Row],[HORA SALIDA CAMPO]])*24</f>
        <v>1.9166666666666679</v>
      </c>
      <c r="AH564" s="1" t="s">
        <v>54</v>
      </c>
      <c r="AI564" s="1" t="s">
        <v>55</v>
      </c>
      <c r="AJ564" s="1" t="s">
        <v>1329</v>
      </c>
      <c r="AL564" s="1">
        <v>0</v>
      </c>
      <c r="AM564" s="1" t="s">
        <v>2634</v>
      </c>
    </row>
    <row r="565" spans="1:39" hidden="1" x14ac:dyDescent="0.3">
      <c r="A565" s="1" t="s">
        <v>1330</v>
      </c>
      <c r="B565" s="1">
        <f>_xlfn.ISOWEEKNUM(RMP[[#This Row],[FECHA RECEPCION]])</f>
        <v>27</v>
      </c>
      <c r="C565" s="7">
        <v>45840</v>
      </c>
      <c r="D565" s="6">
        <v>0.72916666666666663</v>
      </c>
      <c r="E565" s="7">
        <v>45840</v>
      </c>
      <c r="F565" s="6">
        <v>0.80902777777777779</v>
      </c>
      <c r="G565" s="1" t="s">
        <v>605</v>
      </c>
      <c r="H565" s="1">
        <v>2</v>
      </c>
      <c r="I565" s="1" t="s">
        <v>936</v>
      </c>
      <c r="J565" s="13">
        <v>324</v>
      </c>
      <c r="K565" s="1" t="str">
        <f>TEXT(MATCH(X565, _xlfn.UNIQUE($X$153:X711), 0), "00000")</f>
        <v>00226</v>
      </c>
      <c r="L565" s="1" t="s">
        <v>827</v>
      </c>
      <c r="M565" s="1" t="s">
        <v>828</v>
      </c>
      <c r="N565" s="1" t="s">
        <v>43</v>
      </c>
      <c r="O565" s="1" t="s">
        <v>44</v>
      </c>
      <c r="P565" s="15">
        <v>436</v>
      </c>
      <c r="Q565" s="15">
        <v>349.1</v>
      </c>
      <c r="R565" s="1" t="s">
        <v>45</v>
      </c>
      <c r="S565" s="1" t="s">
        <v>883</v>
      </c>
      <c r="T565" s="1">
        <v>12</v>
      </c>
      <c r="U565" s="1">
        <v>25</v>
      </c>
      <c r="V565" s="1">
        <v>300</v>
      </c>
      <c r="W565" s="1" t="s">
        <v>47</v>
      </c>
      <c r="X565" s="2" t="s">
        <v>1331</v>
      </c>
      <c r="Y565" s="1" t="s">
        <v>1332</v>
      </c>
      <c r="AA565" s="1" t="s">
        <v>51</v>
      </c>
      <c r="AB565" s="3">
        <f>+RMP[[#This Row],[KILOS NETO]]/RMP[[#This Row],[N° JARRAS]]</f>
        <v>1.1636666666666668</v>
      </c>
      <c r="AC565" s="1" t="s">
        <v>831</v>
      </c>
      <c r="AD565" s="1">
        <v>22.5</v>
      </c>
      <c r="AE565" s="13">
        <f>+RMP[[#This Row],[KILOS NETO]]/RMP[[#This Row],[N° JABAS]]</f>
        <v>13.964</v>
      </c>
      <c r="AF565" s="15">
        <f>+RMP[[#This Row],[KILOS NETO]]-RMP[[#This Row],[PESO NETO CAMPO]]</f>
        <v>25.100000000000023</v>
      </c>
      <c r="AG565" s="3">
        <f>+(RMP[[#This Row],[HORA RECEPCION]]-RMP[[#This Row],[HORA SALIDA CAMPO]])*24</f>
        <v>1.9166666666666679</v>
      </c>
      <c r="AH565" s="1" t="s">
        <v>54</v>
      </c>
      <c r="AI565" s="1" t="s">
        <v>55</v>
      </c>
      <c r="AJ565" s="1" t="s">
        <v>1329</v>
      </c>
      <c r="AL565" s="1">
        <v>0</v>
      </c>
      <c r="AM565" s="1" t="s">
        <v>2634</v>
      </c>
    </row>
    <row r="566" spans="1:39" hidden="1" x14ac:dyDescent="0.3">
      <c r="A566" s="1" t="s">
        <v>1333</v>
      </c>
      <c r="B566" s="1">
        <f>_xlfn.ISOWEEKNUM(RMP[[#This Row],[FECHA RECEPCION]])</f>
        <v>27</v>
      </c>
      <c r="C566" s="7">
        <v>45840</v>
      </c>
      <c r="D566" s="6">
        <v>0.75</v>
      </c>
      <c r="E566" s="7">
        <v>45840</v>
      </c>
      <c r="F566" s="6">
        <v>0.82638888888888884</v>
      </c>
      <c r="G566" s="1" t="s">
        <v>1334</v>
      </c>
      <c r="H566" s="1">
        <v>3</v>
      </c>
      <c r="I566" s="1" t="s">
        <v>316</v>
      </c>
      <c r="J566" s="13">
        <v>387.2</v>
      </c>
      <c r="K566" s="1" t="str">
        <f>TEXT(MATCH(X566, _xlfn.UNIQUE($X$153:X712), 0), "00000")</f>
        <v>00227</v>
      </c>
      <c r="L566" s="1" t="s">
        <v>41</v>
      </c>
      <c r="M566" s="1" t="s">
        <v>42</v>
      </c>
      <c r="N566" s="1" t="s">
        <v>43</v>
      </c>
      <c r="O566" s="1" t="s">
        <v>44</v>
      </c>
      <c r="P566" s="15">
        <v>519</v>
      </c>
      <c r="Q566" s="15">
        <v>399.64</v>
      </c>
      <c r="R566" s="1" t="s">
        <v>45</v>
      </c>
      <c r="S566" s="1" t="s">
        <v>858</v>
      </c>
      <c r="T566" s="1">
        <v>13</v>
      </c>
      <c r="U566" s="1">
        <v>42</v>
      </c>
      <c r="V566" s="1">
        <v>294</v>
      </c>
      <c r="W566" s="1" t="s">
        <v>47</v>
      </c>
      <c r="X566" s="2" t="s">
        <v>1335</v>
      </c>
      <c r="Y566" s="1" t="s">
        <v>1336</v>
      </c>
      <c r="AA566" s="1" t="s">
        <v>51</v>
      </c>
      <c r="AB566" s="3">
        <f>+RMP[[#This Row],[KILOS NETO]]/RMP[[#This Row],[N° JARRAS]]</f>
        <v>1.3593197278911564</v>
      </c>
      <c r="AC566" s="1" t="s">
        <v>52</v>
      </c>
      <c r="AD566" s="1">
        <v>22.2</v>
      </c>
      <c r="AE566" s="13">
        <f>+RMP[[#This Row],[KILOS NETO]]/RMP[[#This Row],[N° JABAS]]</f>
        <v>9.5152380952380948</v>
      </c>
      <c r="AF566" s="15">
        <f>+RMP[[#This Row],[KILOS NETO]]-RMP[[#This Row],[PESO NETO CAMPO]]</f>
        <v>12.439999999999998</v>
      </c>
      <c r="AG566" s="3">
        <f>+(RMP[[#This Row],[HORA RECEPCION]]-RMP[[#This Row],[HORA SALIDA CAMPO]])*24</f>
        <v>1.8333333333333321</v>
      </c>
      <c r="AH566" s="1" t="s">
        <v>54</v>
      </c>
      <c r="AI566" s="1" t="s">
        <v>55</v>
      </c>
      <c r="AJ566" s="1" t="s">
        <v>1301</v>
      </c>
      <c r="AL566" s="1">
        <v>0</v>
      </c>
      <c r="AM566" s="1" t="s">
        <v>2634</v>
      </c>
    </row>
    <row r="567" spans="1:39" hidden="1" x14ac:dyDescent="0.3">
      <c r="A567" s="1" t="s">
        <v>1337</v>
      </c>
      <c r="B567" s="1">
        <f>_xlfn.ISOWEEKNUM(RMP[[#This Row],[FECHA RECEPCION]])</f>
        <v>27</v>
      </c>
      <c r="C567" s="7">
        <v>45840</v>
      </c>
      <c r="D567" s="6">
        <v>0.75</v>
      </c>
      <c r="E567" s="7">
        <v>45840</v>
      </c>
      <c r="F567" s="6">
        <v>0.82638888888888884</v>
      </c>
      <c r="G567" s="1" t="s">
        <v>1334</v>
      </c>
      <c r="H567" s="1">
        <v>3</v>
      </c>
      <c r="I567" s="1" t="s">
        <v>316</v>
      </c>
      <c r="J567" s="13">
        <v>389.7</v>
      </c>
      <c r="K567" s="1" t="str">
        <f>TEXT(MATCH(X567, _xlfn.UNIQUE($X$153:X713), 0), "00000")</f>
        <v>00228</v>
      </c>
      <c r="L567" s="1" t="s">
        <v>41</v>
      </c>
      <c r="M567" s="1" t="s">
        <v>42</v>
      </c>
      <c r="N567" s="1" t="s">
        <v>43</v>
      </c>
      <c r="O567" s="1" t="s">
        <v>44</v>
      </c>
      <c r="P567" s="15">
        <v>522</v>
      </c>
      <c r="Q567" s="15">
        <v>403.64</v>
      </c>
      <c r="R567" s="1" t="s">
        <v>45</v>
      </c>
      <c r="S567" s="1" t="s">
        <v>793</v>
      </c>
      <c r="T567" s="1">
        <v>12</v>
      </c>
      <c r="U567" s="1">
        <v>42</v>
      </c>
      <c r="V567" s="1">
        <v>294</v>
      </c>
      <c r="W567" s="1" t="s">
        <v>47</v>
      </c>
      <c r="X567" s="2" t="s">
        <v>1338</v>
      </c>
      <c r="Y567" s="1" t="s">
        <v>1339</v>
      </c>
      <c r="AA567" s="1" t="s">
        <v>51</v>
      </c>
      <c r="AB567" s="3">
        <f>+RMP[[#This Row],[KILOS NETO]]/RMP[[#This Row],[N° JARRAS]]</f>
        <v>1.3729251700680272</v>
      </c>
      <c r="AC567" s="1" t="s">
        <v>52</v>
      </c>
      <c r="AD567" s="1">
        <v>22.2</v>
      </c>
      <c r="AE567" s="13">
        <f>+RMP[[#This Row],[KILOS NETO]]/RMP[[#This Row],[N° JABAS]]</f>
        <v>9.6104761904761897</v>
      </c>
      <c r="AF567" s="15">
        <f>+RMP[[#This Row],[KILOS NETO]]-RMP[[#This Row],[PESO NETO CAMPO]]</f>
        <v>13.939999999999998</v>
      </c>
      <c r="AG567" s="3">
        <f>+(RMP[[#This Row],[HORA RECEPCION]]-RMP[[#This Row],[HORA SALIDA CAMPO]])*24</f>
        <v>1.8333333333333321</v>
      </c>
      <c r="AH567" s="1" t="s">
        <v>434</v>
      </c>
      <c r="AI567" s="1" t="s">
        <v>55</v>
      </c>
      <c r="AJ567" s="1" t="s">
        <v>1301</v>
      </c>
      <c r="AL567" s="1">
        <v>0</v>
      </c>
      <c r="AM567" s="1" t="s">
        <v>2634</v>
      </c>
    </row>
    <row r="568" spans="1:39" hidden="1" x14ac:dyDescent="0.3">
      <c r="A568" s="1" t="s">
        <v>1340</v>
      </c>
      <c r="B568" s="1">
        <f>_xlfn.ISOWEEKNUM(RMP[[#This Row],[FECHA RECEPCION]])</f>
        <v>27</v>
      </c>
      <c r="C568" s="7">
        <v>45840</v>
      </c>
      <c r="D568" s="6">
        <v>0.75</v>
      </c>
      <c r="E568" s="7">
        <v>45840</v>
      </c>
      <c r="F568" s="6">
        <v>0.82638888888888884</v>
      </c>
      <c r="G568" s="1" t="s">
        <v>1334</v>
      </c>
      <c r="H568" s="1">
        <v>3</v>
      </c>
      <c r="I568" s="1" t="s">
        <v>316</v>
      </c>
      <c r="J568" s="13">
        <v>83.399998330000003</v>
      </c>
      <c r="K568" s="1" t="str">
        <f>TEXT(MATCH(X568, _xlfn.UNIQUE($X$153:X714), 0), "00000")</f>
        <v>00229</v>
      </c>
      <c r="L568" s="1" t="s">
        <v>41</v>
      </c>
      <c r="M568" s="1" t="s">
        <v>42</v>
      </c>
      <c r="N568" s="1" t="s">
        <v>43</v>
      </c>
      <c r="O568" s="1" t="s">
        <v>44</v>
      </c>
      <c r="P568" s="15">
        <v>111.86</v>
      </c>
      <c r="Q568" s="15">
        <v>86.07</v>
      </c>
      <c r="R568" s="1" t="s">
        <v>45</v>
      </c>
      <c r="S568" s="1" t="s">
        <v>858</v>
      </c>
      <c r="T568" s="1">
        <v>14</v>
      </c>
      <c r="U568" s="1">
        <v>9</v>
      </c>
      <c r="V568" s="1">
        <v>63</v>
      </c>
      <c r="W568" s="1" t="s">
        <v>47</v>
      </c>
      <c r="X568" s="2" t="s">
        <v>1341</v>
      </c>
      <c r="Y568" s="1" t="s">
        <v>1342</v>
      </c>
      <c r="AA568" s="1" t="s">
        <v>51</v>
      </c>
      <c r="AB568" s="3">
        <f>+RMP[[#This Row],[KILOS NETO]]/RMP[[#This Row],[N° JARRAS]]</f>
        <v>1.3661904761904762</v>
      </c>
      <c r="AC568" s="1" t="s">
        <v>52</v>
      </c>
      <c r="AD568" s="1">
        <v>22.2</v>
      </c>
      <c r="AE568" s="13">
        <f>+RMP[[#This Row],[KILOS NETO]]/RMP[[#This Row],[N° JABAS]]</f>
        <v>9.5633333333333326</v>
      </c>
      <c r="AF568" s="15">
        <f>+RMP[[#This Row],[KILOS NETO]]-RMP[[#This Row],[PESO NETO CAMPO]]</f>
        <v>2.6700016699999907</v>
      </c>
      <c r="AG568" s="3">
        <f>+(RMP[[#This Row],[HORA RECEPCION]]-RMP[[#This Row],[HORA SALIDA CAMPO]])*24</f>
        <v>1.8333333333333321</v>
      </c>
      <c r="AH568" s="1" t="s">
        <v>1224</v>
      </c>
      <c r="AI568" s="1" t="s">
        <v>55</v>
      </c>
      <c r="AJ568" s="1" t="s">
        <v>1301</v>
      </c>
      <c r="AL568" s="1">
        <v>0</v>
      </c>
      <c r="AM568" s="1" t="s">
        <v>2634</v>
      </c>
    </row>
    <row r="569" spans="1:39" hidden="1" x14ac:dyDescent="0.3">
      <c r="A569" s="1" t="s">
        <v>1343</v>
      </c>
      <c r="B569" s="1">
        <f>_xlfn.ISOWEEKNUM(RMP[[#This Row],[FECHA RECEPCION]])</f>
        <v>27</v>
      </c>
      <c r="C569" s="7">
        <v>45840</v>
      </c>
      <c r="D569" s="6">
        <v>0.75</v>
      </c>
      <c r="E569" s="7">
        <v>45840</v>
      </c>
      <c r="F569" s="6">
        <v>0.82638888888888884</v>
      </c>
      <c r="G569" s="1" t="s">
        <v>1334</v>
      </c>
      <c r="H569" s="1">
        <v>3</v>
      </c>
      <c r="I569" s="1" t="s">
        <v>316</v>
      </c>
      <c r="J569" s="13">
        <v>305.80000166999997</v>
      </c>
      <c r="K569" s="1" t="str">
        <f>TEXT(MATCH(X569, _xlfn.UNIQUE($X$153:X715), 0), "00000")</f>
        <v>00229</v>
      </c>
      <c r="L569" s="1" t="s">
        <v>41</v>
      </c>
      <c r="M569" s="1" t="s">
        <v>42</v>
      </c>
      <c r="N569" s="1" t="s">
        <v>43</v>
      </c>
      <c r="O569" s="1" t="s">
        <v>44</v>
      </c>
      <c r="P569" s="15">
        <v>410.14</v>
      </c>
      <c r="Q569" s="15">
        <v>315.57</v>
      </c>
      <c r="R569" s="1" t="s">
        <v>45</v>
      </c>
      <c r="S569" s="1" t="s">
        <v>793</v>
      </c>
      <c r="T569" s="1">
        <v>14</v>
      </c>
      <c r="U569" s="1">
        <v>33</v>
      </c>
      <c r="V569" s="1">
        <v>231</v>
      </c>
      <c r="W569" s="1" t="s">
        <v>47</v>
      </c>
      <c r="X569" s="2" t="s">
        <v>1341</v>
      </c>
      <c r="Y569" s="1" t="s">
        <v>1342</v>
      </c>
      <c r="AA569" s="1" t="s">
        <v>51</v>
      </c>
      <c r="AB569" s="3">
        <f>+RMP[[#This Row],[KILOS NETO]]/RMP[[#This Row],[N° JARRAS]]</f>
        <v>1.366103896103896</v>
      </c>
      <c r="AC569" s="1" t="s">
        <v>52</v>
      </c>
      <c r="AD569" s="1">
        <v>22.2</v>
      </c>
      <c r="AE569" s="13">
        <f>+RMP[[#This Row],[KILOS NETO]]/RMP[[#This Row],[N° JABAS]]</f>
        <v>9.5627272727272725</v>
      </c>
      <c r="AF569" s="15">
        <f>+RMP[[#This Row],[KILOS NETO]]-RMP[[#This Row],[PESO NETO CAMPO]]</f>
        <v>9.7699983300000213</v>
      </c>
      <c r="AG569" s="3">
        <f>+(RMP[[#This Row],[HORA RECEPCION]]-RMP[[#This Row],[HORA SALIDA CAMPO]])*24</f>
        <v>1.8333333333333321</v>
      </c>
      <c r="AH569" s="1" t="s">
        <v>1224</v>
      </c>
      <c r="AI569" s="1" t="s">
        <v>55</v>
      </c>
      <c r="AJ569" s="1" t="s">
        <v>1301</v>
      </c>
      <c r="AL569" s="1">
        <v>0</v>
      </c>
      <c r="AM569" s="1" t="s">
        <v>2634</v>
      </c>
    </row>
    <row r="570" spans="1:39" hidden="1" x14ac:dyDescent="0.3">
      <c r="A570" s="1" t="s">
        <v>1344</v>
      </c>
      <c r="B570" s="1">
        <f>_xlfn.ISOWEEKNUM(RMP[[#This Row],[FECHA RECEPCION]])</f>
        <v>27</v>
      </c>
      <c r="C570" s="7">
        <v>45840</v>
      </c>
      <c r="D570" s="6">
        <v>0.75</v>
      </c>
      <c r="E570" s="7">
        <v>45840</v>
      </c>
      <c r="F570" s="6">
        <v>0.82638888888888884</v>
      </c>
      <c r="G570" s="1" t="s">
        <v>1334</v>
      </c>
      <c r="H570" s="1">
        <v>3</v>
      </c>
      <c r="I570" s="1" t="s">
        <v>316</v>
      </c>
      <c r="J570" s="13">
        <v>101.80238021</v>
      </c>
      <c r="K570" s="1" t="str">
        <f>TEXT(MATCH(X570, _xlfn.UNIQUE($X$153:X716), 0), "00000")</f>
        <v>00230</v>
      </c>
      <c r="L570" s="1" t="s">
        <v>41</v>
      </c>
      <c r="M570" s="1" t="s">
        <v>42</v>
      </c>
      <c r="N570" s="1" t="s">
        <v>43</v>
      </c>
      <c r="O570" s="1" t="s">
        <v>44</v>
      </c>
      <c r="P570" s="15">
        <v>136.44999999999999</v>
      </c>
      <c r="Q570" s="15">
        <v>105.19</v>
      </c>
      <c r="R570" s="1" t="s">
        <v>45</v>
      </c>
      <c r="S570" s="1" t="s">
        <v>858</v>
      </c>
      <c r="T570" s="1">
        <v>13</v>
      </c>
      <c r="U570" s="1">
        <v>11</v>
      </c>
      <c r="V570" s="1">
        <v>77</v>
      </c>
      <c r="W570" s="1" t="s">
        <v>47</v>
      </c>
      <c r="X570" s="2" t="s">
        <v>1345</v>
      </c>
      <c r="Y570" s="1" t="s">
        <v>1346</v>
      </c>
      <c r="AA570" s="1" t="s">
        <v>51</v>
      </c>
      <c r="AB570" s="3">
        <f>+RMP[[#This Row],[KILOS NETO]]/RMP[[#This Row],[N° JARRAS]]</f>
        <v>1.366103896103896</v>
      </c>
      <c r="AC570" s="1" t="s">
        <v>52</v>
      </c>
      <c r="AD570" s="1">
        <v>22.2</v>
      </c>
      <c r="AE570" s="13">
        <f>+RMP[[#This Row],[KILOS NETO]]/RMP[[#This Row],[N° JABAS]]</f>
        <v>9.5627272727272725</v>
      </c>
      <c r="AF570" s="15">
        <f>+RMP[[#This Row],[KILOS NETO]]-RMP[[#This Row],[PESO NETO CAMPO]]</f>
        <v>3.3876197900000022</v>
      </c>
      <c r="AG570" s="3">
        <f>+(RMP[[#This Row],[HORA RECEPCION]]-RMP[[#This Row],[HORA SALIDA CAMPO]])*24</f>
        <v>1.8333333333333321</v>
      </c>
      <c r="AH570" s="1" t="s">
        <v>434</v>
      </c>
      <c r="AI570" s="1" t="s">
        <v>55</v>
      </c>
      <c r="AJ570" s="1" t="s">
        <v>1301</v>
      </c>
      <c r="AL570" s="1">
        <v>0</v>
      </c>
      <c r="AM570" s="1" t="s">
        <v>2634</v>
      </c>
    </row>
    <row r="571" spans="1:39" hidden="1" x14ac:dyDescent="0.3">
      <c r="A571" s="1" t="s">
        <v>1347</v>
      </c>
      <c r="B571" s="1">
        <f>_xlfn.ISOWEEKNUM(RMP[[#This Row],[FECHA RECEPCION]])</f>
        <v>27</v>
      </c>
      <c r="C571" s="7">
        <v>45840</v>
      </c>
      <c r="D571" s="6">
        <v>0.75</v>
      </c>
      <c r="E571" s="7">
        <v>45840</v>
      </c>
      <c r="F571" s="6">
        <v>0.82638888888888884</v>
      </c>
      <c r="G571" s="1" t="s">
        <v>1334</v>
      </c>
      <c r="H571" s="1">
        <v>3</v>
      </c>
      <c r="I571" s="1" t="s">
        <v>316</v>
      </c>
      <c r="J571" s="13">
        <v>286.89761979000002</v>
      </c>
      <c r="K571" s="1" t="str">
        <f>TEXT(MATCH(X571, _xlfn.UNIQUE($X$153:X717), 0), "00000")</f>
        <v>00230</v>
      </c>
      <c r="L571" s="1" t="s">
        <v>41</v>
      </c>
      <c r="M571" s="1" t="s">
        <v>42</v>
      </c>
      <c r="N571" s="1" t="s">
        <v>43</v>
      </c>
      <c r="O571" s="1" t="s">
        <v>44</v>
      </c>
      <c r="P571" s="15">
        <v>384.55</v>
      </c>
      <c r="Q571" s="15">
        <v>296.45</v>
      </c>
      <c r="R571" s="1" t="s">
        <v>45</v>
      </c>
      <c r="S571" s="1" t="s">
        <v>793</v>
      </c>
      <c r="T571" s="1">
        <v>13</v>
      </c>
      <c r="U571" s="1">
        <v>31</v>
      </c>
      <c r="V571" s="1">
        <v>217</v>
      </c>
      <c r="W571" s="1" t="s">
        <v>47</v>
      </c>
      <c r="X571" s="2" t="s">
        <v>1345</v>
      </c>
      <c r="Y571" s="1" t="s">
        <v>1346</v>
      </c>
      <c r="AA571" s="1" t="s">
        <v>51</v>
      </c>
      <c r="AB571" s="3">
        <f>+RMP[[#This Row],[KILOS NETO]]/RMP[[#This Row],[N° JARRAS]]</f>
        <v>1.3661290322580644</v>
      </c>
      <c r="AC571" s="1" t="s">
        <v>52</v>
      </c>
      <c r="AD571" s="1">
        <v>22.2</v>
      </c>
      <c r="AE571" s="13">
        <f>+RMP[[#This Row],[KILOS NETO]]/RMP[[#This Row],[N° JABAS]]</f>
        <v>9.5629032258064512</v>
      </c>
      <c r="AF571" s="15">
        <f>+RMP[[#This Row],[KILOS NETO]]-RMP[[#This Row],[PESO NETO CAMPO]]</f>
        <v>9.5523802099999671</v>
      </c>
      <c r="AG571" s="3">
        <f>+(RMP[[#This Row],[HORA RECEPCION]]-RMP[[#This Row],[HORA SALIDA CAMPO]])*24</f>
        <v>1.8333333333333321</v>
      </c>
      <c r="AH571" s="1" t="s">
        <v>434</v>
      </c>
      <c r="AI571" s="1" t="s">
        <v>55</v>
      </c>
      <c r="AJ571" s="1" t="s">
        <v>1301</v>
      </c>
      <c r="AL571" s="1">
        <v>0</v>
      </c>
      <c r="AM571" s="1" t="s">
        <v>2634</v>
      </c>
    </row>
    <row r="572" spans="1:39" hidden="1" x14ac:dyDescent="0.3">
      <c r="A572" s="1" t="s">
        <v>1348</v>
      </c>
      <c r="B572" s="1">
        <f>_xlfn.ISOWEEKNUM(RMP[[#This Row],[FECHA RECEPCION]])</f>
        <v>27</v>
      </c>
      <c r="C572" s="7">
        <v>45840</v>
      </c>
      <c r="D572" s="6">
        <v>0.75</v>
      </c>
      <c r="E572" s="7">
        <v>45840</v>
      </c>
      <c r="F572" s="6">
        <v>0.82638888888888884</v>
      </c>
      <c r="G572" s="1" t="s">
        <v>1334</v>
      </c>
      <c r="H572" s="1">
        <v>3</v>
      </c>
      <c r="I572" s="1" t="s">
        <v>316</v>
      </c>
      <c r="J572" s="13">
        <v>381.2</v>
      </c>
      <c r="K572" s="1" t="str">
        <f>TEXT(MATCH(X572, _xlfn.UNIQUE($X$153:X718), 0), "00000")</f>
        <v>00231</v>
      </c>
      <c r="L572" s="1" t="s">
        <v>41</v>
      </c>
      <c r="M572" s="1" t="s">
        <v>42</v>
      </c>
      <c r="N572" s="1" t="s">
        <v>43</v>
      </c>
      <c r="O572" s="1" t="s">
        <v>44</v>
      </c>
      <c r="P572" s="15">
        <v>522</v>
      </c>
      <c r="Q572" s="15">
        <v>402.64</v>
      </c>
      <c r="R572" s="1" t="s">
        <v>45</v>
      </c>
      <c r="S572" s="1" t="s">
        <v>793</v>
      </c>
      <c r="T572" s="1">
        <v>13</v>
      </c>
      <c r="U572" s="1">
        <v>42</v>
      </c>
      <c r="V572" s="1">
        <v>294</v>
      </c>
      <c r="W572" s="1" t="s">
        <v>47</v>
      </c>
      <c r="X572" s="2" t="s">
        <v>1349</v>
      </c>
      <c r="Y572" s="1" t="s">
        <v>1350</v>
      </c>
      <c r="AA572" s="1" t="s">
        <v>51</v>
      </c>
      <c r="AB572" s="3">
        <f>+RMP[[#This Row],[KILOS NETO]]/RMP[[#This Row],[N° JARRAS]]</f>
        <v>1.3695238095238096</v>
      </c>
      <c r="AC572" s="1" t="s">
        <v>52</v>
      </c>
      <c r="AD572" s="1">
        <v>22.2</v>
      </c>
      <c r="AE572" s="13">
        <f>+RMP[[#This Row],[KILOS NETO]]/RMP[[#This Row],[N° JABAS]]</f>
        <v>9.586666666666666</v>
      </c>
      <c r="AF572" s="15">
        <f>+RMP[[#This Row],[KILOS NETO]]-RMP[[#This Row],[PESO NETO CAMPO]]</f>
        <v>21.439999999999998</v>
      </c>
      <c r="AG572" s="3">
        <f>+(RMP[[#This Row],[HORA RECEPCION]]-RMP[[#This Row],[HORA SALIDA CAMPO]])*24</f>
        <v>1.8333333333333321</v>
      </c>
      <c r="AH572" s="1" t="s">
        <v>434</v>
      </c>
      <c r="AI572" s="1" t="s">
        <v>55</v>
      </c>
      <c r="AJ572" s="1" t="s">
        <v>1301</v>
      </c>
      <c r="AL572" s="1">
        <v>0</v>
      </c>
      <c r="AM572" s="1" t="s">
        <v>2634</v>
      </c>
    </row>
    <row r="573" spans="1:39" hidden="1" x14ac:dyDescent="0.3">
      <c r="A573" s="1" t="s">
        <v>1351</v>
      </c>
      <c r="B573" s="1">
        <f>_xlfn.ISOWEEKNUM(RMP[[#This Row],[FECHA RECEPCION]])</f>
        <v>27</v>
      </c>
      <c r="C573" s="7">
        <v>45840</v>
      </c>
      <c r="D573" s="6">
        <v>0.75</v>
      </c>
      <c r="E573" s="7">
        <v>45840</v>
      </c>
      <c r="F573" s="6">
        <v>0.82638888888888884</v>
      </c>
      <c r="G573" s="1" t="s">
        <v>1334</v>
      </c>
      <c r="H573" s="1">
        <v>3</v>
      </c>
      <c r="I573" s="1" t="s">
        <v>316</v>
      </c>
      <c r="J573" s="13">
        <v>222.39999943999999</v>
      </c>
      <c r="K573" s="1" t="str">
        <f>TEXT(MATCH(X573, _xlfn.UNIQUE($X$153:X719), 0), "00000")</f>
        <v>00232</v>
      </c>
      <c r="L573" s="1" t="s">
        <v>41</v>
      </c>
      <c r="M573" s="1" t="s">
        <v>42</v>
      </c>
      <c r="N573" s="1" t="s">
        <v>43</v>
      </c>
      <c r="O573" s="1" t="s">
        <v>44</v>
      </c>
      <c r="P573" s="15">
        <v>298.29000000000002</v>
      </c>
      <c r="Q573" s="15">
        <v>230.08</v>
      </c>
      <c r="R573" s="1" t="s">
        <v>45</v>
      </c>
      <c r="S573" s="1" t="s">
        <v>793</v>
      </c>
      <c r="T573" s="1">
        <v>13</v>
      </c>
      <c r="U573" s="1">
        <v>24</v>
      </c>
      <c r="V573" s="1">
        <v>168</v>
      </c>
      <c r="W573" s="1" t="s">
        <v>47</v>
      </c>
      <c r="X573" s="2" t="s">
        <v>1352</v>
      </c>
      <c r="Y573" s="1" t="s">
        <v>1353</v>
      </c>
      <c r="AA573" s="1" t="s">
        <v>51</v>
      </c>
      <c r="AB573" s="3">
        <f>+RMP[[#This Row],[KILOS NETO]]/RMP[[#This Row],[N° JARRAS]]</f>
        <v>1.3695238095238096</v>
      </c>
      <c r="AC573" s="1" t="s">
        <v>52</v>
      </c>
      <c r="AD573" s="1">
        <v>22.2</v>
      </c>
      <c r="AE573" s="13">
        <f>+RMP[[#This Row],[KILOS NETO]]/RMP[[#This Row],[N° JABAS]]</f>
        <v>9.5866666666666678</v>
      </c>
      <c r="AF573" s="15">
        <f>+RMP[[#This Row],[KILOS NETO]]-RMP[[#This Row],[PESO NETO CAMPO]]</f>
        <v>7.6800005600000247</v>
      </c>
      <c r="AG573" s="3">
        <f>+(RMP[[#This Row],[HORA RECEPCION]]-RMP[[#This Row],[HORA SALIDA CAMPO]])*24</f>
        <v>1.8333333333333321</v>
      </c>
      <c r="AH573" s="1" t="s">
        <v>54</v>
      </c>
      <c r="AI573" s="1" t="s">
        <v>55</v>
      </c>
      <c r="AJ573" s="1" t="s">
        <v>1301</v>
      </c>
      <c r="AL573" s="1">
        <v>0</v>
      </c>
      <c r="AM573" s="1" t="s">
        <v>2634</v>
      </c>
    </row>
    <row r="574" spans="1:39" hidden="1" x14ac:dyDescent="0.3">
      <c r="A574" s="1" t="s">
        <v>1354</v>
      </c>
      <c r="B574" s="1">
        <f>_xlfn.ISOWEEKNUM(RMP[[#This Row],[FECHA RECEPCION]])</f>
        <v>27</v>
      </c>
      <c r="C574" s="7">
        <v>45840</v>
      </c>
      <c r="D574" s="6">
        <v>0.75</v>
      </c>
      <c r="E574" s="7">
        <v>45840</v>
      </c>
      <c r="F574" s="6">
        <v>0.82638888888888884</v>
      </c>
      <c r="G574" s="1" t="s">
        <v>1334</v>
      </c>
      <c r="H574" s="1">
        <v>3</v>
      </c>
      <c r="I574" s="1" t="s">
        <v>316</v>
      </c>
      <c r="J574" s="13">
        <v>166.80000056</v>
      </c>
      <c r="K574" s="1" t="str">
        <f>TEXT(MATCH(X574, _xlfn.UNIQUE($X$153:X720), 0), "00000")</f>
        <v>00232</v>
      </c>
      <c r="L574" s="1" t="s">
        <v>41</v>
      </c>
      <c r="M574" s="1" t="s">
        <v>42</v>
      </c>
      <c r="N574" s="1" t="s">
        <v>43</v>
      </c>
      <c r="O574" s="1" t="s">
        <v>44</v>
      </c>
      <c r="P574" s="15">
        <v>223.71</v>
      </c>
      <c r="Q574" s="15">
        <v>172.56</v>
      </c>
      <c r="R574" s="1" t="s">
        <v>45</v>
      </c>
      <c r="S574" s="1" t="s">
        <v>63</v>
      </c>
      <c r="T574" s="1">
        <v>13</v>
      </c>
      <c r="U574" s="1">
        <v>18</v>
      </c>
      <c r="V574" s="1">
        <v>126</v>
      </c>
      <c r="W574" s="1" t="s">
        <v>47</v>
      </c>
      <c r="X574" s="2" t="s">
        <v>1352</v>
      </c>
      <c r="Y574" s="1" t="s">
        <v>1353</v>
      </c>
      <c r="AA574" s="1" t="s">
        <v>51</v>
      </c>
      <c r="AB574" s="3">
        <f>+RMP[[#This Row],[KILOS NETO]]/RMP[[#This Row],[N° JARRAS]]</f>
        <v>1.3695238095238096</v>
      </c>
      <c r="AC574" s="1" t="s">
        <v>52</v>
      </c>
      <c r="AD574" s="1">
        <v>22.2</v>
      </c>
      <c r="AE574" s="13">
        <f>+RMP[[#This Row],[KILOS NETO]]/RMP[[#This Row],[N° JABAS]]</f>
        <v>9.586666666666666</v>
      </c>
      <c r="AF574" s="15">
        <f>+RMP[[#This Row],[KILOS NETO]]-RMP[[#This Row],[PESO NETO CAMPO]]</f>
        <v>5.7599994400000014</v>
      </c>
      <c r="AG574" s="3">
        <f>+(RMP[[#This Row],[HORA RECEPCION]]-RMP[[#This Row],[HORA SALIDA CAMPO]])*24</f>
        <v>1.8333333333333321</v>
      </c>
      <c r="AH574" s="1" t="s">
        <v>54</v>
      </c>
      <c r="AI574" s="1" t="s">
        <v>55</v>
      </c>
      <c r="AJ574" s="1" t="s">
        <v>1301</v>
      </c>
      <c r="AL574" s="1">
        <v>0</v>
      </c>
      <c r="AM574" s="1" t="s">
        <v>2634</v>
      </c>
    </row>
    <row r="575" spans="1:39" hidden="1" x14ac:dyDescent="0.3">
      <c r="A575" s="1" t="s">
        <v>1355</v>
      </c>
      <c r="B575" s="1">
        <f>_xlfn.ISOWEEKNUM(RMP[[#This Row],[FECHA RECEPCION]])</f>
        <v>27</v>
      </c>
      <c r="C575" s="7">
        <v>45840</v>
      </c>
      <c r="D575" s="6">
        <v>0.75</v>
      </c>
      <c r="E575" s="7">
        <v>45840</v>
      </c>
      <c r="F575" s="6">
        <v>0.82638888888888884</v>
      </c>
      <c r="G575" s="1" t="s">
        <v>1334</v>
      </c>
      <c r="H575" s="1">
        <v>3</v>
      </c>
      <c r="I575" s="1" t="s">
        <v>316</v>
      </c>
      <c r="J575" s="13">
        <v>55.314284610000001</v>
      </c>
      <c r="K575" s="1" t="str">
        <f>TEXT(MATCH(X575, _xlfn.UNIQUE($X$153:X721), 0), "00000")</f>
        <v>00233</v>
      </c>
      <c r="L575" s="1" t="s">
        <v>41</v>
      </c>
      <c r="M575" s="1" t="s">
        <v>42</v>
      </c>
      <c r="N575" s="1" t="s">
        <v>43</v>
      </c>
      <c r="O575" s="1" t="s">
        <v>44</v>
      </c>
      <c r="P575" s="15">
        <v>74.290000000000006</v>
      </c>
      <c r="Q575" s="15">
        <v>57.23</v>
      </c>
      <c r="R575" s="1" t="s">
        <v>45</v>
      </c>
      <c r="S575" s="1" t="s">
        <v>747</v>
      </c>
      <c r="T575" s="1">
        <v>13</v>
      </c>
      <c r="U575" s="1">
        <v>6</v>
      </c>
      <c r="V575" s="1">
        <v>42</v>
      </c>
      <c r="W575" s="1" t="s">
        <v>47</v>
      </c>
      <c r="X575" s="2" t="s">
        <v>1356</v>
      </c>
      <c r="Y575" s="1" t="s">
        <v>1357</v>
      </c>
      <c r="AA575" s="1" t="s">
        <v>51</v>
      </c>
      <c r="AB575" s="3">
        <f>+RMP[[#This Row],[KILOS NETO]]/RMP[[#This Row],[N° JARRAS]]</f>
        <v>1.3626190476190476</v>
      </c>
      <c r="AC575" s="1" t="s">
        <v>52</v>
      </c>
      <c r="AD575" s="1">
        <v>22.2</v>
      </c>
      <c r="AE575" s="13">
        <f>+RMP[[#This Row],[KILOS NETO]]/RMP[[#This Row],[N° JABAS]]</f>
        <v>9.5383333333333322</v>
      </c>
      <c r="AF575" s="15">
        <f>+RMP[[#This Row],[KILOS NETO]]-RMP[[#This Row],[PESO NETO CAMPO]]</f>
        <v>1.9157153899999955</v>
      </c>
      <c r="AG575" s="3">
        <f>+(RMP[[#This Row],[HORA RECEPCION]]-RMP[[#This Row],[HORA SALIDA CAMPO]])*24</f>
        <v>1.8333333333333321</v>
      </c>
      <c r="AH575" s="1" t="s">
        <v>1224</v>
      </c>
      <c r="AI575" s="1" t="s">
        <v>55</v>
      </c>
      <c r="AJ575" s="1" t="s">
        <v>1301</v>
      </c>
      <c r="AL575" s="1">
        <v>0</v>
      </c>
      <c r="AM575" s="1" t="s">
        <v>2634</v>
      </c>
    </row>
    <row r="576" spans="1:39" hidden="1" x14ac:dyDescent="0.3">
      <c r="A576" s="1" t="s">
        <v>1358</v>
      </c>
      <c r="B576" s="1">
        <f>_xlfn.ISOWEEKNUM(RMP[[#This Row],[FECHA RECEPCION]])</f>
        <v>27</v>
      </c>
      <c r="C576" s="7">
        <v>45840</v>
      </c>
      <c r="D576" s="6">
        <v>0.75</v>
      </c>
      <c r="E576" s="7">
        <v>45840</v>
      </c>
      <c r="F576" s="6">
        <v>0.82638888888888884</v>
      </c>
      <c r="G576" s="1" t="s">
        <v>1334</v>
      </c>
      <c r="H576" s="1">
        <v>3</v>
      </c>
      <c r="I576" s="1" t="s">
        <v>316</v>
      </c>
      <c r="J576" s="13">
        <v>331.88571538999997</v>
      </c>
      <c r="K576" s="1" t="str">
        <f>TEXT(MATCH(X576, _xlfn.UNIQUE($X$153:X722), 0), "00000")</f>
        <v>00233</v>
      </c>
      <c r="L576" s="1" t="s">
        <v>41</v>
      </c>
      <c r="M576" s="1" t="s">
        <v>42</v>
      </c>
      <c r="N576" s="1" t="s">
        <v>43</v>
      </c>
      <c r="O576" s="1" t="s">
        <v>44</v>
      </c>
      <c r="P576" s="15">
        <v>445.71</v>
      </c>
      <c r="Q576" s="15">
        <v>343.41</v>
      </c>
      <c r="R576" s="1" t="s">
        <v>45</v>
      </c>
      <c r="S576" s="1" t="s">
        <v>63</v>
      </c>
      <c r="T576" s="1">
        <v>13</v>
      </c>
      <c r="U576" s="1">
        <v>36</v>
      </c>
      <c r="V576" s="1">
        <v>252</v>
      </c>
      <c r="W576" s="1" t="s">
        <v>47</v>
      </c>
      <c r="X576" s="2" t="s">
        <v>1356</v>
      </c>
      <c r="Y576" s="1" t="s">
        <v>1357</v>
      </c>
      <c r="AA576" s="1" t="s">
        <v>51</v>
      </c>
      <c r="AB576" s="3">
        <f>+RMP[[#This Row],[KILOS NETO]]/RMP[[#This Row],[N° JARRAS]]</f>
        <v>1.3627380952380954</v>
      </c>
      <c r="AC576" s="1" t="s">
        <v>52</v>
      </c>
      <c r="AD576" s="1">
        <v>22.2</v>
      </c>
      <c r="AE576" s="13">
        <f>+RMP[[#This Row],[KILOS NETO]]/RMP[[#This Row],[N° JABAS]]</f>
        <v>9.5391666666666666</v>
      </c>
      <c r="AF576" s="15">
        <f>+RMP[[#This Row],[KILOS NETO]]-RMP[[#This Row],[PESO NETO CAMPO]]</f>
        <v>11.524284610000052</v>
      </c>
      <c r="AG576" s="3">
        <f>+(RMP[[#This Row],[HORA RECEPCION]]-RMP[[#This Row],[HORA SALIDA CAMPO]])*24</f>
        <v>1.8333333333333321</v>
      </c>
      <c r="AH576" s="1" t="s">
        <v>1224</v>
      </c>
      <c r="AI576" s="1" t="s">
        <v>55</v>
      </c>
      <c r="AJ576" s="1" t="s">
        <v>1301</v>
      </c>
      <c r="AL576" s="1">
        <v>0</v>
      </c>
      <c r="AM576" s="1" t="s">
        <v>2634</v>
      </c>
    </row>
    <row r="577" spans="1:39" hidden="1" x14ac:dyDescent="0.3">
      <c r="A577" s="1" t="s">
        <v>1359</v>
      </c>
      <c r="B577" s="1">
        <f>_xlfn.ISOWEEKNUM(RMP[[#This Row],[FECHA RECEPCION]])</f>
        <v>27</v>
      </c>
      <c r="C577" s="7">
        <v>45840</v>
      </c>
      <c r="D577" s="6">
        <v>0.75</v>
      </c>
      <c r="E577" s="7">
        <v>45840</v>
      </c>
      <c r="F577" s="6">
        <v>0.82638888888888884</v>
      </c>
      <c r="G577" s="1" t="s">
        <v>1334</v>
      </c>
      <c r="H577" s="1">
        <v>3</v>
      </c>
      <c r="I577" s="1" t="s">
        <v>316</v>
      </c>
      <c r="J577" s="13">
        <v>388.2</v>
      </c>
      <c r="K577" s="1" t="str">
        <f>TEXT(MATCH(X577, _xlfn.UNIQUE($X$153:X723), 0), "00000")</f>
        <v>00234</v>
      </c>
      <c r="L577" s="1" t="s">
        <v>41</v>
      </c>
      <c r="M577" s="1" t="s">
        <v>42</v>
      </c>
      <c r="N577" s="1" t="s">
        <v>43</v>
      </c>
      <c r="O577" s="1" t="s">
        <v>44</v>
      </c>
      <c r="P577" s="15">
        <v>520</v>
      </c>
      <c r="Q577" s="15">
        <v>401.64</v>
      </c>
      <c r="R577" s="1" t="s">
        <v>45</v>
      </c>
      <c r="S577" s="1" t="s">
        <v>63</v>
      </c>
      <c r="T577" s="1">
        <v>12</v>
      </c>
      <c r="U577" s="1">
        <v>42</v>
      </c>
      <c r="V577" s="1">
        <v>294</v>
      </c>
      <c r="W577" s="1" t="s">
        <v>47</v>
      </c>
      <c r="X577" s="2" t="s">
        <v>1360</v>
      </c>
      <c r="Y577" s="1" t="s">
        <v>1361</v>
      </c>
      <c r="AA577" s="1" t="s">
        <v>51</v>
      </c>
      <c r="AB577" s="3">
        <f>+RMP[[#This Row],[KILOS NETO]]/RMP[[#This Row],[N° JARRAS]]</f>
        <v>1.3661224489795918</v>
      </c>
      <c r="AC577" s="1" t="s">
        <v>52</v>
      </c>
      <c r="AD577" s="1">
        <v>22.2</v>
      </c>
      <c r="AE577" s="13">
        <f>+RMP[[#This Row],[KILOS NETO]]/RMP[[#This Row],[N° JABAS]]</f>
        <v>9.5628571428571423</v>
      </c>
      <c r="AF577" s="15">
        <f>+RMP[[#This Row],[KILOS NETO]]-RMP[[#This Row],[PESO NETO CAMPO]]</f>
        <v>13.439999999999998</v>
      </c>
      <c r="AG577" s="3">
        <f>+(RMP[[#This Row],[HORA RECEPCION]]-RMP[[#This Row],[HORA SALIDA CAMPO]])*24</f>
        <v>1.8333333333333321</v>
      </c>
      <c r="AH577" s="1" t="s">
        <v>434</v>
      </c>
      <c r="AI577" s="1" t="s">
        <v>55</v>
      </c>
      <c r="AJ577" s="1" t="s">
        <v>1301</v>
      </c>
      <c r="AL577" s="1">
        <v>0</v>
      </c>
      <c r="AM577" s="1" t="s">
        <v>2634</v>
      </c>
    </row>
    <row r="578" spans="1:39" hidden="1" x14ac:dyDescent="0.3">
      <c r="A578" s="1" t="s">
        <v>1362</v>
      </c>
      <c r="B578" s="1">
        <f>_xlfn.ISOWEEKNUM(RMP[[#This Row],[FECHA RECEPCION]])</f>
        <v>27</v>
      </c>
      <c r="C578" s="7">
        <v>45840</v>
      </c>
      <c r="D578" s="6">
        <v>0.75</v>
      </c>
      <c r="E578" s="7">
        <v>45840</v>
      </c>
      <c r="F578" s="6">
        <v>0.82638888888888884</v>
      </c>
      <c r="G578" s="1" t="s">
        <v>1334</v>
      </c>
      <c r="H578" s="1">
        <v>3</v>
      </c>
      <c r="I578" s="1" t="s">
        <v>316</v>
      </c>
      <c r="J578" s="13">
        <v>321</v>
      </c>
      <c r="K578" s="1" t="str">
        <f>TEXT(MATCH(X578, _xlfn.UNIQUE($X$153:X724), 0), "00000")</f>
        <v>00235</v>
      </c>
      <c r="L578" s="1" t="s">
        <v>41</v>
      </c>
      <c r="M578" s="1" t="s">
        <v>42</v>
      </c>
      <c r="N578" s="1" t="s">
        <v>43</v>
      </c>
      <c r="O578" s="1" t="s">
        <v>44</v>
      </c>
      <c r="P578" s="15">
        <v>430</v>
      </c>
      <c r="Q578" s="15">
        <v>327.87</v>
      </c>
      <c r="R578" s="1" t="s">
        <v>45</v>
      </c>
      <c r="S578" s="1" t="s">
        <v>793</v>
      </c>
      <c r="T578" s="1">
        <v>13</v>
      </c>
      <c r="U578" s="1">
        <v>35</v>
      </c>
      <c r="V578" s="1">
        <v>245</v>
      </c>
      <c r="W578" s="1" t="s">
        <v>47</v>
      </c>
      <c r="X578" s="2" t="s">
        <v>1363</v>
      </c>
      <c r="Y578" s="1" t="s">
        <v>1364</v>
      </c>
      <c r="AA578" s="1" t="s">
        <v>51</v>
      </c>
      <c r="AB578" s="3">
        <f>+RMP[[#This Row],[KILOS NETO]]/RMP[[#This Row],[N° JARRAS]]</f>
        <v>1.3382448979591837</v>
      </c>
      <c r="AC578" s="1" t="s">
        <v>52</v>
      </c>
      <c r="AD578" s="1">
        <v>22.2</v>
      </c>
      <c r="AE578" s="13">
        <f>+RMP[[#This Row],[KILOS NETO]]/RMP[[#This Row],[N° JABAS]]</f>
        <v>9.3677142857142854</v>
      </c>
      <c r="AF578" s="15">
        <f>+RMP[[#This Row],[KILOS NETO]]-RMP[[#This Row],[PESO NETO CAMPO]]</f>
        <v>6.8700000000000045</v>
      </c>
      <c r="AG578" s="3">
        <f>+(RMP[[#This Row],[HORA RECEPCION]]-RMP[[#This Row],[HORA SALIDA CAMPO]])*24</f>
        <v>1.8333333333333321</v>
      </c>
      <c r="AH578" s="1" t="s">
        <v>434</v>
      </c>
      <c r="AI578" s="1" t="s">
        <v>55</v>
      </c>
      <c r="AJ578" s="1" t="s">
        <v>1301</v>
      </c>
      <c r="AL578" s="1">
        <v>0</v>
      </c>
      <c r="AM578" s="1" t="s">
        <v>2634</v>
      </c>
    </row>
    <row r="579" spans="1:39" hidden="1" x14ac:dyDescent="0.3">
      <c r="A579" s="1" t="s">
        <v>1365</v>
      </c>
      <c r="B579" s="1">
        <f>_xlfn.ISOWEEKNUM(RMP[[#This Row],[FECHA RECEPCION]])</f>
        <v>27</v>
      </c>
      <c r="C579" s="7">
        <v>45840</v>
      </c>
      <c r="D579" s="6">
        <v>0.75</v>
      </c>
      <c r="E579" s="7">
        <v>45840</v>
      </c>
      <c r="F579" s="6">
        <v>0.82638888888888884</v>
      </c>
      <c r="G579" s="1" t="s">
        <v>1334</v>
      </c>
      <c r="H579" s="1">
        <v>3</v>
      </c>
      <c r="I579" s="1" t="s">
        <v>316</v>
      </c>
      <c r="J579" s="13">
        <v>83.314286640000006</v>
      </c>
      <c r="K579" s="1" t="str">
        <f>TEXT(MATCH(X579, _xlfn.UNIQUE($X$153:X725), 0), "00000")</f>
        <v>00236</v>
      </c>
      <c r="L579" s="1" t="s">
        <v>41</v>
      </c>
      <c r="M579" s="1" t="s">
        <v>42</v>
      </c>
      <c r="N579" s="1" t="s">
        <v>43</v>
      </c>
      <c r="O579" s="1" t="s">
        <v>44</v>
      </c>
      <c r="P579" s="15">
        <v>112.11</v>
      </c>
      <c r="Q579" s="15">
        <v>85.6</v>
      </c>
      <c r="R579" s="1" t="s">
        <v>45</v>
      </c>
      <c r="S579" s="1" t="s">
        <v>793</v>
      </c>
      <c r="T579" s="1">
        <v>14</v>
      </c>
      <c r="U579" s="1">
        <v>9</v>
      </c>
      <c r="V579" s="1">
        <v>63</v>
      </c>
      <c r="W579" s="1" t="s">
        <v>47</v>
      </c>
      <c r="X579" s="2" t="s">
        <v>1366</v>
      </c>
      <c r="Y579" s="1" t="s">
        <v>1367</v>
      </c>
      <c r="AA579" s="1" t="s">
        <v>51</v>
      </c>
      <c r="AB579" s="3">
        <f>+RMP[[#This Row],[KILOS NETO]]/RMP[[#This Row],[N° JARRAS]]</f>
        <v>1.3587301587301586</v>
      </c>
      <c r="AC579" s="1" t="s">
        <v>52</v>
      </c>
      <c r="AD579" s="1">
        <v>22.2</v>
      </c>
      <c r="AE579" s="13">
        <f>+RMP[[#This Row],[KILOS NETO]]/RMP[[#This Row],[N° JABAS]]</f>
        <v>9.5111111111111111</v>
      </c>
      <c r="AF579" s="15">
        <f>+RMP[[#This Row],[KILOS NETO]]-RMP[[#This Row],[PESO NETO CAMPO]]</f>
        <v>2.2857133599999884</v>
      </c>
      <c r="AG579" s="3">
        <f>+(RMP[[#This Row],[HORA RECEPCION]]-RMP[[#This Row],[HORA SALIDA CAMPO]])*24</f>
        <v>1.8333333333333321</v>
      </c>
      <c r="AH579" s="1" t="s">
        <v>54</v>
      </c>
      <c r="AI579" s="1" t="s">
        <v>55</v>
      </c>
      <c r="AJ579" s="1" t="s">
        <v>1301</v>
      </c>
      <c r="AL579" s="1">
        <v>0</v>
      </c>
      <c r="AM579" s="1" t="s">
        <v>2634</v>
      </c>
    </row>
    <row r="580" spans="1:39" hidden="1" x14ac:dyDescent="0.3">
      <c r="A580" s="1" t="s">
        <v>1368</v>
      </c>
      <c r="B580" s="1">
        <f>_xlfn.ISOWEEKNUM(RMP[[#This Row],[FECHA RECEPCION]])</f>
        <v>27</v>
      </c>
      <c r="C580" s="7">
        <v>45840</v>
      </c>
      <c r="D580" s="6">
        <v>0.75</v>
      </c>
      <c r="E580" s="7">
        <v>45840</v>
      </c>
      <c r="F580" s="6">
        <v>0.82638888888888884</v>
      </c>
      <c r="G580" s="1" t="s">
        <v>1334</v>
      </c>
      <c r="H580" s="1">
        <v>3</v>
      </c>
      <c r="I580" s="1" t="s">
        <v>316</v>
      </c>
      <c r="J580" s="13">
        <v>240.68571335999999</v>
      </c>
      <c r="K580" s="1" t="str">
        <f>TEXT(MATCH(X580, _xlfn.UNIQUE($X$153:X726), 0), "00000")</f>
        <v>00236</v>
      </c>
      <c r="L580" s="1" t="s">
        <v>41</v>
      </c>
      <c r="M580" s="1" t="s">
        <v>42</v>
      </c>
      <c r="N580" s="1" t="s">
        <v>43</v>
      </c>
      <c r="O580" s="1" t="s">
        <v>44</v>
      </c>
      <c r="P580" s="15">
        <v>323.89</v>
      </c>
      <c r="Q580" s="15">
        <v>247.27</v>
      </c>
      <c r="R580" s="1" t="s">
        <v>45</v>
      </c>
      <c r="S580" s="1" t="s">
        <v>63</v>
      </c>
      <c r="T580" s="1">
        <v>14</v>
      </c>
      <c r="U580" s="1">
        <v>26</v>
      </c>
      <c r="V580" s="1">
        <v>182</v>
      </c>
      <c r="W580" s="1" t="s">
        <v>47</v>
      </c>
      <c r="X580" s="2" t="s">
        <v>1366</v>
      </c>
      <c r="Y580" s="1" t="s">
        <v>1367</v>
      </c>
      <c r="AA580" s="1" t="s">
        <v>51</v>
      </c>
      <c r="AB580" s="3">
        <f>+RMP[[#This Row],[KILOS NETO]]/RMP[[#This Row],[N° JARRAS]]</f>
        <v>1.3586263736263737</v>
      </c>
      <c r="AC580" s="1" t="s">
        <v>52</v>
      </c>
      <c r="AD580" s="1">
        <v>22.2</v>
      </c>
      <c r="AE580" s="13">
        <f>+RMP[[#This Row],[KILOS NETO]]/RMP[[#This Row],[N° JABAS]]</f>
        <v>9.5103846153846163</v>
      </c>
      <c r="AF580" s="15">
        <f>+RMP[[#This Row],[KILOS NETO]]-RMP[[#This Row],[PESO NETO CAMPO]]</f>
        <v>6.5842866400000162</v>
      </c>
      <c r="AG580" s="3">
        <f>+(RMP[[#This Row],[HORA RECEPCION]]-RMP[[#This Row],[HORA SALIDA CAMPO]])*24</f>
        <v>1.8333333333333321</v>
      </c>
      <c r="AH580" s="1" t="s">
        <v>54</v>
      </c>
      <c r="AI580" s="1" t="s">
        <v>55</v>
      </c>
      <c r="AJ580" s="1" t="s">
        <v>1301</v>
      </c>
      <c r="AL580" s="1">
        <v>0</v>
      </c>
      <c r="AM580" s="1" t="s">
        <v>2634</v>
      </c>
    </row>
    <row r="581" spans="1:39" hidden="1" x14ac:dyDescent="0.3">
      <c r="A581" s="1" t="s">
        <v>1369</v>
      </c>
      <c r="B581" s="1">
        <f>_xlfn.ISOWEEKNUM(RMP[[#This Row],[FECHA RECEPCION]])</f>
        <v>27</v>
      </c>
      <c r="C581" s="7">
        <v>45840</v>
      </c>
      <c r="D581" s="6">
        <v>0.78819444444444442</v>
      </c>
      <c r="E581" s="7">
        <v>45840</v>
      </c>
      <c r="F581" s="6">
        <v>0.85416666666666663</v>
      </c>
      <c r="G581" s="1" t="s">
        <v>1370</v>
      </c>
      <c r="H581" s="1">
        <v>4</v>
      </c>
      <c r="I581" s="1" t="s">
        <v>39</v>
      </c>
      <c r="J581" s="13">
        <v>118.96666548</v>
      </c>
      <c r="K581" s="1" t="str">
        <f>TEXT(MATCH(X581, _xlfn.UNIQUE($X$153:X727), 0), "00000")</f>
        <v>00237</v>
      </c>
      <c r="L581" s="1" t="s">
        <v>41</v>
      </c>
      <c r="M581" s="1" t="s">
        <v>42</v>
      </c>
      <c r="N581" s="1" t="s">
        <v>43</v>
      </c>
      <c r="O581" s="1" t="s">
        <v>44</v>
      </c>
      <c r="P581" s="15">
        <v>160</v>
      </c>
      <c r="Q581" s="15">
        <v>122.8</v>
      </c>
      <c r="R581" s="1" t="s">
        <v>45</v>
      </c>
      <c r="S581" s="1" t="s">
        <v>793</v>
      </c>
      <c r="T581" s="1">
        <v>13</v>
      </c>
      <c r="U581" s="1">
        <v>13</v>
      </c>
      <c r="V581" s="1">
        <v>91</v>
      </c>
      <c r="W581" s="1" t="s">
        <v>47</v>
      </c>
      <c r="X581" s="2" t="s">
        <v>1371</v>
      </c>
      <c r="Y581" s="1" t="s">
        <v>1372</v>
      </c>
      <c r="AA581" s="1" t="s">
        <v>51</v>
      </c>
      <c r="AB581" s="3">
        <f>+RMP[[#This Row],[KILOS NETO]]/RMP[[#This Row],[N° JARRAS]]</f>
        <v>1.3494505494505493</v>
      </c>
      <c r="AC581" s="1" t="s">
        <v>52</v>
      </c>
      <c r="AD581" s="1">
        <v>19.7</v>
      </c>
      <c r="AE581" s="13">
        <f>+RMP[[#This Row],[KILOS NETO]]/RMP[[#This Row],[N° JABAS]]</f>
        <v>9.4461538461538463</v>
      </c>
      <c r="AF581" s="15">
        <f>+RMP[[#This Row],[KILOS NETO]]-RMP[[#This Row],[PESO NETO CAMPO]]</f>
        <v>3.833334519999994</v>
      </c>
      <c r="AG581" s="3">
        <f>+(RMP[[#This Row],[HORA RECEPCION]]-RMP[[#This Row],[HORA SALIDA CAMPO]])*24</f>
        <v>1.583333333333333</v>
      </c>
      <c r="AH581" s="1" t="s">
        <v>1224</v>
      </c>
      <c r="AI581" s="1" t="s">
        <v>55</v>
      </c>
      <c r="AJ581" s="1" t="s">
        <v>1301</v>
      </c>
      <c r="AL581" s="1">
        <v>0</v>
      </c>
      <c r="AM581" s="1" t="s">
        <v>2634</v>
      </c>
    </row>
    <row r="582" spans="1:39" hidden="1" x14ac:dyDescent="0.3">
      <c r="A582" s="1" t="s">
        <v>1373</v>
      </c>
      <c r="B582" s="1">
        <f>_xlfn.ISOWEEKNUM(RMP[[#This Row],[FECHA RECEPCION]])</f>
        <v>27</v>
      </c>
      <c r="C582" s="7">
        <v>45840</v>
      </c>
      <c r="D582" s="6">
        <v>0.78819444444444442</v>
      </c>
      <c r="E582" s="7">
        <v>45840</v>
      </c>
      <c r="F582" s="6">
        <v>0.85416666666666663</v>
      </c>
      <c r="G582" s="1" t="s">
        <v>1370</v>
      </c>
      <c r="H582" s="1">
        <v>4</v>
      </c>
      <c r="I582" s="1" t="s">
        <v>39</v>
      </c>
      <c r="J582" s="13">
        <v>237.93333451999999</v>
      </c>
      <c r="K582" s="1" t="str">
        <f>TEXT(MATCH(X582, _xlfn.UNIQUE($X$153:X728), 0), "00000")</f>
        <v>00237</v>
      </c>
      <c r="L582" s="1" t="s">
        <v>41</v>
      </c>
      <c r="M582" s="1" t="s">
        <v>42</v>
      </c>
      <c r="N582" s="1" t="s">
        <v>43</v>
      </c>
      <c r="O582" s="1" t="s">
        <v>44</v>
      </c>
      <c r="P582" s="15">
        <v>320</v>
      </c>
      <c r="Q582" s="15">
        <v>245.59</v>
      </c>
      <c r="R582" s="1" t="s">
        <v>45</v>
      </c>
      <c r="S582" s="1" t="s">
        <v>63</v>
      </c>
      <c r="T582" s="1">
        <v>13</v>
      </c>
      <c r="U582" s="1">
        <v>26</v>
      </c>
      <c r="V582" s="1">
        <v>179</v>
      </c>
      <c r="W582" s="1" t="s">
        <v>47</v>
      </c>
      <c r="X582" s="2" t="s">
        <v>1371</v>
      </c>
      <c r="Y582" s="1" t="s">
        <v>1372</v>
      </c>
      <c r="AA582" s="1" t="s">
        <v>51</v>
      </c>
      <c r="AB582" s="3">
        <f>+RMP[[#This Row],[KILOS NETO]]/RMP[[#This Row],[N° JARRAS]]</f>
        <v>1.3720111731843576</v>
      </c>
      <c r="AC582" s="1" t="s">
        <v>52</v>
      </c>
      <c r="AD582" s="1">
        <v>19.7</v>
      </c>
      <c r="AE582" s="13">
        <f>+RMP[[#This Row],[KILOS NETO]]/RMP[[#This Row],[N° JABAS]]</f>
        <v>9.4457692307692316</v>
      </c>
      <c r="AF582" s="15">
        <f>+RMP[[#This Row],[KILOS NETO]]-RMP[[#This Row],[PESO NETO CAMPO]]</f>
        <v>7.6566654800000151</v>
      </c>
      <c r="AG582" s="3">
        <f>+(RMP[[#This Row],[HORA RECEPCION]]-RMP[[#This Row],[HORA SALIDA CAMPO]])*24</f>
        <v>1.583333333333333</v>
      </c>
      <c r="AH582" s="1" t="s">
        <v>1224</v>
      </c>
      <c r="AI582" s="1" t="s">
        <v>55</v>
      </c>
      <c r="AJ582" s="1" t="s">
        <v>1301</v>
      </c>
      <c r="AL582" s="1">
        <v>0</v>
      </c>
      <c r="AM582" s="1" t="s">
        <v>2634</v>
      </c>
    </row>
    <row r="583" spans="1:39" hidden="1" x14ac:dyDescent="0.3">
      <c r="A583" s="1" t="s">
        <v>1374</v>
      </c>
      <c r="B583" s="1">
        <f>_xlfn.ISOWEEKNUM(RMP[[#This Row],[FECHA RECEPCION]])</f>
        <v>27</v>
      </c>
      <c r="C583" s="7">
        <v>45840</v>
      </c>
      <c r="D583" s="6">
        <v>0.78819444444444442</v>
      </c>
      <c r="E583" s="7">
        <v>45840</v>
      </c>
      <c r="F583" s="6">
        <v>0.85416666666666663</v>
      </c>
      <c r="G583" s="1" t="s">
        <v>1370</v>
      </c>
      <c r="H583" s="1">
        <v>4</v>
      </c>
      <c r="I583" s="1" t="s">
        <v>39</v>
      </c>
      <c r="J583" s="13">
        <v>252.7</v>
      </c>
      <c r="K583" s="1" t="str">
        <f>TEXT(MATCH(X583, _xlfn.UNIQUE($X$153:X729), 0), "00000")</f>
        <v>00238</v>
      </c>
      <c r="L583" s="1" t="s">
        <v>41</v>
      </c>
      <c r="M583" s="1" t="s">
        <v>42</v>
      </c>
      <c r="N583" s="1" t="s">
        <v>43</v>
      </c>
      <c r="O583" s="1" t="s">
        <v>44</v>
      </c>
      <c r="P583" s="15">
        <v>335</v>
      </c>
      <c r="Q583" s="15">
        <v>254.92</v>
      </c>
      <c r="R583" s="1" t="s">
        <v>45</v>
      </c>
      <c r="S583" s="1" t="s">
        <v>858</v>
      </c>
      <c r="T583" s="1">
        <v>11</v>
      </c>
      <c r="U583" s="1">
        <v>27</v>
      </c>
      <c r="V583" s="1">
        <v>186</v>
      </c>
      <c r="W583" s="1" t="s">
        <v>47</v>
      </c>
      <c r="X583" s="2" t="s">
        <v>1375</v>
      </c>
      <c r="Y583" s="1" t="s">
        <v>1376</v>
      </c>
      <c r="AA583" s="1" t="s">
        <v>51</v>
      </c>
      <c r="AB583" s="3">
        <f>+RMP[[#This Row],[KILOS NETO]]/RMP[[#This Row],[N° JARRAS]]</f>
        <v>1.370537634408602</v>
      </c>
      <c r="AC583" s="1" t="s">
        <v>52</v>
      </c>
      <c r="AD583" s="1">
        <v>19.7</v>
      </c>
      <c r="AE583" s="13">
        <f>+RMP[[#This Row],[KILOS NETO]]/RMP[[#This Row],[N° JABAS]]</f>
        <v>9.4414814814814818</v>
      </c>
      <c r="AF583" s="15">
        <f>+RMP[[#This Row],[KILOS NETO]]-RMP[[#This Row],[PESO NETO CAMPO]]</f>
        <v>2.2199999999999989</v>
      </c>
      <c r="AG583" s="3">
        <f>+(RMP[[#This Row],[HORA RECEPCION]]-RMP[[#This Row],[HORA SALIDA CAMPO]])*24</f>
        <v>1.583333333333333</v>
      </c>
      <c r="AH583" s="1" t="s">
        <v>54</v>
      </c>
      <c r="AI583" s="1" t="s">
        <v>55</v>
      </c>
      <c r="AJ583" s="1" t="s">
        <v>1301</v>
      </c>
      <c r="AL583" s="1">
        <v>0</v>
      </c>
      <c r="AM583" s="1" t="s">
        <v>2634</v>
      </c>
    </row>
    <row r="584" spans="1:39" hidden="1" x14ac:dyDescent="0.3">
      <c r="A584" s="1" t="s">
        <v>1377</v>
      </c>
      <c r="B584" s="1">
        <f>_xlfn.ISOWEEKNUM(RMP[[#This Row],[FECHA RECEPCION]])</f>
        <v>27</v>
      </c>
      <c r="C584" s="7">
        <v>45840</v>
      </c>
      <c r="D584" s="6">
        <v>0.78819444444444442</v>
      </c>
      <c r="E584" s="7">
        <v>45840</v>
      </c>
      <c r="F584" s="6">
        <v>0.85416666666666663</v>
      </c>
      <c r="G584" s="1" t="s">
        <v>1370</v>
      </c>
      <c r="H584" s="1">
        <v>4</v>
      </c>
      <c r="I584" s="1" t="s">
        <v>39</v>
      </c>
      <c r="J584" s="13">
        <v>322.5</v>
      </c>
      <c r="K584" s="1" t="str">
        <f>TEXT(MATCH(X584, _xlfn.UNIQUE($X$153:X730), 0), "00000")</f>
        <v>00239</v>
      </c>
      <c r="L584" s="1" t="s">
        <v>41</v>
      </c>
      <c r="M584" s="1" t="s">
        <v>42</v>
      </c>
      <c r="N584" s="1" t="s">
        <v>43</v>
      </c>
      <c r="O584" s="1" t="s">
        <v>44</v>
      </c>
      <c r="P584" s="15">
        <v>436</v>
      </c>
      <c r="Q584" s="15">
        <v>333.87</v>
      </c>
      <c r="R584" s="1" t="s">
        <v>45</v>
      </c>
      <c r="S584" s="1" t="s">
        <v>858</v>
      </c>
      <c r="T584" s="1">
        <v>13</v>
      </c>
      <c r="U584" s="1">
        <v>35</v>
      </c>
      <c r="V584" s="1">
        <v>245</v>
      </c>
      <c r="W584" s="1" t="s">
        <v>47</v>
      </c>
      <c r="X584" s="2" t="s">
        <v>1378</v>
      </c>
      <c r="Y584" s="1" t="s">
        <v>1379</v>
      </c>
      <c r="AA584" s="1" t="s">
        <v>51</v>
      </c>
      <c r="AB584" s="3">
        <f>+RMP[[#This Row],[KILOS NETO]]/RMP[[#This Row],[N° JARRAS]]</f>
        <v>1.3627346938775511</v>
      </c>
      <c r="AC584" s="1" t="s">
        <v>52</v>
      </c>
      <c r="AD584" s="1">
        <v>19.7</v>
      </c>
      <c r="AE584" s="13">
        <f>+RMP[[#This Row],[KILOS NETO]]/RMP[[#This Row],[N° JABAS]]</f>
        <v>9.539142857142858</v>
      </c>
      <c r="AF584" s="15">
        <f>+RMP[[#This Row],[KILOS NETO]]-RMP[[#This Row],[PESO NETO CAMPO]]</f>
        <v>11.370000000000005</v>
      </c>
      <c r="AG584" s="3">
        <f>+(RMP[[#This Row],[HORA RECEPCION]]-RMP[[#This Row],[HORA SALIDA CAMPO]])*24</f>
        <v>1.583333333333333</v>
      </c>
      <c r="AH584" s="1" t="s">
        <v>434</v>
      </c>
      <c r="AI584" s="1" t="s">
        <v>55</v>
      </c>
      <c r="AJ584" s="1" t="s">
        <v>1301</v>
      </c>
      <c r="AL584" s="1">
        <v>0</v>
      </c>
      <c r="AM584" s="1" t="s">
        <v>2634</v>
      </c>
    </row>
    <row r="585" spans="1:39" hidden="1" x14ac:dyDescent="0.3">
      <c r="A585" s="1" t="s">
        <v>1380</v>
      </c>
      <c r="B585" s="1">
        <f>_xlfn.ISOWEEKNUM(RMP[[#This Row],[FECHA RECEPCION]])</f>
        <v>27</v>
      </c>
      <c r="C585" s="7">
        <v>45840</v>
      </c>
      <c r="D585" s="6">
        <v>0.78819444444444442</v>
      </c>
      <c r="E585" s="7">
        <v>45840</v>
      </c>
      <c r="F585" s="6">
        <v>0.85416666666666663</v>
      </c>
      <c r="G585" s="1" t="s">
        <v>1370</v>
      </c>
      <c r="H585" s="1">
        <v>4</v>
      </c>
      <c r="I585" s="1" t="s">
        <v>39</v>
      </c>
      <c r="J585" s="13">
        <v>241.05714193</v>
      </c>
      <c r="K585" s="1" t="str">
        <f>TEXT(MATCH(X585, _xlfn.UNIQUE($X$153:X731), 0), "00000")</f>
        <v>00240</v>
      </c>
      <c r="L585" s="1" t="s">
        <v>41</v>
      </c>
      <c r="M585" s="1" t="s">
        <v>42</v>
      </c>
      <c r="N585" s="1" t="s">
        <v>43</v>
      </c>
      <c r="O585" s="1" t="s">
        <v>44</v>
      </c>
      <c r="P585" s="15">
        <v>323.89</v>
      </c>
      <c r="Q585" s="15">
        <v>248.02</v>
      </c>
      <c r="R585" s="1" t="s">
        <v>45</v>
      </c>
      <c r="S585" s="1" t="s">
        <v>858</v>
      </c>
      <c r="T585" s="1">
        <v>13</v>
      </c>
      <c r="U585" s="1">
        <v>26</v>
      </c>
      <c r="V585" s="1">
        <v>182</v>
      </c>
      <c r="W585" s="1" t="s">
        <v>47</v>
      </c>
      <c r="X585" s="2" t="s">
        <v>1381</v>
      </c>
      <c r="Y585" s="1" t="s">
        <v>1382</v>
      </c>
      <c r="AA585" s="1" t="s">
        <v>51</v>
      </c>
      <c r="AB585" s="3">
        <f>+RMP[[#This Row],[KILOS NETO]]/RMP[[#This Row],[N° JARRAS]]</f>
        <v>1.3627472527472528</v>
      </c>
      <c r="AC585" s="1" t="s">
        <v>52</v>
      </c>
      <c r="AD585" s="1">
        <v>19.7</v>
      </c>
      <c r="AE585" s="13">
        <f>+RMP[[#This Row],[KILOS NETO]]/RMP[[#This Row],[N° JABAS]]</f>
        <v>9.5392307692307696</v>
      </c>
      <c r="AF585" s="15">
        <f>+RMP[[#This Row],[KILOS NETO]]-RMP[[#This Row],[PESO NETO CAMPO]]</f>
        <v>6.96285807000001</v>
      </c>
      <c r="AG585" s="3">
        <f>+(RMP[[#This Row],[HORA RECEPCION]]-RMP[[#This Row],[HORA SALIDA CAMPO]])*24</f>
        <v>1.583333333333333</v>
      </c>
      <c r="AH585" s="1" t="s">
        <v>434</v>
      </c>
      <c r="AI585" s="1" t="s">
        <v>55</v>
      </c>
      <c r="AJ585" s="1" t="s">
        <v>1301</v>
      </c>
      <c r="AL585" s="1">
        <v>0</v>
      </c>
      <c r="AM585" s="1" t="s">
        <v>2634</v>
      </c>
    </row>
    <row r="586" spans="1:39" hidden="1" x14ac:dyDescent="0.3">
      <c r="A586" s="1" t="s">
        <v>1383</v>
      </c>
      <c r="B586" s="1">
        <f>_xlfn.ISOWEEKNUM(RMP[[#This Row],[FECHA RECEPCION]])</f>
        <v>27</v>
      </c>
      <c r="C586" s="7">
        <v>45840</v>
      </c>
      <c r="D586" s="6">
        <v>0.78819444444444442</v>
      </c>
      <c r="E586" s="7">
        <v>45840</v>
      </c>
      <c r="F586" s="6">
        <v>0.85416666666666663</v>
      </c>
      <c r="G586" s="1" t="s">
        <v>1370</v>
      </c>
      <c r="H586" s="1">
        <v>4</v>
      </c>
      <c r="I586" s="1" t="s">
        <v>39</v>
      </c>
      <c r="J586" s="13">
        <v>83.44285807</v>
      </c>
      <c r="K586" s="1" t="str">
        <f>TEXT(MATCH(X586, _xlfn.UNIQUE($X$153:X732), 0), "00000")</f>
        <v>00240</v>
      </c>
      <c r="L586" s="1" t="s">
        <v>41</v>
      </c>
      <c r="M586" s="1" t="s">
        <v>42</v>
      </c>
      <c r="N586" s="1" t="s">
        <v>43</v>
      </c>
      <c r="O586" s="1" t="s">
        <v>44</v>
      </c>
      <c r="P586" s="15">
        <v>112.11</v>
      </c>
      <c r="Q586" s="15">
        <v>85.85</v>
      </c>
      <c r="R586" s="1" t="s">
        <v>45</v>
      </c>
      <c r="S586" s="1" t="s">
        <v>793</v>
      </c>
      <c r="T586" s="1">
        <v>13</v>
      </c>
      <c r="U586" s="1">
        <v>9</v>
      </c>
      <c r="V586" s="1">
        <v>63</v>
      </c>
      <c r="W586" s="1" t="s">
        <v>47</v>
      </c>
      <c r="X586" s="2" t="s">
        <v>1381</v>
      </c>
      <c r="Y586" s="1" t="s">
        <v>1382</v>
      </c>
      <c r="AA586" s="1" t="s">
        <v>51</v>
      </c>
      <c r="AB586" s="3">
        <f>+RMP[[#This Row],[KILOS NETO]]/RMP[[#This Row],[N° JARRAS]]</f>
        <v>1.3626984126984125</v>
      </c>
      <c r="AC586" s="1" t="s">
        <v>52</v>
      </c>
      <c r="AD586" s="1">
        <v>19.7</v>
      </c>
      <c r="AE586" s="13">
        <f>+RMP[[#This Row],[KILOS NETO]]/RMP[[#This Row],[N° JABAS]]</f>
        <v>9.5388888888888879</v>
      </c>
      <c r="AF586" s="15">
        <f>+RMP[[#This Row],[KILOS NETO]]-RMP[[#This Row],[PESO NETO CAMPO]]</f>
        <v>2.4071419299999945</v>
      </c>
      <c r="AG586" s="3">
        <f>+(RMP[[#This Row],[HORA RECEPCION]]-RMP[[#This Row],[HORA SALIDA CAMPO]])*24</f>
        <v>1.583333333333333</v>
      </c>
      <c r="AH586" s="1" t="s">
        <v>434</v>
      </c>
      <c r="AI586" s="1" t="s">
        <v>55</v>
      </c>
      <c r="AJ586" s="1" t="s">
        <v>1301</v>
      </c>
      <c r="AL586" s="1">
        <v>0</v>
      </c>
      <c r="AM586" s="1" t="s">
        <v>2634</v>
      </c>
    </row>
    <row r="587" spans="1:39" hidden="1" x14ac:dyDescent="0.3">
      <c r="A587" s="1" t="s">
        <v>1384</v>
      </c>
      <c r="B587" s="1">
        <f>_xlfn.ISOWEEKNUM(RMP[[#This Row],[FECHA RECEPCION]])</f>
        <v>27</v>
      </c>
      <c r="C587" s="7">
        <v>45840</v>
      </c>
      <c r="D587" s="6">
        <v>0.78819444444444442</v>
      </c>
      <c r="E587" s="7">
        <v>45840</v>
      </c>
      <c r="F587" s="6">
        <v>0.85416666666666663</v>
      </c>
      <c r="G587" s="1" t="s">
        <v>1370</v>
      </c>
      <c r="H587" s="1">
        <v>4</v>
      </c>
      <c r="I587" s="1" t="s">
        <v>39</v>
      </c>
      <c r="J587" s="13">
        <v>102.6</v>
      </c>
      <c r="K587" s="1" t="str">
        <f>TEXT(MATCH(X587, _xlfn.UNIQUE($X$153:X733), 0), "00000")</f>
        <v>00241</v>
      </c>
      <c r="L587" s="1" t="s">
        <v>41</v>
      </c>
      <c r="M587" s="1" t="s">
        <v>42</v>
      </c>
      <c r="N587" s="1" t="s">
        <v>43</v>
      </c>
      <c r="O587" s="1" t="s">
        <v>44</v>
      </c>
      <c r="P587" s="15">
        <v>144</v>
      </c>
      <c r="Q587" s="15">
        <v>105.05</v>
      </c>
      <c r="R587" s="1" t="s">
        <v>45</v>
      </c>
      <c r="S587" s="1" t="s">
        <v>858</v>
      </c>
      <c r="T587" s="1">
        <v>9</v>
      </c>
      <c r="U587" s="1">
        <v>11</v>
      </c>
      <c r="V587" s="1">
        <v>76</v>
      </c>
      <c r="W587" s="1" t="s">
        <v>47</v>
      </c>
      <c r="X587" s="2" t="s">
        <v>1385</v>
      </c>
      <c r="Y587" s="1" t="s">
        <v>1386</v>
      </c>
      <c r="AA587" s="1" t="s">
        <v>51</v>
      </c>
      <c r="AB587" s="3">
        <f>+RMP[[#This Row],[KILOS NETO]]/RMP[[#This Row],[N° JARRAS]]</f>
        <v>1.3822368421052631</v>
      </c>
      <c r="AC587" s="1" t="s">
        <v>52</v>
      </c>
      <c r="AD587" s="1">
        <v>19.7</v>
      </c>
      <c r="AE587" s="13">
        <f>+RMP[[#This Row],[KILOS NETO]]/RMP[[#This Row],[N° JABAS]]</f>
        <v>9.5499999999999989</v>
      </c>
      <c r="AF587" s="15">
        <f>+RMP[[#This Row],[KILOS NETO]]-RMP[[#This Row],[PESO NETO CAMPO]]</f>
        <v>2.4500000000000028</v>
      </c>
      <c r="AG587" s="3">
        <f>+(RMP[[#This Row],[HORA RECEPCION]]-RMP[[#This Row],[HORA SALIDA CAMPO]])*24</f>
        <v>1.583333333333333</v>
      </c>
      <c r="AH587" s="1" t="s">
        <v>434</v>
      </c>
      <c r="AI587" s="1" t="s">
        <v>55</v>
      </c>
      <c r="AJ587" s="1" t="s">
        <v>1301</v>
      </c>
      <c r="AL587" s="1">
        <v>0</v>
      </c>
      <c r="AM587" s="1" t="s">
        <v>2634</v>
      </c>
    </row>
    <row r="588" spans="1:39" hidden="1" x14ac:dyDescent="0.3">
      <c r="A588" s="1" t="s">
        <v>1387</v>
      </c>
      <c r="B588" s="1">
        <f>_xlfn.ISOWEEKNUM(RMP[[#This Row],[FECHA RECEPCION]])</f>
        <v>27</v>
      </c>
      <c r="C588" s="7">
        <v>45841</v>
      </c>
      <c r="D588" s="6">
        <v>0.50694444444444442</v>
      </c>
      <c r="E588" s="7">
        <v>45841</v>
      </c>
      <c r="F588" s="6">
        <v>0.61111111111111116</v>
      </c>
      <c r="G588" s="1" t="s">
        <v>1388</v>
      </c>
      <c r="H588" s="1">
        <v>1</v>
      </c>
      <c r="I588" s="1" t="s">
        <v>39</v>
      </c>
      <c r="J588" s="13">
        <v>217.59999945999999</v>
      </c>
      <c r="K588" s="1" t="str">
        <f>TEXT(MATCH(X588, _xlfn.UNIQUE($X$153:X734), 0), "00000")</f>
        <v>00242</v>
      </c>
      <c r="L588" s="1" t="s">
        <v>41</v>
      </c>
      <c r="M588" s="1" t="s">
        <v>42</v>
      </c>
      <c r="N588" s="1" t="s">
        <v>43</v>
      </c>
      <c r="O588" s="1" t="s">
        <v>44</v>
      </c>
      <c r="P588" s="15">
        <v>294.29000000000002</v>
      </c>
      <c r="Q588" s="15">
        <v>226.08</v>
      </c>
      <c r="R588" s="1" t="s">
        <v>45</v>
      </c>
      <c r="S588" s="1" t="s">
        <v>787</v>
      </c>
      <c r="T588" s="1">
        <v>13</v>
      </c>
      <c r="U588" s="1">
        <v>24</v>
      </c>
      <c r="V588" s="1">
        <v>168</v>
      </c>
      <c r="W588" s="1" t="s">
        <v>47</v>
      </c>
      <c r="X588" s="2" t="s">
        <v>1389</v>
      </c>
      <c r="Y588" s="1" t="s">
        <v>1390</v>
      </c>
      <c r="AA588" s="1" t="s">
        <v>51</v>
      </c>
      <c r="AB588" s="3">
        <f>+RMP[[#This Row],[KILOS NETO]]/RMP[[#This Row],[N° JARRAS]]</f>
        <v>1.3457142857142859</v>
      </c>
      <c r="AC588" s="1" t="s">
        <v>52</v>
      </c>
      <c r="AD588" s="1">
        <v>19.2</v>
      </c>
      <c r="AE588" s="13">
        <f>+RMP[[#This Row],[KILOS NETO]]/RMP[[#This Row],[N° JABAS]]</f>
        <v>9.42</v>
      </c>
      <c r="AF588" s="15">
        <f>+RMP[[#This Row],[KILOS NETO]]-RMP[[#This Row],[PESO NETO CAMPO]]</f>
        <v>8.4800005400000202</v>
      </c>
      <c r="AG588" s="3">
        <f>+(RMP[[#This Row],[HORA RECEPCION]]-RMP[[#This Row],[HORA SALIDA CAMPO]])*24</f>
        <v>2.5000000000000018</v>
      </c>
      <c r="AH588" s="1" t="s">
        <v>1224</v>
      </c>
      <c r="AI588" s="1" t="s">
        <v>55</v>
      </c>
      <c r="AL588" s="1">
        <v>0</v>
      </c>
      <c r="AM588" s="1" t="s">
        <v>2634</v>
      </c>
    </row>
    <row r="589" spans="1:39" hidden="1" x14ac:dyDescent="0.3">
      <c r="A589" s="1" t="s">
        <v>1391</v>
      </c>
      <c r="B589" s="1">
        <f>_xlfn.ISOWEEKNUM(RMP[[#This Row],[FECHA RECEPCION]])</f>
        <v>27</v>
      </c>
      <c r="C589" s="7">
        <v>45841</v>
      </c>
      <c r="D589" s="6">
        <v>0.50694444444444442</v>
      </c>
      <c r="E589" s="7">
        <v>45841</v>
      </c>
      <c r="F589" s="6">
        <v>0.61111111111111116</v>
      </c>
      <c r="G589" s="1" t="s">
        <v>1388</v>
      </c>
      <c r="H589" s="1">
        <v>1</v>
      </c>
      <c r="I589" s="1" t="s">
        <v>39</v>
      </c>
      <c r="J589" s="13">
        <v>163.20000053999999</v>
      </c>
      <c r="K589" s="1" t="str">
        <f>TEXT(MATCH(X589, _xlfn.UNIQUE($X$153:X735), 0), "00000")</f>
        <v>00242</v>
      </c>
      <c r="L589" s="1" t="s">
        <v>41</v>
      </c>
      <c r="M589" s="1" t="s">
        <v>42</v>
      </c>
      <c r="N589" s="1" t="s">
        <v>43</v>
      </c>
      <c r="O589" s="1" t="s">
        <v>44</v>
      </c>
      <c r="P589" s="15">
        <v>220.71</v>
      </c>
      <c r="Q589" s="15">
        <v>169.56</v>
      </c>
      <c r="R589" s="1" t="s">
        <v>45</v>
      </c>
      <c r="S589" s="1" t="s">
        <v>797</v>
      </c>
      <c r="T589" s="1">
        <v>13</v>
      </c>
      <c r="U589" s="1">
        <v>18</v>
      </c>
      <c r="V589" s="1">
        <v>126</v>
      </c>
      <c r="W589" s="1" t="s">
        <v>47</v>
      </c>
      <c r="X589" s="2" t="s">
        <v>1389</v>
      </c>
      <c r="Y589" s="1" t="s">
        <v>1390</v>
      </c>
      <c r="AA589" s="1" t="s">
        <v>51</v>
      </c>
      <c r="AB589" s="3">
        <f>+RMP[[#This Row],[KILOS NETO]]/RMP[[#This Row],[N° JARRAS]]</f>
        <v>1.3457142857142856</v>
      </c>
      <c r="AC589" s="1" t="s">
        <v>52</v>
      </c>
      <c r="AD589" s="1">
        <v>19.2</v>
      </c>
      <c r="AE589" s="13">
        <f>+RMP[[#This Row],[KILOS NETO]]/RMP[[#This Row],[N° JABAS]]</f>
        <v>9.42</v>
      </c>
      <c r="AF589" s="15">
        <f>+RMP[[#This Row],[KILOS NETO]]-RMP[[#This Row],[PESO NETO CAMPO]]</f>
        <v>6.3599994600000116</v>
      </c>
      <c r="AG589" s="3">
        <f>+(RMP[[#This Row],[HORA RECEPCION]]-RMP[[#This Row],[HORA SALIDA CAMPO]])*24</f>
        <v>2.5000000000000018</v>
      </c>
      <c r="AH589" s="1" t="s">
        <v>1224</v>
      </c>
      <c r="AI589" s="1" t="s">
        <v>55</v>
      </c>
      <c r="AL589" s="1">
        <v>0</v>
      </c>
      <c r="AM589" s="1" t="s">
        <v>2634</v>
      </c>
    </row>
    <row r="590" spans="1:39" hidden="1" x14ac:dyDescent="0.3">
      <c r="A590" s="1" t="s">
        <v>1392</v>
      </c>
      <c r="B590" s="1">
        <f>_xlfn.ISOWEEKNUM(RMP[[#This Row],[FECHA RECEPCION]])</f>
        <v>27</v>
      </c>
      <c r="C590" s="7">
        <v>45841</v>
      </c>
      <c r="D590" s="6">
        <v>0.50694444444444442</v>
      </c>
      <c r="E590" s="7">
        <v>45841</v>
      </c>
      <c r="F590" s="6">
        <v>0.61111111111111116</v>
      </c>
      <c r="G590" s="1" t="s">
        <v>1388</v>
      </c>
      <c r="H590" s="1">
        <v>1</v>
      </c>
      <c r="I590" s="1" t="s">
        <v>39</v>
      </c>
      <c r="J590" s="13">
        <v>226.60714467</v>
      </c>
      <c r="K590" s="1" t="str">
        <f>TEXT(MATCH(X590, _xlfn.UNIQUE($X$153:X736), 0), "00000")</f>
        <v>00243</v>
      </c>
      <c r="L590" s="1" t="s">
        <v>41</v>
      </c>
      <c r="M590" s="1" t="s">
        <v>42</v>
      </c>
      <c r="N590" s="1" t="s">
        <v>43</v>
      </c>
      <c r="O590" s="1" t="s">
        <v>44</v>
      </c>
      <c r="P590" s="15">
        <v>306.55</v>
      </c>
      <c r="Q590" s="15">
        <v>235.5</v>
      </c>
      <c r="R590" s="1" t="s">
        <v>45</v>
      </c>
      <c r="S590" s="1" t="s">
        <v>797</v>
      </c>
      <c r="T590" s="1">
        <v>13</v>
      </c>
      <c r="U590" s="1">
        <v>25</v>
      </c>
      <c r="V590" s="1">
        <v>175</v>
      </c>
      <c r="W590" s="1" t="s">
        <v>47</v>
      </c>
      <c r="X590" s="2" t="s">
        <v>1393</v>
      </c>
      <c r="Y590" s="1" t="s">
        <v>1394</v>
      </c>
      <c r="AA590" s="1" t="s">
        <v>51</v>
      </c>
      <c r="AB590" s="3">
        <f>+RMP[[#This Row],[KILOS NETO]]/RMP[[#This Row],[N° JARRAS]]</f>
        <v>1.3457142857142856</v>
      </c>
      <c r="AC590" s="1" t="s">
        <v>52</v>
      </c>
      <c r="AD590" s="1">
        <v>19.2</v>
      </c>
      <c r="AE590" s="13">
        <f>+RMP[[#This Row],[KILOS NETO]]/RMP[[#This Row],[N° JABAS]]</f>
        <v>9.42</v>
      </c>
      <c r="AF590" s="15">
        <f>+RMP[[#This Row],[KILOS NETO]]-RMP[[#This Row],[PESO NETO CAMPO]]</f>
        <v>8.8928553300000033</v>
      </c>
      <c r="AG590" s="3">
        <f>+(RMP[[#This Row],[HORA RECEPCION]]-RMP[[#This Row],[HORA SALIDA CAMPO]])*24</f>
        <v>2.5000000000000018</v>
      </c>
      <c r="AH590" s="1" t="s">
        <v>54</v>
      </c>
      <c r="AI590" s="1" t="s">
        <v>55</v>
      </c>
      <c r="AL590" s="1">
        <v>0</v>
      </c>
      <c r="AM590" s="1" t="s">
        <v>2634</v>
      </c>
    </row>
    <row r="591" spans="1:39" hidden="1" x14ac:dyDescent="0.3">
      <c r="A591" s="1" t="s">
        <v>1395</v>
      </c>
      <c r="B591" s="1">
        <f>_xlfn.ISOWEEKNUM(RMP[[#This Row],[FECHA RECEPCION]])</f>
        <v>27</v>
      </c>
      <c r="C591" s="7">
        <v>45841</v>
      </c>
      <c r="D591" s="6">
        <v>0.50694444444444442</v>
      </c>
      <c r="E591" s="7">
        <v>45841</v>
      </c>
      <c r="F591" s="6">
        <v>0.61111111111111116</v>
      </c>
      <c r="G591" s="1" t="s">
        <v>1388</v>
      </c>
      <c r="H591" s="1">
        <v>1</v>
      </c>
      <c r="I591" s="1" t="s">
        <v>39</v>
      </c>
      <c r="J591" s="13">
        <v>154.09285532999999</v>
      </c>
      <c r="K591" s="1" t="str">
        <f>TEXT(MATCH(X591, _xlfn.UNIQUE($X$153:X737), 0), "00000")</f>
        <v>00243</v>
      </c>
      <c r="L591" s="1" t="s">
        <v>41</v>
      </c>
      <c r="M591" s="1" t="s">
        <v>42</v>
      </c>
      <c r="N591" s="1" t="s">
        <v>43</v>
      </c>
      <c r="O591" s="1" t="s">
        <v>44</v>
      </c>
      <c r="P591" s="15">
        <v>208.45</v>
      </c>
      <c r="Q591" s="15">
        <v>160.13999999999999</v>
      </c>
      <c r="R591" s="1" t="s">
        <v>45</v>
      </c>
      <c r="S591" s="1" t="s">
        <v>856</v>
      </c>
      <c r="T591" s="1">
        <v>13</v>
      </c>
      <c r="U591" s="1">
        <v>17</v>
      </c>
      <c r="V591" s="1">
        <v>119</v>
      </c>
      <c r="W591" s="1" t="s">
        <v>47</v>
      </c>
      <c r="X591" s="2" t="s">
        <v>1393</v>
      </c>
      <c r="Y591" s="1" t="s">
        <v>1394</v>
      </c>
      <c r="AA591" s="1" t="s">
        <v>51</v>
      </c>
      <c r="AB591" s="3">
        <f>+RMP[[#This Row],[KILOS NETO]]/RMP[[#This Row],[N° JARRAS]]</f>
        <v>1.3457142857142856</v>
      </c>
      <c r="AC591" s="1" t="s">
        <v>52</v>
      </c>
      <c r="AD591" s="1">
        <v>19.2</v>
      </c>
      <c r="AE591" s="13">
        <f>+RMP[[#This Row],[KILOS NETO]]/RMP[[#This Row],[N° JABAS]]</f>
        <v>9.42</v>
      </c>
      <c r="AF591" s="15">
        <f>+RMP[[#This Row],[KILOS NETO]]-RMP[[#This Row],[PESO NETO CAMPO]]</f>
        <v>6.0471446699999944</v>
      </c>
      <c r="AG591" s="3">
        <f>+(RMP[[#This Row],[HORA RECEPCION]]-RMP[[#This Row],[HORA SALIDA CAMPO]])*24</f>
        <v>2.5000000000000018</v>
      </c>
      <c r="AH591" s="1" t="s">
        <v>54</v>
      </c>
      <c r="AI591" s="1" t="s">
        <v>55</v>
      </c>
      <c r="AL591" s="1">
        <v>0</v>
      </c>
      <c r="AM591" s="1" t="s">
        <v>2634</v>
      </c>
    </row>
    <row r="592" spans="1:39" hidden="1" x14ac:dyDescent="0.3">
      <c r="A592" s="1" t="s">
        <v>1396</v>
      </c>
      <c r="B592" s="1">
        <f>_xlfn.ISOWEEKNUM(RMP[[#This Row],[FECHA RECEPCION]])</f>
        <v>27</v>
      </c>
      <c r="C592" s="7">
        <v>45841</v>
      </c>
      <c r="D592" s="6">
        <v>0.50694444444444442</v>
      </c>
      <c r="E592" s="7">
        <v>45841</v>
      </c>
      <c r="F592" s="6">
        <v>0.61111111111111116</v>
      </c>
      <c r="G592" s="1" t="s">
        <v>1388</v>
      </c>
      <c r="H592" s="1">
        <v>1</v>
      </c>
      <c r="I592" s="1" t="s">
        <v>39</v>
      </c>
      <c r="J592" s="13">
        <v>216.68571374000001</v>
      </c>
      <c r="K592" s="1" t="str">
        <f>TEXT(MATCH(X592, _xlfn.UNIQUE($X$153:X738), 0), "00000")</f>
        <v>00244</v>
      </c>
      <c r="L592" s="1" t="s">
        <v>41</v>
      </c>
      <c r="M592" s="1" t="s">
        <v>42</v>
      </c>
      <c r="N592" s="1" t="s">
        <v>43</v>
      </c>
      <c r="O592" s="1" t="s">
        <v>44</v>
      </c>
      <c r="P592" s="15">
        <v>293.70999999999998</v>
      </c>
      <c r="Q592" s="15">
        <v>225.51</v>
      </c>
      <c r="R592" s="1" t="s">
        <v>45</v>
      </c>
      <c r="S592" s="1" t="s">
        <v>787</v>
      </c>
      <c r="T592" s="1">
        <v>13</v>
      </c>
      <c r="U592" s="1">
        <v>24</v>
      </c>
      <c r="V592" s="1">
        <v>168</v>
      </c>
      <c r="W592" s="1" t="s">
        <v>47</v>
      </c>
      <c r="X592" s="2" t="s">
        <v>1397</v>
      </c>
      <c r="Y592" s="1" t="s">
        <v>1398</v>
      </c>
      <c r="AA592" s="1" t="s">
        <v>51</v>
      </c>
      <c r="AB592" s="3">
        <f>+RMP[[#This Row],[KILOS NETO]]/RMP[[#This Row],[N° JARRAS]]</f>
        <v>1.3423214285714284</v>
      </c>
      <c r="AC592" s="1" t="s">
        <v>52</v>
      </c>
      <c r="AD592" s="1">
        <v>19.2</v>
      </c>
      <c r="AE592" s="13">
        <f>+RMP[[#This Row],[KILOS NETO]]/RMP[[#This Row],[N° JABAS]]</f>
        <v>9.3962500000000002</v>
      </c>
      <c r="AF592" s="15">
        <f>+RMP[[#This Row],[KILOS NETO]]-RMP[[#This Row],[PESO NETO CAMPO]]</f>
        <v>8.8242862599999796</v>
      </c>
      <c r="AG592" s="3">
        <f>+(RMP[[#This Row],[HORA RECEPCION]]-RMP[[#This Row],[HORA SALIDA CAMPO]])*24</f>
        <v>2.5000000000000018</v>
      </c>
      <c r="AH592" s="1" t="s">
        <v>54</v>
      </c>
      <c r="AI592" s="1" t="s">
        <v>55</v>
      </c>
      <c r="AL592" s="1">
        <v>0</v>
      </c>
      <c r="AM592" s="1" t="s">
        <v>2634</v>
      </c>
    </row>
    <row r="593" spans="1:39" hidden="1" x14ac:dyDescent="0.3">
      <c r="A593" s="1" t="s">
        <v>1399</v>
      </c>
      <c r="B593" s="1">
        <f>_xlfn.ISOWEEKNUM(RMP[[#This Row],[FECHA RECEPCION]])</f>
        <v>27</v>
      </c>
      <c r="C593" s="7">
        <v>45841</v>
      </c>
      <c r="D593" s="6">
        <v>0.50694444444444442</v>
      </c>
      <c r="E593" s="7">
        <v>45841</v>
      </c>
      <c r="F593" s="6">
        <v>0.61111111111111116</v>
      </c>
      <c r="G593" s="1" t="s">
        <v>1388</v>
      </c>
      <c r="H593" s="1">
        <v>1</v>
      </c>
      <c r="I593" s="1" t="s">
        <v>39</v>
      </c>
      <c r="J593" s="13">
        <v>162.51428626000001</v>
      </c>
      <c r="K593" s="1" t="str">
        <f>TEXT(MATCH(X593, _xlfn.UNIQUE($X$153:X739), 0), "00000")</f>
        <v>00244</v>
      </c>
      <c r="L593" s="1" t="s">
        <v>41</v>
      </c>
      <c r="M593" s="1" t="s">
        <v>42</v>
      </c>
      <c r="N593" s="1" t="s">
        <v>43</v>
      </c>
      <c r="O593" s="1" t="s">
        <v>44</v>
      </c>
      <c r="P593" s="15">
        <v>220.29</v>
      </c>
      <c r="Q593" s="15">
        <v>169.13</v>
      </c>
      <c r="R593" s="1" t="s">
        <v>45</v>
      </c>
      <c r="S593" s="1" t="s">
        <v>797</v>
      </c>
      <c r="T593" s="1">
        <v>13</v>
      </c>
      <c r="U593" s="1">
        <v>18</v>
      </c>
      <c r="V593" s="1">
        <v>126</v>
      </c>
      <c r="W593" s="1" t="s">
        <v>47</v>
      </c>
      <c r="X593" s="2" t="s">
        <v>1397</v>
      </c>
      <c r="Y593" s="1" t="s">
        <v>1398</v>
      </c>
      <c r="AA593" s="1" t="s">
        <v>51</v>
      </c>
      <c r="AB593" s="3">
        <f>+RMP[[#This Row],[KILOS NETO]]/RMP[[#This Row],[N° JARRAS]]</f>
        <v>1.3423015873015873</v>
      </c>
      <c r="AC593" s="1" t="s">
        <v>52</v>
      </c>
      <c r="AD593" s="1">
        <v>19.2</v>
      </c>
      <c r="AE593" s="13">
        <f>+RMP[[#This Row],[KILOS NETO]]/RMP[[#This Row],[N° JABAS]]</f>
        <v>9.3961111111111109</v>
      </c>
      <c r="AF593" s="15">
        <f>+RMP[[#This Row],[KILOS NETO]]-RMP[[#This Row],[PESO NETO CAMPO]]</f>
        <v>6.6157137399999897</v>
      </c>
      <c r="AG593" s="3">
        <f>+(RMP[[#This Row],[HORA RECEPCION]]-RMP[[#This Row],[HORA SALIDA CAMPO]])*24</f>
        <v>2.5000000000000018</v>
      </c>
      <c r="AH593" s="1" t="s">
        <v>54</v>
      </c>
      <c r="AI593" s="1" t="s">
        <v>55</v>
      </c>
      <c r="AL593" s="1">
        <v>0</v>
      </c>
      <c r="AM593" s="1" t="s">
        <v>2634</v>
      </c>
    </row>
    <row r="594" spans="1:39" hidden="1" x14ac:dyDescent="0.3">
      <c r="A594" s="1" t="s">
        <v>1400</v>
      </c>
      <c r="B594" s="1">
        <f>_xlfn.ISOWEEKNUM(RMP[[#This Row],[FECHA RECEPCION]])</f>
        <v>27</v>
      </c>
      <c r="C594" s="7">
        <v>45841</v>
      </c>
      <c r="D594" s="6">
        <v>0.50694444444444442</v>
      </c>
      <c r="E594" s="7">
        <v>45841</v>
      </c>
      <c r="F594" s="6">
        <v>0.61111111111111116</v>
      </c>
      <c r="G594" s="1" t="s">
        <v>1388</v>
      </c>
      <c r="H594" s="1">
        <v>1</v>
      </c>
      <c r="I594" s="1" t="s">
        <v>39</v>
      </c>
      <c r="J594" s="13">
        <v>382.7</v>
      </c>
      <c r="K594" s="1" t="str">
        <f>TEXT(MATCH(X594, _xlfn.UNIQUE($X$153:X740), 0), "00000")</f>
        <v>00245</v>
      </c>
      <c r="L594" s="1" t="s">
        <v>41</v>
      </c>
      <c r="M594" s="1" t="s">
        <v>42</v>
      </c>
      <c r="N594" s="1" t="s">
        <v>43</v>
      </c>
      <c r="O594" s="1" t="s">
        <v>44</v>
      </c>
      <c r="P594" s="15">
        <v>517</v>
      </c>
      <c r="Q594" s="15">
        <v>397.64</v>
      </c>
      <c r="R594" s="1" t="s">
        <v>45</v>
      </c>
      <c r="S594" s="1" t="s">
        <v>797</v>
      </c>
      <c r="T594" s="1">
        <v>13</v>
      </c>
      <c r="U594" s="1">
        <v>42</v>
      </c>
      <c r="V594" s="1">
        <v>294</v>
      </c>
      <c r="W594" s="1" t="s">
        <v>47</v>
      </c>
      <c r="X594" s="2" t="s">
        <v>1401</v>
      </c>
      <c r="Y594" s="1" t="s">
        <v>1402</v>
      </c>
      <c r="AA594" s="1" t="s">
        <v>51</v>
      </c>
      <c r="AB594" s="3">
        <f>+RMP[[#This Row],[KILOS NETO]]/RMP[[#This Row],[N° JARRAS]]</f>
        <v>1.352517006802721</v>
      </c>
      <c r="AC594" s="1" t="s">
        <v>52</v>
      </c>
      <c r="AD594" s="1">
        <v>19.2</v>
      </c>
      <c r="AE594" s="13">
        <f>+RMP[[#This Row],[KILOS NETO]]/RMP[[#This Row],[N° JABAS]]</f>
        <v>9.4676190476190474</v>
      </c>
      <c r="AF594" s="15">
        <f>+RMP[[#This Row],[KILOS NETO]]-RMP[[#This Row],[PESO NETO CAMPO]]</f>
        <v>14.939999999999998</v>
      </c>
      <c r="AG594" s="3">
        <f>+(RMP[[#This Row],[HORA RECEPCION]]-RMP[[#This Row],[HORA SALIDA CAMPO]])*24</f>
        <v>2.5000000000000018</v>
      </c>
      <c r="AH594" s="1" t="s">
        <v>434</v>
      </c>
      <c r="AI594" s="1" t="s">
        <v>55</v>
      </c>
      <c r="AL594" s="1">
        <v>0</v>
      </c>
      <c r="AM594" s="1" t="s">
        <v>2634</v>
      </c>
    </row>
    <row r="595" spans="1:39" hidden="1" x14ac:dyDescent="0.3">
      <c r="A595" s="1" t="s">
        <v>1403</v>
      </c>
      <c r="B595" s="1">
        <f>_xlfn.ISOWEEKNUM(RMP[[#This Row],[FECHA RECEPCION]])</f>
        <v>27</v>
      </c>
      <c r="C595" s="7">
        <v>45841</v>
      </c>
      <c r="D595" s="6">
        <v>0.50694444444444442</v>
      </c>
      <c r="E595" s="7">
        <v>45841</v>
      </c>
      <c r="F595" s="6">
        <v>0.61111111111111116</v>
      </c>
      <c r="G595" s="1" t="s">
        <v>1388</v>
      </c>
      <c r="H595" s="1">
        <v>1</v>
      </c>
      <c r="I595" s="1" t="s">
        <v>39</v>
      </c>
      <c r="J595" s="13">
        <v>90.523810249999997</v>
      </c>
      <c r="K595" s="1" t="str">
        <f>TEXT(MATCH(X595, _xlfn.UNIQUE($X$153:X741), 0), "00000")</f>
        <v>00246</v>
      </c>
      <c r="L595" s="1" t="s">
        <v>41</v>
      </c>
      <c r="M595" s="1" t="s">
        <v>42</v>
      </c>
      <c r="N595" s="1" t="s">
        <v>43</v>
      </c>
      <c r="O595" s="1" t="s">
        <v>44</v>
      </c>
      <c r="P595" s="15">
        <v>122.14</v>
      </c>
      <c r="Q595" s="15">
        <v>93.72</v>
      </c>
      <c r="R595" s="1" t="s">
        <v>45</v>
      </c>
      <c r="S595" s="1" t="s">
        <v>787</v>
      </c>
      <c r="T595" s="1">
        <v>13</v>
      </c>
      <c r="U595" s="1">
        <v>10</v>
      </c>
      <c r="V595" s="1">
        <v>70</v>
      </c>
      <c r="W595" s="1" t="s">
        <v>47</v>
      </c>
      <c r="X595" s="2" t="s">
        <v>1404</v>
      </c>
      <c r="Y595" s="1" t="s">
        <v>1405</v>
      </c>
      <c r="AA595" s="1" t="s">
        <v>51</v>
      </c>
      <c r="AB595" s="3">
        <f>+RMP[[#This Row],[KILOS NETO]]/RMP[[#This Row],[N° JARRAS]]</f>
        <v>1.3388571428571427</v>
      </c>
      <c r="AC595" s="1" t="s">
        <v>52</v>
      </c>
      <c r="AD595" s="1">
        <v>19.2</v>
      </c>
      <c r="AE595" s="13">
        <f>+RMP[[#This Row],[KILOS NETO]]/RMP[[#This Row],[N° JABAS]]</f>
        <v>9.3719999999999999</v>
      </c>
      <c r="AF595" s="15">
        <f>+RMP[[#This Row],[KILOS NETO]]-RMP[[#This Row],[PESO NETO CAMPO]]</f>
        <v>3.1961897500000021</v>
      </c>
      <c r="AG595" s="3">
        <f>+(RMP[[#This Row],[HORA RECEPCION]]-RMP[[#This Row],[HORA SALIDA CAMPO]])*24</f>
        <v>2.5000000000000018</v>
      </c>
      <c r="AH595" s="1" t="s">
        <v>434</v>
      </c>
      <c r="AI595" s="1" t="s">
        <v>55</v>
      </c>
      <c r="AL595" s="1">
        <v>0</v>
      </c>
      <c r="AM595" s="1" t="s">
        <v>2634</v>
      </c>
    </row>
    <row r="596" spans="1:39" hidden="1" x14ac:dyDescent="0.3">
      <c r="A596" s="1" t="s">
        <v>1406</v>
      </c>
      <c r="B596" s="1">
        <f>_xlfn.ISOWEEKNUM(RMP[[#This Row],[FECHA RECEPCION]])</f>
        <v>27</v>
      </c>
      <c r="C596" s="7">
        <v>45841</v>
      </c>
      <c r="D596" s="6">
        <v>0.50694444444444442</v>
      </c>
      <c r="E596" s="7">
        <v>45841</v>
      </c>
      <c r="F596" s="6">
        <v>0.61111111111111116</v>
      </c>
      <c r="G596" s="1" t="s">
        <v>1388</v>
      </c>
      <c r="H596" s="1">
        <v>1</v>
      </c>
      <c r="I596" s="1" t="s">
        <v>39</v>
      </c>
      <c r="J596" s="13">
        <v>289.67618974999999</v>
      </c>
      <c r="K596" s="1" t="str">
        <f>TEXT(MATCH(X596, _xlfn.UNIQUE($X$153:X742), 0), "00000")</f>
        <v>00246</v>
      </c>
      <c r="L596" s="1" t="s">
        <v>41</v>
      </c>
      <c r="M596" s="1" t="s">
        <v>42</v>
      </c>
      <c r="N596" s="1" t="s">
        <v>43</v>
      </c>
      <c r="O596" s="1" t="s">
        <v>44</v>
      </c>
      <c r="P596" s="15">
        <v>390.86</v>
      </c>
      <c r="Q596" s="15">
        <v>299.92</v>
      </c>
      <c r="R596" s="1" t="s">
        <v>45</v>
      </c>
      <c r="S596" s="1" t="s">
        <v>797</v>
      </c>
      <c r="T596" s="1">
        <v>13</v>
      </c>
      <c r="U596" s="1">
        <v>32</v>
      </c>
      <c r="V596" s="1">
        <v>224</v>
      </c>
      <c r="W596" s="1" t="s">
        <v>47</v>
      </c>
      <c r="X596" s="2" t="s">
        <v>1404</v>
      </c>
      <c r="Y596" s="1" t="s">
        <v>1405</v>
      </c>
      <c r="AA596" s="1" t="s">
        <v>51</v>
      </c>
      <c r="AB596" s="3">
        <f>+RMP[[#This Row],[KILOS NETO]]/RMP[[#This Row],[N° JARRAS]]</f>
        <v>1.3389285714285715</v>
      </c>
      <c r="AC596" s="1" t="s">
        <v>52</v>
      </c>
      <c r="AD596" s="1">
        <v>19.2</v>
      </c>
      <c r="AE596" s="13">
        <f>+RMP[[#This Row],[KILOS NETO]]/RMP[[#This Row],[N° JABAS]]</f>
        <v>9.3725000000000005</v>
      </c>
      <c r="AF596" s="15">
        <f>+RMP[[#This Row],[KILOS NETO]]-RMP[[#This Row],[PESO NETO CAMPO]]</f>
        <v>10.243810250000024</v>
      </c>
      <c r="AG596" s="3">
        <f>+(RMP[[#This Row],[HORA RECEPCION]]-RMP[[#This Row],[HORA SALIDA CAMPO]])*24</f>
        <v>2.5000000000000018</v>
      </c>
      <c r="AH596" s="1" t="s">
        <v>434</v>
      </c>
      <c r="AI596" s="1" t="s">
        <v>55</v>
      </c>
      <c r="AL596" s="1">
        <v>0</v>
      </c>
      <c r="AM596" s="1" t="s">
        <v>2634</v>
      </c>
    </row>
    <row r="597" spans="1:39" hidden="1" x14ac:dyDescent="0.3">
      <c r="A597" s="1" t="s">
        <v>1407</v>
      </c>
      <c r="B597" s="1">
        <f>_xlfn.ISOWEEKNUM(RMP[[#This Row],[FECHA RECEPCION]])</f>
        <v>27</v>
      </c>
      <c r="C597" s="7">
        <v>45841</v>
      </c>
      <c r="D597" s="6">
        <v>0.50694444444444442</v>
      </c>
      <c r="E597" s="7">
        <v>45841</v>
      </c>
      <c r="F597" s="6">
        <v>0.61111111111111116</v>
      </c>
      <c r="G597" s="1" t="s">
        <v>1388</v>
      </c>
      <c r="H597" s="1">
        <v>1</v>
      </c>
      <c r="I597" s="1" t="s">
        <v>39</v>
      </c>
      <c r="J597" s="13">
        <v>209.30000090999999</v>
      </c>
      <c r="K597" s="1" t="str">
        <f>TEXT(MATCH(X597, _xlfn.UNIQUE($X$153:X743), 0), "00000")</f>
        <v>00247</v>
      </c>
      <c r="L597" s="1" t="s">
        <v>41</v>
      </c>
      <c r="M597" s="1" t="s">
        <v>42</v>
      </c>
      <c r="N597" s="1" t="s">
        <v>43</v>
      </c>
      <c r="O597" s="1" t="s">
        <v>44</v>
      </c>
      <c r="P597" s="15">
        <v>285.2</v>
      </c>
      <c r="Q597" s="15">
        <v>218.09</v>
      </c>
      <c r="R597" s="1" t="s">
        <v>45</v>
      </c>
      <c r="S597" s="1" t="s">
        <v>797</v>
      </c>
      <c r="T597" s="1">
        <v>13</v>
      </c>
      <c r="U597" s="1">
        <v>23</v>
      </c>
      <c r="V597" s="1">
        <v>161</v>
      </c>
      <c r="W597" s="1" t="s">
        <v>47</v>
      </c>
      <c r="X597" s="2" t="s">
        <v>1408</v>
      </c>
      <c r="Y597" s="1" t="s">
        <v>1409</v>
      </c>
      <c r="AA597" s="1" t="s">
        <v>51</v>
      </c>
      <c r="AB597" s="3">
        <f>+RMP[[#This Row],[KILOS NETO]]/RMP[[#This Row],[N° JARRAS]]</f>
        <v>1.3545962732919254</v>
      </c>
      <c r="AC597" s="1" t="s">
        <v>52</v>
      </c>
      <c r="AD597" s="1">
        <v>19.2</v>
      </c>
      <c r="AE597" s="13">
        <f>+RMP[[#This Row],[KILOS NETO]]/RMP[[#This Row],[N° JABAS]]</f>
        <v>9.4821739130434786</v>
      </c>
      <c r="AF597" s="15">
        <f>+RMP[[#This Row],[KILOS NETO]]-RMP[[#This Row],[PESO NETO CAMPO]]</f>
        <v>8.7899990900000091</v>
      </c>
      <c r="AG597" s="3">
        <f>+(RMP[[#This Row],[HORA RECEPCION]]-RMP[[#This Row],[HORA SALIDA CAMPO]])*24</f>
        <v>2.5000000000000018</v>
      </c>
      <c r="AH597" s="1" t="s">
        <v>434</v>
      </c>
      <c r="AI597" s="1" t="s">
        <v>55</v>
      </c>
      <c r="AL597" s="1">
        <v>0</v>
      </c>
      <c r="AM597" s="1" t="s">
        <v>2634</v>
      </c>
    </row>
    <row r="598" spans="1:39" hidden="1" x14ac:dyDescent="0.3">
      <c r="A598" s="1" t="s">
        <v>1410</v>
      </c>
      <c r="B598" s="1">
        <f>_xlfn.ISOWEEKNUM(RMP[[#This Row],[FECHA RECEPCION]])</f>
        <v>27</v>
      </c>
      <c r="C598" s="7">
        <v>45841</v>
      </c>
      <c r="D598" s="6">
        <v>0.50694444444444442</v>
      </c>
      <c r="E598" s="7">
        <v>45841</v>
      </c>
      <c r="F598" s="6">
        <v>0.61111111111111116</v>
      </c>
      <c r="G598" s="1" t="s">
        <v>1388</v>
      </c>
      <c r="H598" s="1">
        <v>1</v>
      </c>
      <c r="I598" s="1" t="s">
        <v>39</v>
      </c>
      <c r="J598" s="13">
        <v>109.19999909000001</v>
      </c>
      <c r="K598" s="1" t="str">
        <f>TEXT(MATCH(X598, _xlfn.UNIQUE($X$153:X744), 0), "00000")</f>
        <v>00247</v>
      </c>
      <c r="L598" s="1" t="s">
        <v>41</v>
      </c>
      <c r="M598" s="1" t="s">
        <v>42</v>
      </c>
      <c r="N598" s="1" t="s">
        <v>43</v>
      </c>
      <c r="O598" s="1" t="s">
        <v>44</v>
      </c>
      <c r="P598" s="15">
        <v>148.80000000000001</v>
      </c>
      <c r="Q598" s="15">
        <v>113.78</v>
      </c>
      <c r="R598" s="1" t="s">
        <v>45</v>
      </c>
      <c r="S598" s="1" t="s">
        <v>856</v>
      </c>
      <c r="T598" s="1">
        <v>13</v>
      </c>
      <c r="U598" s="1">
        <v>12</v>
      </c>
      <c r="V598" s="1">
        <v>84</v>
      </c>
      <c r="W598" s="1" t="s">
        <v>47</v>
      </c>
      <c r="X598" s="2" t="s">
        <v>1408</v>
      </c>
      <c r="Y598" s="1" t="s">
        <v>1409</v>
      </c>
      <c r="AA598" s="1" t="s">
        <v>51</v>
      </c>
      <c r="AB598" s="3">
        <f>+RMP[[#This Row],[KILOS NETO]]/RMP[[#This Row],[N° JARRAS]]</f>
        <v>1.3545238095238095</v>
      </c>
      <c r="AC598" s="1" t="s">
        <v>52</v>
      </c>
      <c r="AD598" s="1">
        <v>19.2</v>
      </c>
      <c r="AE598" s="13">
        <f>+RMP[[#This Row],[KILOS NETO]]/RMP[[#This Row],[N° JABAS]]</f>
        <v>9.4816666666666674</v>
      </c>
      <c r="AF598" s="15">
        <f>+RMP[[#This Row],[KILOS NETO]]-RMP[[#This Row],[PESO NETO CAMPO]]</f>
        <v>4.5800009099999954</v>
      </c>
      <c r="AG598" s="3">
        <f>+(RMP[[#This Row],[HORA RECEPCION]]-RMP[[#This Row],[HORA SALIDA CAMPO]])*24</f>
        <v>2.5000000000000018</v>
      </c>
      <c r="AH598" s="1" t="s">
        <v>434</v>
      </c>
      <c r="AI598" s="1" t="s">
        <v>55</v>
      </c>
      <c r="AL598" s="1">
        <v>0</v>
      </c>
      <c r="AM598" s="1" t="s">
        <v>2634</v>
      </c>
    </row>
    <row r="599" spans="1:39" hidden="1" x14ac:dyDescent="0.3">
      <c r="A599" s="1" t="s">
        <v>1411</v>
      </c>
      <c r="B599" s="1">
        <f>_xlfn.ISOWEEKNUM(RMP[[#This Row],[FECHA RECEPCION]])</f>
        <v>27</v>
      </c>
      <c r="C599" s="7">
        <v>45841</v>
      </c>
      <c r="D599" s="6">
        <v>0.50694444444444442</v>
      </c>
      <c r="E599" s="7">
        <v>45841</v>
      </c>
      <c r="F599" s="6">
        <v>0.61111111111111116</v>
      </c>
      <c r="G599" s="1" t="s">
        <v>1388</v>
      </c>
      <c r="H599" s="1">
        <v>1</v>
      </c>
      <c r="I599" s="1" t="s">
        <v>39</v>
      </c>
      <c r="J599" s="13">
        <v>144.22857232999999</v>
      </c>
      <c r="K599" s="1" t="str">
        <f>TEXT(MATCH(X599, _xlfn.UNIQUE($X$153:X745), 0), "00000")</f>
        <v>00248</v>
      </c>
      <c r="L599" s="1" t="s">
        <v>41</v>
      </c>
      <c r="M599" s="1" t="s">
        <v>42</v>
      </c>
      <c r="N599" s="1" t="s">
        <v>43</v>
      </c>
      <c r="O599" s="1" t="s">
        <v>44</v>
      </c>
      <c r="P599" s="15">
        <v>196.57</v>
      </c>
      <c r="Q599" s="15">
        <v>149.88</v>
      </c>
      <c r="R599" s="1" t="s">
        <v>45</v>
      </c>
      <c r="S599" s="1" t="s">
        <v>787</v>
      </c>
      <c r="T599" s="1">
        <v>13</v>
      </c>
      <c r="U599" s="1">
        <v>16</v>
      </c>
      <c r="V599" s="1">
        <v>112</v>
      </c>
      <c r="W599" s="1" t="s">
        <v>47</v>
      </c>
      <c r="X599" s="2" t="s">
        <v>1412</v>
      </c>
      <c r="Y599" s="1" t="s">
        <v>1413</v>
      </c>
      <c r="AA599" s="1" t="s">
        <v>51</v>
      </c>
      <c r="AB599" s="3">
        <f>+RMP[[#This Row],[KILOS NETO]]/RMP[[#This Row],[N° JARRAS]]</f>
        <v>1.3382142857142856</v>
      </c>
      <c r="AC599" s="1" t="s">
        <v>52</v>
      </c>
      <c r="AD599" s="1">
        <v>19.2</v>
      </c>
      <c r="AE599" s="13">
        <f>+RMP[[#This Row],[KILOS NETO]]/RMP[[#This Row],[N° JABAS]]</f>
        <v>9.3674999999999997</v>
      </c>
      <c r="AF599" s="15">
        <f>+RMP[[#This Row],[KILOS NETO]]-RMP[[#This Row],[PESO NETO CAMPO]]</f>
        <v>5.6514276700000039</v>
      </c>
      <c r="AG599" s="3">
        <f>+(RMP[[#This Row],[HORA RECEPCION]]-RMP[[#This Row],[HORA SALIDA CAMPO]])*24</f>
        <v>2.5000000000000018</v>
      </c>
      <c r="AH599" s="1" t="s">
        <v>434</v>
      </c>
      <c r="AI599" s="1" t="s">
        <v>55</v>
      </c>
      <c r="AL599" s="1">
        <v>0</v>
      </c>
      <c r="AM599" s="1" t="s">
        <v>2634</v>
      </c>
    </row>
    <row r="600" spans="1:39" hidden="1" x14ac:dyDescent="0.3">
      <c r="A600" s="1" t="s">
        <v>1414</v>
      </c>
      <c r="B600" s="1">
        <f>_xlfn.ISOWEEKNUM(RMP[[#This Row],[FECHA RECEPCION]])</f>
        <v>27</v>
      </c>
      <c r="C600" s="7">
        <v>45841</v>
      </c>
      <c r="D600" s="6">
        <v>0.50694444444444442</v>
      </c>
      <c r="E600" s="7">
        <v>45841</v>
      </c>
      <c r="F600" s="6">
        <v>0.61111111111111116</v>
      </c>
      <c r="G600" s="1" t="s">
        <v>1388</v>
      </c>
      <c r="H600" s="1">
        <v>1</v>
      </c>
      <c r="I600" s="1" t="s">
        <v>39</v>
      </c>
      <c r="J600" s="13">
        <v>135.21428617000001</v>
      </c>
      <c r="K600" s="1" t="str">
        <f>TEXT(MATCH(X600, _xlfn.UNIQUE($X$153:X746), 0), "00000")</f>
        <v>00248</v>
      </c>
      <c r="L600" s="1" t="s">
        <v>41</v>
      </c>
      <c r="M600" s="1" t="s">
        <v>42</v>
      </c>
      <c r="N600" s="1" t="s">
        <v>43</v>
      </c>
      <c r="O600" s="1" t="s">
        <v>44</v>
      </c>
      <c r="P600" s="15">
        <v>184.29</v>
      </c>
      <c r="Q600" s="15">
        <v>140.52000000000001</v>
      </c>
      <c r="R600" s="1" t="s">
        <v>45</v>
      </c>
      <c r="S600" s="1" t="s">
        <v>797</v>
      </c>
      <c r="T600" s="1">
        <v>13</v>
      </c>
      <c r="U600" s="1">
        <v>15</v>
      </c>
      <c r="V600" s="1">
        <v>105</v>
      </c>
      <c r="W600" s="1" t="s">
        <v>47</v>
      </c>
      <c r="X600" s="2" t="s">
        <v>1412</v>
      </c>
      <c r="Y600" s="1" t="s">
        <v>1413</v>
      </c>
      <c r="AA600" s="1" t="s">
        <v>51</v>
      </c>
      <c r="AB600" s="3">
        <f>+RMP[[#This Row],[KILOS NETO]]/RMP[[#This Row],[N° JARRAS]]</f>
        <v>1.3382857142857143</v>
      </c>
      <c r="AC600" s="1" t="s">
        <v>52</v>
      </c>
      <c r="AD600" s="1">
        <v>19.2</v>
      </c>
      <c r="AE600" s="13">
        <f>+RMP[[#This Row],[KILOS NETO]]/RMP[[#This Row],[N° JABAS]]</f>
        <v>9.3680000000000003</v>
      </c>
      <c r="AF600" s="15">
        <f>+RMP[[#This Row],[KILOS NETO]]-RMP[[#This Row],[PESO NETO CAMPO]]</f>
        <v>5.305713830000002</v>
      </c>
      <c r="AG600" s="3">
        <f>+(RMP[[#This Row],[HORA RECEPCION]]-RMP[[#This Row],[HORA SALIDA CAMPO]])*24</f>
        <v>2.5000000000000018</v>
      </c>
      <c r="AH600" s="1" t="s">
        <v>434</v>
      </c>
      <c r="AI600" s="1" t="s">
        <v>55</v>
      </c>
      <c r="AL600" s="1">
        <v>0</v>
      </c>
      <c r="AM600" s="1" t="s">
        <v>2634</v>
      </c>
    </row>
    <row r="601" spans="1:39" hidden="1" x14ac:dyDescent="0.3">
      <c r="A601" s="1" t="s">
        <v>1415</v>
      </c>
      <c r="B601" s="1">
        <f>_xlfn.ISOWEEKNUM(RMP[[#This Row],[FECHA RECEPCION]])</f>
        <v>27</v>
      </c>
      <c r="C601" s="7">
        <v>45841</v>
      </c>
      <c r="D601" s="6">
        <v>0.50694444444444442</v>
      </c>
      <c r="E601" s="7">
        <v>45841</v>
      </c>
      <c r="F601" s="6">
        <v>0.61111111111111116</v>
      </c>
      <c r="G601" s="1" t="s">
        <v>1388</v>
      </c>
      <c r="H601" s="1">
        <v>1</v>
      </c>
      <c r="I601" s="1" t="s">
        <v>39</v>
      </c>
      <c r="J601" s="13">
        <v>36.0571415</v>
      </c>
      <c r="K601" s="1" t="str">
        <f>TEXT(MATCH(X601, _xlfn.UNIQUE($X$153:X747), 0), "00000")</f>
        <v>00248</v>
      </c>
      <c r="L601" s="1" t="s">
        <v>41</v>
      </c>
      <c r="M601" s="1" t="s">
        <v>42</v>
      </c>
      <c r="N601" s="1" t="s">
        <v>43</v>
      </c>
      <c r="O601" s="1" t="s">
        <v>44</v>
      </c>
      <c r="P601" s="15">
        <v>49.14</v>
      </c>
      <c r="Q601" s="15">
        <v>37.47</v>
      </c>
      <c r="R601" s="1" t="s">
        <v>45</v>
      </c>
      <c r="S601" s="1" t="s">
        <v>856</v>
      </c>
      <c r="T601" s="1">
        <v>13</v>
      </c>
      <c r="U601" s="1">
        <v>4</v>
      </c>
      <c r="V601" s="1">
        <v>28</v>
      </c>
      <c r="W601" s="1" t="s">
        <v>47</v>
      </c>
      <c r="X601" s="2" t="s">
        <v>1412</v>
      </c>
      <c r="Y601" s="1" t="s">
        <v>1413</v>
      </c>
      <c r="AA601" s="1" t="s">
        <v>51</v>
      </c>
      <c r="AB601" s="3">
        <f>+RMP[[#This Row],[KILOS NETO]]/RMP[[#This Row],[N° JARRAS]]</f>
        <v>1.3382142857142856</v>
      </c>
      <c r="AC601" s="1" t="s">
        <v>52</v>
      </c>
      <c r="AD601" s="1">
        <v>19.2</v>
      </c>
      <c r="AE601" s="13">
        <f>+RMP[[#This Row],[KILOS NETO]]/RMP[[#This Row],[N° JABAS]]</f>
        <v>9.3674999999999997</v>
      </c>
      <c r="AF601" s="15">
        <f>+RMP[[#This Row],[KILOS NETO]]-RMP[[#This Row],[PESO NETO CAMPO]]</f>
        <v>1.4128584999999987</v>
      </c>
      <c r="AG601" s="3">
        <f>+(RMP[[#This Row],[HORA RECEPCION]]-RMP[[#This Row],[HORA SALIDA CAMPO]])*24</f>
        <v>2.5000000000000018</v>
      </c>
      <c r="AH601" s="1" t="s">
        <v>434</v>
      </c>
      <c r="AI601" s="1" t="s">
        <v>55</v>
      </c>
      <c r="AL601" s="1">
        <v>0</v>
      </c>
      <c r="AM601" s="1" t="s">
        <v>2634</v>
      </c>
    </row>
    <row r="602" spans="1:39" hidden="1" x14ac:dyDescent="0.3">
      <c r="A602" s="1" t="s">
        <v>1416</v>
      </c>
      <c r="B602" s="1">
        <f>_xlfn.ISOWEEKNUM(RMP[[#This Row],[FECHA RECEPCION]])</f>
        <v>27</v>
      </c>
      <c r="C602" s="7">
        <v>45841</v>
      </c>
      <c r="D602" s="6">
        <v>0.74305555555555558</v>
      </c>
      <c r="E602" s="7">
        <v>45841</v>
      </c>
      <c r="F602" s="6">
        <v>0.82291666666666663</v>
      </c>
      <c r="G602" s="1" t="s">
        <v>1417</v>
      </c>
      <c r="H602" s="1">
        <v>2</v>
      </c>
      <c r="I602" s="1" t="s">
        <v>316</v>
      </c>
      <c r="J602" s="13">
        <v>381.7</v>
      </c>
      <c r="K602" s="1" t="str">
        <f>TEXT(MATCH(X602, _xlfn.UNIQUE($X$153:X748), 0), "00000")</f>
        <v>00249</v>
      </c>
      <c r="L602" s="1" t="s">
        <v>41</v>
      </c>
      <c r="M602" s="1" t="s">
        <v>42</v>
      </c>
      <c r="N602" s="1" t="s">
        <v>43</v>
      </c>
      <c r="O602" s="1" t="s">
        <v>44</v>
      </c>
      <c r="P602" s="15">
        <v>517</v>
      </c>
      <c r="Q602" s="15">
        <v>397.64</v>
      </c>
      <c r="R602" s="1" t="s">
        <v>45</v>
      </c>
      <c r="S602" s="1" t="s">
        <v>883</v>
      </c>
      <c r="T602" s="1">
        <v>13</v>
      </c>
      <c r="U602" s="1">
        <v>42</v>
      </c>
      <c r="V602" s="1">
        <v>294</v>
      </c>
      <c r="W602" s="1" t="s">
        <v>47</v>
      </c>
      <c r="X602" s="2" t="s">
        <v>1418</v>
      </c>
      <c r="Y602" s="1" t="s">
        <v>1419</v>
      </c>
      <c r="AA602" s="1" t="s">
        <v>51</v>
      </c>
      <c r="AB602" s="3">
        <f>+RMP[[#This Row],[KILOS NETO]]/RMP[[#This Row],[N° JARRAS]]</f>
        <v>1.352517006802721</v>
      </c>
      <c r="AC602" s="1" t="s">
        <v>52</v>
      </c>
      <c r="AD602" s="1">
        <v>20.7</v>
      </c>
      <c r="AE602" s="13">
        <f>+RMP[[#This Row],[KILOS NETO]]/RMP[[#This Row],[N° JABAS]]</f>
        <v>9.4676190476190474</v>
      </c>
      <c r="AF602" s="15">
        <f>+RMP[[#This Row],[KILOS NETO]]-RMP[[#This Row],[PESO NETO CAMPO]]</f>
        <v>15.939999999999998</v>
      </c>
      <c r="AG602" s="3">
        <f>+(RMP[[#This Row],[HORA RECEPCION]]-RMP[[#This Row],[HORA SALIDA CAMPO]])*24</f>
        <v>1.9166666666666652</v>
      </c>
      <c r="AH602" s="1" t="s">
        <v>1224</v>
      </c>
      <c r="AI602" s="1" t="s">
        <v>55</v>
      </c>
      <c r="AK602" s="1" t="s">
        <v>1420</v>
      </c>
      <c r="AL602" s="1">
        <v>0</v>
      </c>
      <c r="AM602" s="1" t="s">
        <v>2634</v>
      </c>
    </row>
    <row r="603" spans="1:39" hidden="1" x14ac:dyDescent="0.3">
      <c r="A603" s="1" t="s">
        <v>1421</v>
      </c>
      <c r="B603" s="1">
        <f>_xlfn.ISOWEEKNUM(RMP[[#This Row],[FECHA RECEPCION]])</f>
        <v>27</v>
      </c>
      <c r="C603" s="7">
        <v>45841</v>
      </c>
      <c r="D603" s="6">
        <v>0.74305555555555558</v>
      </c>
      <c r="E603" s="7">
        <v>45841</v>
      </c>
      <c r="F603" s="6">
        <v>0.82291666666666663</v>
      </c>
      <c r="G603" s="1" t="s">
        <v>1417</v>
      </c>
      <c r="H603" s="1">
        <v>2</v>
      </c>
      <c r="I603" s="1" t="s">
        <v>316</v>
      </c>
      <c r="J603" s="13">
        <v>251.3</v>
      </c>
      <c r="K603" s="1" t="str">
        <f>TEXT(MATCH(X603, _xlfn.UNIQUE($X$153:X749), 0), "00000")</f>
        <v>00250</v>
      </c>
      <c r="L603" s="1" t="s">
        <v>41</v>
      </c>
      <c r="M603" s="1" t="s">
        <v>42</v>
      </c>
      <c r="N603" s="1" t="s">
        <v>43</v>
      </c>
      <c r="O603" s="1" t="s">
        <v>44</v>
      </c>
      <c r="P603" s="15">
        <v>345</v>
      </c>
      <c r="Q603" s="15">
        <v>260.83</v>
      </c>
      <c r="R603" s="1" t="s">
        <v>45</v>
      </c>
      <c r="S603" s="1" t="s">
        <v>883</v>
      </c>
      <c r="T603" s="1">
        <v>13</v>
      </c>
      <c r="U603" s="1">
        <v>28</v>
      </c>
      <c r="V603" s="1">
        <v>190</v>
      </c>
      <c r="W603" s="1" t="s">
        <v>47</v>
      </c>
      <c r="X603" s="2" t="s">
        <v>1422</v>
      </c>
      <c r="Y603" s="1" t="s">
        <v>1423</v>
      </c>
      <c r="AA603" s="1" t="s">
        <v>51</v>
      </c>
      <c r="AB603" s="3">
        <f>+RMP[[#This Row],[KILOS NETO]]/RMP[[#This Row],[N° JARRAS]]</f>
        <v>1.3727894736842103</v>
      </c>
      <c r="AC603" s="1" t="s">
        <v>52</v>
      </c>
      <c r="AD603" s="1">
        <v>20.7</v>
      </c>
      <c r="AE603" s="13">
        <f>+RMP[[#This Row],[KILOS NETO]]/RMP[[#This Row],[N° JABAS]]</f>
        <v>9.3153571428571418</v>
      </c>
      <c r="AF603" s="15">
        <f>+RMP[[#This Row],[KILOS NETO]]-RMP[[#This Row],[PESO NETO CAMPO]]</f>
        <v>9.5299999999999727</v>
      </c>
      <c r="AG603" s="3">
        <f>+(RMP[[#This Row],[HORA RECEPCION]]-RMP[[#This Row],[HORA SALIDA CAMPO]])*24</f>
        <v>1.9166666666666652</v>
      </c>
      <c r="AH603" s="1" t="s">
        <v>54</v>
      </c>
      <c r="AI603" s="1" t="s">
        <v>55</v>
      </c>
      <c r="AL603" s="1">
        <v>0</v>
      </c>
      <c r="AM603" s="1" t="s">
        <v>2634</v>
      </c>
    </row>
    <row r="604" spans="1:39" hidden="1" x14ac:dyDescent="0.3">
      <c r="A604" s="1" t="s">
        <v>1424</v>
      </c>
      <c r="B604" s="1">
        <f>_xlfn.ISOWEEKNUM(RMP[[#This Row],[FECHA RECEPCION]])</f>
        <v>27</v>
      </c>
      <c r="C604" s="7">
        <v>45841</v>
      </c>
      <c r="D604" s="6">
        <v>0.74305555555555558</v>
      </c>
      <c r="E604" s="7">
        <v>45841</v>
      </c>
      <c r="F604" s="6">
        <v>0.82291666666666663</v>
      </c>
      <c r="G604" s="1" t="s">
        <v>1417</v>
      </c>
      <c r="H604" s="1">
        <v>2</v>
      </c>
      <c r="I604" s="1" t="s">
        <v>316</v>
      </c>
      <c r="J604" s="13">
        <v>154.69999817999999</v>
      </c>
      <c r="K604" s="1" t="str">
        <f>TEXT(MATCH(X604, _xlfn.UNIQUE($X$153:X750), 0), "00000")</f>
        <v>00251</v>
      </c>
      <c r="L604" s="1" t="s">
        <v>41</v>
      </c>
      <c r="M604" s="1" t="s">
        <v>42</v>
      </c>
      <c r="N604" s="1" t="s">
        <v>43</v>
      </c>
      <c r="O604" s="1" t="s">
        <v>44</v>
      </c>
      <c r="P604" s="15">
        <v>209.67</v>
      </c>
      <c r="Q604" s="15">
        <v>161.35</v>
      </c>
      <c r="R604" s="1" t="s">
        <v>45</v>
      </c>
      <c r="S604" s="1" t="s">
        <v>883</v>
      </c>
      <c r="T604" s="1">
        <v>13</v>
      </c>
      <c r="U604" s="1">
        <v>17</v>
      </c>
      <c r="V604" s="1">
        <v>119</v>
      </c>
      <c r="W604" s="1" t="s">
        <v>47</v>
      </c>
      <c r="X604" s="2" t="s">
        <v>1425</v>
      </c>
      <c r="Y604" s="1" t="s">
        <v>1426</v>
      </c>
      <c r="AA604" s="1" t="s">
        <v>51</v>
      </c>
      <c r="AB604" s="3">
        <f>+RMP[[#This Row],[KILOS NETO]]/RMP[[#This Row],[N° JARRAS]]</f>
        <v>1.3558823529411763</v>
      </c>
      <c r="AC604" s="1" t="s">
        <v>52</v>
      </c>
      <c r="AD604" s="1">
        <v>20.7</v>
      </c>
      <c r="AE604" s="13">
        <f>+RMP[[#This Row],[KILOS NETO]]/RMP[[#This Row],[N° JABAS]]</f>
        <v>9.4911764705882344</v>
      </c>
      <c r="AF604" s="15">
        <f>+RMP[[#This Row],[KILOS NETO]]-RMP[[#This Row],[PESO NETO CAMPO]]</f>
        <v>6.65000182</v>
      </c>
      <c r="AG604" s="3">
        <f>+(RMP[[#This Row],[HORA RECEPCION]]-RMP[[#This Row],[HORA SALIDA CAMPO]])*24</f>
        <v>1.9166666666666652</v>
      </c>
      <c r="AH604" s="1" t="s">
        <v>54</v>
      </c>
      <c r="AI604" s="1" t="s">
        <v>55</v>
      </c>
      <c r="AL604" s="1">
        <v>0</v>
      </c>
      <c r="AM604" s="1" t="s">
        <v>2634</v>
      </c>
    </row>
    <row r="605" spans="1:39" hidden="1" x14ac:dyDescent="0.3">
      <c r="A605" s="1" t="s">
        <v>1427</v>
      </c>
      <c r="B605" s="1">
        <f>_xlfn.ISOWEEKNUM(RMP[[#This Row],[FECHA RECEPCION]])</f>
        <v>27</v>
      </c>
      <c r="C605" s="7">
        <v>45841</v>
      </c>
      <c r="D605" s="6">
        <v>0.74305555555555558</v>
      </c>
      <c r="E605" s="7">
        <v>45841</v>
      </c>
      <c r="F605" s="6">
        <v>0.82291666666666663</v>
      </c>
      <c r="G605" s="1" t="s">
        <v>1417</v>
      </c>
      <c r="H605" s="1">
        <v>2</v>
      </c>
      <c r="I605" s="1" t="s">
        <v>316</v>
      </c>
      <c r="J605" s="13">
        <v>227.50000181999999</v>
      </c>
      <c r="K605" s="1" t="str">
        <f>TEXT(MATCH(X605, _xlfn.UNIQUE($X$153:X751), 0), "00000")</f>
        <v>00251</v>
      </c>
      <c r="L605" s="1" t="s">
        <v>41</v>
      </c>
      <c r="M605" s="1" t="s">
        <v>42</v>
      </c>
      <c r="N605" s="1" t="s">
        <v>43</v>
      </c>
      <c r="O605" s="1" t="s">
        <v>44</v>
      </c>
      <c r="P605" s="15">
        <v>308.33</v>
      </c>
      <c r="Q605" s="15">
        <v>237.29</v>
      </c>
      <c r="R605" s="1" t="s">
        <v>45</v>
      </c>
      <c r="S605" s="1" t="s">
        <v>858</v>
      </c>
      <c r="T605" s="1">
        <v>13</v>
      </c>
      <c r="U605" s="1">
        <v>25</v>
      </c>
      <c r="V605" s="1">
        <v>175</v>
      </c>
      <c r="W605" s="1" t="s">
        <v>47</v>
      </c>
      <c r="X605" s="2" t="s">
        <v>1425</v>
      </c>
      <c r="Y605" s="1" t="s">
        <v>1426</v>
      </c>
      <c r="AA605" s="1" t="s">
        <v>51</v>
      </c>
      <c r="AB605" s="3">
        <f>+RMP[[#This Row],[KILOS NETO]]/RMP[[#This Row],[N° JARRAS]]</f>
        <v>1.3559428571428571</v>
      </c>
      <c r="AC605" s="1" t="s">
        <v>52</v>
      </c>
      <c r="AD605" s="1">
        <v>20.7</v>
      </c>
      <c r="AE605" s="13">
        <f>+RMP[[#This Row],[KILOS NETO]]/RMP[[#This Row],[N° JABAS]]</f>
        <v>9.4916</v>
      </c>
      <c r="AF605" s="15">
        <f>+RMP[[#This Row],[KILOS NETO]]-RMP[[#This Row],[PESO NETO CAMPO]]</f>
        <v>9.7899981799999978</v>
      </c>
      <c r="AG605" s="3">
        <f>+(RMP[[#This Row],[HORA RECEPCION]]-RMP[[#This Row],[HORA SALIDA CAMPO]])*24</f>
        <v>1.9166666666666652</v>
      </c>
      <c r="AH605" s="1" t="s">
        <v>54</v>
      </c>
      <c r="AI605" s="1" t="s">
        <v>55</v>
      </c>
      <c r="AL605" s="1">
        <v>0</v>
      </c>
      <c r="AM605" s="1" t="s">
        <v>2634</v>
      </c>
    </row>
    <row r="606" spans="1:39" hidden="1" x14ac:dyDescent="0.3">
      <c r="A606" s="1" t="s">
        <v>1428</v>
      </c>
      <c r="B606" s="1">
        <f>_xlfn.ISOWEEKNUM(RMP[[#This Row],[FECHA RECEPCION]])</f>
        <v>27</v>
      </c>
      <c r="C606" s="7">
        <v>45841</v>
      </c>
      <c r="D606" s="6">
        <v>0.74305555555555558</v>
      </c>
      <c r="E606" s="7">
        <v>45841</v>
      </c>
      <c r="F606" s="6">
        <v>0.82291666666666663</v>
      </c>
      <c r="G606" s="1" t="s">
        <v>1417</v>
      </c>
      <c r="H606" s="1">
        <v>2</v>
      </c>
      <c r="I606" s="1" t="s">
        <v>316</v>
      </c>
      <c r="J606" s="13">
        <v>283.20714358999999</v>
      </c>
      <c r="K606" s="1" t="str">
        <f>TEXT(MATCH(X606, _xlfn.UNIQUE($X$153:X752), 0), "00000")</f>
        <v>00252</v>
      </c>
      <c r="L606" s="1" t="s">
        <v>41</v>
      </c>
      <c r="M606" s="1" t="s">
        <v>42</v>
      </c>
      <c r="N606" s="1" t="s">
        <v>43</v>
      </c>
      <c r="O606" s="1" t="s">
        <v>44</v>
      </c>
      <c r="P606" s="15">
        <v>383.81</v>
      </c>
      <c r="Q606" s="15">
        <v>295.70999999999998</v>
      </c>
      <c r="R606" s="1" t="s">
        <v>45</v>
      </c>
      <c r="S606" s="1" t="s">
        <v>883</v>
      </c>
      <c r="T606" s="1">
        <v>13</v>
      </c>
      <c r="U606" s="1">
        <v>31</v>
      </c>
      <c r="V606" s="1">
        <v>217</v>
      </c>
      <c r="W606" s="1" t="s">
        <v>47</v>
      </c>
      <c r="X606" s="2" t="s">
        <v>1429</v>
      </c>
      <c r="Y606" s="1" t="s">
        <v>1430</v>
      </c>
      <c r="AA606" s="1" t="s">
        <v>51</v>
      </c>
      <c r="AB606" s="3">
        <f>+RMP[[#This Row],[KILOS NETO]]/RMP[[#This Row],[N° JARRAS]]</f>
        <v>1.3627188940092165</v>
      </c>
      <c r="AC606" s="1" t="s">
        <v>52</v>
      </c>
      <c r="AD606" s="1">
        <v>20.7</v>
      </c>
      <c r="AE606" s="13">
        <f>+RMP[[#This Row],[KILOS NETO]]/RMP[[#This Row],[N° JABAS]]</f>
        <v>9.5390322580645162</v>
      </c>
      <c r="AF606" s="15">
        <f>+RMP[[#This Row],[KILOS NETO]]-RMP[[#This Row],[PESO NETO CAMPO]]</f>
        <v>12.502856409999993</v>
      </c>
      <c r="AG606" s="3">
        <f>+(RMP[[#This Row],[HORA RECEPCION]]-RMP[[#This Row],[HORA SALIDA CAMPO]])*24</f>
        <v>1.9166666666666652</v>
      </c>
      <c r="AH606" s="1" t="s">
        <v>434</v>
      </c>
      <c r="AI606" s="1" t="s">
        <v>55</v>
      </c>
      <c r="AL606" s="1">
        <v>0</v>
      </c>
      <c r="AM606" s="1" t="s">
        <v>2634</v>
      </c>
    </row>
    <row r="607" spans="1:39" hidden="1" x14ac:dyDescent="0.3">
      <c r="A607" s="1" t="s">
        <v>1431</v>
      </c>
      <c r="B607" s="1">
        <f>_xlfn.ISOWEEKNUM(RMP[[#This Row],[FECHA RECEPCION]])</f>
        <v>27</v>
      </c>
      <c r="C607" s="7">
        <v>45841</v>
      </c>
      <c r="D607" s="6">
        <v>0.74305555555555558</v>
      </c>
      <c r="E607" s="7">
        <v>45841</v>
      </c>
      <c r="F607" s="6">
        <v>0.82291666666666663</v>
      </c>
      <c r="G607" s="1" t="s">
        <v>1417</v>
      </c>
      <c r="H607" s="1">
        <v>2</v>
      </c>
      <c r="I607" s="1" t="s">
        <v>316</v>
      </c>
      <c r="J607" s="13">
        <v>100.49285641</v>
      </c>
      <c r="K607" s="1" t="str">
        <f>TEXT(MATCH(X607, _xlfn.UNIQUE($X$153:X753), 0), "00000")</f>
        <v>00252</v>
      </c>
      <c r="L607" s="1" t="s">
        <v>41</v>
      </c>
      <c r="M607" s="1" t="s">
        <v>42</v>
      </c>
      <c r="N607" s="1" t="s">
        <v>43</v>
      </c>
      <c r="O607" s="1" t="s">
        <v>44</v>
      </c>
      <c r="P607" s="15">
        <v>136.19</v>
      </c>
      <c r="Q607" s="15">
        <v>104.93</v>
      </c>
      <c r="R607" s="1" t="s">
        <v>45</v>
      </c>
      <c r="S607" s="1" t="s">
        <v>858</v>
      </c>
      <c r="T607" s="1">
        <v>13</v>
      </c>
      <c r="U607" s="1">
        <v>11</v>
      </c>
      <c r="V607" s="1">
        <v>77</v>
      </c>
      <c r="W607" s="1" t="s">
        <v>47</v>
      </c>
      <c r="X607" s="2" t="s">
        <v>1429</v>
      </c>
      <c r="Y607" s="1" t="s">
        <v>1430</v>
      </c>
      <c r="AA607" s="1" t="s">
        <v>51</v>
      </c>
      <c r="AB607" s="3">
        <f>+RMP[[#This Row],[KILOS NETO]]/RMP[[#This Row],[N° JARRAS]]</f>
        <v>1.3627272727272728</v>
      </c>
      <c r="AC607" s="1" t="s">
        <v>52</v>
      </c>
      <c r="AD607" s="1">
        <v>20.7</v>
      </c>
      <c r="AE607" s="13">
        <f>+RMP[[#This Row],[KILOS NETO]]/RMP[[#This Row],[N° JABAS]]</f>
        <v>9.5390909090909091</v>
      </c>
      <c r="AF607" s="15">
        <f>+RMP[[#This Row],[KILOS NETO]]-RMP[[#This Row],[PESO NETO CAMPO]]</f>
        <v>4.4371435900000051</v>
      </c>
      <c r="AG607" s="3">
        <f>+(RMP[[#This Row],[HORA RECEPCION]]-RMP[[#This Row],[HORA SALIDA CAMPO]])*24</f>
        <v>1.9166666666666652</v>
      </c>
      <c r="AH607" s="1" t="s">
        <v>434</v>
      </c>
      <c r="AI607" s="1" t="s">
        <v>55</v>
      </c>
      <c r="AL607" s="1">
        <v>0</v>
      </c>
      <c r="AM607" s="1" t="s">
        <v>2634</v>
      </c>
    </row>
    <row r="608" spans="1:39" hidden="1" x14ac:dyDescent="0.3">
      <c r="A608" s="1" t="s">
        <v>1432</v>
      </c>
      <c r="B608" s="1">
        <f>_xlfn.ISOWEEKNUM(RMP[[#This Row],[FECHA RECEPCION]])</f>
        <v>27</v>
      </c>
      <c r="C608" s="7">
        <v>45841</v>
      </c>
      <c r="D608" s="6">
        <v>0.74305555555555558</v>
      </c>
      <c r="E608" s="7">
        <v>45841</v>
      </c>
      <c r="F608" s="6">
        <v>0.82291666666666663</v>
      </c>
      <c r="G608" s="1" t="s">
        <v>1417</v>
      </c>
      <c r="H608" s="1">
        <v>2</v>
      </c>
      <c r="I608" s="1" t="s">
        <v>316</v>
      </c>
      <c r="J608" s="13">
        <v>385.2</v>
      </c>
      <c r="K608" s="1" t="str">
        <f>TEXT(MATCH(X608, _xlfn.UNIQUE($X$153:X754), 0), "00000")</f>
        <v>00253</v>
      </c>
      <c r="L608" s="1" t="s">
        <v>41</v>
      </c>
      <c r="M608" s="1" t="s">
        <v>42</v>
      </c>
      <c r="N608" s="1" t="s">
        <v>43</v>
      </c>
      <c r="O608" s="1" t="s">
        <v>44</v>
      </c>
      <c r="P608" s="15">
        <v>520</v>
      </c>
      <c r="Q608" s="15">
        <v>400.64</v>
      </c>
      <c r="R608" s="1" t="s">
        <v>45</v>
      </c>
      <c r="S608" s="1" t="s">
        <v>858</v>
      </c>
      <c r="T608" s="1">
        <v>13</v>
      </c>
      <c r="U608" s="1">
        <v>42</v>
      </c>
      <c r="V608" s="1">
        <v>294</v>
      </c>
      <c r="W608" s="1" t="s">
        <v>47</v>
      </c>
      <c r="X608" s="2" t="s">
        <v>1433</v>
      </c>
      <c r="Y608" s="1" t="s">
        <v>1434</v>
      </c>
      <c r="AA608" s="1" t="s">
        <v>51</v>
      </c>
      <c r="AB608" s="3">
        <f>+RMP[[#This Row],[KILOS NETO]]/RMP[[#This Row],[N° JARRAS]]</f>
        <v>1.3627210884353742</v>
      </c>
      <c r="AC608" s="1" t="s">
        <v>52</v>
      </c>
      <c r="AD608" s="1">
        <v>20.7</v>
      </c>
      <c r="AE608" s="13">
        <f>+RMP[[#This Row],[KILOS NETO]]/RMP[[#This Row],[N° JABAS]]</f>
        <v>9.5390476190476186</v>
      </c>
      <c r="AF608" s="15">
        <f>+RMP[[#This Row],[KILOS NETO]]-RMP[[#This Row],[PESO NETO CAMPO]]</f>
        <v>15.439999999999998</v>
      </c>
      <c r="AG608" s="3">
        <f>+(RMP[[#This Row],[HORA RECEPCION]]-RMP[[#This Row],[HORA SALIDA CAMPO]])*24</f>
        <v>1.9166666666666652</v>
      </c>
      <c r="AH608" s="1" t="s">
        <v>434</v>
      </c>
      <c r="AI608" s="1" t="s">
        <v>55</v>
      </c>
      <c r="AK608" s="1" t="s">
        <v>1435</v>
      </c>
      <c r="AL608" s="1">
        <v>0</v>
      </c>
      <c r="AM608" s="1" t="s">
        <v>2634</v>
      </c>
    </row>
    <row r="609" spans="1:39" hidden="1" x14ac:dyDescent="0.3">
      <c r="A609" s="1" t="s">
        <v>1436</v>
      </c>
      <c r="B609" s="1">
        <f>_xlfn.ISOWEEKNUM(RMP[[#This Row],[FECHA RECEPCION]])</f>
        <v>27</v>
      </c>
      <c r="C609" s="7">
        <v>45841</v>
      </c>
      <c r="D609" s="6">
        <v>0.74305555555555558</v>
      </c>
      <c r="E609" s="7">
        <v>45841</v>
      </c>
      <c r="F609" s="6">
        <v>0.82291666666666663</v>
      </c>
      <c r="G609" s="1" t="s">
        <v>1417</v>
      </c>
      <c r="H609" s="1">
        <v>2</v>
      </c>
      <c r="I609" s="1" t="s">
        <v>316</v>
      </c>
      <c r="J609" s="13">
        <v>381.7</v>
      </c>
      <c r="K609" s="1" t="str">
        <f>TEXT(MATCH(X609, _xlfn.UNIQUE($X$153:X755), 0), "00000")</f>
        <v>00254</v>
      </c>
      <c r="L609" s="1" t="s">
        <v>41</v>
      </c>
      <c r="M609" s="1" t="s">
        <v>42</v>
      </c>
      <c r="N609" s="1" t="s">
        <v>43</v>
      </c>
      <c r="O609" s="1" t="s">
        <v>44</v>
      </c>
      <c r="P609" s="15">
        <v>517</v>
      </c>
      <c r="Q609" s="15">
        <v>397.64</v>
      </c>
      <c r="R609" s="1" t="s">
        <v>45</v>
      </c>
      <c r="S609" s="1" t="s">
        <v>858</v>
      </c>
      <c r="T609" s="1">
        <v>13</v>
      </c>
      <c r="U609" s="1">
        <v>42</v>
      </c>
      <c r="V609" s="1">
        <v>294</v>
      </c>
      <c r="W609" s="1" t="s">
        <v>47</v>
      </c>
      <c r="X609" s="2" t="s">
        <v>1437</v>
      </c>
      <c r="Y609" s="1" t="s">
        <v>1438</v>
      </c>
      <c r="AA609" s="1" t="s">
        <v>51</v>
      </c>
      <c r="AB609" s="3">
        <f>+RMP[[#This Row],[KILOS NETO]]/RMP[[#This Row],[N° JARRAS]]</f>
        <v>1.352517006802721</v>
      </c>
      <c r="AC609" s="1" t="s">
        <v>52</v>
      </c>
      <c r="AD609" s="1">
        <v>20.7</v>
      </c>
      <c r="AE609" s="13">
        <f>+RMP[[#This Row],[KILOS NETO]]/RMP[[#This Row],[N° JABAS]]</f>
        <v>9.4676190476190474</v>
      </c>
      <c r="AF609" s="15">
        <f>+RMP[[#This Row],[KILOS NETO]]-RMP[[#This Row],[PESO NETO CAMPO]]</f>
        <v>15.939999999999998</v>
      </c>
      <c r="AG609" s="3">
        <f>+(RMP[[#This Row],[HORA RECEPCION]]-RMP[[#This Row],[HORA SALIDA CAMPO]])*24</f>
        <v>1.9166666666666652</v>
      </c>
      <c r="AH609" s="1" t="s">
        <v>54</v>
      </c>
      <c r="AI609" s="1" t="s">
        <v>55</v>
      </c>
      <c r="AL609" s="1">
        <v>0</v>
      </c>
      <c r="AM609" s="1" t="s">
        <v>2634</v>
      </c>
    </row>
    <row r="610" spans="1:39" hidden="1" x14ac:dyDescent="0.3">
      <c r="A610" s="1" t="s">
        <v>1439</v>
      </c>
      <c r="B610" s="1">
        <f>_xlfn.ISOWEEKNUM(RMP[[#This Row],[FECHA RECEPCION]])</f>
        <v>27</v>
      </c>
      <c r="C610" s="7">
        <v>45841</v>
      </c>
      <c r="D610" s="6">
        <v>0.74305555555555558</v>
      </c>
      <c r="E610" s="7">
        <v>45841</v>
      </c>
      <c r="F610" s="6">
        <v>0.82291666666666663</v>
      </c>
      <c r="G610" s="1" t="s">
        <v>1417</v>
      </c>
      <c r="H610" s="1">
        <v>2</v>
      </c>
      <c r="I610" s="1" t="s">
        <v>316</v>
      </c>
      <c r="J610" s="13">
        <v>321.5</v>
      </c>
      <c r="K610" s="1" t="str">
        <f>TEXT(MATCH(X610, _xlfn.UNIQUE($X$153:X756), 0), "00000")</f>
        <v>00255</v>
      </c>
      <c r="L610" s="1" t="s">
        <v>41</v>
      </c>
      <c r="M610" s="1" t="s">
        <v>42</v>
      </c>
      <c r="N610" s="1" t="s">
        <v>43</v>
      </c>
      <c r="O610" s="1" t="s">
        <v>44</v>
      </c>
      <c r="P610" s="15">
        <v>435</v>
      </c>
      <c r="Q610" s="15">
        <v>332.87</v>
      </c>
      <c r="R610" s="1" t="s">
        <v>45</v>
      </c>
      <c r="S610" s="1" t="s">
        <v>797</v>
      </c>
      <c r="T610" s="1">
        <v>13</v>
      </c>
      <c r="U610" s="1">
        <v>35</v>
      </c>
      <c r="V610" s="1">
        <v>245</v>
      </c>
      <c r="W610" s="1" t="s">
        <v>47</v>
      </c>
      <c r="X610" s="2" t="s">
        <v>1440</v>
      </c>
      <c r="Y610" s="1" t="s">
        <v>1441</v>
      </c>
      <c r="AA610" s="1" t="s">
        <v>51</v>
      </c>
      <c r="AB610" s="3">
        <f>+RMP[[#This Row],[KILOS NETO]]/RMP[[#This Row],[N° JARRAS]]</f>
        <v>1.3586530612244898</v>
      </c>
      <c r="AC610" s="1" t="s">
        <v>52</v>
      </c>
      <c r="AD610" s="1">
        <v>20.7</v>
      </c>
      <c r="AE610" s="13">
        <f>+RMP[[#This Row],[KILOS NETO]]/RMP[[#This Row],[N° JABAS]]</f>
        <v>9.5105714285714296</v>
      </c>
      <c r="AF610" s="15">
        <f>+RMP[[#This Row],[KILOS NETO]]-RMP[[#This Row],[PESO NETO CAMPO]]</f>
        <v>11.370000000000005</v>
      </c>
      <c r="AG610" s="3">
        <f>+(RMP[[#This Row],[HORA RECEPCION]]-RMP[[#This Row],[HORA SALIDA CAMPO]])*24</f>
        <v>1.9166666666666652</v>
      </c>
      <c r="AH610" s="1" t="s">
        <v>54</v>
      </c>
      <c r="AI610" s="1" t="s">
        <v>55</v>
      </c>
      <c r="AL610" s="1">
        <v>0</v>
      </c>
      <c r="AM610" s="1" t="s">
        <v>2634</v>
      </c>
    </row>
    <row r="611" spans="1:39" hidden="1" x14ac:dyDescent="0.3">
      <c r="A611" s="1" t="s">
        <v>1442</v>
      </c>
      <c r="B611" s="1">
        <f>_xlfn.ISOWEEKNUM(RMP[[#This Row],[FECHA RECEPCION]])</f>
        <v>27</v>
      </c>
      <c r="C611" s="7">
        <v>45841</v>
      </c>
      <c r="D611" s="6">
        <v>0.74305555555555558</v>
      </c>
      <c r="E611" s="7">
        <v>45841</v>
      </c>
      <c r="F611" s="6">
        <v>0.82291666666666663</v>
      </c>
      <c r="G611" s="1" t="s">
        <v>1417</v>
      </c>
      <c r="H611" s="1">
        <v>2</v>
      </c>
      <c r="I611" s="1" t="s">
        <v>316</v>
      </c>
      <c r="J611" s="13">
        <v>155.57428709000001</v>
      </c>
      <c r="K611" s="1" t="str">
        <f>TEXT(MATCH(X611, _xlfn.UNIQUE($X$153:X757), 0), "00000")</f>
        <v>00256</v>
      </c>
      <c r="L611" s="1" t="s">
        <v>41</v>
      </c>
      <c r="M611" s="1" t="s">
        <v>42</v>
      </c>
      <c r="N611" s="1" t="s">
        <v>43</v>
      </c>
      <c r="O611" s="1" t="s">
        <v>44</v>
      </c>
      <c r="P611" s="15">
        <v>210.8</v>
      </c>
      <c r="Q611" s="15">
        <v>161.68</v>
      </c>
      <c r="R611" s="1" t="s">
        <v>45</v>
      </c>
      <c r="S611" s="1" t="s">
        <v>797</v>
      </c>
      <c r="T611" s="1">
        <v>12</v>
      </c>
      <c r="U611" s="1">
        <v>17</v>
      </c>
      <c r="V611" s="1">
        <v>119</v>
      </c>
      <c r="W611" s="1" t="s">
        <v>47</v>
      </c>
      <c r="X611" s="2" t="s">
        <v>1443</v>
      </c>
      <c r="Y611" s="1" t="s">
        <v>1444</v>
      </c>
      <c r="AA611" s="1" t="s">
        <v>51</v>
      </c>
      <c r="AB611" s="3">
        <f>+RMP[[#This Row],[KILOS NETO]]/RMP[[#This Row],[N° JARRAS]]</f>
        <v>1.3586554621848741</v>
      </c>
      <c r="AC611" s="1" t="s">
        <v>52</v>
      </c>
      <c r="AD611" s="1">
        <v>20.7</v>
      </c>
      <c r="AE611" s="13">
        <f>+RMP[[#This Row],[KILOS NETO]]/RMP[[#This Row],[N° JABAS]]</f>
        <v>9.5105882352941187</v>
      </c>
      <c r="AF611" s="15">
        <f>+RMP[[#This Row],[KILOS NETO]]-RMP[[#This Row],[PESO NETO CAMPO]]</f>
        <v>6.1057129099999941</v>
      </c>
      <c r="AG611" s="3">
        <f>+(RMP[[#This Row],[HORA RECEPCION]]-RMP[[#This Row],[HORA SALIDA CAMPO]])*24</f>
        <v>1.9166666666666652</v>
      </c>
      <c r="AH611" s="1" t="s">
        <v>434</v>
      </c>
      <c r="AI611" s="1" t="s">
        <v>55</v>
      </c>
      <c r="AL611" s="1">
        <v>0</v>
      </c>
      <c r="AM611" s="1" t="s">
        <v>2634</v>
      </c>
    </row>
    <row r="612" spans="1:39" hidden="1" x14ac:dyDescent="0.3">
      <c r="A612" s="1" t="s">
        <v>1445</v>
      </c>
      <c r="B612" s="1">
        <f>_xlfn.ISOWEEKNUM(RMP[[#This Row],[FECHA RECEPCION]])</f>
        <v>27</v>
      </c>
      <c r="C612" s="7">
        <v>45841</v>
      </c>
      <c r="D612" s="6">
        <v>0.74305555555555558</v>
      </c>
      <c r="E612" s="7">
        <v>45841</v>
      </c>
      <c r="F612" s="6">
        <v>0.82291666666666663</v>
      </c>
      <c r="G612" s="1" t="s">
        <v>1417</v>
      </c>
      <c r="H612" s="1">
        <v>2</v>
      </c>
      <c r="I612" s="1" t="s">
        <v>316</v>
      </c>
      <c r="J612" s="13">
        <v>164.72571291</v>
      </c>
      <c r="K612" s="1" t="str">
        <f>TEXT(MATCH(X612, _xlfn.UNIQUE($X$153:X758), 0), "00000")</f>
        <v>00256</v>
      </c>
      <c r="L612" s="1" t="s">
        <v>41</v>
      </c>
      <c r="M612" s="1" t="s">
        <v>42</v>
      </c>
      <c r="N612" s="1" t="s">
        <v>43</v>
      </c>
      <c r="O612" s="1" t="s">
        <v>44</v>
      </c>
      <c r="P612" s="15">
        <v>223.2</v>
      </c>
      <c r="Q612" s="15">
        <v>171.19</v>
      </c>
      <c r="R612" s="1" t="s">
        <v>45</v>
      </c>
      <c r="S612" s="1" t="s">
        <v>858</v>
      </c>
      <c r="T612" s="1">
        <v>12</v>
      </c>
      <c r="U612" s="1">
        <v>18</v>
      </c>
      <c r="V612" s="1">
        <v>126</v>
      </c>
      <c r="W612" s="1" t="s">
        <v>47</v>
      </c>
      <c r="X612" s="2" t="s">
        <v>1443</v>
      </c>
      <c r="Y612" s="1" t="s">
        <v>1444</v>
      </c>
      <c r="AA612" s="1" t="s">
        <v>51</v>
      </c>
      <c r="AB612" s="3">
        <f>+RMP[[#This Row],[KILOS NETO]]/RMP[[#This Row],[N° JARRAS]]</f>
        <v>1.3586507936507937</v>
      </c>
      <c r="AC612" s="1" t="s">
        <v>52</v>
      </c>
      <c r="AD612" s="1">
        <v>20.7</v>
      </c>
      <c r="AE612" s="13">
        <f>+RMP[[#This Row],[KILOS NETO]]/RMP[[#This Row],[N° JABAS]]</f>
        <v>9.5105555555555554</v>
      </c>
      <c r="AF612" s="15">
        <f>+RMP[[#This Row],[KILOS NETO]]-RMP[[#This Row],[PESO NETO CAMPO]]</f>
        <v>6.4642870899999991</v>
      </c>
      <c r="AG612" s="3">
        <f>+(RMP[[#This Row],[HORA RECEPCION]]-RMP[[#This Row],[HORA SALIDA CAMPO]])*24</f>
        <v>1.9166666666666652</v>
      </c>
      <c r="AH612" s="1" t="s">
        <v>434</v>
      </c>
      <c r="AI612" s="1" t="s">
        <v>55</v>
      </c>
      <c r="AL612" s="1">
        <v>0</v>
      </c>
      <c r="AM612" s="1" t="s">
        <v>2634</v>
      </c>
    </row>
    <row r="613" spans="1:39" hidden="1" x14ac:dyDescent="0.3">
      <c r="A613" s="1" t="s">
        <v>1446</v>
      </c>
      <c r="B613" s="1">
        <f>_xlfn.ISOWEEKNUM(RMP[[#This Row],[FECHA RECEPCION]])</f>
        <v>27</v>
      </c>
      <c r="C613" s="7">
        <v>45841</v>
      </c>
      <c r="D613" s="6">
        <v>0.74305555555555558</v>
      </c>
      <c r="E613" s="7">
        <v>45841</v>
      </c>
      <c r="F613" s="6">
        <v>0.90625</v>
      </c>
      <c r="G613" s="1" t="s">
        <v>1417</v>
      </c>
      <c r="H613" s="1">
        <v>2</v>
      </c>
      <c r="I613" s="1" t="s">
        <v>316</v>
      </c>
      <c r="J613" s="13">
        <v>385.7</v>
      </c>
      <c r="K613" s="1" t="str">
        <f>TEXT(MATCH(X613, _xlfn.UNIQUE($X$153:X759), 0), "00000")</f>
        <v>00257</v>
      </c>
      <c r="L613" s="1" t="s">
        <v>41</v>
      </c>
      <c r="M613" s="1" t="s">
        <v>42</v>
      </c>
      <c r="N613" s="1" t="s">
        <v>43</v>
      </c>
      <c r="O613" s="1" t="s">
        <v>44</v>
      </c>
      <c r="P613" s="15">
        <v>518</v>
      </c>
      <c r="Q613" s="15">
        <v>398.64</v>
      </c>
      <c r="R613" s="1" t="s">
        <v>45</v>
      </c>
      <c r="S613" s="1" t="s">
        <v>858</v>
      </c>
      <c r="T613" s="1">
        <v>13</v>
      </c>
      <c r="U613" s="1">
        <v>42</v>
      </c>
      <c r="V613" s="1">
        <v>294</v>
      </c>
      <c r="W613" s="1" t="s">
        <v>47</v>
      </c>
      <c r="X613" s="2" t="s">
        <v>1447</v>
      </c>
      <c r="Y613" s="1" t="s">
        <v>1448</v>
      </c>
      <c r="AA613" s="1" t="s">
        <v>51</v>
      </c>
      <c r="AB613" s="3">
        <f>+RMP[[#This Row],[KILOS NETO]]/RMP[[#This Row],[N° JARRAS]]</f>
        <v>1.3559183673469388</v>
      </c>
      <c r="AC613" s="1" t="s">
        <v>52</v>
      </c>
      <c r="AD613" s="1">
        <v>20.7</v>
      </c>
      <c r="AE613" s="13">
        <f>+RMP[[#This Row],[KILOS NETO]]/RMP[[#This Row],[N° JABAS]]</f>
        <v>9.4914285714285711</v>
      </c>
      <c r="AF613" s="15">
        <f>+RMP[[#This Row],[KILOS NETO]]-RMP[[#This Row],[PESO NETO CAMPO]]</f>
        <v>12.939999999999998</v>
      </c>
      <c r="AG613" s="3">
        <f>+(RMP[[#This Row],[HORA RECEPCION]]-RMP[[#This Row],[HORA SALIDA CAMPO]])*24</f>
        <v>3.9166666666666661</v>
      </c>
      <c r="AH613" s="1" t="s">
        <v>434</v>
      </c>
      <c r="AI613" s="1" t="s">
        <v>55</v>
      </c>
      <c r="AL613" s="1">
        <v>0</v>
      </c>
      <c r="AM613" s="1" t="s">
        <v>2634</v>
      </c>
    </row>
    <row r="614" spans="1:39" hidden="1" x14ac:dyDescent="0.3">
      <c r="A614" s="1" t="s">
        <v>1449</v>
      </c>
      <c r="B614" s="1">
        <f>_xlfn.ISOWEEKNUM(RMP[[#This Row],[FECHA RECEPCION]])</f>
        <v>27</v>
      </c>
      <c r="C614" s="7">
        <v>45841</v>
      </c>
      <c r="D614" s="6">
        <v>0.74305555555555558</v>
      </c>
      <c r="E614" s="7">
        <v>45841</v>
      </c>
      <c r="F614" s="6">
        <v>0.90625</v>
      </c>
      <c r="G614" s="1" t="s">
        <v>1417</v>
      </c>
      <c r="H614" s="1">
        <v>2</v>
      </c>
      <c r="I614" s="1" t="s">
        <v>316</v>
      </c>
      <c r="J614" s="13">
        <v>100.88571355000001</v>
      </c>
      <c r="K614" s="1" t="str">
        <f>TEXT(MATCH(X614, _xlfn.UNIQUE($X$153:X760), 0), "00000")</f>
        <v>00258</v>
      </c>
      <c r="L614" s="1" t="s">
        <v>41</v>
      </c>
      <c r="M614" s="1" t="s">
        <v>42</v>
      </c>
      <c r="N614" s="1" t="s">
        <v>43</v>
      </c>
      <c r="O614" s="1" t="s">
        <v>44</v>
      </c>
      <c r="P614" s="15">
        <v>135.93</v>
      </c>
      <c r="Q614" s="15">
        <v>104.67</v>
      </c>
      <c r="R614" s="1" t="s">
        <v>45</v>
      </c>
      <c r="S614" s="1" t="s">
        <v>797</v>
      </c>
      <c r="T614" s="1">
        <v>13</v>
      </c>
      <c r="U614" s="1">
        <v>11</v>
      </c>
      <c r="V614" s="1">
        <v>77</v>
      </c>
      <c r="W614" s="1" t="s">
        <v>47</v>
      </c>
      <c r="X614" s="2" t="s">
        <v>1450</v>
      </c>
      <c r="Y614" s="1" t="s">
        <v>1451</v>
      </c>
      <c r="AA614" s="1" t="s">
        <v>51</v>
      </c>
      <c r="AB614" s="3">
        <f>+RMP[[#This Row],[KILOS NETO]]/RMP[[#This Row],[N° JARRAS]]</f>
        <v>1.3593506493506493</v>
      </c>
      <c r="AC614" s="1" t="s">
        <v>52</v>
      </c>
      <c r="AD614" s="1">
        <v>20.7</v>
      </c>
      <c r="AE614" s="13">
        <f>+RMP[[#This Row],[KILOS NETO]]/RMP[[#This Row],[N° JABAS]]</f>
        <v>9.5154545454545456</v>
      </c>
      <c r="AF614" s="15">
        <f>+RMP[[#This Row],[KILOS NETO]]-RMP[[#This Row],[PESO NETO CAMPO]]</f>
        <v>3.7842864499999962</v>
      </c>
      <c r="AG614" s="3">
        <f>+(RMP[[#This Row],[HORA RECEPCION]]-RMP[[#This Row],[HORA SALIDA CAMPO]])*24</f>
        <v>3.9166666666666661</v>
      </c>
      <c r="AH614" s="1" t="s">
        <v>1224</v>
      </c>
      <c r="AI614" s="1" t="s">
        <v>55</v>
      </c>
      <c r="AL614" s="1">
        <v>0</v>
      </c>
      <c r="AM614" s="1" t="s">
        <v>2634</v>
      </c>
    </row>
    <row r="615" spans="1:39" hidden="1" x14ac:dyDescent="0.3">
      <c r="A615" s="1" t="s">
        <v>1452</v>
      </c>
      <c r="B615" s="1">
        <f>_xlfn.ISOWEEKNUM(RMP[[#This Row],[FECHA RECEPCION]])</f>
        <v>27</v>
      </c>
      <c r="C615" s="7">
        <v>45841</v>
      </c>
      <c r="D615" s="6">
        <v>0.74305555555555558</v>
      </c>
      <c r="E615" s="7">
        <v>45841</v>
      </c>
      <c r="F615" s="6">
        <v>0.90625</v>
      </c>
      <c r="G615" s="1" t="s">
        <v>1417</v>
      </c>
      <c r="H615" s="1">
        <v>2</v>
      </c>
      <c r="I615" s="1" t="s">
        <v>316</v>
      </c>
      <c r="J615" s="13">
        <v>64.200001279999995</v>
      </c>
      <c r="K615" s="1" t="str">
        <f>TEXT(MATCH(X615, _xlfn.UNIQUE($X$153:X761), 0), "00000")</f>
        <v>00258</v>
      </c>
      <c r="L615" s="1" t="s">
        <v>41</v>
      </c>
      <c r="M615" s="1" t="s">
        <v>42</v>
      </c>
      <c r="N615" s="1" t="s">
        <v>43</v>
      </c>
      <c r="O615" s="1" t="s">
        <v>44</v>
      </c>
      <c r="P615" s="15">
        <v>86.5</v>
      </c>
      <c r="Q615" s="15">
        <v>66.61</v>
      </c>
      <c r="R615" s="1" t="s">
        <v>45</v>
      </c>
      <c r="S615" s="1" t="s">
        <v>856</v>
      </c>
      <c r="T615" s="1">
        <v>13</v>
      </c>
      <c r="U615" s="1">
        <v>7</v>
      </c>
      <c r="V615" s="1">
        <v>49</v>
      </c>
      <c r="W615" s="1" t="s">
        <v>47</v>
      </c>
      <c r="X615" s="2" t="s">
        <v>1450</v>
      </c>
      <c r="Y615" s="1" t="s">
        <v>1451</v>
      </c>
      <c r="AA615" s="1" t="s">
        <v>51</v>
      </c>
      <c r="AB615" s="3">
        <f>+RMP[[#This Row],[KILOS NETO]]/RMP[[#This Row],[N° JARRAS]]</f>
        <v>1.3593877551020408</v>
      </c>
      <c r="AC615" s="1" t="s">
        <v>52</v>
      </c>
      <c r="AD615" s="1">
        <v>20.7</v>
      </c>
      <c r="AE615" s="13">
        <f>+RMP[[#This Row],[KILOS NETO]]/RMP[[#This Row],[N° JABAS]]</f>
        <v>9.5157142857142851</v>
      </c>
      <c r="AF615" s="15">
        <f>+RMP[[#This Row],[KILOS NETO]]-RMP[[#This Row],[PESO NETO CAMPO]]</f>
        <v>2.4099987200000044</v>
      </c>
      <c r="AG615" s="3">
        <f>+(RMP[[#This Row],[HORA RECEPCION]]-RMP[[#This Row],[HORA SALIDA CAMPO]])*24</f>
        <v>3.9166666666666661</v>
      </c>
      <c r="AH615" s="1" t="s">
        <v>1224</v>
      </c>
      <c r="AI615" s="1" t="s">
        <v>55</v>
      </c>
      <c r="AL615" s="1">
        <v>0</v>
      </c>
      <c r="AM615" s="1" t="s">
        <v>2634</v>
      </c>
    </row>
    <row r="616" spans="1:39" hidden="1" x14ac:dyDescent="0.3">
      <c r="A616" s="1" t="s">
        <v>1453</v>
      </c>
      <c r="B616" s="1">
        <f>_xlfn.ISOWEEKNUM(RMP[[#This Row],[FECHA RECEPCION]])</f>
        <v>27</v>
      </c>
      <c r="C616" s="7">
        <v>45841</v>
      </c>
      <c r="D616" s="6">
        <v>0.74305555555555558</v>
      </c>
      <c r="E616" s="7">
        <v>45841</v>
      </c>
      <c r="F616" s="6">
        <v>0.90625</v>
      </c>
      <c r="G616" s="1" t="s">
        <v>1417</v>
      </c>
      <c r="H616" s="1">
        <v>2</v>
      </c>
      <c r="I616" s="1" t="s">
        <v>316</v>
      </c>
      <c r="J616" s="13">
        <v>220.11428516000001</v>
      </c>
      <c r="K616" s="1" t="str">
        <f>TEXT(MATCH(X616, _xlfn.UNIQUE($X$153:X762), 0), "00000")</f>
        <v>00258</v>
      </c>
      <c r="L616" s="1" t="s">
        <v>41</v>
      </c>
      <c r="M616" s="1" t="s">
        <v>42</v>
      </c>
      <c r="N616" s="1" t="s">
        <v>43</v>
      </c>
      <c r="O616" s="1" t="s">
        <v>44</v>
      </c>
      <c r="P616" s="15">
        <v>296.57</v>
      </c>
      <c r="Q616" s="15">
        <v>228.37</v>
      </c>
      <c r="R616" s="1" t="s">
        <v>45</v>
      </c>
      <c r="S616" s="1" t="s">
        <v>858</v>
      </c>
      <c r="T616" s="1">
        <v>13</v>
      </c>
      <c r="U616" s="1">
        <v>24</v>
      </c>
      <c r="V616" s="1">
        <v>168</v>
      </c>
      <c r="W616" s="1" t="s">
        <v>47</v>
      </c>
      <c r="X616" s="2" t="s">
        <v>1450</v>
      </c>
      <c r="Y616" s="1" t="s">
        <v>1451</v>
      </c>
      <c r="AA616" s="1" t="s">
        <v>51</v>
      </c>
      <c r="AB616" s="3">
        <f>+RMP[[#This Row],[KILOS NETO]]/RMP[[#This Row],[N° JARRAS]]</f>
        <v>1.3593452380952382</v>
      </c>
      <c r="AC616" s="1" t="s">
        <v>52</v>
      </c>
      <c r="AD616" s="1">
        <v>20.7</v>
      </c>
      <c r="AE616" s="13">
        <f>+RMP[[#This Row],[KILOS NETO]]/RMP[[#This Row],[N° JABAS]]</f>
        <v>9.5154166666666669</v>
      </c>
      <c r="AF616" s="15">
        <f>+RMP[[#This Row],[KILOS NETO]]-RMP[[#This Row],[PESO NETO CAMPO]]</f>
        <v>8.255714839999996</v>
      </c>
      <c r="AG616" s="3">
        <f>+(RMP[[#This Row],[HORA RECEPCION]]-RMP[[#This Row],[HORA SALIDA CAMPO]])*24</f>
        <v>3.9166666666666661</v>
      </c>
      <c r="AH616" s="1" t="s">
        <v>1224</v>
      </c>
      <c r="AI616" s="1" t="s">
        <v>55</v>
      </c>
      <c r="AL616" s="1">
        <v>0</v>
      </c>
      <c r="AM616" s="1" t="s">
        <v>2634</v>
      </c>
    </row>
    <row r="617" spans="1:39" hidden="1" x14ac:dyDescent="0.3">
      <c r="A617" s="1" t="s">
        <v>1454</v>
      </c>
      <c r="B617" s="1">
        <f>_xlfn.ISOWEEKNUM(RMP[[#This Row],[FECHA RECEPCION]])</f>
        <v>27</v>
      </c>
      <c r="C617" s="7">
        <v>45841</v>
      </c>
      <c r="D617" s="6">
        <v>0.73611111111111116</v>
      </c>
      <c r="E617" s="7">
        <v>45841</v>
      </c>
      <c r="F617" s="6">
        <v>0.82291666666666663</v>
      </c>
      <c r="G617" s="1" t="s">
        <v>1455</v>
      </c>
      <c r="H617" s="1">
        <v>3</v>
      </c>
      <c r="I617" s="1" t="s">
        <v>826</v>
      </c>
      <c r="J617" s="13">
        <v>327.5</v>
      </c>
      <c r="K617" s="1" t="str">
        <f>TEXT(MATCH(X617, _xlfn.UNIQUE($X$153:X763), 0), "00000")</f>
        <v>00259</v>
      </c>
      <c r="L617" s="1" t="s">
        <v>827</v>
      </c>
      <c r="M617" s="1" t="s">
        <v>828</v>
      </c>
      <c r="N617" s="1" t="s">
        <v>43</v>
      </c>
      <c r="O617" s="1" t="s">
        <v>44</v>
      </c>
      <c r="P617" s="15">
        <v>440</v>
      </c>
      <c r="Q617" s="15">
        <v>351.1</v>
      </c>
      <c r="R617" s="1" t="s">
        <v>45</v>
      </c>
      <c r="S617" s="1" t="s">
        <v>858</v>
      </c>
      <c r="T617" s="1">
        <v>14</v>
      </c>
      <c r="U617" s="1">
        <v>25</v>
      </c>
      <c r="V617" s="1">
        <v>300</v>
      </c>
      <c r="W617" s="1" t="s">
        <v>47</v>
      </c>
      <c r="X617" s="2" t="s">
        <v>1456</v>
      </c>
      <c r="Y617" s="1" t="s">
        <v>1457</v>
      </c>
      <c r="AA617" s="1" t="s">
        <v>51</v>
      </c>
      <c r="AB617" s="3">
        <f>+RMP[[#This Row],[KILOS NETO]]/RMP[[#This Row],[N° JARRAS]]</f>
        <v>1.1703333333333334</v>
      </c>
      <c r="AC617" s="1" t="s">
        <v>831</v>
      </c>
      <c r="AD617" s="1">
        <v>20.399999999999999</v>
      </c>
      <c r="AE617" s="13">
        <f>+RMP[[#This Row],[KILOS NETO]]/RMP[[#This Row],[N° JABAS]]</f>
        <v>14.044</v>
      </c>
      <c r="AF617" s="15">
        <f>+RMP[[#This Row],[KILOS NETO]]-RMP[[#This Row],[PESO NETO CAMPO]]</f>
        <v>23.600000000000023</v>
      </c>
      <c r="AG617" s="3">
        <f>+(RMP[[#This Row],[HORA RECEPCION]]-RMP[[#This Row],[HORA SALIDA CAMPO]])*24</f>
        <v>2.0833333333333313</v>
      </c>
      <c r="AH617" s="1" t="s">
        <v>54</v>
      </c>
      <c r="AI617" s="1" t="s">
        <v>55</v>
      </c>
      <c r="AL617" s="1">
        <v>0</v>
      </c>
      <c r="AM617" s="1" t="s">
        <v>2634</v>
      </c>
    </row>
    <row r="618" spans="1:39" hidden="1" x14ac:dyDescent="0.3">
      <c r="A618" s="1" t="s">
        <v>1458</v>
      </c>
      <c r="B618" s="1">
        <f>_xlfn.ISOWEEKNUM(RMP[[#This Row],[FECHA RECEPCION]])</f>
        <v>27</v>
      </c>
      <c r="C618" s="7">
        <v>45841</v>
      </c>
      <c r="D618" s="6">
        <v>0.73611111111111116</v>
      </c>
      <c r="E618" s="7">
        <v>45841</v>
      </c>
      <c r="F618" s="6">
        <v>0.82291666666666663</v>
      </c>
      <c r="G618" s="1" t="s">
        <v>1455</v>
      </c>
      <c r="H618" s="1">
        <v>3</v>
      </c>
      <c r="I618" s="1" t="s">
        <v>826</v>
      </c>
      <c r="J618" s="13">
        <v>407.9</v>
      </c>
      <c r="K618" s="1" t="str">
        <f>TEXT(MATCH(X618, _xlfn.UNIQUE($X$153:X764), 0), "00000")</f>
        <v>00260</v>
      </c>
      <c r="L618" s="1" t="s">
        <v>827</v>
      </c>
      <c r="M618" s="1" t="s">
        <v>828</v>
      </c>
      <c r="N618" s="1" t="s">
        <v>43</v>
      </c>
      <c r="O618" s="1" t="s">
        <v>44</v>
      </c>
      <c r="P618" s="15">
        <v>545</v>
      </c>
      <c r="Q618" s="15">
        <v>439.34</v>
      </c>
      <c r="R618" s="1" t="s">
        <v>45</v>
      </c>
      <c r="S618" s="1" t="s">
        <v>758</v>
      </c>
      <c r="T618" s="1">
        <v>14</v>
      </c>
      <c r="U618" s="1">
        <v>31</v>
      </c>
      <c r="V618" s="1">
        <v>368</v>
      </c>
      <c r="W618" s="1" t="s">
        <v>47</v>
      </c>
      <c r="X618" s="2" t="s">
        <v>1459</v>
      </c>
      <c r="Y618" s="8" t="s">
        <v>1460</v>
      </c>
      <c r="AA618" s="1" t="s">
        <v>51</v>
      </c>
      <c r="AB618" s="3">
        <f>+RMP[[#This Row],[KILOS NETO]]/RMP[[#This Row],[N° JARRAS]]</f>
        <v>1.193858695652174</v>
      </c>
      <c r="AC618" s="1" t="s">
        <v>831</v>
      </c>
      <c r="AD618" s="1">
        <v>20.399999999999999</v>
      </c>
      <c r="AE618" s="13">
        <f>+RMP[[#This Row],[KILOS NETO]]/RMP[[#This Row],[N° JABAS]]</f>
        <v>14.172258064516129</v>
      </c>
      <c r="AF618" s="15">
        <f>+RMP[[#This Row],[KILOS NETO]]-RMP[[#This Row],[PESO NETO CAMPO]]</f>
        <v>31.439999999999998</v>
      </c>
      <c r="AG618" s="3">
        <f>+(RMP[[#This Row],[HORA RECEPCION]]-RMP[[#This Row],[HORA SALIDA CAMPO]])*24</f>
        <v>2.0833333333333313</v>
      </c>
      <c r="AH618" s="1" t="s">
        <v>54</v>
      </c>
      <c r="AI618" s="1" t="s">
        <v>55</v>
      </c>
      <c r="AL618" s="1">
        <v>0</v>
      </c>
      <c r="AM618" s="1" t="s">
        <v>2634</v>
      </c>
    </row>
    <row r="619" spans="1:39" hidden="1" x14ac:dyDescent="0.3">
      <c r="A619" s="1" t="s">
        <v>1461</v>
      </c>
      <c r="B619" s="1">
        <f>_xlfn.ISOWEEKNUM(RMP[[#This Row],[FECHA RECEPCION]])</f>
        <v>27</v>
      </c>
      <c r="C619" s="7">
        <v>45841</v>
      </c>
      <c r="D619" s="6">
        <v>0.52777777777777779</v>
      </c>
      <c r="E619" s="7">
        <v>45841</v>
      </c>
      <c r="F619" s="6">
        <v>0.61111111111111116</v>
      </c>
      <c r="G619" s="1" t="s">
        <v>1462</v>
      </c>
      <c r="H619" s="1">
        <v>1</v>
      </c>
      <c r="I619" s="1" t="s">
        <v>39</v>
      </c>
      <c r="J619" s="13">
        <v>386.7</v>
      </c>
      <c r="K619" s="1" t="str">
        <f>TEXT(MATCH(X619, _xlfn.UNIQUE($X$153:X765), 0), "00000")</f>
        <v>00261</v>
      </c>
      <c r="L619" s="1" t="s">
        <v>41</v>
      </c>
      <c r="M619" s="1" t="s">
        <v>911</v>
      </c>
      <c r="N619" s="1" t="s">
        <v>912</v>
      </c>
      <c r="O619" s="1" t="s">
        <v>44</v>
      </c>
      <c r="P619" s="15">
        <v>521</v>
      </c>
      <c r="Q619" s="15">
        <v>401.64</v>
      </c>
      <c r="R619" s="1" t="s">
        <v>212</v>
      </c>
      <c r="S619" s="1" t="s">
        <v>223</v>
      </c>
      <c r="T619" s="1">
        <v>13</v>
      </c>
      <c r="U619" s="1">
        <v>42</v>
      </c>
      <c r="V619" s="1">
        <v>294</v>
      </c>
      <c r="W619" s="1" t="s">
        <v>47</v>
      </c>
      <c r="X619" s="2" t="s">
        <v>1463</v>
      </c>
      <c r="Y619" s="1" t="s">
        <v>1464</v>
      </c>
      <c r="AA619" s="1" t="s">
        <v>51</v>
      </c>
      <c r="AB619" s="3">
        <f>+RMP[[#This Row],[KILOS NETO]]/RMP[[#This Row],[N° JARRAS]]</f>
        <v>1.3661224489795918</v>
      </c>
      <c r="AC619" s="1" t="s">
        <v>52</v>
      </c>
      <c r="AD619" s="1">
        <v>19.5</v>
      </c>
      <c r="AE619" s="13">
        <f>+RMP[[#This Row],[KILOS NETO]]/RMP[[#This Row],[N° JABAS]]</f>
        <v>9.5628571428571423</v>
      </c>
      <c r="AF619" s="15">
        <f>+RMP[[#This Row],[KILOS NETO]]-RMP[[#This Row],[PESO NETO CAMPO]]</f>
        <v>14.939999999999998</v>
      </c>
      <c r="AG619" s="3">
        <f>+(RMP[[#This Row],[HORA RECEPCION]]-RMP[[#This Row],[HORA SALIDA CAMPO]])*24</f>
        <v>2.0000000000000009</v>
      </c>
      <c r="AH619" s="1" t="s">
        <v>54</v>
      </c>
      <c r="AI619" s="1" t="s">
        <v>55</v>
      </c>
      <c r="AL619" s="1">
        <v>0</v>
      </c>
      <c r="AM619" s="1" t="s">
        <v>2634</v>
      </c>
    </row>
    <row r="620" spans="1:39" hidden="1" x14ac:dyDescent="0.3">
      <c r="A620" s="1" t="s">
        <v>1465</v>
      </c>
      <c r="B620" s="1">
        <f>_xlfn.ISOWEEKNUM(RMP[[#This Row],[FECHA RECEPCION]])</f>
        <v>27</v>
      </c>
      <c r="C620" s="7">
        <v>45841</v>
      </c>
      <c r="D620" s="6">
        <v>0.77083333333333337</v>
      </c>
      <c r="E620" s="7">
        <v>45841</v>
      </c>
      <c r="F620" s="6">
        <v>0.86805555555555558</v>
      </c>
      <c r="G620" s="1" t="s">
        <v>1466</v>
      </c>
      <c r="H620" s="1">
        <v>5</v>
      </c>
      <c r="I620" s="1" t="s">
        <v>39</v>
      </c>
      <c r="J620" s="13">
        <v>384.7</v>
      </c>
      <c r="K620" s="1" t="str">
        <f>TEXT(MATCH(X620, _xlfn.UNIQUE($X$153:X766), 0), "00000")</f>
        <v>00262</v>
      </c>
      <c r="L620" s="1" t="s">
        <v>41</v>
      </c>
      <c r="M620" s="1" t="s">
        <v>911</v>
      </c>
      <c r="N620" s="1" t="s">
        <v>912</v>
      </c>
      <c r="O620" s="1" t="s">
        <v>44</v>
      </c>
      <c r="P620" s="15">
        <v>520</v>
      </c>
      <c r="Q620" s="15">
        <v>400.64</v>
      </c>
      <c r="R620" s="1" t="s">
        <v>212</v>
      </c>
      <c r="S620" s="1" t="s">
        <v>213</v>
      </c>
      <c r="T620" s="1">
        <v>13</v>
      </c>
      <c r="U620" s="1">
        <v>42</v>
      </c>
      <c r="V620" s="1">
        <v>294</v>
      </c>
      <c r="W620" s="1" t="s">
        <v>47</v>
      </c>
      <c r="X620" s="2" t="s">
        <v>1467</v>
      </c>
      <c r="Y620" s="1" t="s">
        <v>1468</v>
      </c>
      <c r="AA620" s="1" t="s">
        <v>51</v>
      </c>
      <c r="AB620" s="3">
        <f>+RMP[[#This Row],[KILOS NETO]]/RMP[[#This Row],[N° JARRAS]]</f>
        <v>1.3627210884353742</v>
      </c>
      <c r="AC620" s="1" t="s">
        <v>52</v>
      </c>
      <c r="AD620" s="1">
        <v>20.3</v>
      </c>
      <c r="AE620" s="13">
        <f>+RMP[[#This Row],[KILOS NETO]]/RMP[[#This Row],[N° JABAS]]</f>
        <v>9.5390476190476186</v>
      </c>
      <c r="AF620" s="15">
        <f>+RMP[[#This Row],[KILOS NETO]]-RMP[[#This Row],[PESO NETO CAMPO]]</f>
        <v>15.939999999999998</v>
      </c>
      <c r="AG620" s="3">
        <f>+(RMP[[#This Row],[HORA RECEPCION]]-RMP[[#This Row],[HORA SALIDA CAMPO]])*24</f>
        <v>2.333333333333333</v>
      </c>
      <c r="AH620" s="1" t="s">
        <v>54</v>
      </c>
      <c r="AI620" s="1" t="s">
        <v>55</v>
      </c>
      <c r="AL620" s="1">
        <v>0</v>
      </c>
      <c r="AM620" s="1" t="s">
        <v>2634</v>
      </c>
    </row>
    <row r="621" spans="1:39" hidden="1" x14ac:dyDescent="0.3">
      <c r="A621" s="1" t="s">
        <v>1469</v>
      </c>
      <c r="B621" s="1">
        <f>_xlfn.ISOWEEKNUM(RMP[[#This Row],[FECHA RECEPCION]])</f>
        <v>27</v>
      </c>
      <c r="C621" s="7">
        <v>45841</v>
      </c>
      <c r="D621" s="6">
        <v>0.77083333333333337</v>
      </c>
      <c r="E621" s="7">
        <v>45841</v>
      </c>
      <c r="F621" s="6">
        <v>0.86805555555555558</v>
      </c>
      <c r="G621" s="1" t="s">
        <v>1466</v>
      </c>
      <c r="H621" s="1">
        <v>5</v>
      </c>
      <c r="I621" s="1" t="s">
        <v>39</v>
      </c>
      <c r="J621" s="13">
        <v>386.5</v>
      </c>
      <c r="K621" s="1" t="str">
        <f>TEXT(MATCH(X621, _xlfn.UNIQUE($X$153:X767), 0), "00000")</f>
        <v>00263</v>
      </c>
      <c r="L621" s="1" t="s">
        <v>41</v>
      </c>
      <c r="M621" s="1" t="s">
        <v>911</v>
      </c>
      <c r="N621" s="1" t="s">
        <v>912</v>
      </c>
      <c r="O621" s="1" t="s">
        <v>44</v>
      </c>
      <c r="P621" s="15">
        <v>521</v>
      </c>
      <c r="Q621" s="15">
        <v>401.64</v>
      </c>
      <c r="R621" s="1" t="s">
        <v>212</v>
      </c>
      <c r="S621" s="1" t="s">
        <v>223</v>
      </c>
      <c r="T621" s="1">
        <v>13</v>
      </c>
      <c r="U621" s="1">
        <v>42</v>
      </c>
      <c r="V621" s="1">
        <v>294</v>
      </c>
      <c r="W621" s="1" t="s">
        <v>47</v>
      </c>
      <c r="X621" s="2" t="s">
        <v>1470</v>
      </c>
      <c r="Y621" s="1" t="s">
        <v>1471</v>
      </c>
      <c r="AA621" s="1" t="s">
        <v>51</v>
      </c>
      <c r="AB621" s="3">
        <f>+RMP[[#This Row],[KILOS NETO]]/RMP[[#This Row],[N° JARRAS]]</f>
        <v>1.3661224489795918</v>
      </c>
      <c r="AC621" s="1" t="s">
        <v>52</v>
      </c>
      <c r="AD621" s="1">
        <v>20.3</v>
      </c>
      <c r="AE621" s="13">
        <f>+RMP[[#This Row],[KILOS NETO]]/RMP[[#This Row],[N° JABAS]]</f>
        <v>9.5628571428571423</v>
      </c>
      <c r="AF621" s="15">
        <f>+RMP[[#This Row],[KILOS NETO]]-RMP[[#This Row],[PESO NETO CAMPO]]</f>
        <v>15.139999999999986</v>
      </c>
      <c r="AG621" s="3">
        <f>+(RMP[[#This Row],[HORA RECEPCION]]-RMP[[#This Row],[HORA SALIDA CAMPO]])*24</f>
        <v>2.333333333333333</v>
      </c>
      <c r="AH621" s="1" t="s">
        <v>54</v>
      </c>
      <c r="AI621" s="1" t="s">
        <v>55</v>
      </c>
      <c r="AL621" s="1">
        <v>0</v>
      </c>
      <c r="AM621" s="1" t="s">
        <v>2634</v>
      </c>
    </row>
    <row r="622" spans="1:39" hidden="1" x14ac:dyDescent="0.3">
      <c r="A622" s="1" t="s">
        <v>1472</v>
      </c>
      <c r="B622" s="1">
        <f>_xlfn.ISOWEEKNUM(RMP[[#This Row],[FECHA RECEPCION]])</f>
        <v>27</v>
      </c>
      <c r="C622" s="7">
        <v>45841</v>
      </c>
      <c r="D622" s="6">
        <v>0.77083333333333337</v>
      </c>
      <c r="E622" s="7">
        <v>45841</v>
      </c>
      <c r="F622" s="6">
        <v>0.86805555555555558</v>
      </c>
      <c r="G622" s="1" t="s">
        <v>1466</v>
      </c>
      <c r="H622" s="1">
        <v>5</v>
      </c>
      <c r="I622" s="1" t="s">
        <v>39</v>
      </c>
      <c r="J622" s="13">
        <v>20.3</v>
      </c>
      <c r="K622" s="1" t="str">
        <f>TEXT(MATCH(X622, _xlfn.UNIQUE($X$153:X768), 0), "00000")</f>
        <v>00264</v>
      </c>
      <c r="L622" s="1" t="s">
        <v>41</v>
      </c>
      <c r="M622" s="1" t="s">
        <v>911</v>
      </c>
      <c r="N622" s="1" t="s">
        <v>912</v>
      </c>
      <c r="O622" s="1" t="s">
        <v>44</v>
      </c>
      <c r="P622" s="15">
        <v>40</v>
      </c>
      <c r="Q622" s="15">
        <v>21.23</v>
      </c>
      <c r="R622" s="1" t="s">
        <v>212</v>
      </c>
      <c r="S622" s="1" t="s">
        <v>213</v>
      </c>
      <c r="T622" s="1">
        <v>9</v>
      </c>
      <c r="U622" s="1">
        <v>3</v>
      </c>
      <c r="V622" s="1">
        <v>16</v>
      </c>
      <c r="W622" s="1" t="s">
        <v>47</v>
      </c>
      <c r="X622" s="2" t="s">
        <v>1473</v>
      </c>
      <c r="Y622" s="1" t="s">
        <v>1474</v>
      </c>
      <c r="AA622" s="1" t="s">
        <v>51</v>
      </c>
      <c r="AB622" s="3">
        <f>+RMP[[#This Row],[KILOS NETO]]/RMP[[#This Row],[N° JARRAS]]</f>
        <v>1.326875</v>
      </c>
      <c r="AC622" s="1" t="s">
        <v>52</v>
      </c>
      <c r="AD622" s="1">
        <v>20.3</v>
      </c>
      <c r="AE622" s="13">
        <f>+RMP[[#This Row],[KILOS NETO]]/RMP[[#This Row],[N° JABAS]]</f>
        <v>7.0766666666666671</v>
      </c>
      <c r="AF622" s="15">
        <f>+RMP[[#This Row],[KILOS NETO]]-RMP[[#This Row],[PESO NETO CAMPO]]</f>
        <v>0.92999999999999972</v>
      </c>
      <c r="AG622" s="3">
        <f>+(RMP[[#This Row],[HORA RECEPCION]]-RMP[[#This Row],[HORA SALIDA CAMPO]])*24</f>
        <v>2.333333333333333</v>
      </c>
      <c r="AH622" s="1" t="s">
        <v>54</v>
      </c>
      <c r="AI622" s="1" t="s">
        <v>55</v>
      </c>
      <c r="AL622" s="1">
        <v>0</v>
      </c>
      <c r="AM622" s="1" t="s">
        <v>2634</v>
      </c>
    </row>
    <row r="623" spans="1:39" hidden="1" x14ac:dyDescent="0.3">
      <c r="A623" s="1" t="s">
        <v>1475</v>
      </c>
      <c r="B623" s="1">
        <f>_xlfn.ISOWEEKNUM(RMP[[#This Row],[FECHA RECEPCION]])</f>
        <v>27</v>
      </c>
      <c r="C623" s="7">
        <v>45841</v>
      </c>
      <c r="D623" s="6">
        <v>0.77083333333333337</v>
      </c>
      <c r="E623" s="7">
        <v>45841</v>
      </c>
      <c r="F623" s="6">
        <v>0.86805555555555558</v>
      </c>
      <c r="G623" s="1" t="s">
        <v>1466</v>
      </c>
      <c r="H623" s="1">
        <v>5</v>
      </c>
      <c r="I623" s="1" t="s">
        <v>39</v>
      </c>
      <c r="J623" s="13">
        <v>267.35238077000002</v>
      </c>
      <c r="K623" s="1" t="str">
        <f>TEXT(MATCH(X623, _xlfn.UNIQUE($X$153:X769), 0), "00000")</f>
        <v>00265</v>
      </c>
      <c r="L623" s="1" t="s">
        <v>41</v>
      </c>
      <c r="M623" s="1" t="s">
        <v>911</v>
      </c>
      <c r="N623" s="1" t="s">
        <v>912</v>
      </c>
      <c r="O623" s="1" t="s">
        <v>44</v>
      </c>
      <c r="P623" s="15">
        <v>360.43</v>
      </c>
      <c r="Q623" s="15">
        <v>278.01</v>
      </c>
      <c r="R623" s="1" t="s">
        <v>212</v>
      </c>
      <c r="S623" s="1" t="s">
        <v>213</v>
      </c>
      <c r="T623" s="1">
        <v>13</v>
      </c>
      <c r="U623" s="1">
        <v>29</v>
      </c>
      <c r="V623" s="1">
        <v>203</v>
      </c>
      <c r="W623" s="1" t="s">
        <v>47</v>
      </c>
      <c r="X623" s="2" t="s">
        <v>1476</v>
      </c>
      <c r="Y623" s="1" t="s">
        <v>1477</v>
      </c>
      <c r="AA623" s="1" t="s">
        <v>51</v>
      </c>
      <c r="AB623" s="3">
        <f>+RMP[[#This Row],[KILOS NETO]]/RMP[[#This Row],[N° JARRAS]]</f>
        <v>1.3695073891625615</v>
      </c>
      <c r="AC623" s="1" t="s">
        <v>52</v>
      </c>
      <c r="AD623" s="1">
        <v>20.3</v>
      </c>
      <c r="AE623" s="13">
        <f>+RMP[[#This Row],[KILOS NETO]]/RMP[[#This Row],[N° JABAS]]</f>
        <v>9.5865517241379301</v>
      </c>
      <c r="AF623" s="15">
        <f>+RMP[[#This Row],[KILOS NETO]]-RMP[[#This Row],[PESO NETO CAMPO]]</f>
        <v>10.657619229999966</v>
      </c>
      <c r="AG623" s="3">
        <f>+(RMP[[#This Row],[HORA RECEPCION]]-RMP[[#This Row],[HORA SALIDA CAMPO]])*24</f>
        <v>2.333333333333333</v>
      </c>
      <c r="AH623" s="1" t="s">
        <v>54</v>
      </c>
      <c r="AI623" s="1" t="s">
        <v>55</v>
      </c>
      <c r="AL623" s="1">
        <v>0</v>
      </c>
      <c r="AM623" s="1" t="s">
        <v>2634</v>
      </c>
    </row>
    <row r="624" spans="1:39" hidden="1" x14ac:dyDescent="0.3">
      <c r="A624" s="1" t="s">
        <v>1478</v>
      </c>
      <c r="B624" s="1">
        <f>_xlfn.ISOWEEKNUM(RMP[[#This Row],[FECHA RECEPCION]])</f>
        <v>27</v>
      </c>
      <c r="C624" s="7">
        <v>45841</v>
      </c>
      <c r="D624" s="6">
        <v>0.77083333333333337</v>
      </c>
      <c r="E624" s="7">
        <v>45841</v>
      </c>
      <c r="F624" s="6">
        <v>0.86805555555555558</v>
      </c>
      <c r="G624" s="1" t="s">
        <v>1466</v>
      </c>
      <c r="H624" s="1">
        <v>5</v>
      </c>
      <c r="I624" s="1" t="s">
        <v>39</v>
      </c>
      <c r="J624" s="13">
        <v>119.84761923000001</v>
      </c>
      <c r="K624" s="1" t="str">
        <f>TEXT(MATCH(X624, _xlfn.UNIQUE($X$153:X770), 0), "00000")</f>
        <v>00265</v>
      </c>
      <c r="L624" s="1" t="s">
        <v>41</v>
      </c>
      <c r="M624" s="1" t="s">
        <v>911</v>
      </c>
      <c r="N624" s="1" t="s">
        <v>912</v>
      </c>
      <c r="O624" s="1" t="s">
        <v>44</v>
      </c>
      <c r="P624" s="15">
        <v>161.57</v>
      </c>
      <c r="Q624" s="15">
        <v>124.63</v>
      </c>
      <c r="R624" s="1" t="s">
        <v>212</v>
      </c>
      <c r="S624" s="1" t="s">
        <v>223</v>
      </c>
      <c r="T624" s="1">
        <v>13</v>
      </c>
      <c r="U624" s="1">
        <v>13</v>
      </c>
      <c r="V624" s="1">
        <v>91</v>
      </c>
      <c r="W624" s="1" t="s">
        <v>47</v>
      </c>
      <c r="X624" s="2" t="s">
        <v>1476</v>
      </c>
      <c r="Y624" s="1" t="s">
        <v>1477</v>
      </c>
      <c r="AA624" s="1" t="s">
        <v>51</v>
      </c>
      <c r="AB624" s="3">
        <f>+RMP[[#This Row],[KILOS NETO]]/RMP[[#This Row],[N° JARRAS]]</f>
        <v>1.3695604395604395</v>
      </c>
      <c r="AC624" s="1" t="s">
        <v>52</v>
      </c>
      <c r="AD624" s="1">
        <v>20.3</v>
      </c>
      <c r="AE624" s="13">
        <f>+RMP[[#This Row],[KILOS NETO]]/RMP[[#This Row],[N° JABAS]]</f>
        <v>9.5869230769230764</v>
      </c>
      <c r="AF624" s="15">
        <f>+RMP[[#This Row],[KILOS NETO]]-RMP[[#This Row],[PESO NETO CAMPO]]</f>
        <v>4.782380769999989</v>
      </c>
      <c r="AG624" s="3">
        <f>+(RMP[[#This Row],[HORA RECEPCION]]-RMP[[#This Row],[HORA SALIDA CAMPO]])*24</f>
        <v>2.333333333333333</v>
      </c>
      <c r="AH624" s="1" t="s">
        <v>54</v>
      </c>
      <c r="AI624" s="1" t="s">
        <v>55</v>
      </c>
      <c r="AL624" s="1">
        <v>0</v>
      </c>
      <c r="AM624" s="1" t="s">
        <v>2634</v>
      </c>
    </row>
    <row r="625" spans="1:39" hidden="1" x14ac:dyDescent="0.3">
      <c r="A625" s="1" t="s">
        <v>1479</v>
      </c>
      <c r="B625" s="1">
        <f>_xlfn.ISOWEEKNUM(RMP[[#This Row],[FECHA RECEPCION]])</f>
        <v>27</v>
      </c>
      <c r="C625" s="7">
        <v>45841</v>
      </c>
      <c r="D625" s="6">
        <v>0.74305555555555558</v>
      </c>
      <c r="E625" s="7">
        <v>45841</v>
      </c>
      <c r="F625" s="6">
        <v>0.84375</v>
      </c>
      <c r="G625" s="1" t="s">
        <v>1480</v>
      </c>
      <c r="H625" s="1">
        <v>4</v>
      </c>
      <c r="I625" s="1" t="s">
        <v>936</v>
      </c>
      <c r="J625" s="13">
        <v>344.67143006999999</v>
      </c>
      <c r="K625" s="1" t="str">
        <f>TEXT(MATCH(X625, _xlfn.UNIQUE($X$153:X771), 0), "00000")</f>
        <v>00266</v>
      </c>
      <c r="L625" s="1" t="s">
        <v>41</v>
      </c>
      <c r="M625" s="1" t="s">
        <v>990</v>
      </c>
      <c r="N625" s="1" t="s">
        <v>912</v>
      </c>
      <c r="O625" s="1" t="s">
        <v>44</v>
      </c>
      <c r="P625" s="15">
        <v>415.64</v>
      </c>
      <c r="Q625" s="15">
        <v>344.97</v>
      </c>
      <c r="R625" s="1" t="s">
        <v>1481</v>
      </c>
      <c r="S625" s="1" t="s">
        <v>797</v>
      </c>
      <c r="T625" s="1">
        <v>12</v>
      </c>
      <c r="U625" s="1">
        <v>23</v>
      </c>
      <c r="V625" s="1">
        <v>276</v>
      </c>
      <c r="W625" s="1" t="s">
        <v>47</v>
      </c>
      <c r="X625" s="2" t="s">
        <v>1482</v>
      </c>
      <c r="Y625" s="1" t="s">
        <v>1483</v>
      </c>
      <c r="AA625" s="1" t="s">
        <v>51</v>
      </c>
      <c r="AB625" s="3">
        <f>+RMP[[#This Row],[KILOS NETO]]/RMP[[#This Row],[N° JARRAS]]</f>
        <v>1.2498913043478261</v>
      </c>
      <c r="AC625" s="1" t="s">
        <v>831</v>
      </c>
      <c r="AD625" s="1">
        <v>19.5</v>
      </c>
      <c r="AE625" s="13">
        <f>+RMP[[#This Row],[KILOS NETO]]/RMP[[#This Row],[N° JABAS]]</f>
        <v>14.998695652173915</v>
      </c>
      <c r="AF625" s="15">
        <f>+RMP[[#This Row],[KILOS NETO]]-RMP[[#This Row],[PESO NETO CAMPO]]</f>
        <v>0.29856993000004195</v>
      </c>
      <c r="AG625" s="3">
        <f>+(RMP[[#This Row],[HORA RECEPCION]]-RMP[[#This Row],[HORA SALIDA CAMPO]])*24</f>
        <v>2.4166666666666661</v>
      </c>
      <c r="AH625" s="1" t="s">
        <v>54</v>
      </c>
      <c r="AI625" s="1" t="s">
        <v>55</v>
      </c>
      <c r="AL625" s="1">
        <v>0</v>
      </c>
      <c r="AM625" s="1" t="s">
        <v>2634</v>
      </c>
    </row>
    <row r="626" spans="1:39" hidden="1" x14ac:dyDescent="0.3">
      <c r="A626" s="1" t="s">
        <v>1484</v>
      </c>
      <c r="B626" s="1">
        <f>_xlfn.ISOWEEKNUM(RMP[[#This Row],[FECHA RECEPCION]])</f>
        <v>27</v>
      </c>
      <c r="C626" s="7">
        <v>45841</v>
      </c>
      <c r="D626" s="6">
        <v>0.74305555555555558</v>
      </c>
      <c r="E626" s="7">
        <v>45841</v>
      </c>
      <c r="F626" s="6">
        <v>0.84375</v>
      </c>
      <c r="G626" s="1" t="s">
        <v>1480</v>
      </c>
      <c r="H626" s="1">
        <v>4</v>
      </c>
      <c r="I626" s="1" t="s">
        <v>936</v>
      </c>
      <c r="J626" s="13">
        <v>314.7</v>
      </c>
      <c r="K626" s="1" t="str">
        <f>TEXT(MATCH(X626, _xlfn.UNIQUE($X$153:X772), 0), "00000")</f>
        <v>00266</v>
      </c>
      <c r="L626" s="1" t="s">
        <v>41</v>
      </c>
      <c r="M626" s="1" t="s">
        <v>990</v>
      </c>
      <c r="N626" s="1" t="s">
        <v>912</v>
      </c>
      <c r="O626" s="1" t="s">
        <v>44</v>
      </c>
      <c r="P626" s="15">
        <v>379.5</v>
      </c>
      <c r="Q626" s="15">
        <v>314.97000000000003</v>
      </c>
      <c r="R626" s="1" t="s">
        <v>1481</v>
      </c>
      <c r="S626" s="1" t="s">
        <v>787</v>
      </c>
      <c r="T626" s="1">
        <v>12</v>
      </c>
      <c r="U626" s="1">
        <v>21</v>
      </c>
      <c r="V626" s="1">
        <v>252</v>
      </c>
      <c r="W626" s="1" t="s">
        <v>47</v>
      </c>
      <c r="X626" s="2" t="s">
        <v>1482</v>
      </c>
      <c r="Y626" s="1" t="s">
        <v>1483</v>
      </c>
      <c r="AA626" s="1" t="s">
        <v>51</v>
      </c>
      <c r="AB626" s="3">
        <f>+RMP[[#This Row],[KILOS NETO]]/RMP[[#This Row],[N° JARRAS]]</f>
        <v>1.2498809523809524</v>
      </c>
      <c r="AC626" s="1" t="s">
        <v>831</v>
      </c>
      <c r="AD626" s="1">
        <v>19.5</v>
      </c>
      <c r="AE626" s="13">
        <f>+RMP[[#This Row],[KILOS NETO]]/RMP[[#This Row],[N° JABAS]]</f>
        <v>14.998571428571429</v>
      </c>
      <c r="AF626" s="15">
        <f>+RMP[[#This Row],[KILOS NETO]]-RMP[[#This Row],[PESO NETO CAMPO]]</f>
        <v>0.27000000000003865</v>
      </c>
      <c r="AG626" s="3">
        <f>+(RMP[[#This Row],[HORA RECEPCION]]-RMP[[#This Row],[HORA SALIDA CAMPO]])*24</f>
        <v>2.4166666666666661</v>
      </c>
      <c r="AH626" s="1" t="s">
        <v>54</v>
      </c>
      <c r="AI626" s="1" t="s">
        <v>55</v>
      </c>
      <c r="AL626" s="1">
        <v>0</v>
      </c>
      <c r="AM626" s="1" t="s">
        <v>2634</v>
      </c>
    </row>
    <row r="627" spans="1:39" hidden="1" x14ac:dyDescent="0.3">
      <c r="A627" s="1" t="s">
        <v>1485</v>
      </c>
      <c r="B627" s="1">
        <f>_xlfn.ISOWEEKNUM(RMP[[#This Row],[FECHA RECEPCION]])</f>
        <v>27</v>
      </c>
      <c r="C627" s="7">
        <v>45841</v>
      </c>
      <c r="D627" s="6">
        <v>0.74305555555555558</v>
      </c>
      <c r="E627" s="7">
        <v>45841</v>
      </c>
      <c r="F627" s="6">
        <v>0.84375</v>
      </c>
      <c r="G627" s="1" t="s">
        <v>1480</v>
      </c>
      <c r="H627" s="1">
        <v>4</v>
      </c>
      <c r="I627" s="1" t="s">
        <v>936</v>
      </c>
      <c r="J627" s="13">
        <v>164.84286014</v>
      </c>
      <c r="K627" s="1" t="str">
        <f>TEXT(MATCH(X627, _xlfn.UNIQUE($X$153:X773), 0), "00000")</f>
        <v>00266</v>
      </c>
      <c r="L627" s="1" t="s">
        <v>41</v>
      </c>
      <c r="M627" s="1" t="s">
        <v>990</v>
      </c>
      <c r="N627" s="1" t="s">
        <v>912</v>
      </c>
      <c r="O627" s="1" t="s">
        <v>44</v>
      </c>
      <c r="P627" s="15">
        <v>198.79</v>
      </c>
      <c r="Q627" s="15">
        <v>164.99</v>
      </c>
      <c r="R627" s="1" t="s">
        <v>991</v>
      </c>
      <c r="S627" s="1" t="s">
        <v>797</v>
      </c>
      <c r="T627" s="1">
        <v>12</v>
      </c>
      <c r="U627" s="1">
        <v>11</v>
      </c>
      <c r="V627" s="1">
        <v>132</v>
      </c>
      <c r="W627" s="1" t="s">
        <v>47</v>
      </c>
      <c r="X627" s="2" t="s">
        <v>1482</v>
      </c>
      <c r="Y627" s="1" t="s">
        <v>1483</v>
      </c>
      <c r="AA627" s="1" t="s">
        <v>51</v>
      </c>
      <c r="AB627" s="3">
        <f>+RMP[[#This Row],[KILOS NETO]]/RMP[[#This Row],[N° JARRAS]]</f>
        <v>1.2499242424242425</v>
      </c>
      <c r="AC627" s="1" t="s">
        <v>831</v>
      </c>
      <c r="AD627" s="1">
        <v>19.5</v>
      </c>
      <c r="AE627" s="13">
        <f>+RMP[[#This Row],[KILOS NETO]]/RMP[[#This Row],[N° JABAS]]</f>
        <v>14.99909090909091</v>
      </c>
      <c r="AF627" s="15">
        <f>+RMP[[#This Row],[KILOS NETO]]-RMP[[#This Row],[PESO NETO CAMPO]]</f>
        <v>0.14713986000001</v>
      </c>
      <c r="AG627" s="3">
        <f>+(RMP[[#This Row],[HORA RECEPCION]]-RMP[[#This Row],[HORA SALIDA CAMPO]])*24</f>
        <v>2.4166666666666661</v>
      </c>
      <c r="AH627" s="1" t="s">
        <v>54</v>
      </c>
      <c r="AI627" s="1" t="s">
        <v>55</v>
      </c>
      <c r="AL627" s="1">
        <v>0</v>
      </c>
      <c r="AM627" s="1" t="s">
        <v>2634</v>
      </c>
    </row>
    <row r="628" spans="1:39" hidden="1" x14ac:dyDescent="0.3">
      <c r="A628" s="1" t="s">
        <v>1486</v>
      </c>
      <c r="B628" s="1">
        <f>_xlfn.ISOWEEKNUM(RMP[[#This Row],[FECHA RECEPCION]])</f>
        <v>27</v>
      </c>
      <c r="C628" s="7">
        <v>45841</v>
      </c>
      <c r="D628" s="6">
        <v>0.74305555555555558</v>
      </c>
      <c r="E628" s="7">
        <v>45841</v>
      </c>
      <c r="F628" s="6">
        <v>0.84375</v>
      </c>
      <c r="G628" s="1" t="s">
        <v>1480</v>
      </c>
      <c r="H628" s="1">
        <v>4</v>
      </c>
      <c r="I628" s="1" t="s">
        <v>936</v>
      </c>
      <c r="J628" s="13">
        <v>104.9</v>
      </c>
      <c r="K628" s="1" t="str">
        <f>TEXT(MATCH(X628, _xlfn.UNIQUE($X$153:X774), 0), "00000")</f>
        <v>00266</v>
      </c>
      <c r="L628" s="1" t="s">
        <v>41</v>
      </c>
      <c r="M628" s="1" t="s">
        <v>990</v>
      </c>
      <c r="N628" s="1" t="s">
        <v>912</v>
      </c>
      <c r="O628" s="1" t="s">
        <v>44</v>
      </c>
      <c r="P628" s="15">
        <v>126.5</v>
      </c>
      <c r="Q628" s="15">
        <v>104.99</v>
      </c>
      <c r="R628" s="1" t="s">
        <v>1481</v>
      </c>
      <c r="S628" s="1" t="s">
        <v>856</v>
      </c>
      <c r="T628" s="1">
        <v>12</v>
      </c>
      <c r="U628" s="1">
        <v>7</v>
      </c>
      <c r="V628" s="1">
        <v>84</v>
      </c>
      <c r="W628" s="1" t="s">
        <v>47</v>
      </c>
      <c r="X628" s="2" t="s">
        <v>1482</v>
      </c>
      <c r="Y628" s="1" t="s">
        <v>1483</v>
      </c>
      <c r="AA628" s="1" t="s">
        <v>51</v>
      </c>
      <c r="AB628" s="3">
        <f>+RMP[[#This Row],[KILOS NETO]]/RMP[[#This Row],[N° JARRAS]]</f>
        <v>1.2498809523809524</v>
      </c>
      <c r="AC628" s="1" t="s">
        <v>831</v>
      </c>
      <c r="AD628" s="1">
        <v>19.5</v>
      </c>
      <c r="AE628" s="13">
        <f>+RMP[[#This Row],[KILOS NETO]]/RMP[[#This Row],[N° JABAS]]</f>
        <v>14.998571428571427</v>
      </c>
      <c r="AF628" s="15">
        <f>+RMP[[#This Row],[KILOS NETO]]-RMP[[#This Row],[PESO NETO CAMPO]]</f>
        <v>8.99999999999892E-2</v>
      </c>
      <c r="AG628" s="3">
        <f>+(RMP[[#This Row],[HORA RECEPCION]]-RMP[[#This Row],[HORA SALIDA CAMPO]])*24</f>
        <v>2.4166666666666661</v>
      </c>
      <c r="AH628" s="1" t="s">
        <v>54</v>
      </c>
      <c r="AI628" s="1" t="s">
        <v>55</v>
      </c>
      <c r="AL628" s="1">
        <v>0</v>
      </c>
      <c r="AM628" s="1" t="s">
        <v>2634</v>
      </c>
    </row>
    <row r="629" spans="1:39" hidden="1" x14ac:dyDescent="0.3">
      <c r="A629" s="1" t="s">
        <v>1487</v>
      </c>
      <c r="B629" s="1">
        <f>_xlfn.ISOWEEKNUM(RMP[[#This Row],[FECHA RECEPCION]])</f>
        <v>27</v>
      </c>
      <c r="C629" s="7">
        <v>45841</v>
      </c>
      <c r="D629" s="6">
        <v>0.74305555555555558</v>
      </c>
      <c r="E629" s="7">
        <v>45841</v>
      </c>
      <c r="F629" s="6">
        <v>0.84375</v>
      </c>
      <c r="G629" s="1" t="s">
        <v>1480</v>
      </c>
      <c r="H629" s="1">
        <v>4</v>
      </c>
      <c r="I629" s="1" t="s">
        <v>936</v>
      </c>
      <c r="J629" s="13">
        <v>59.942860140000001</v>
      </c>
      <c r="K629" s="1" t="str">
        <f>TEXT(MATCH(X629, _xlfn.UNIQUE($X$153:X775), 0), "00000")</f>
        <v>00266</v>
      </c>
      <c r="L629" s="1" t="s">
        <v>41</v>
      </c>
      <c r="M629" s="1" t="s">
        <v>990</v>
      </c>
      <c r="N629" s="1" t="s">
        <v>912</v>
      </c>
      <c r="O629" s="1" t="s">
        <v>44</v>
      </c>
      <c r="P629" s="15">
        <v>72.290000000000006</v>
      </c>
      <c r="Q629" s="15">
        <v>59.99</v>
      </c>
      <c r="R629" s="1" t="s">
        <v>991</v>
      </c>
      <c r="S629" s="1" t="s">
        <v>787</v>
      </c>
      <c r="T629" s="1">
        <v>12</v>
      </c>
      <c r="U629" s="1">
        <v>4</v>
      </c>
      <c r="V629" s="1">
        <v>48</v>
      </c>
      <c r="W629" s="1" t="s">
        <v>47</v>
      </c>
      <c r="X629" s="2" t="s">
        <v>1482</v>
      </c>
      <c r="Y629" s="1" t="s">
        <v>1483</v>
      </c>
      <c r="AA629" s="1" t="s">
        <v>51</v>
      </c>
      <c r="AB629" s="3">
        <f>+RMP[[#This Row],[KILOS NETO]]/RMP[[#This Row],[N° JARRAS]]</f>
        <v>1.2497916666666666</v>
      </c>
      <c r="AC629" s="1" t="s">
        <v>831</v>
      </c>
      <c r="AD629" s="1">
        <v>19.5</v>
      </c>
      <c r="AE629" s="13">
        <f>+RMP[[#This Row],[KILOS NETO]]/RMP[[#This Row],[N° JABAS]]</f>
        <v>14.9975</v>
      </c>
      <c r="AF629" s="15">
        <f>+RMP[[#This Row],[KILOS NETO]]-RMP[[#This Row],[PESO NETO CAMPO]]</f>
        <v>4.7139860000001477E-2</v>
      </c>
      <c r="AG629" s="3">
        <f>+(RMP[[#This Row],[HORA RECEPCION]]-RMP[[#This Row],[HORA SALIDA CAMPO]])*24</f>
        <v>2.4166666666666661</v>
      </c>
      <c r="AH629" s="1" t="s">
        <v>54</v>
      </c>
      <c r="AI629" s="1" t="s">
        <v>55</v>
      </c>
      <c r="AL629" s="1">
        <v>0</v>
      </c>
      <c r="AM629" s="1" t="s">
        <v>2634</v>
      </c>
    </row>
    <row r="630" spans="1:39" hidden="1" x14ac:dyDescent="0.3">
      <c r="A630" s="1" t="s">
        <v>1488</v>
      </c>
      <c r="B630" s="1">
        <f>_xlfn.ISOWEEKNUM(RMP[[#This Row],[FECHA RECEPCION]])</f>
        <v>27</v>
      </c>
      <c r="C630" s="7">
        <v>45841</v>
      </c>
      <c r="D630" s="6">
        <v>0.74305555555555558</v>
      </c>
      <c r="E630" s="7">
        <v>45841</v>
      </c>
      <c r="F630" s="6">
        <v>0.84375</v>
      </c>
      <c r="G630" s="1" t="s">
        <v>1480</v>
      </c>
      <c r="H630" s="1">
        <v>4</v>
      </c>
      <c r="I630" s="1" t="s">
        <v>936</v>
      </c>
      <c r="J630" s="13">
        <v>59.942860140000001</v>
      </c>
      <c r="K630" s="1" t="str">
        <f>TEXT(MATCH(X630, _xlfn.UNIQUE($X$153:X776), 0), "00000")</f>
        <v>00266</v>
      </c>
      <c r="L630" s="1" t="s">
        <v>41</v>
      </c>
      <c r="M630" s="1" t="s">
        <v>990</v>
      </c>
      <c r="N630" s="1" t="s">
        <v>912</v>
      </c>
      <c r="O630" s="1" t="s">
        <v>44</v>
      </c>
      <c r="P630" s="15">
        <v>72.290000000000006</v>
      </c>
      <c r="Q630" s="15">
        <v>59.99</v>
      </c>
      <c r="R630" s="1" t="s">
        <v>1481</v>
      </c>
      <c r="S630" s="1" t="s">
        <v>751</v>
      </c>
      <c r="T630" s="1">
        <v>12</v>
      </c>
      <c r="U630" s="1">
        <v>4</v>
      </c>
      <c r="V630" s="1">
        <v>38</v>
      </c>
      <c r="W630" s="1" t="s">
        <v>47</v>
      </c>
      <c r="X630" s="2" t="s">
        <v>1482</v>
      </c>
      <c r="Y630" s="1" t="s">
        <v>1483</v>
      </c>
      <c r="AA630" s="1" t="s">
        <v>51</v>
      </c>
      <c r="AB630" s="3">
        <f>+RMP[[#This Row],[KILOS NETO]]/RMP[[#This Row],[N° JARRAS]]</f>
        <v>1.5786842105263159</v>
      </c>
      <c r="AC630" s="1" t="s">
        <v>831</v>
      </c>
      <c r="AD630" s="1">
        <v>19.5</v>
      </c>
      <c r="AE630" s="13">
        <f>+RMP[[#This Row],[KILOS NETO]]/RMP[[#This Row],[N° JABAS]]</f>
        <v>14.9975</v>
      </c>
      <c r="AF630" s="15">
        <f>+RMP[[#This Row],[KILOS NETO]]-RMP[[#This Row],[PESO NETO CAMPO]]</f>
        <v>4.7139860000001477E-2</v>
      </c>
      <c r="AG630" s="3">
        <f>+(RMP[[#This Row],[HORA RECEPCION]]-RMP[[#This Row],[HORA SALIDA CAMPO]])*24</f>
        <v>2.4166666666666661</v>
      </c>
      <c r="AH630" s="1" t="s">
        <v>54</v>
      </c>
      <c r="AI630" s="1" t="s">
        <v>55</v>
      </c>
      <c r="AL630" s="1">
        <v>0</v>
      </c>
      <c r="AM630" s="1" t="s">
        <v>2634</v>
      </c>
    </row>
    <row r="631" spans="1:39" hidden="1" x14ac:dyDescent="0.3">
      <c r="A631" s="1" t="s">
        <v>1489</v>
      </c>
      <c r="B631" s="1">
        <f>_xlfn.ISOWEEKNUM(RMP[[#This Row],[FECHA RECEPCION]])</f>
        <v>27</v>
      </c>
      <c r="C631" s="7">
        <v>45841</v>
      </c>
      <c r="D631" s="6">
        <v>0.77083333333333337</v>
      </c>
      <c r="E631" s="7">
        <v>45841</v>
      </c>
      <c r="F631" s="6">
        <v>0.86805555555555558</v>
      </c>
      <c r="G631" s="1" t="s">
        <v>1490</v>
      </c>
      <c r="H631" s="1">
        <v>5</v>
      </c>
      <c r="I631" s="1" t="s">
        <v>39</v>
      </c>
      <c r="J631" s="13">
        <v>319</v>
      </c>
      <c r="K631" s="1" t="str">
        <f>TEXT(MATCH(X631, _xlfn.UNIQUE($X$153:X777), 0), "00000")</f>
        <v>00267</v>
      </c>
      <c r="L631" s="1" t="s">
        <v>41</v>
      </c>
      <c r="M631" s="1" t="s">
        <v>42</v>
      </c>
      <c r="N631" s="1" t="s">
        <v>43</v>
      </c>
      <c r="O631" s="1" t="s">
        <v>44</v>
      </c>
      <c r="P631" s="15">
        <v>432</v>
      </c>
      <c r="Q631" s="15">
        <v>329.87</v>
      </c>
      <c r="R631" s="1" t="s">
        <v>45</v>
      </c>
      <c r="S631" s="1" t="s">
        <v>883</v>
      </c>
      <c r="T631" s="1">
        <v>13</v>
      </c>
      <c r="U631" s="1">
        <v>35</v>
      </c>
      <c r="V631" s="1">
        <v>245</v>
      </c>
      <c r="W631" s="1" t="s">
        <v>47</v>
      </c>
      <c r="X631" s="2" t="s">
        <v>1491</v>
      </c>
      <c r="Y631" s="1" t="s">
        <v>1492</v>
      </c>
      <c r="AA631" s="1" t="s">
        <v>51</v>
      </c>
      <c r="AB631" s="3">
        <f>+RMP[[#This Row],[KILOS NETO]]/RMP[[#This Row],[N° JARRAS]]</f>
        <v>1.3464081632653062</v>
      </c>
      <c r="AC631" s="1" t="s">
        <v>52</v>
      </c>
      <c r="AD631" s="1">
        <v>21.8</v>
      </c>
      <c r="AE631" s="13">
        <f>+RMP[[#This Row],[KILOS NETO]]/RMP[[#This Row],[N° JABAS]]</f>
        <v>9.4248571428571424</v>
      </c>
      <c r="AF631" s="15">
        <f>+RMP[[#This Row],[KILOS NETO]]-RMP[[#This Row],[PESO NETO CAMPO]]</f>
        <v>10.870000000000005</v>
      </c>
      <c r="AG631" s="3">
        <f>+(RMP[[#This Row],[HORA RECEPCION]]-RMP[[#This Row],[HORA SALIDA CAMPO]])*24</f>
        <v>2.333333333333333</v>
      </c>
      <c r="AH631" s="1" t="s">
        <v>434</v>
      </c>
      <c r="AI631" s="1" t="s">
        <v>55</v>
      </c>
      <c r="AL631" s="1">
        <v>0</v>
      </c>
      <c r="AM631" s="1" t="s">
        <v>2634</v>
      </c>
    </row>
    <row r="632" spans="1:39" hidden="1" x14ac:dyDescent="0.3">
      <c r="A632" s="1" t="s">
        <v>1493</v>
      </c>
      <c r="B632" s="1">
        <f>_xlfn.ISOWEEKNUM(RMP[[#This Row],[FECHA RECEPCION]])</f>
        <v>27</v>
      </c>
      <c r="C632" s="7">
        <v>45841</v>
      </c>
      <c r="D632" s="6">
        <v>0.77083333333333337</v>
      </c>
      <c r="E632" s="7">
        <v>45841</v>
      </c>
      <c r="F632" s="6">
        <v>0.86805555555555558</v>
      </c>
      <c r="G632" s="1" t="s">
        <v>1490</v>
      </c>
      <c r="H632" s="1">
        <v>5</v>
      </c>
      <c r="I632" s="1" t="s">
        <v>39</v>
      </c>
      <c r="J632" s="13">
        <v>86.5</v>
      </c>
      <c r="K632" s="1" t="str">
        <f>TEXT(MATCH(X632, _xlfn.UNIQUE($X$153:X778), 0), "00000")</f>
        <v>00268</v>
      </c>
      <c r="L632" s="1" t="s">
        <v>41</v>
      </c>
      <c r="M632" s="1" t="s">
        <v>42</v>
      </c>
      <c r="N632" s="1" t="s">
        <v>43</v>
      </c>
      <c r="O632" s="1" t="s">
        <v>44</v>
      </c>
      <c r="P632" s="15">
        <v>128</v>
      </c>
      <c r="Q632" s="15">
        <v>91.76</v>
      </c>
      <c r="R632" s="1" t="s">
        <v>45</v>
      </c>
      <c r="S632" s="1" t="s">
        <v>883</v>
      </c>
      <c r="T632" s="1">
        <v>9</v>
      </c>
      <c r="U632" s="1">
        <v>10</v>
      </c>
      <c r="V632" s="1">
        <v>67</v>
      </c>
      <c r="W632" s="1" t="s">
        <v>47</v>
      </c>
      <c r="X632" s="2" t="s">
        <v>1494</v>
      </c>
      <c r="Y632" s="1" t="s">
        <v>1495</v>
      </c>
      <c r="AA632" s="1" t="s">
        <v>51</v>
      </c>
      <c r="AB632" s="3">
        <f>+RMP[[#This Row],[KILOS NETO]]/RMP[[#This Row],[N° JARRAS]]</f>
        <v>1.3695522388059702</v>
      </c>
      <c r="AC632" s="1" t="s">
        <v>52</v>
      </c>
      <c r="AD632" s="1">
        <v>21.8</v>
      </c>
      <c r="AE632" s="13">
        <f>+RMP[[#This Row],[KILOS NETO]]/RMP[[#This Row],[N° JABAS]]</f>
        <v>9.1760000000000002</v>
      </c>
      <c r="AF632" s="15">
        <f>+RMP[[#This Row],[KILOS NETO]]-RMP[[#This Row],[PESO NETO CAMPO]]</f>
        <v>5.2600000000000051</v>
      </c>
      <c r="AG632" s="3">
        <f>+(RMP[[#This Row],[HORA RECEPCION]]-RMP[[#This Row],[HORA SALIDA CAMPO]])*24</f>
        <v>2.333333333333333</v>
      </c>
      <c r="AH632" s="1" t="s">
        <v>434</v>
      </c>
      <c r="AI632" s="1" t="s">
        <v>55</v>
      </c>
      <c r="AL632" s="1">
        <v>0</v>
      </c>
      <c r="AM632" s="1" t="s">
        <v>2634</v>
      </c>
    </row>
    <row r="633" spans="1:39" hidden="1" x14ac:dyDescent="0.3">
      <c r="A633" s="1" t="s">
        <v>1496</v>
      </c>
      <c r="B633" s="1">
        <f>_xlfn.ISOWEEKNUM(RMP[[#This Row],[FECHA RECEPCION]])</f>
        <v>27</v>
      </c>
      <c r="C633" s="7">
        <v>45841</v>
      </c>
      <c r="D633" s="6">
        <v>0.77083333333333337</v>
      </c>
      <c r="E633" s="7">
        <v>45841</v>
      </c>
      <c r="F633" s="6">
        <v>0.86805555555555558</v>
      </c>
      <c r="G633" s="1" t="s">
        <v>1490</v>
      </c>
      <c r="H633" s="1">
        <v>5</v>
      </c>
      <c r="I633" s="1" t="s">
        <v>39</v>
      </c>
      <c r="J633" s="13">
        <v>86.5</v>
      </c>
      <c r="K633" s="1" t="str">
        <f>TEXT(MATCH(X633, _xlfn.UNIQUE($X$153:X779), 0), "00000")</f>
        <v>00269</v>
      </c>
      <c r="L633" s="1" t="s">
        <v>41</v>
      </c>
      <c r="M633" s="1" t="s">
        <v>42</v>
      </c>
      <c r="N633" s="1" t="s">
        <v>43</v>
      </c>
      <c r="O633" s="1" t="s">
        <v>44</v>
      </c>
      <c r="P633" s="15">
        <v>128</v>
      </c>
      <c r="Q633" s="15">
        <v>91.76</v>
      </c>
      <c r="R633" s="1" t="s">
        <v>45</v>
      </c>
      <c r="S633" s="1" t="s">
        <v>858</v>
      </c>
      <c r="T633" s="1">
        <v>9</v>
      </c>
      <c r="U633" s="1">
        <v>10</v>
      </c>
      <c r="V633" s="1">
        <v>67</v>
      </c>
      <c r="W633" s="1" t="s">
        <v>47</v>
      </c>
      <c r="X633" s="2" t="s">
        <v>1497</v>
      </c>
      <c r="Y633" s="1" t="s">
        <v>1498</v>
      </c>
      <c r="AA633" s="1" t="s">
        <v>51</v>
      </c>
      <c r="AB633" s="3">
        <f>+RMP[[#This Row],[KILOS NETO]]/RMP[[#This Row],[N° JARRAS]]</f>
        <v>1.3695522388059702</v>
      </c>
      <c r="AC633" s="1" t="s">
        <v>52</v>
      </c>
      <c r="AD633" s="1">
        <v>21.8</v>
      </c>
      <c r="AE633" s="13">
        <f>+RMP[[#This Row],[KILOS NETO]]/RMP[[#This Row],[N° JABAS]]</f>
        <v>9.1760000000000002</v>
      </c>
      <c r="AF633" s="15">
        <f>+RMP[[#This Row],[KILOS NETO]]-RMP[[#This Row],[PESO NETO CAMPO]]</f>
        <v>5.2600000000000051</v>
      </c>
      <c r="AG633" s="3">
        <f>+(RMP[[#This Row],[HORA RECEPCION]]-RMP[[#This Row],[HORA SALIDA CAMPO]])*24</f>
        <v>2.333333333333333</v>
      </c>
      <c r="AH633" s="1" t="s">
        <v>54</v>
      </c>
      <c r="AI633" s="1" t="s">
        <v>55</v>
      </c>
      <c r="AL633" s="1">
        <v>0</v>
      </c>
      <c r="AM633" s="1" t="s">
        <v>2634</v>
      </c>
    </row>
    <row r="634" spans="1:39" hidden="1" x14ac:dyDescent="0.3">
      <c r="A634" s="1" t="s">
        <v>1499</v>
      </c>
      <c r="B634" s="1">
        <f>_xlfn.ISOWEEKNUM(RMP[[#This Row],[FECHA RECEPCION]])</f>
        <v>27</v>
      </c>
      <c r="C634" s="7">
        <v>45842</v>
      </c>
      <c r="D634" s="6">
        <v>0.73958333333333337</v>
      </c>
      <c r="E634" s="7">
        <v>45842</v>
      </c>
      <c r="F634" s="6">
        <v>0.82638888888888884</v>
      </c>
      <c r="G634" s="1" t="s">
        <v>1500</v>
      </c>
      <c r="H634" s="1">
        <v>2</v>
      </c>
      <c r="I634" s="1" t="s">
        <v>826</v>
      </c>
      <c r="J634" s="13">
        <v>392.5</v>
      </c>
      <c r="K634" s="1" t="str">
        <f>TEXT(MATCH(X634, _xlfn.UNIQUE($X$153:X780), 0), "00000")</f>
        <v>00270</v>
      </c>
      <c r="L634" s="1" t="s">
        <v>827</v>
      </c>
      <c r="M634" s="1" t="s">
        <v>828</v>
      </c>
      <c r="N634" s="1" t="s">
        <v>43</v>
      </c>
      <c r="O634" s="1" t="s">
        <v>44</v>
      </c>
      <c r="P634" s="15">
        <v>525</v>
      </c>
      <c r="Q634" s="15">
        <v>421.72</v>
      </c>
      <c r="R634" s="1" t="s">
        <v>45</v>
      </c>
      <c r="S634" s="1" t="s">
        <v>747</v>
      </c>
      <c r="T634" s="1">
        <v>14</v>
      </c>
      <c r="U634" s="1">
        <v>30</v>
      </c>
      <c r="V634" s="1">
        <v>360</v>
      </c>
      <c r="W634" s="1" t="s">
        <v>47</v>
      </c>
      <c r="X634" s="2" t="s">
        <v>1501</v>
      </c>
      <c r="Y634" s="1" t="s">
        <v>1502</v>
      </c>
      <c r="AA634" s="1" t="s">
        <v>51</v>
      </c>
      <c r="AB634" s="3">
        <f>+RMP[[#This Row],[KILOS NETO]]/RMP[[#This Row],[N° JARRAS]]</f>
        <v>1.1714444444444445</v>
      </c>
      <c r="AC634" s="1" t="s">
        <v>831</v>
      </c>
      <c r="AD634" s="1">
        <v>22.8</v>
      </c>
      <c r="AE634" s="13">
        <f>+RMP[[#This Row],[KILOS NETO]]/RMP[[#This Row],[N° JABAS]]</f>
        <v>14.057333333333334</v>
      </c>
      <c r="AF634" s="15">
        <f>+RMP[[#This Row],[KILOS NETO]]-RMP[[#This Row],[PESO NETO CAMPO]]</f>
        <v>29.220000000000027</v>
      </c>
      <c r="AG634" s="3">
        <f>+(RMP[[#This Row],[HORA RECEPCION]]-RMP[[#This Row],[HORA SALIDA CAMPO]])*24</f>
        <v>2.0833333333333313</v>
      </c>
      <c r="AH634" s="1" t="s">
        <v>54</v>
      </c>
      <c r="AI634" s="1" t="s">
        <v>55</v>
      </c>
      <c r="AL634" s="1">
        <v>0</v>
      </c>
      <c r="AM634" s="1" t="s">
        <v>2634</v>
      </c>
    </row>
    <row r="635" spans="1:39" hidden="1" x14ac:dyDescent="0.3">
      <c r="A635" s="1" t="s">
        <v>1503</v>
      </c>
      <c r="B635" s="1">
        <f>_xlfn.ISOWEEKNUM(RMP[[#This Row],[FECHA RECEPCION]])</f>
        <v>27</v>
      </c>
      <c r="C635" s="7">
        <v>45842</v>
      </c>
      <c r="D635" s="6">
        <v>0.73958333333333337</v>
      </c>
      <c r="E635" s="7">
        <v>45842</v>
      </c>
      <c r="F635" s="6">
        <v>0.82638888888888884</v>
      </c>
      <c r="G635" s="1" t="s">
        <v>1500</v>
      </c>
      <c r="H635" s="1">
        <v>2</v>
      </c>
      <c r="I635" s="1" t="s">
        <v>826</v>
      </c>
      <c r="J635" s="13">
        <v>440.3</v>
      </c>
      <c r="K635" s="1" t="str">
        <f>TEXT(MATCH(X635, _xlfn.UNIQUE($X$153:X781), 0), "00000")</f>
        <v>00271</v>
      </c>
      <c r="L635" s="1" t="s">
        <v>827</v>
      </c>
      <c r="M635" s="1" t="s">
        <v>828</v>
      </c>
      <c r="N635" s="1" t="s">
        <v>43</v>
      </c>
      <c r="O635" s="1" t="s">
        <v>44</v>
      </c>
      <c r="P635" s="15">
        <v>569</v>
      </c>
      <c r="Q635" s="15">
        <v>458.32</v>
      </c>
      <c r="R635" s="1" t="s">
        <v>45</v>
      </c>
      <c r="S635" s="1" t="s">
        <v>856</v>
      </c>
      <c r="T635" s="1">
        <v>14</v>
      </c>
      <c r="U635" s="1">
        <v>33</v>
      </c>
      <c r="V635" s="1">
        <v>386</v>
      </c>
      <c r="W635" s="1" t="s">
        <v>47</v>
      </c>
      <c r="X635" s="2" t="s">
        <v>1504</v>
      </c>
      <c r="Y635" s="1" t="s">
        <v>1505</v>
      </c>
      <c r="AA635" s="1" t="s">
        <v>51</v>
      </c>
      <c r="AB635" s="3">
        <f>+RMP[[#This Row],[KILOS NETO]]/RMP[[#This Row],[N° JARRAS]]</f>
        <v>1.1873575129533678</v>
      </c>
      <c r="AC635" s="1" t="s">
        <v>831</v>
      </c>
      <c r="AD635" s="1">
        <v>22.8</v>
      </c>
      <c r="AE635" s="13">
        <f>+RMP[[#This Row],[KILOS NETO]]/RMP[[#This Row],[N° JABAS]]</f>
        <v>13.888484848484849</v>
      </c>
      <c r="AF635" s="15">
        <f>+RMP[[#This Row],[KILOS NETO]]-RMP[[#This Row],[PESO NETO CAMPO]]</f>
        <v>18.019999999999982</v>
      </c>
      <c r="AG635" s="3">
        <f>+(RMP[[#This Row],[HORA RECEPCION]]-RMP[[#This Row],[HORA SALIDA CAMPO]])*24</f>
        <v>2.0833333333333313</v>
      </c>
      <c r="AH635" s="1" t="s">
        <v>54</v>
      </c>
      <c r="AI635" s="1" t="s">
        <v>55</v>
      </c>
      <c r="AL635" s="1">
        <v>0</v>
      </c>
      <c r="AM635" s="1" t="s">
        <v>2634</v>
      </c>
    </row>
    <row r="636" spans="1:39" hidden="1" x14ac:dyDescent="0.3">
      <c r="A636" s="1" t="s">
        <v>1506</v>
      </c>
      <c r="B636" s="1">
        <f>_xlfn.ISOWEEKNUM(RMP[[#This Row],[FECHA RECEPCION]])</f>
        <v>27</v>
      </c>
      <c r="C636" s="7">
        <v>45842</v>
      </c>
      <c r="D636" s="6">
        <v>0.54166666666666663</v>
      </c>
      <c r="E636" s="7">
        <v>45842</v>
      </c>
      <c r="F636" s="6">
        <v>0.61458333333333337</v>
      </c>
      <c r="G636" s="1" t="s">
        <v>1507</v>
      </c>
      <c r="H636" s="1">
        <v>1</v>
      </c>
      <c r="I636" s="1" t="s">
        <v>39</v>
      </c>
      <c r="J636" s="13">
        <v>382.2</v>
      </c>
      <c r="K636" s="1" t="str">
        <f>TEXT(MATCH(X636, _xlfn.UNIQUE($X$153:X782), 0), "00000")</f>
        <v>00272</v>
      </c>
      <c r="L636" s="1" t="s">
        <v>41</v>
      </c>
      <c r="M636" s="1" t="s">
        <v>911</v>
      </c>
      <c r="N636" s="1" t="s">
        <v>912</v>
      </c>
      <c r="O636" s="1" t="s">
        <v>44</v>
      </c>
      <c r="P636" s="15">
        <v>514</v>
      </c>
      <c r="Q636" s="15">
        <v>394.64</v>
      </c>
      <c r="R636" s="1" t="s">
        <v>212</v>
      </c>
      <c r="S636" s="1" t="s">
        <v>219</v>
      </c>
      <c r="T636" s="1">
        <v>13</v>
      </c>
      <c r="U636" s="1">
        <v>42</v>
      </c>
      <c r="V636" s="1">
        <v>294</v>
      </c>
      <c r="W636" s="1" t="s">
        <v>47</v>
      </c>
      <c r="X636" s="2" t="s">
        <v>1508</v>
      </c>
      <c r="Y636" s="1" t="s">
        <v>1509</v>
      </c>
      <c r="AA636" s="1" t="s">
        <v>51</v>
      </c>
      <c r="AB636" s="3">
        <f>+RMP[[#This Row],[KILOS NETO]]/RMP[[#This Row],[N° JARRAS]]</f>
        <v>1.3423129251700681</v>
      </c>
      <c r="AC636" s="1" t="s">
        <v>52</v>
      </c>
      <c r="AD636" s="1">
        <v>25.2</v>
      </c>
      <c r="AE636" s="13">
        <f>+RMP[[#This Row],[KILOS NETO]]/RMP[[#This Row],[N° JABAS]]</f>
        <v>9.3961904761904762</v>
      </c>
      <c r="AF636" s="15">
        <f>+RMP[[#This Row],[KILOS NETO]]-RMP[[#This Row],[PESO NETO CAMPO]]</f>
        <v>12.439999999999998</v>
      </c>
      <c r="AG636" s="3">
        <f>+(RMP[[#This Row],[HORA RECEPCION]]-RMP[[#This Row],[HORA SALIDA CAMPO]])*24</f>
        <v>1.7500000000000018</v>
      </c>
      <c r="AH636" s="1" t="s">
        <v>54</v>
      </c>
      <c r="AI636" s="1" t="s">
        <v>55</v>
      </c>
      <c r="AL636" s="1">
        <v>0</v>
      </c>
      <c r="AM636" s="1" t="s">
        <v>2634</v>
      </c>
    </row>
    <row r="637" spans="1:39" hidden="1" x14ac:dyDescent="0.3">
      <c r="A637" s="1" t="s">
        <v>1510</v>
      </c>
      <c r="B637" s="1">
        <f>_xlfn.ISOWEEKNUM(RMP[[#This Row],[FECHA RECEPCION]])</f>
        <v>27</v>
      </c>
      <c r="C637" s="7">
        <v>45842</v>
      </c>
      <c r="D637" s="6">
        <v>0.54166666666666663</v>
      </c>
      <c r="E637" s="7">
        <v>45842</v>
      </c>
      <c r="F637" s="6">
        <v>0.61458333333333337</v>
      </c>
      <c r="G637" s="1" t="s">
        <v>1507</v>
      </c>
      <c r="H637" s="1">
        <v>1</v>
      </c>
      <c r="I637" s="1" t="s">
        <v>39</v>
      </c>
      <c r="J637" s="13">
        <v>361.61904671000002</v>
      </c>
      <c r="K637" s="1" t="str">
        <f>TEXT(MATCH(X637, _xlfn.UNIQUE($X$153:X783), 0), "00000")</f>
        <v>00273</v>
      </c>
      <c r="L637" s="1" t="s">
        <v>41</v>
      </c>
      <c r="M637" s="1" t="s">
        <v>911</v>
      </c>
      <c r="N637" s="1" t="s">
        <v>912</v>
      </c>
      <c r="O637" s="1" t="s">
        <v>44</v>
      </c>
      <c r="P637" s="15">
        <v>488.57</v>
      </c>
      <c r="Q637" s="15">
        <v>374.9</v>
      </c>
      <c r="R637" s="1" t="s">
        <v>212</v>
      </c>
      <c r="S637" s="1" t="s">
        <v>213</v>
      </c>
      <c r="T637" s="1">
        <v>13</v>
      </c>
      <c r="U637" s="1">
        <v>40</v>
      </c>
      <c r="V637" s="1">
        <v>280</v>
      </c>
      <c r="W637" s="1" t="s">
        <v>47</v>
      </c>
      <c r="X637" s="2" t="s">
        <v>1511</v>
      </c>
      <c r="Y637" s="1" t="s">
        <v>1512</v>
      </c>
      <c r="AA637" s="1" t="s">
        <v>51</v>
      </c>
      <c r="AB637" s="3">
        <f>+RMP[[#This Row],[KILOS NETO]]/RMP[[#This Row],[N° JARRAS]]</f>
        <v>1.3389285714285712</v>
      </c>
      <c r="AC637" s="1" t="s">
        <v>52</v>
      </c>
      <c r="AD637" s="1">
        <v>25.2</v>
      </c>
      <c r="AE637" s="13">
        <f>+RMP[[#This Row],[KILOS NETO]]/RMP[[#This Row],[N° JABAS]]</f>
        <v>9.3724999999999987</v>
      </c>
      <c r="AF637" s="15">
        <f>+RMP[[#This Row],[KILOS NETO]]-RMP[[#This Row],[PESO NETO CAMPO]]</f>
        <v>13.280953289999957</v>
      </c>
      <c r="AG637" s="3">
        <f>+(RMP[[#This Row],[HORA RECEPCION]]-RMP[[#This Row],[HORA SALIDA CAMPO]])*24</f>
        <v>1.7500000000000018</v>
      </c>
      <c r="AH637" s="1" t="s">
        <v>54</v>
      </c>
      <c r="AI637" s="1" t="s">
        <v>55</v>
      </c>
      <c r="AL637" s="1">
        <v>0</v>
      </c>
      <c r="AM637" s="1" t="s">
        <v>2634</v>
      </c>
    </row>
    <row r="638" spans="1:39" hidden="1" x14ac:dyDescent="0.3">
      <c r="A638" s="1" t="s">
        <v>1513</v>
      </c>
      <c r="B638" s="1">
        <f>_xlfn.ISOWEEKNUM(RMP[[#This Row],[FECHA RECEPCION]])</f>
        <v>27</v>
      </c>
      <c r="C638" s="7">
        <v>45842</v>
      </c>
      <c r="D638" s="6">
        <v>0.54166666666666663</v>
      </c>
      <c r="E638" s="7">
        <v>45842</v>
      </c>
      <c r="F638" s="6">
        <v>0.61458333333333337</v>
      </c>
      <c r="G638" s="1" t="s">
        <v>1507</v>
      </c>
      <c r="H638" s="1">
        <v>1</v>
      </c>
      <c r="I638" s="1" t="s">
        <v>39</v>
      </c>
      <c r="J638" s="13">
        <v>18.080953279999999</v>
      </c>
      <c r="K638" s="1" t="str">
        <f>TEXT(MATCH(X638, _xlfn.UNIQUE($X$153:X784), 0), "00000")</f>
        <v>00273</v>
      </c>
      <c r="L638" s="1" t="s">
        <v>41</v>
      </c>
      <c r="M638" s="1" t="s">
        <v>911</v>
      </c>
      <c r="N638" s="1" t="s">
        <v>912</v>
      </c>
      <c r="O638" s="1" t="s">
        <v>44</v>
      </c>
      <c r="P638" s="15">
        <v>24.43</v>
      </c>
      <c r="Q638" s="15">
        <v>18.739999999999998</v>
      </c>
      <c r="R638" s="1" t="s">
        <v>212</v>
      </c>
      <c r="S638" s="1" t="s">
        <v>227</v>
      </c>
      <c r="T638" s="1">
        <v>13</v>
      </c>
      <c r="U638" s="1">
        <v>2</v>
      </c>
      <c r="V638" s="1">
        <v>14</v>
      </c>
      <c r="W638" s="1" t="s">
        <v>47</v>
      </c>
      <c r="X638" s="2" t="s">
        <v>1511</v>
      </c>
      <c r="Y638" s="1" t="s">
        <v>1512</v>
      </c>
      <c r="AA638" s="1" t="s">
        <v>51</v>
      </c>
      <c r="AB638" s="3">
        <f>+RMP[[#This Row],[KILOS NETO]]/RMP[[#This Row],[N° JARRAS]]</f>
        <v>1.3385714285714285</v>
      </c>
      <c r="AC638" s="1" t="s">
        <v>52</v>
      </c>
      <c r="AD638" s="1">
        <v>25.2</v>
      </c>
      <c r="AE638" s="13">
        <f>+RMP[[#This Row],[KILOS NETO]]/RMP[[#This Row],[N° JABAS]]</f>
        <v>9.3699999999999992</v>
      </c>
      <c r="AF638" s="15">
        <f>+RMP[[#This Row],[KILOS NETO]]-RMP[[#This Row],[PESO NETO CAMPO]]</f>
        <v>0.6590467199999992</v>
      </c>
      <c r="AG638" s="3">
        <f>+(RMP[[#This Row],[HORA RECEPCION]]-RMP[[#This Row],[HORA SALIDA CAMPO]])*24</f>
        <v>1.7500000000000018</v>
      </c>
      <c r="AH638" s="1" t="s">
        <v>54</v>
      </c>
      <c r="AI638" s="1" t="s">
        <v>55</v>
      </c>
      <c r="AL638" s="1">
        <v>0</v>
      </c>
      <c r="AM638" s="1" t="s">
        <v>2634</v>
      </c>
    </row>
    <row r="639" spans="1:39" hidden="1" x14ac:dyDescent="0.3">
      <c r="A639" s="1" t="s">
        <v>1514</v>
      </c>
      <c r="B639" s="1">
        <f>_xlfn.ISOWEEKNUM(RMP[[#This Row],[FECHA RECEPCION]])</f>
        <v>27</v>
      </c>
      <c r="C639" s="7">
        <v>45842</v>
      </c>
      <c r="D639" s="6">
        <v>0.54166666666666663</v>
      </c>
      <c r="E639" s="7">
        <v>45842</v>
      </c>
      <c r="F639" s="6">
        <v>0.61458333333333337</v>
      </c>
      <c r="G639" s="1" t="s">
        <v>1507</v>
      </c>
      <c r="H639" s="1">
        <v>1</v>
      </c>
      <c r="I639" s="1" t="s">
        <v>39</v>
      </c>
      <c r="J639" s="13">
        <v>378.7</v>
      </c>
      <c r="K639" s="1" t="str">
        <f>TEXT(MATCH(X639, _xlfn.UNIQUE($X$153:X785), 0), "00000")</f>
        <v>00274</v>
      </c>
      <c r="L639" s="1" t="s">
        <v>41</v>
      </c>
      <c r="M639" s="1" t="s">
        <v>911</v>
      </c>
      <c r="N639" s="1" t="s">
        <v>912</v>
      </c>
      <c r="O639" s="1" t="s">
        <v>44</v>
      </c>
      <c r="P639" s="15">
        <v>514</v>
      </c>
      <c r="Q639" s="15">
        <v>394.64</v>
      </c>
      <c r="R639" s="1" t="s">
        <v>212</v>
      </c>
      <c r="S639" s="1" t="s">
        <v>219</v>
      </c>
      <c r="T639" s="1">
        <v>13</v>
      </c>
      <c r="U639" s="1">
        <v>42</v>
      </c>
      <c r="V639" s="1">
        <v>294</v>
      </c>
      <c r="W639" s="1" t="s">
        <v>47</v>
      </c>
      <c r="X639" s="2" t="s">
        <v>1515</v>
      </c>
      <c r="Y639" s="1" t="s">
        <v>1516</v>
      </c>
      <c r="AA639" s="1" t="s">
        <v>51</v>
      </c>
      <c r="AB639" s="3">
        <f>+RMP[[#This Row],[KILOS NETO]]/RMP[[#This Row],[N° JARRAS]]</f>
        <v>1.3423129251700681</v>
      </c>
      <c r="AC639" s="1" t="s">
        <v>52</v>
      </c>
      <c r="AD639" s="1">
        <v>25.2</v>
      </c>
      <c r="AE639" s="13">
        <f>+RMP[[#This Row],[KILOS NETO]]/RMP[[#This Row],[N° JABAS]]</f>
        <v>9.3961904761904762</v>
      </c>
      <c r="AF639" s="15">
        <f>+RMP[[#This Row],[KILOS NETO]]-RMP[[#This Row],[PESO NETO CAMPO]]</f>
        <v>15.939999999999998</v>
      </c>
      <c r="AG639" s="3">
        <f>+(RMP[[#This Row],[HORA RECEPCION]]-RMP[[#This Row],[HORA SALIDA CAMPO]])*24</f>
        <v>1.7500000000000018</v>
      </c>
      <c r="AH639" s="1" t="s">
        <v>54</v>
      </c>
      <c r="AI639" s="1" t="s">
        <v>55</v>
      </c>
      <c r="AL639" s="1">
        <v>0</v>
      </c>
      <c r="AM639" s="1" t="s">
        <v>2634</v>
      </c>
    </row>
    <row r="640" spans="1:39" hidden="1" x14ac:dyDescent="0.3">
      <c r="A640" s="1" t="s">
        <v>1517</v>
      </c>
      <c r="B640" s="1">
        <f>_xlfn.ISOWEEKNUM(RMP[[#This Row],[FECHA RECEPCION]])</f>
        <v>27</v>
      </c>
      <c r="C640" s="7">
        <v>45842</v>
      </c>
      <c r="D640" s="6">
        <v>0.54166666666666663</v>
      </c>
      <c r="E640" s="7">
        <v>45842</v>
      </c>
      <c r="F640" s="6">
        <v>0.61458333333333337</v>
      </c>
      <c r="G640" s="1" t="s">
        <v>1507</v>
      </c>
      <c r="H640" s="1">
        <v>1</v>
      </c>
      <c r="I640" s="1" t="s">
        <v>39</v>
      </c>
      <c r="J640" s="13">
        <v>385.7</v>
      </c>
      <c r="K640" s="1" t="str">
        <f>TEXT(MATCH(X640, _xlfn.UNIQUE($X$153:X786), 0), "00000")</f>
        <v>00275</v>
      </c>
      <c r="L640" s="1" t="s">
        <v>41</v>
      </c>
      <c r="M640" s="1" t="s">
        <v>911</v>
      </c>
      <c r="N640" s="1" t="s">
        <v>912</v>
      </c>
      <c r="O640" s="1" t="s">
        <v>44</v>
      </c>
      <c r="P640" s="15">
        <v>519</v>
      </c>
      <c r="Q640" s="15">
        <v>399.64</v>
      </c>
      <c r="R640" s="1" t="s">
        <v>212</v>
      </c>
      <c r="S640" s="1" t="s">
        <v>227</v>
      </c>
      <c r="T640" s="1">
        <v>13</v>
      </c>
      <c r="U640" s="1">
        <v>42</v>
      </c>
      <c r="V640" s="1">
        <v>294</v>
      </c>
      <c r="W640" s="1" t="s">
        <v>47</v>
      </c>
      <c r="X640" s="2" t="s">
        <v>1518</v>
      </c>
      <c r="Y640" s="1" t="s">
        <v>1519</v>
      </c>
      <c r="AA640" s="1" t="s">
        <v>51</v>
      </c>
      <c r="AB640" s="3">
        <f>+RMP[[#This Row],[KILOS NETO]]/RMP[[#This Row],[N° JARRAS]]</f>
        <v>1.3593197278911564</v>
      </c>
      <c r="AC640" s="1" t="s">
        <v>52</v>
      </c>
      <c r="AD640" s="1">
        <v>25.2</v>
      </c>
      <c r="AE640" s="13">
        <f>+RMP[[#This Row],[KILOS NETO]]/RMP[[#This Row],[N° JABAS]]</f>
        <v>9.5152380952380948</v>
      </c>
      <c r="AF640" s="15">
        <f>+RMP[[#This Row],[KILOS NETO]]-RMP[[#This Row],[PESO NETO CAMPO]]</f>
        <v>13.939999999999998</v>
      </c>
      <c r="AG640" s="3">
        <f>+(RMP[[#This Row],[HORA RECEPCION]]-RMP[[#This Row],[HORA SALIDA CAMPO]])*24</f>
        <v>1.7500000000000018</v>
      </c>
      <c r="AH640" s="1" t="s">
        <v>54</v>
      </c>
      <c r="AI640" s="1" t="s">
        <v>55</v>
      </c>
      <c r="AL640" s="1">
        <v>0</v>
      </c>
      <c r="AM640" s="1" t="s">
        <v>2634</v>
      </c>
    </row>
    <row r="641" spans="1:39" hidden="1" x14ac:dyDescent="0.3">
      <c r="A641" s="1" t="s">
        <v>1520</v>
      </c>
      <c r="B641" s="1">
        <f>_xlfn.ISOWEEKNUM(RMP[[#This Row],[FECHA RECEPCION]])</f>
        <v>27</v>
      </c>
      <c r="C641" s="7">
        <v>45842</v>
      </c>
      <c r="D641" s="6">
        <v>0.54166666666666663</v>
      </c>
      <c r="E641" s="7">
        <v>45842</v>
      </c>
      <c r="F641" s="6">
        <v>0.61458333333333337</v>
      </c>
      <c r="G641" s="1" t="s">
        <v>1507</v>
      </c>
      <c r="H641" s="1">
        <v>1</v>
      </c>
      <c r="I641" s="1" t="s">
        <v>39</v>
      </c>
      <c r="J641" s="13">
        <v>381.2</v>
      </c>
      <c r="K641" s="1" t="str">
        <f>TEXT(MATCH(X641, _xlfn.UNIQUE($X$153:X787), 0), "00000")</f>
        <v>00276</v>
      </c>
      <c r="L641" s="1" t="s">
        <v>41</v>
      </c>
      <c r="M641" s="1" t="s">
        <v>911</v>
      </c>
      <c r="N641" s="1" t="s">
        <v>912</v>
      </c>
      <c r="O641" s="1" t="s">
        <v>44</v>
      </c>
      <c r="P641" s="15">
        <v>516</v>
      </c>
      <c r="Q641" s="15">
        <v>396.64</v>
      </c>
      <c r="R641" s="1" t="s">
        <v>212</v>
      </c>
      <c r="S641" s="1" t="s">
        <v>227</v>
      </c>
      <c r="T641" s="1">
        <v>13</v>
      </c>
      <c r="U641" s="1">
        <v>42</v>
      </c>
      <c r="V641" s="1">
        <v>294</v>
      </c>
      <c r="W641" s="1" t="s">
        <v>47</v>
      </c>
      <c r="X641" s="2" t="s">
        <v>1521</v>
      </c>
      <c r="Y641" s="1" t="s">
        <v>1522</v>
      </c>
      <c r="AA641" s="1" t="s">
        <v>51</v>
      </c>
      <c r="AB641" s="3">
        <f>+RMP[[#This Row],[KILOS NETO]]/RMP[[#This Row],[N° JARRAS]]</f>
        <v>1.3491156462585034</v>
      </c>
      <c r="AC641" s="1" t="s">
        <v>52</v>
      </c>
      <c r="AD641" s="1">
        <v>25.2</v>
      </c>
      <c r="AE641" s="13">
        <f>+RMP[[#This Row],[KILOS NETO]]/RMP[[#This Row],[N° JABAS]]</f>
        <v>9.4438095238095237</v>
      </c>
      <c r="AF641" s="15">
        <f>+RMP[[#This Row],[KILOS NETO]]-RMP[[#This Row],[PESO NETO CAMPO]]</f>
        <v>15.439999999999998</v>
      </c>
      <c r="AG641" s="3">
        <f>+(RMP[[#This Row],[HORA RECEPCION]]-RMP[[#This Row],[HORA SALIDA CAMPO]])*24</f>
        <v>1.7500000000000018</v>
      </c>
      <c r="AH641" s="1" t="s">
        <v>54</v>
      </c>
      <c r="AI641" s="1" t="s">
        <v>55</v>
      </c>
      <c r="AL641" s="1">
        <v>0</v>
      </c>
      <c r="AM641" s="1" t="s">
        <v>2634</v>
      </c>
    </row>
    <row r="642" spans="1:39" hidden="1" x14ac:dyDescent="0.3">
      <c r="A642" s="1" t="s">
        <v>1523</v>
      </c>
      <c r="B642" s="1">
        <f>_xlfn.ISOWEEKNUM(RMP[[#This Row],[FECHA RECEPCION]])</f>
        <v>27</v>
      </c>
      <c r="C642" s="7">
        <v>45842</v>
      </c>
      <c r="D642" s="6">
        <v>0.54166666666666663</v>
      </c>
      <c r="E642" s="7">
        <v>45842</v>
      </c>
      <c r="F642" s="6">
        <v>0.61458333333333337</v>
      </c>
      <c r="G642" s="1" t="s">
        <v>1507</v>
      </c>
      <c r="H642" s="1">
        <v>1</v>
      </c>
      <c r="I642" s="1" t="s">
        <v>39</v>
      </c>
      <c r="J642" s="13">
        <v>380.2</v>
      </c>
      <c r="K642" s="1" t="str">
        <f>TEXT(MATCH(X642, _xlfn.UNIQUE($X$153:X788), 0), "00000")</f>
        <v>00277</v>
      </c>
      <c r="L642" s="1" t="s">
        <v>41</v>
      </c>
      <c r="M642" s="1" t="s">
        <v>911</v>
      </c>
      <c r="N642" s="1" t="s">
        <v>912</v>
      </c>
      <c r="O642" s="1" t="s">
        <v>44</v>
      </c>
      <c r="P642" s="15">
        <v>514</v>
      </c>
      <c r="Q642" s="15">
        <v>394.64</v>
      </c>
      <c r="R642" s="1" t="s">
        <v>212</v>
      </c>
      <c r="S642" s="1" t="s">
        <v>219</v>
      </c>
      <c r="T642" s="1">
        <v>13</v>
      </c>
      <c r="U642" s="1">
        <v>42</v>
      </c>
      <c r="V642" s="1">
        <v>294</v>
      </c>
      <c r="W642" s="1" t="s">
        <v>47</v>
      </c>
      <c r="X642" s="2" t="s">
        <v>1524</v>
      </c>
      <c r="Y642" s="1" t="s">
        <v>1525</v>
      </c>
      <c r="AA642" s="1" t="s">
        <v>51</v>
      </c>
      <c r="AB642" s="3">
        <f>+RMP[[#This Row],[KILOS NETO]]/RMP[[#This Row],[N° JARRAS]]</f>
        <v>1.3423129251700681</v>
      </c>
      <c r="AC642" s="1" t="s">
        <v>52</v>
      </c>
      <c r="AD642" s="1">
        <v>25.2</v>
      </c>
      <c r="AE642" s="13">
        <f>+RMP[[#This Row],[KILOS NETO]]/RMP[[#This Row],[N° JABAS]]</f>
        <v>9.3961904761904762</v>
      </c>
      <c r="AF642" s="15">
        <f>+RMP[[#This Row],[KILOS NETO]]-RMP[[#This Row],[PESO NETO CAMPO]]</f>
        <v>14.439999999999998</v>
      </c>
      <c r="AG642" s="3">
        <f>+(RMP[[#This Row],[HORA RECEPCION]]-RMP[[#This Row],[HORA SALIDA CAMPO]])*24</f>
        <v>1.7500000000000018</v>
      </c>
      <c r="AH642" s="1" t="s">
        <v>54</v>
      </c>
      <c r="AI642" s="1" t="s">
        <v>55</v>
      </c>
      <c r="AL642" s="1">
        <v>0</v>
      </c>
      <c r="AM642" s="1" t="s">
        <v>2634</v>
      </c>
    </row>
    <row r="643" spans="1:39" hidden="1" x14ac:dyDescent="0.3">
      <c r="A643" s="1" t="s">
        <v>1526</v>
      </c>
      <c r="B643" s="1">
        <f>_xlfn.ISOWEEKNUM(RMP[[#This Row],[FECHA RECEPCION]])</f>
        <v>27</v>
      </c>
      <c r="C643" s="7">
        <v>45842</v>
      </c>
      <c r="D643" s="6">
        <v>0.54166666666666663</v>
      </c>
      <c r="E643" s="7">
        <v>45842</v>
      </c>
      <c r="F643" s="6">
        <v>0.61458333333333337</v>
      </c>
      <c r="G643" s="1" t="s">
        <v>1507</v>
      </c>
      <c r="H643" s="1">
        <v>1</v>
      </c>
      <c r="I643" s="1" t="s">
        <v>39</v>
      </c>
      <c r="J643" s="13">
        <v>315</v>
      </c>
      <c r="K643" s="1" t="str">
        <f>TEXT(MATCH(X643, _xlfn.UNIQUE($X$153:X789), 0), "00000")</f>
        <v>00278</v>
      </c>
      <c r="L643" s="1" t="s">
        <v>41</v>
      </c>
      <c r="M643" s="1" t="s">
        <v>911</v>
      </c>
      <c r="N643" s="1" t="s">
        <v>912</v>
      </c>
      <c r="O643" s="1" t="s">
        <v>44</v>
      </c>
      <c r="P643" s="15">
        <v>429</v>
      </c>
      <c r="Q643" s="15">
        <v>326.87</v>
      </c>
      <c r="R643" s="1" t="s">
        <v>212</v>
      </c>
      <c r="S643" s="1" t="s">
        <v>223</v>
      </c>
      <c r="T643" s="1">
        <v>13</v>
      </c>
      <c r="U643" s="1">
        <v>35</v>
      </c>
      <c r="V643" s="1">
        <v>245</v>
      </c>
      <c r="W643" s="1" t="s">
        <v>47</v>
      </c>
      <c r="X643" s="2" t="s">
        <v>1527</v>
      </c>
      <c r="Y643" s="1" t="s">
        <v>1528</v>
      </c>
      <c r="AA643" s="1" t="s">
        <v>51</v>
      </c>
      <c r="AB643" s="3">
        <f>+RMP[[#This Row],[KILOS NETO]]/RMP[[#This Row],[N° JARRAS]]</f>
        <v>1.3341632653061224</v>
      </c>
      <c r="AC643" s="1" t="s">
        <v>52</v>
      </c>
      <c r="AD643" s="1">
        <v>25.2</v>
      </c>
      <c r="AE643" s="13">
        <f>+RMP[[#This Row],[KILOS NETO]]/RMP[[#This Row],[N° JABAS]]</f>
        <v>9.339142857142857</v>
      </c>
      <c r="AF643" s="15">
        <f>+RMP[[#This Row],[KILOS NETO]]-RMP[[#This Row],[PESO NETO CAMPO]]</f>
        <v>11.870000000000005</v>
      </c>
      <c r="AG643" s="3">
        <f>+(RMP[[#This Row],[HORA RECEPCION]]-RMP[[#This Row],[HORA SALIDA CAMPO]])*24</f>
        <v>1.7500000000000018</v>
      </c>
      <c r="AH643" s="1" t="s">
        <v>54</v>
      </c>
      <c r="AI643" s="1" t="s">
        <v>55</v>
      </c>
      <c r="AL643" s="1">
        <v>0</v>
      </c>
      <c r="AM643" s="1" t="s">
        <v>2634</v>
      </c>
    </row>
    <row r="644" spans="1:39" hidden="1" x14ac:dyDescent="0.3">
      <c r="A644" s="1" t="s">
        <v>1529</v>
      </c>
      <c r="B644" s="1">
        <f>_xlfn.ISOWEEKNUM(RMP[[#This Row],[FECHA RECEPCION]])</f>
        <v>27</v>
      </c>
      <c r="C644" s="7">
        <v>45842</v>
      </c>
      <c r="D644" s="6">
        <v>0.54166666666666663</v>
      </c>
      <c r="E644" s="7">
        <v>45842</v>
      </c>
      <c r="F644" s="6">
        <v>0.61458333333333337</v>
      </c>
      <c r="G644" s="1" t="s">
        <v>1507</v>
      </c>
      <c r="H644" s="1">
        <v>1</v>
      </c>
      <c r="I644" s="1" t="s">
        <v>39</v>
      </c>
      <c r="J644" s="13">
        <v>316</v>
      </c>
      <c r="K644" s="1" t="str">
        <f>TEXT(MATCH(X644, _xlfn.UNIQUE($X$153:X790), 0), "00000")</f>
        <v>00279</v>
      </c>
      <c r="L644" s="1" t="s">
        <v>41</v>
      </c>
      <c r="M644" s="1" t="s">
        <v>911</v>
      </c>
      <c r="N644" s="1" t="s">
        <v>912</v>
      </c>
      <c r="O644" s="1" t="s">
        <v>44</v>
      </c>
      <c r="P644" s="15">
        <v>430</v>
      </c>
      <c r="Q644" s="15">
        <v>327.87</v>
      </c>
      <c r="R644" s="1" t="s">
        <v>212</v>
      </c>
      <c r="S644" s="1" t="s">
        <v>227</v>
      </c>
      <c r="T644" s="1">
        <v>13</v>
      </c>
      <c r="U644" s="1">
        <v>35</v>
      </c>
      <c r="V644" s="1">
        <v>245</v>
      </c>
      <c r="W644" s="1" t="s">
        <v>47</v>
      </c>
      <c r="X644" s="2" t="s">
        <v>1530</v>
      </c>
      <c r="Y644" s="1" t="s">
        <v>1531</v>
      </c>
      <c r="AA644" s="1" t="s">
        <v>51</v>
      </c>
      <c r="AB644" s="3">
        <f>+RMP[[#This Row],[KILOS NETO]]/RMP[[#This Row],[N° JARRAS]]</f>
        <v>1.3382448979591837</v>
      </c>
      <c r="AC644" s="1" t="s">
        <v>52</v>
      </c>
      <c r="AD644" s="1">
        <v>25.2</v>
      </c>
      <c r="AE644" s="13">
        <f>+RMP[[#This Row],[KILOS NETO]]/RMP[[#This Row],[N° JABAS]]</f>
        <v>9.3677142857142854</v>
      </c>
      <c r="AF644" s="15">
        <f>+RMP[[#This Row],[KILOS NETO]]-RMP[[#This Row],[PESO NETO CAMPO]]</f>
        <v>11.870000000000005</v>
      </c>
      <c r="AG644" s="3">
        <f>+(RMP[[#This Row],[HORA RECEPCION]]-RMP[[#This Row],[HORA SALIDA CAMPO]])*24</f>
        <v>1.7500000000000018</v>
      </c>
      <c r="AH644" s="1" t="s">
        <v>54</v>
      </c>
      <c r="AI644" s="1" t="s">
        <v>55</v>
      </c>
      <c r="AL644" s="1">
        <v>0</v>
      </c>
      <c r="AM644" s="1" t="s">
        <v>2634</v>
      </c>
    </row>
    <row r="645" spans="1:39" hidden="1" x14ac:dyDescent="0.3">
      <c r="A645" s="1" t="s">
        <v>1532</v>
      </c>
      <c r="B645" s="1">
        <f>_xlfn.ISOWEEKNUM(RMP[[#This Row],[FECHA RECEPCION]])</f>
        <v>27</v>
      </c>
      <c r="C645" s="7">
        <v>45842</v>
      </c>
      <c r="D645" s="6">
        <v>0.75694444444444442</v>
      </c>
      <c r="E645" s="7">
        <v>45842</v>
      </c>
      <c r="F645" s="6">
        <v>0.83680555555555558</v>
      </c>
      <c r="G645" s="1" t="s">
        <v>1533</v>
      </c>
      <c r="H645" s="1">
        <v>3</v>
      </c>
      <c r="I645" s="1" t="s">
        <v>316</v>
      </c>
      <c r="J645" s="13">
        <v>386.7</v>
      </c>
      <c r="K645" s="1" t="str">
        <f>TEXT(MATCH(X645, _xlfn.UNIQUE($X$153:X791), 0), "00000")</f>
        <v>00280</v>
      </c>
      <c r="L645" s="1" t="s">
        <v>41</v>
      </c>
      <c r="M645" s="1" t="s">
        <v>911</v>
      </c>
      <c r="N645" s="1" t="s">
        <v>912</v>
      </c>
      <c r="O645" s="1" t="s">
        <v>44</v>
      </c>
      <c r="P645" s="15">
        <v>520</v>
      </c>
      <c r="Q645" s="15">
        <v>400.64</v>
      </c>
      <c r="R645" s="1" t="s">
        <v>212</v>
      </c>
      <c r="S645" s="1" t="s">
        <v>572</v>
      </c>
      <c r="T645" s="1">
        <v>13</v>
      </c>
      <c r="U645" s="1">
        <v>42</v>
      </c>
      <c r="V645" s="1">
        <v>294</v>
      </c>
      <c r="W645" s="1" t="s">
        <v>47</v>
      </c>
      <c r="X645" s="2" t="s">
        <v>1534</v>
      </c>
      <c r="Y645" s="1" t="s">
        <v>1535</v>
      </c>
      <c r="AA645" s="1" t="s">
        <v>51</v>
      </c>
      <c r="AB645" s="3">
        <f>+RMP[[#This Row],[KILOS NETO]]/RMP[[#This Row],[N° JARRAS]]</f>
        <v>1.3627210884353742</v>
      </c>
      <c r="AC645" s="1" t="s">
        <v>52</v>
      </c>
      <c r="AD645" s="1">
        <v>20.2</v>
      </c>
      <c r="AE645" s="13">
        <f>+RMP[[#This Row],[KILOS NETO]]/RMP[[#This Row],[N° JABAS]]</f>
        <v>9.5390476190476186</v>
      </c>
      <c r="AF645" s="15">
        <f>+RMP[[#This Row],[KILOS NETO]]-RMP[[#This Row],[PESO NETO CAMPO]]</f>
        <v>13.939999999999998</v>
      </c>
      <c r="AG645" s="3">
        <f>+(RMP[[#This Row],[HORA RECEPCION]]-RMP[[#This Row],[HORA SALIDA CAMPO]])*24</f>
        <v>1.9166666666666679</v>
      </c>
      <c r="AH645" s="1" t="s">
        <v>54</v>
      </c>
      <c r="AI645" s="1" t="s">
        <v>55</v>
      </c>
      <c r="AL645" s="1">
        <v>0</v>
      </c>
      <c r="AM645" s="1" t="s">
        <v>2634</v>
      </c>
    </row>
    <row r="646" spans="1:39" hidden="1" x14ac:dyDescent="0.3">
      <c r="A646" s="1" t="s">
        <v>1536</v>
      </c>
      <c r="B646" s="1">
        <f>_xlfn.ISOWEEKNUM(RMP[[#This Row],[FECHA RECEPCION]])</f>
        <v>27</v>
      </c>
      <c r="C646" s="7">
        <v>45842</v>
      </c>
      <c r="D646" s="6">
        <v>0.75694444444444442</v>
      </c>
      <c r="E646" s="7">
        <v>45842</v>
      </c>
      <c r="F646" s="6">
        <v>0.83680555555555558</v>
      </c>
      <c r="G646" s="1" t="s">
        <v>1533</v>
      </c>
      <c r="H646" s="1">
        <v>3</v>
      </c>
      <c r="I646" s="1" t="s">
        <v>316</v>
      </c>
      <c r="J646" s="13">
        <v>330.6</v>
      </c>
      <c r="K646" s="1" t="str">
        <f>TEXT(MATCH(X646, _xlfn.UNIQUE($X$153:X792), 0), "00000")</f>
        <v>00281</v>
      </c>
      <c r="L646" s="1" t="s">
        <v>41</v>
      </c>
      <c r="M646" s="1" t="s">
        <v>911</v>
      </c>
      <c r="N646" s="1" t="s">
        <v>912</v>
      </c>
      <c r="O646" s="1" t="s">
        <v>44</v>
      </c>
      <c r="P646" s="15">
        <v>448</v>
      </c>
      <c r="Q646" s="15">
        <v>343.53</v>
      </c>
      <c r="R646" s="1" t="s">
        <v>212</v>
      </c>
      <c r="S646" s="1" t="s">
        <v>63</v>
      </c>
      <c r="T646" s="1">
        <v>13</v>
      </c>
      <c r="U646" s="1">
        <v>36</v>
      </c>
      <c r="V646" s="1">
        <v>251</v>
      </c>
      <c r="W646" s="1" t="s">
        <v>47</v>
      </c>
      <c r="X646" s="2" t="s">
        <v>1537</v>
      </c>
      <c r="Y646" s="1" t="s">
        <v>1538</v>
      </c>
      <c r="AA646" s="1" t="s">
        <v>51</v>
      </c>
      <c r="AB646" s="3">
        <f>+RMP[[#This Row],[KILOS NETO]]/RMP[[#This Row],[N° JARRAS]]</f>
        <v>1.3686454183266932</v>
      </c>
      <c r="AC646" s="1" t="s">
        <v>52</v>
      </c>
      <c r="AD646" s="1">
        <v>20.2</v>
      </c>
      <c r="AE646" s="13">
        <f>+RMP[[#This Row],[KILOS NETO]]/RMP[[#This Row],[N° JABAS]]</f>
        <v>9.5424999999999986</v>
      </c>
      <c r="AF646" s="15">
        <f>+RMP[[#This Row],[KILOS NETO]]-RMP[[#This Row],[PESO NETO CAMPO]]</f>
        <v>12.92999999999995</v>
      </c>
      <c r="AG646" s="3">
        <f>+(RMP[[#This Row],[HORA RECEPCION]]-RMP[[#This Row],[HORA SALIDA CAMPO]])*24</f>
        <v>1.9166666666666679</v>
      </c>
      <c r="AH646" s="1" t="s">
        <v>54</v>
      </c>
      <c r="AI646" s="1" t="s">
        <v>55</v>
      </c>
      <c r="AL646" s="1">
        <v>0</v>
      </c>
      <c r="AM646" s="1" t="s">
        <v>2634</v>
      </c>
    </row>
    <row r="647" spans="1:39" hidden="1" x14ac:dyDescent="0.3">
      <c r="A647" s="1" t="s">
        <v>1539</v>
      </c>
      <c r="B647" s="1">
        <f>_xlfn.ISOWEEKNUM(RMP[[#This Row],[FECHA RECEPCION]])</f>
        <v>27</v>
      </c>
      <c r="C647" s="7">
        <v>45842</v>
      </c>
      <c r="D647" s="6">
        <v>0.75694444444444442</v>
      </c>
      <c r="E647" s="7">
        <v>45842</v>
      </c>
      <c r="F647" s="6">
        <v>0.83680555555555558</v>
      </c>
      <c r="G647" s="1" t="s">
        <v>1533</v>
      </c>
      <c r="H647" s="1">
        <v>3</v>
      </c>
      <c r="I647" s="1" t="s">
        <v>316</v>
      </c>
      <c r="J647" s="13">
        <v>201.50952233999999</v>
      </c>
      <c r="K647" s="1" t="str">
        <f>TEXT(MATCH(X647, _xlfn.UNIQUE($X$153:X793), 0), "00000")</f>
        <v>00282</v>
      </c>
      <c r="L647" s="1" t="s">
        <v>41</v>
      </c>
      <c r="M647" s="1" t="s">
        <v>911</v>
      </c>
      <c r="N647" s="1" t="s">
        <v>912</v>
      </c>
      <c r="O647" s="1" t="s">
        <v>44</v>
      </c>
      <c r="P647" s="15">
        <v>271.33</v>
      </c>
      <c r="Q647" s="15">
        <v>208.81</v>
      </c>
      <c r="R647" s="1" t="s">
        <v>212</v>
      </c>
      <c r="S647" s="1" t="s">
        <v>793</v>
      </c>
      <c r="T647" s="1">
        <v>13</v>
      </c>
      <c r="U647" s="1">
        <v>22</v>
      </c>
      <c r="V647" s="1">
        <v>154</v>
      </c>
      <c r="W647" s="1" t="s">
        <v>47</v>
      </c>
      <c r="X647" s="2" t="s">
        <v>1540</v>
      </c>
      <c r="Y647" s="1" t="s">
        <v>1541</v>
      </c>
      <c r="AA647" s="1" t="s">
        <v>51</v>
      </c>
      <c r="AB647" s="3">
        <f>+RMP[[#This Row],[KILOS NETO]]/RMP[[#This Row],[N° JARRAS]]</f>
        <v>1.355909090909091</v>
      </c>
      <c r="AC647" s="1" t="s">
        <v>52</v>
      </c>
      <c r="AD647" s="1">
        <v>20.2</v>
      </c>
      <c r="AE647" s="13">
        <f>+RMP[[#This Row],[KILOS NETO]]/RMP[[#This Row],[N° JABAS]]</f>
        <v>9.4913636363636371</v>
      </c>
      <c r="AF647" s="15">
        <f>+RMP[[#This Row],[KILOS NETO]]-RMP[[#This Row],[PESO NETO CAMPO]]</f>
        <v>7.3004776600000127</v>
      </c>
      <c r="AG647" s="3">
        <f>+(RMP[[#This Row],[HORA RECEPCION]]-RMP[[#This Row],[HORA SALIDA CAMPO]])*24</f>
        <v>1.9166666666666679</v>
      </c>
      <c r="AH647" s="1" t="s">
        <v>54</v>
      </c>
      <c r="AI647" s="1" t="s">
        <v>55</v>
      </c>
      <c r="AL647" s="1">
        <v>0</v>
      </c>
      <c r="AM647" s="1" t="s">
        <v>2634</v>
      </c>
    </row>
    <row r="648" spans="1:39" hidden="1" x14ac:dyDescent="0.3">
      <c r="A648" s="1" t="s">
        <v>1542</v>
      </c>
      <c r="B648" s="1">
        <f>_xlfn.ISOWEEKNUM(RMP[[#This Row],[FECHA RECEPCION]])</f>
        <v>27</v>
      </c>
      <c r="C648" s="7">
        <v>45842</v>
      </c>
      <c r="D648" s="6">
        <v>0.75694444444444442</v>
      </c>
      <c r="E648" s="7">
        <v>45842</v>
      </c>
      <c r="F648" s="6">
        <v>0.83680555555555558</v>
      </c>
      <c r="G648" s="1" t="s">
        <v>1533</v>
      </c>
      <c r="H648" s="1">
        <v>3</v>
      </c>
      <c r="I648" s="1" t="s">
        <v>316</v>
      </c>
      <c r="J648" s="13">
        <v>183.19047766</v>
      </c>
      <c r="K648" s="1" t="str">
        <f>TEXT(MATCH(X648, _xlfn.UNIQUE($X$153:X794), 0), "00000")</f>
        <v>00282</v>
      </c>
      <c r="L648" s="1" t="s">
        <v>41</v>
      </c>
      <c r="M648" s="1" t="s">
        <v>911</v>
      </c>
      <c r="N648" s="1" t="s">
        <v>912</v>
      </c>
      <c r="O648" s="1" t="s">
        <v>44</v>
      </c>
      <c r="P648" s="15">
        <v>246.67</v>
      </c>
      <c r="Q648" s="15">
        <v>189.83</v>
      </c>
      <c r="R648" s="1" t="s">
        <v>212</v>
      </c>
      <c r="S648" s="1" t="s">
        <v>63</v>
      </c>
      <c r="T648" s="1">
        <v>13</v>
      </c>
      <c r="U648" s="1">
        <v>20</v>
      </c>
      <c r="V648" s="1">
        <v>140</v>
      </c>
      <c r="W648" s="1" t="s">
        <v>47</v>
      </c>
      <c r="X648" s="2" t="s">
        <v>1540</v>
      </c>
      <c r="Y648" s="1" t="s">
        <v>1541</v>
      </c>
      <c r="AA648" s="1" t="s">
        <v>51</v>
      </c>
      <c r="AB648" s="3">
        <f>+RMP[[#This Row],[KILOS NETO]]/RMP[[#This Row],[N° JARRAS]]</f>
        <v>1.3559285714285716</v>
      </c>
      <c r="AC648" s="1" t="s">
        <v>52</v>
      </c>
      <c r="AD648" s="1">
        <v>20.2</v>
      </c>
      <c r="AE648" s="13">
        <f>+RMP[[#This Row],[KILOS NETO]]/RMP[[#This Row],[N° JABAS]]</f>
        <v>9.4915000000000003</v>
      </c>
      <c r="AF648" s="15">
        <f>+RMP[[#This Row],[KILOS NETO]]-RMP[[#This Row],[PESO NETO CAMPO]]</f>
        <v>6.6395223400000134</v>
      </c>
      <c r="AG648" s="3">
        <f>+(RMP[[#This Row],[HORA RECEPCION]]-RMP[[#This Row],[HORA SALIDA CAMPO]])*24</f>
        <v>1.9166666666666679</v>
      </c>
      <c r="AH648" s="1" t="s">
        <v>54</v>
      </c>
      <c r="AI648" s="1" t="s">
        <v>55</v>
      </c>
      <c r="AL648" s="1">
        <v>0</v>
      </c>
      <c r="AM648" s="1" t="s">
        <v>2634</v>
      </c>
    </row>
    <row r="649" spans="1:39" hidden="1" x14ac:dyDescent="0.3">
      <c r="A649" s="1" t="s">
        <v>1543</v>
      </c>
      <c r="B649" s="1">
        <f>_xlfn.ISOWEEKNUM(RMP[[#This Row],[FECHA RECEPCION]])</f>
        <v>27</v>
      </c>
      <c r="C649" s="7">
        <v>45842</v>
      </c>
      <c r="D649" s="6">
        <v>0.75694444444444442</v>
      </c>
      <c r="E649" s="7">
        <v>45842</v>
      </c>
      <c r="F649" s="6">
        <v>0.83680555555555558</v>
      </c>
      <c r="G649" s="1" t="s">
        <v>1533</v>
      </c>
      <c r="H649" s="1">
        <v>3</v>
      </c>
      <c r="I649" s="1" t="s">
        <v>316</v>
      </c>
      <c r="J649" s="13">
        <v>384.2</v>
      </c>
      <c r="K649" s="1" t="str">
        <f>TEXT(MATCH(X649, _xlfn.UNIQUE($X$153:X795), 0), "00000")</f>
        <v>00283</v>
      </c>
      <c r="L649" s="1" t="s">
        <v>41</v>
      </c>
      <c r="M649" s="1" t="s">
        <v>911</v>
      </c>
      <c r="N649" s="1" t="s">
        <v>912</v>
      </c>
      <c r="O649" s="1" t="s">
        <v>44</v>
      </c>
      <c r="P649" s="15">
        <v>517</v>
      </c>
      <c r="Q649" s="15">
        <v>397.64</v>
      </c>
      <c r="R649" s="1" t="s">
        <v>212</v>
      </c>
      <c r="S649" s="1" t="s">
        <v>572</v>
      </c>
      <c r="T649" s="1">
        <v>13</v>
      </c>
      <c r="U649" s="1">
        <v>42</v>
      </c>
      <c r="V649" s="1">
        <v>294</v>
      </c>
      <c r="W649" s="1" t="s">
        <v>47</v>
      </c>
      <c r="X649" s="2" t="s">
        <v>1544</v>
      </c>
      <c r="Y649" s="1" t="s">
        <v>1545</v>
      </c>
      <c r="AA649" s="1" t="s">
        <v>51</v>
      </c>
      <c r="AB649" s="3">
        <f>+RMP[[#This Row],[KILOS NETO]]/RMP[[#This Row],[N° JARRAS]]</f>
        <v>1.352517006802721</v>
      </c>
      <c r="AC649" s="1" t="s">
        <v>52</v>
      </c>
      <c r="AD649" s="1">
        <v>20.2</v>
      </c>
      <c r="AE649" s="13">
        <f>+RMP[[#This Row],[KILOS NETO]]/RMP[[#This Row],[N° JABAS]]</f>
        <v>9.4676190476190474</v>
      </c>
      <c r="AF649" s="15">
        <f>+RMP[[#This Row],[KILOS NETO]]-RMP[[#This Row],[PESO NETO CAMPO]]</f>
        <v>13.439999999999998</v>
      </c>
      <c r="AG649" s="3">
        <f>+(RMP[[#This Row],[HORA RECEPCION]]-RMP[[#This Row],[HORA SALIDA CAMPO]])*24</f>
        <v>1.9166666666666679</v>
      </c>
      <c r="AH649" s="1" t="s">
        <v>54</v>
      </c>
      <c r="AI649" s="1" t="s">
        <v>55</v>
      </c>
      <c r="AL649" s="1">
        <v>0</v>
      </c>
      <c r="AM649" s="1" t="s">
        <v>2634</v>
      </c>
    </row>
    <row r="650" spans="1:39" hidden="1" x14ac:dyDescent="0.3">
      <c r="A650" s="1" t="s">
        <v>1546</v>
      </c>
      <c r="B650" s="1">
        <f>_xlfn.ISOWEEKNUM(RMP[[#This Row],[FECHA RECEPCION]])</f>
        <v>27</v>
      </c>
      <c r="C650" s="7">
        <v>45842</v>
      </c>
      <c r="D650" s="6">
        <v>0.75694444444444442</v>
      </c>
      <c r="E650" s="7">
        <v>45842</v>
      </c>
      <c r="F650" s="6">
        <v>0.83680555555555558</v>
      </c>
      <c r="G650" s="1" t="s">
        <v>1533</v>
      </c>
      <c r="H650" s="1">
        <v>3</v>
      </c>
      <c r="I650" s="1" t="s">
        <v>316</v>
      </c>
      <c r="J650" s="13">
        <v>385.2</v>
      </c>
      <c r="K650" s="1" t="str">
        <f>TEXT(MATCH(X650, _xlfn.UNIQUE($X$153:X796), 0), "00000")</f>
        <v>00284</v>
      </c>
      <c r="L650" s="1" t="s">
        <v>41</v>
      </c>
      <c r="M650" s="1" t="s">
        <v>911</v>
      </c>
      <c r="N650" s="1" t="s">
        <v>912</v>
      </c>
      <c r="O650" s="1" t="s">
        <v>44</v>
      </c>
      <c r="P650" s="15">
        <v>520</v>
      </c>
      <c r="Q650" s="15">
        <v>400.64</v>
      </c>
      <c r="R650" s="1" t="s">
        <v>212</v>
      </c>
      <c r="S650" s="1" t="s">
        <v>572</v>
      </c>
      <c r="T650" s="1">
        <v>13</v>
      </c>
      <c r="U650" s="1">
        <v>42</v>
      </c>
      <c r="V650" s="1">
        <v>294</v>
      </c>
      <c r="W650" s="1" t="s">
        <v>47</v>
      </c>
      <c r="X650" s="2" t="s">
        <v>1547</v>
      </c>
      <c r="Y650" s="1" t="s">
        <v>1548</v>
      </c>
      <c r="AA650" s="1" t="s">
        <v>51</v>
      </c>
      <c r="AB650" s="3">
        <f>+RMP[[#This Row],[KILOS NETO]]/RMP[[#This Row],[N° JARRAS]]</f>
        <v>1.3627210884353742</v>
      </c>
      <c r="AC650" s="1" t="s">
        <v>52</v>
      </c>
      <c r="AD650" s="1">
        <v>20.2</v>
      </c>
      <c r="AE650" s="13">
        <f>+RMP[[#This Row],[KILOS NETO]]/RMP[[#This Row],[N° JABAS]]</f>
        <v>9.5390476190476186</v>
      </c>
      <c r="AF650" s="15">
        <f>+RMP[[#This Row],[KILOS NETO]]-RMP[[#This Row],[PESO NETO CAMPO]]</f>
        <v>15.439999999999998</v>
      </c>
      <c r="AG650" s="3">
        <f>+(RMP[[#This Row],[HORA RECEPCION]]-RMP[[#This Row],[HORA SALIDA CAMPO]])*24</f>
        <v>1.9166666666666679</v>
      </c>
      <c r="AH650" s="1" t="s">
        <v>54</v>
      </c>
      <c r="AI650" s="1" t="s">
        <v>55</v>
      </c>
      <c r="AL650" s="1">
        <v>0</v>
      </c>
      <c r="AM650" s="1" t="s">
        <v>2634</v>
      </c>
    </row>
    <row r="651" spans="1:39" hidden="1" x14ac:dyDescent="0.3">
      <c r="A651" s="1" t="s">
        <v>1549</v>
      </c>
      <c r="B651" s="1">
        <f>_xlfn.ISOWEEKNUM(RMP[[#This Row],[FECHA RECEPCION]])</f>
        <v>27</v>
      </c>
      <c r="C651" s="7">
        <v>45842</v>
      </c>
      <c r="D651" s="6">
        <v>0.75694444444444442</v>
      </c>
      <c r="E651" s="7">
        <v>45842</v>
      </c>
      <c r="F651" s="6">
        <v>0.83680555555555558</v>
      </c>
      <c r="G651" s="1" t="s">
        <v>1533</v>
      </c>
      <c r="H651" s="1">
        <v>3</v>
      </c>
      <c r="I651" s="1" t="s">
        <v>316</v>
      </c>
      <c r="J651" s="13">
        <v>388.2</v>
      </c>
      <c r="K651" s="1" t="str">
        <f>TEXT(MATCH(X651, _xlfn.UNIQUE($X$153:X797), 0), "00000")</f>
        <v>00285</v>
      </c>
      <c r="L651" s="1" t="s">
        <v>41</v>
      </c>
      <c r="M651" s="1" t="s">
        <v>911</v>
      </c>
      <c r="N651" s="1" t="s">
        <v>912</v>
      </c>
      <c r="O651" s="1" t="s">
        <v>44</v>
      </c>
      <c r="P651" s="15">
        <v>522</v>
      </c>
      <c r="Q651" s="15">
        <v>402.64</v>
      </c>
      <c r="R651" s="1" t="s">
        <v>212</v>
      </c>
      <c r="S651" s="1" t="s">
        <v>233</v>
      </c>
      <c r="T651" s="1">
        <v>13</v>
      </c>
      <c r="U651" s="1">
        <v>42</v>
      </c>
      <c r="V651" s="1">
        <v>294</v>
      </c>
      <c r="W651" s="1" t="s">
        <v>47</v>
      </c>
      <c r="X651" s="2" t="s">
        <v>1550</v>
      </c>
      <c r="Y651" s="1" t="s">
        <v>1551</v>
      </c>
      <c r="AA651" s="1" t="s">
        <v>51</v>
      </c>
      <c r="AB651" s="3">
        <f>+RMP[[#This Row],[KILOS NETO]]/RMP[[#This Row],[N° JARRAS]]</f>
        <v>1.3695238095238096</v>
      </c>
      <c r="AC651" s="1" t="s">
        <v>52</v>
      </c>
      <c r="AD651" s="1">
        <v>20.2</v>
      </c>
      <c r="AE651" s="13">
        <f>+RMP[[#This Row],[KILOS NETO]]/RMP[[#This Row],[N° JABAS]]</f>
        <v>9.586666666666666</v>
      </c>
      <c r="AF651" s="15">
        <f>+RMP[[#This Row],[KILOS NETO]]-RMP[[#This Row],[PESO NETO CAMPO]]</f>
        <v>14.439999999999998</v>
      </c>
      <c r="AG651" s="3">
        <f>+(RMP[[#This Row],[HORA RECEPCION]]-RMP[[#This Row],[HORA SALIDA CAMPO]])*24</f>
        <v>1.9166666666666679</v>
      </c>
      <c r="AH651" s="1" t="s">
        <v>54</v>
      </c>
      <c r="AI651" s="1" t="s">
        <v>55</v>
      </c>
      <c r="AL651" s="1">
        <v>0</v>
      </c>
      <c r="AM651" s="1" t="s">
        <v>2634</v>
      </c>
    </row>
    <row r="652" spans="1:39" hidden="1" x14ac:dyDescent="0.3">
      <c r="A652" s="1" t="s">
        <v>1552</v>
      </c>
      <c r="B652" s="1">
        <f>_xlfn.ISOWEEKNUM(RMP[[#This Row],[FECHA RECEPCION]])</f>
        <v>27</v>
      </c>
      <c r="C652" s="7">
        <v>45842</v>
      </c>
      <c r="D652" s="6">
        <v>0.75694444444444442</v>
      </c>
      <c r="E652" s="7">
        <v>45842</v>
      </c>
      <c r="F652" s="6">
        <v>0.83680555555555558</v>
      </c>
      <c r="G652" s="1" t="s">
        <v>1533</v>
      </c>
      <c r="H652" s="1">
        <v>3</v>
      </c>
      <c r="I652" s="1" t="s">
        <v>316</v>
      </c>
      <c r="J652" s="13">
        <v>389.2</v>
      </c>
      <c r="K652" s="1" t="str">
        <f>TEXT(MATCH(X652, _xlfn.UNIQUE($X$153:X798), 0), "00000")</f>
        <v>00286</v>
      </c>
      <c r="L652" s="1" t="s">
        <v>41</v>
      </c>
      <c r="M652" s="1" t="s">
        <v>911</v>
      </c>
      <c r="N652" s="1" t="s">
        <v>912</v>
      </c>
      <c r="O652" s="1" t="s">
        <v>44</v>
      </c>
      <c r="P652" s="15">
        <v>522</v>
      </c>
      <c r="Q652" s="15">
        <v>402.64</v>
      </c>
      <c r="R652" s="1" t="s">
        <v>212</v>
      </c>
      <c r="S652" s="1" t="s">
        <v>572</v>
      </c>
      <c r="T652" s="1">
        <v>13</v>
      </c>
      <c r="U652" s="1">
        <v>42</v>
      </c>
      <c r="V652" s="1">
        <v>294</v>
      </c>
      <c r="W652" s="1" t="s">
        <v>47</v>
      </c>
      <c r="X652" s="2" t="s">
        <v>1553</v>
      </c>
      <c r="Y652" s="1" t="s">
        <v>1554</v>
      </c>
      <c r="AA652" s="1" t="s">
        <v>51</v>
      </c>
      <c r="AB652" s="3">
        <f>+RMP[[#This Row],[KILOS NETO]]/RMP[[#This Row],[N° JARRAS]]</f>
        <v>1.3695238095238096</v>
      </c>
      <c r="AC652" s="1" t="s">
        <v>52</v>
      </c>
      <c r="AD652" s="1">
        <v>20.2</v>
      </c>
      <c r="AE652" s="13">
        <f>+RMP[[#This Row],[KILOS NETO]]/RMP[[#This Row],[N° JABAS]]</f>
        <v>9.586666666666666</v>
      </c>
      <c r="AF652" s="15">
        <f>+RMP[[#This Row],[KILOS NETO]]-RMP[[#This Row],[PESO NETO CAMPO]]</f>
        <v>13.439999999999998</v>
      </c>
      <c r="AG652" s="3">
        <f>+(RMP[[#This Row],[HORA RECEPCION]]-RMP[[#This Row],[HORA SALIDA CAMPO]])*24</f>
        <v>1.9166666666666679</v>
      </c>
      <c r="AH652" s="1" t="s">
        <v>54</v>
      </c>
      <c r="AI652" s="1" t="s">
        <v>55</v>
      </c>
      <c r="AL652" s="1">
        <v>0</v>
      </c>
      <c r="AM652" s="1" t="s">
        <v>2634</v>
      </c>
    </row>
    <row r="653" spans="1:39" hidden="1" x14ac:dyDescent="0.3">
      <c r="A653" s="1" t="s">
        <v>1555</v>
      </c>
      <c r="B653" s="1">
        <f>_xlfn.ISOWEEKNUM(RMP[[#This Row],[FECHA RECEPCION]])</f>
        <v>27</v>
      </c>
      <c r="C653" s="7">
        <v>45842</v>
      </c>
      <c r="D653" s="6">
        <v>0.75694444444444442</v>
      </c>
      <c r="E653" s="7">
        <v>45842</v>
      </c>
      <c r="F653" s="6">
        <v>0.83680555555555558</v>
      </c>
      <c r="G653" s="1" t="s">
        <v>1533</v>
      </c>
      <c r="H653" s="1">
        <v>3</v>
      </c>
      <c r="I653" s="1" t="s">
        <v>316</v>
      </c>
      <c r="J653" s="13">
        <v>210.94285805999999</v>
      </c>
      <c r="K653" s="1" t="str">
        <f>TEXT(MATCH(X653, _xlfn.UNIQUE($X$153:X799), 0), "00000")</f>
        <v>00287</v>
      </c>
      <c r="L653" s="1" t="s">
        <v>41</v>
      </c>
      <c r="M653" s="1" t="s">
        <v>911</v>
      </c>
      <c r="N653" s="1" t="s">
        <v>912</v>
      </c>
      <c r="O653" s="1" t="s">
        <v>44</v>
      </c>
      <c r="P653" s="15">
        <v>283.67</v>
      </c>
      <c r="Q653" s="15">
        <v>218.3</v>
      </c>
      <c r="R653" s="1" t="s">
        <v>212</v>
      </c>
      <c r="S653" s="1" t="s">
        <v>233</v>
      </c>
      <c r="T653" s="1">
        <v>13</v>
      </c>
      <c r="U653" s="1">
        <v>23</v>
      </c>
      <c r="V653" s="1">
        <v>161</v>
      </c>
      <c r="W653" s="1" t="s">
        <v>47</v>
      </c>
      <c r="X653" s="2" t="s">
        <v>1556</v>
      </c>
      <c r="Y653" s="1" t="s">
        <v>1557</v>
      </c>
      <c r="AA653" s="1" t="s">
        <v>51</v>
      </c>
      <c r="AB653" s="3">
        <f>+RMP[[#This Row],[KILOS NETO]]/RMP[[#This Row],[N° JARRAS]]</f>
        <v>1.3559006211180125</v>
      </c>
      <c r="AC653" s="1" t="s">
        <v>52</v>
      </c>
      <c r="AD653" s="1">
        <v>20.2</v>
      </c>
      <c r="AE653" s="13">
        <f>+RMP[[#This Row],[KILOS NETO]]/RMP[[#This Row],[N° JABAS]]</f>
        <v>9.4913043478260875</v>
      </c>
      <c r="AF653" s="15">
        <f>+RMP[[#This Row],[KILOS NETO]]-RMP[[#This Row],[PESO NETO CAMPO]]</f>
        <v>7.3571419400000195</v>
      </c>
      <c r="AG653" s="3">
        <f>+(RMP[[#This Row],[HORA RECEPCION]]-RMP[[#This Row],[HORA SALIDA CAMPO]])*24</f>
        <v>1.9166666666666679</v>
      </c>
      <c r="AH653" s="1" t="s">
        <v>54</v>
      </c>
      <c r="AI653" s="1" t="s">
        <v>55</v>
      </c>
      <c r="AL653" s="1">
        <v>0</v>
      </c>
      <c r="AM653" s="1" t="s">
        <v>2634</v>
      </c>
    </row>
    <row r="654" spans="1:39" hidden="1" x14ac:dyDescent="0.3">
      <c r="A654" s="1" t="s">
        <v>1558</v>
      </c>
      <c r="B654" s="1">
        <f>_xlfn.ISOWEEKNUM(RMP[[#This Row],[FECHA RECEPCION]])</f>
        <v>27</v>
      </c>
      <c r="C654" s="7">
        <v>45842</v>
      </c>
      <c r="D654" s="6">
        <v>0.75694444444444442</v>
      </c>
      <c r="E654" s="7">
        <v>45842</v>
      </c>
      <c r="F654" s="6">
        <v>0.83680555555555558</v>
      </c>
      <c r="G654" s="1" t="s">
        <v>1533</v>
      </c>
      <c r="H654" s="1">
        <v>3</v>
      </c>
      <c r="I654" s="1" t="s">
        <v>316</v>
      </c>
      <c r="J654" s="13">
        <v>128.39999872000001</v>
      </c>
      <c r="K654" s="1" t="str">
        <f>TEXT(MATCH(X654, _xlfn.UNIQUE($X$153:X800), 0), "00000")</f>
        <v>00287</v>
      </c>
      <c r="L654" s="1" t="s">
        <v>41</v>
      </c>
      <c r="M654" s="1" t="s">
        <v>911</v>
      </c>
      <c r="N654" s="1" t="s">
        <v>912</v>
      </c>
      <c r="O654" s="1" t="s">
        <v>44</v>
      </c>
      <c r="P654" s="15">
        <v>172.67</v>
      </c>
      <c r="Q654" s="15">
        <v>132.88</v>
      </c>
      <c r="R654" s="1" t="s">
        <v>212</v>
      </c>
      <c r="S654" s="1" t="s">
        <v>572</v>
      </c>
      <c r="T654" s="1">
        <v>13</v>
      </c>
      <c r="U654" s="1">
        <v>14</v>
      </c>
      <c r="V654" s="1">
        <v>98</v>
      </c>
      <c r="W654" s="1" t="s">
        <v>47</v>
      </c>
      <c r="X654" s="2" t="s">
        <v>1556</v>
      </c>
      <c r="Y654" s="1" t="s">
        <v>1557</v>
      </c>
      <c r="AA654" s="1" t="s">
        <v>51</v>
      </c>
      <c r="AB654" s="3">
        <f>+RMP[[#This Row],[KILOS NETO]]/RMP[[#This Row],[N° JARRAS]]</f>
        <v>1.3559183673469388</v>
      </c>
      <c r="AC654" s="1" t="s">
        <v>52</v>
      </c>
      <c r="AD654" s="1">
        <v>20.2</v>
      </c>
      <c r="AE654" s="13">
        <f>+RMP[[#This Row],[KILOS NETO]]/RMP[[#This Row],[N° JABAS]]</f>
        <v>9.4914285714285711</v>
      </c>
      <c r="AF654" s="15">
        <f>+RMP[[#This Row],[KILOS NETO]]-RMP[[#This Row],[PESO NETO CAMPO]]</f>
        <v>4.480001279999982</v>
      </c>
      <c r="AG654" s="3">
        <f>+(RMP[[#This Row],[HORA RECEPCION]]-RMP[[#This Row],[HORA SALIDA CAMPO]])*24</f>
        <v>1.9166666666666679</v>
      </c>
      <c r="AH654" s="1" t="s">
        <v>54</v>
      </c>
      <c r="AI654" s="1" t="s">
        <v>55</v>
      </c>
      <c r="AL654" s="1">
        <v>0</v>
      </c>
      <c r="AM654" s="1" t="s">
        <v>2634</v>
      </c>
    </row>
    <row r="655" spans="1:39" hidden="1" x14ac:dyDescent="0.3">
      <c r="A655" s="1" t="s">
        <v>1559</v>
      </c>
      <c r="B655" s="1">
        <f>_xlfn.ISOWEEKNUM(RMP[[#This Row],[FECHA RECEPCION]])</f>
        <v>27</v>
      </c>
      <c r="C655" s="7">
        <v>45842</v>
      </c>
      <c r="D655" s="6">
        <v>0.75694444444444442</v>
      </c>
      <c r="E655" s="7">
        <v>45842</v>
      </c>
      <c r="F655" s="6">
        <v>0.83680555555555558</v>
      </c>
      <c r="G655" s="1" t="s">
        <v>1533</v>
      </c>
      <c r="H655" s="1">
        <v>3</v>
      </c>
      <c r="I655" s="1" t="s">
        <v>316</v>
      </c>
      <c r="J655" s="13">
        <v>45.857143219999998</v>
      </c>
      <c r="K655" s="1" t="str">
        <f>TEXT(MATCH(X655, _xlfn.UNIQUE($X$153:X801), 0), "00000")</f>
        <v>00287</v>
      </c>
      <c r="L655" s="1" t="s">
        <v>41</v>
      </c>
      <c r="M655" s="1" t="s">
        <v>911</v>
      </c>
      <c r="N655" s="1" t="s">
        <v>912</v>
      </c>
      <c r="O655" s="1" t="s">
        <v>44</v>
      </c>
      <c r="P655" s="15">
        <v>61.67</v>
      </c>
      <c r="Q655" s="15">
        <v>47.46</v>
      </c>
      <c r="R655" s="1" t="s">
        <v>212</v>
      </c>
      <c r="S655" s="1" t="s">
        <v>219</v>
      </c>
      <c r="T655" s="1">
        <v>13</v>
      </c>
      <c r="U655" s="1">
        <v>5</v>
      </c>
      <c r="V655" s="1">
        <v>35</v>
      </c>
      <c r="W655" s="1" t="s">
        <v>47</v>
      </c>
      <c r="X655" s="2" t="s">
        <v>1556</v>
      </c>
      <c r="Y655" s="1" t="s">
        <v>1557</v>
      </c>
      <c r="AA655" s="1" t="s">
        <v>51</v>
      </c>
      <c r="AB655" s="3">
        <f>+RMP[[#This Row],[KILOS NETO]]/RMP[[#This Row],[N° JARRAS]]</f>
        <v>1.3560000000000001</v>
      </c>
      <c r="AC655" s="1" t="s">
        <v>52</v>
      </c>
      <c r="AD655" s="1">
        <v>20.2</v>
      </c>
      <c r="AE655" s="13">
        <f>+RMP[[#This Row],[KILOS NETO]]/RMP[[#This Row],[N° JABAS]]</f>
        <v>9.4920000000000009</v>
      </c>
      <c r="AF655" s="15">
        <f>+RMP[[#This Row],[KILOS NETO]]-RMP[[#This Row],[PESO NETO CAMPO]]</f>
        <v>1.6028567800000033</v>
      </c>
      <c r="AG655" s="3">
        <f>+(RMP[[#This Row],[HORA RECEPCION]]-RMP[[#This Row],[HORA SALIDA CAMPO]])*24</f>
        <v>1.9166666666666679</v>
      </c>
      <c r="AH655" s="1" t="s">
        <v>54</v>
      </c>
      <c r="AI655" s="1" t="s">
        <v>55</v>
      </c>
      <c r="AL655" s="1">
        <v>0</v>
      </c>
      <c r="AM655" s="1" t="s">
        <v>2634</v>
      </c>
    </row>
    <row r="656" spans="1:39" hidden="1" x14ac:dyDescent="0.3">
      <c r="A656" s="1" t="s">
        <v>1560</v>
      </c>
      <c r="B656" s="1">
        <f>_xlfn.ISOWEEKNUM(RMP[[#This Row],[FECHA RECEPCION]])</f>
        <v>27</v>
      </c>
      <c r="C656" s="7">
        <v>45842</v>
      </c>
      <c r="D656" s="6">
        <v>0.75694444444444442</v>
      </c>
      <c r="E656" s="7">
        <v>45842</v>
      </c>
      <c r="F656" s="6">
        <v>0.83680555555555558</v>
      </c>
      <c r="G656" s="1" t="s">
        <v>1533</v>
      </c>
      <c r="H656" s="1">
        <v>3</v>
      </c>
      <c r="I656" s="1" t="s">
        <v>316</v>
      </c>
      <c r="J656" s="13">
        <v>321.5</v>
      </c>
      <c r="K656" s="1" t="str">
        <f>TEXT(MATCH(X656, _xlfn.UNIQUE($X$153:X802), 0), "00000")</f>
        <v>00288</v>
      </c>
      <c r="L656" s="1" t="s">
        <v>41</v>
      </c>
      <c r="M656" s="1" t="s">
        <v>911</v>
      </c>
      <c r="N656" s="1" t="s">
        <v>912</v>
      </c>
      <c r="O656" s="1" t="s">
        <v>44</v>
      </c>
      <c r="P656" s="15">
        <v>434</v>
      </c>
      <c r="Q656" s="15">
        <v>331.87</v>
      </c>
      <c r="R656" s="1" t="s">
        <v>212</v>
      </c>
      <c r="S656" s="1" t="s">
        <v>572</v>
      </c>
      <c r="T656" s="1">
        <v>13</v>
      </c>
      <c r="U656" s="1">
        <v>35</v>
      </c>
      <c r="V656" s="1">
        <v>245</v>
      </c>
      <c r="W656" s="1" t="s">
        <v>47</v>
      </c>
      <c r="X656" s="2" t="s">
        <v>1561</v>
      </c>
      <c r="Y656" s="1" t="s">
        <v>1562</v>
      </c>
      <c r="AA656" s="1" t="s">
        <v>51</v>
      </c>
      <c r="AB656" s="3">
        <f>+RMP[[#This Row],[KILOS NETO]]/RMP[[#This Row],[N° JARRAS]]</f>
        <v>1.3545714285714285</v>
      </c>
      <c r="AC656" s="1" t="s">
        <v>52</v>
      </c>
      <c r="AD656" s="1">
        <v>20.2</v>
      </c>
      <c r="AE656" s="13">
        <f>+RMP[[#This Row],[KILOS NETO]]/RMP[[#This Row],[N° JABAS]]</f>
        <v>9.4819999999999993</v>
      </c>
      <c r="AF656" s="15">
        <f>+RMP[[#This Row],[KILOS NETO]]-RMP[[#This Row],[PESO NETO CAMPO]]</f>
        <v>10.370000000000005</v>
      </c>
      <c r="AG656" s="3">
        <f>+(RMP[[#This Row],[HORA RECEPCION]]-RMP[[#This Row],[HORA SALIDA CAMPO]])*24</f>
        <v>1.9166666666666679</v>
      </c>
      <c r="AH656" s="1" t="s">
        <v>54</v>
      </c>
      <c r="AI656" s="1" t="s">
        <v>55</v>
      </c>
      <c r="AL656" s="1">
        <v>0</v>
      </c>
      <c r="AM656" s="1" t="s">
        <v>2634</v>
      </c>
    </row>
    <row r="657" spans="1:39" hidden="1" x14ac:dyDescent="0.3">
      <c r="A657" s="1" t="s">
        <v>1563</v>
      </c>
      <c r="B657" s="1">
        <f>_xlfn.ISOWEEKNUM(RMP[[#This Row],[FECHA RECEPCION]])</f>
        <v>27</v>
      </c>
      <c r="C657" s="7">
        <v>45842</v>
      </c>
      <c r="D657" s="6">
        <v>0.75694444444444442</v>
      </c>
      <c r="E657" s="7">
        <v>45842</v>
      </c>
      <c r="F657" s="6">
        <v>0.83680555555555558</v>
      </c>
      <c r="G657" s="1" t="s">
        <v>1533</v>
      </c>
      <c r="H657" s="1">
        <v>3</v>
      </c>
      <c r="I657" s="1" t="s">
        <v>316</v>
      </c>
      <c r="J657" s="13">
        <v>182.57142812000001</v>
      </c>
      <c r="K657" s="1" t="str">
        <f>TEXT(MATCH(X657, _xlfn.UNIQUE($X$153:X803), 0), "00000")</f>
        <v>00289</v>
      </c>
      <c r="L657" s="1" t="s">
        <v>41</v>
      </c>
      <c r="M657" s="1" t="s">
        <v>911</v>
      </c>
      <c r="N657" s="1" t="s">
        <v>912</v>
      </c>
      <c r="O657" s="1" t="s">
        <v>44</v>
      </c>
      <c r="P657" s="15">
        <v>246.29</v>
      </c>
      <c r="Q657" s="15">
        <v>187.93</v>
      </c>
      <c r="R657" s="1" t="s">
        <v>212</v>
      </c>
      <c r="S657" s="1" t="s">
        <v>233</v>
      </c>
      <c r="T657" s="1">
        <v>13</v>
      </c>
      <c r="U657" s="1">
        <v>20</v>
      </c>
      <c r="V657" s="1">
        <v>140</v>
      </c>
      <c r="W657" s="1" t="s">
        <v>47</v>
      </c>
      <c r="X657" s="2" t="s">
        <v>1564</v>
      </c>
      <c r="Y657" s="1" t="s">
        <v>1565</v>
      </c>
      <c r="AA657" s="1" t="s">
        <v>51</v>
      </c>
      <c r="AB657" s="3">
        <f>+RMP[[#This Row],[KILOS NETO]]/RMP[[#This Row],[N° JARRAS]]</f>
        <v>1.3423571428571428</v>
      </c>
      <c r="AC657" s="1" t="s">
        <v>52</v>
      </c>
      <c r="AD657" s="1">
        <v>20.2</v>
      </c>
      <c r="AE657" s="13">
        <f>+RMP[[#This Row],[KILOS NETO]]/RMP[[#This Row],[N° JABAS]]</f>
        <v>9.3964999999999996</v>
      </c>
      <c r="AF657" s="15">
        <f>+RMP[[#This Row],[KILOS NETO]]-RMP[[#This Row],[PESO NETO CAMPO]]</f>
        <v>5.3585718799999995</v>
      </c>
      <c r="AG657" s="3">
        <f>+(RMP[[#This Row],[HORA RECEPCION]]-RMP[[#This Row],[HORA SALIDA CAMPO]])*24</f>
        <v>1.9166666666666679</v>
      </c>
      <c r="AH657" s="1" t="s">
        <v>54</v>
      </c>
      <c r="AI657" s="1" t="s">
        <v>55</v>
      </c>
      <c r="AL657" s="1">
        <v>0</v>
      </c>
      <c r="AM657" s="1" t="s">
        <v>2634</v>
      </c>
    </row>
    <row r="658" spans="1:39" hidden="1" x14ac:dyDescent="0.3">
      <c r="A658" s="1" t="s">
        <v>1566</v>
      </c>
      <c r="B658" s="1">
        <f>_xlfn.ISOWEEKNUM(RMP[[#This Row],[FECHA RECEPCION]])</f>
        <v>27</v>
      </c>
      <c r="C658" s="7">
        <v>45842</v>
      </c>
      <c r="D658" s="6">
        <v>0.75694444444444442</v>
      </c>
      <c r="E658" s="7">
        <v>45842</v>
      </c>
      <c r="F658" s="6">
        <v>0.83680555555555558</v>
      </c>
      <c r="G658" s="1" t="s">
        <v>1533</v>
      </c>
      <c r="H658" s="1">
        <v>3</v>
      </c>
      <c r="I658" s="1" t="s">
        <v>316</v>
      </c>
      <c r="J658" s="13">
        <v>136.92857187999999</v>
      </c>
      <c r="K658" s="1" t="str">
        <f>TEXT(MATCH(X658, _xlfn.UNIQUE($X$153:X804), 0), "00000")</f>
        <v>00289</v>
      </c>
      <c r="L658" s="1" t="s">
        <v>41</v>
      </c>
      <c r="M658" s="1" t="s">
        <v>911</v>
      </c>
      <c r="N658" s="1" t="s">
        <v>912</v>
      </c>
      <c r="O658" s="1" t="s">
        <v>44</v>
      </c>
      <c r="P658" s="15">
        <v>184.71</v>
      </c>
      <c r="Q658" s="15">
        <v>140.94</v>
      </c>
      <c r="R658" s="1" t="s">
        <v>212</v>
      </c>
      <c r="S658" s="1" t="s">
        <v>227</v>
      </c>
      <c r="T658" s="1">
        <v>13</v>
      </c>
      <c r="U658" s="1">
        <v>15</v>
      </c>
      <c r="V658" s="1">
        <v>105</v>
      </c>
      <c r="W658" s="1" t="s">
        <v>47</v>
      </c>
      <c r="X658" s="2" t="s">
        <v>1564</v>
      </c>
      <c r="Y658" s="1" t="s">
        <v>1565</v>
      </c>
      <c r="AA658" s="1" t="s">
        <v>51</v>
      </c>
      <c r="AB658" s="3">
        <f>+RMP[[#This Row],[KILOS NETO]]/RMP[[#This Row],[N° JARRAS]]</f>
        <v>1.3422857142857143</v>
      </c>
      <c r="AC658" s="1" t="s">
        <v>52</v>
      </c>
      <c r="AD658" s="1">
        <v>20.2</v>
      </c>
      <c r="AE658" s="13">
        <f>+RMP[[#This Row],[KILOS NETO]]/RMP[[#This Row],[N° JABAS]]</f>
        <v>9.395999999999999</v>
      </c>
      <c r="AF658" s="15">
        <f>+RMP[[#This Row],[KILOS NETO]]-RMP[[#This Row],[PESO NETO CAMPO]]</f>
        <v>4.011428120000005</v>
      </c>
      <c r="AG658" s="3">
        <f>+(RMP[[#This Row],[HORA RECEPCION]]-RMP[[#This Row],[HORA SALIDA CAMPO]])*24</f>
        <v>1.9166666666666679</v>
      </c>
      <c r="AH658" s="1" t="s">
        <v>54</v>
      </c>
      <c r="AI658" s="1" t="s">
        <v>55</v>
      </c>
      <c r="AL658" s="1">
        <v>0</v>
      </c>
      <c r="AM658" s="1" t="s">
        <v>2634</v>
      </c>
    </row>
    <row r="659" spans="1:39" hidden="1" x14ac:dyDescent="0.3">
      <c r="A659" s="1" t="s">
        <v>1567</v>
      </c>
      <c r="B659" s="1">
        <f>_xlfn.ISOWEEKNUM(RMP[[#This Row],[FECHA RECEPCION]])</f>
        <v>27</v>
      </c>
      <c r="C659" s="7">
        <v>45842</v>
      </c>
      <c r="D659" s="6">
        <v>0.72916666666666663</v>
      </c>
      <c r="E659" s="7">
        <v>45842</v>
      </c>
      <c r="F659" s="6">
        <v>0.84375</v>
      </c>
      <c r="G659" s="1" t="s">
        <v>1568</v>
      </c>
      <c r="H659" s="1">
        <v>4</v>
      </c>
      <c r="I659" s="1" t="s">
        <v>936</v>
      </c>
      <c r="J659" s="13">
        <v>539</v>
      </c>
      <c r="K659" s="1" t="str">
        <f>TEXT(MATCH(X659, _xlfn.UNIQUE($X$153:X805), 0), "00000")</f>
        <v>00290</v>
      </c>
      <c r="L659" s="1" t="s">
        <v>41</v>
      </c>
      <c r="M659" s="1" t="s">
        <v>990</v>
      </c>
      <c r="N659" s="1" t="s">
        <v>912</v>
      </c>
      <c r="O659" s="1" t="s">
        <v>44</v>
      </c>
      <c r="P659" s="15">
        <v>645</v>
      </c>
      <c r="Q659" s="15">
        <v>530.34</v>
      </c>
      <c r="R659" s="1" t="s">
        <v>991</v>
      </c>
      <c r="S659" s="1" t="s">
        <v>787</v>
      </c>
      <c r="T659" s="1">
        <v>11</v>
      </c>
      <c r="U659" s="1">
        <v>35</v>
      </c>
      <c r="V659" s="1">
        <v>420</v>
      </c>
      <c r="W659" s="1" t="s">
        <v>47</v>
      </c>
      <c r="X659" s="2" t="s">
        <v>1569</v>
      </c>
      <c r="Y659" s="1" t="s">
        <v>1570</v>
      </c>
      <c r="AA659" s="1" t="s">
        <v>51</v>
      </c>
      <c r="AB659" s="3">
        <f>+RMP[[#This Row],[KILOS NETO]]/RMP[[#This Row],[N° JARRAS]]</f>
        <v>1.2627142857142859</v>
      </c>
      <c r="AC659" s="1" t="s">
        <v>831</v>
      </c>
      <c r="AD659" s="1">
        <v>23.9</v>
      </c>
      <c r="AE659" s="13">
        <f>+RMP[[#This Row],[KILOS NETO]]/RMP[[#This Row],[N° JABAS]]</f>
        <v>15.152571428571429</v>
      </c>
      <c r="AF659" s="15">
        <f>+RMP[[#This Row],[KILOS NETO]]-RMP[[#This Row],[PESO NETO CAMPO]]</f>
        <v>-8.6599999999999682</v>
      </c>
      <c r="AG659" s="3">
        <f>+(RMP[[#This Row],[HORA RECEPCION]]-RMP[[#This Row],[HORA SALIDA CAMPO]])*24</f>
        <v>2.7500000000000009</v>
      </c>
      <c r="AH659" s="1" t="s">
        <v>54</v>
      </c>
      <c r="AI659" s="1" t="s">
        <v>55</v>
      </c>
      <c r="AL659" s="1">
        <v>0</v>
      </c>
      <c r="AM659" s="1" t="s">
        <v>2634</v>
      </c>
    </row>
    <row r="660" spans="1:39" hidden="1" x14ac:dyDescent="0.3">
      <c r="A660" s="1" t="s">
        <v>1571</v>
      </c>
      <c r="B660" s="1">
        <f>_xlfn.ISOWEEKNUM(RMP[[#This Row],[FECHA RECEPCION]])</f>
        <v>27</v>
      </c>
      <c r="C660" s="7">
        <v>45842</v>
      </c>
      <c r="D660" s="6">
        <v>0.72916666666666663</v>
      </c>
      <c r="E660" s="7">
        <v>45842</v>
      </c>
      <c r="F660" s="6">
        <v>0.84375</v>
      </c>
      <c r="G660" s="1" t="s">
        <v>1568</v>
      </c>
      <c r="H660" s="1">
        <v>4</v>
      </c>
      <c r="I660" s="1" t="s">
        <v>936</v>
      </c>
      <c r="J660" s="13">
        <v>364.80000228</v>
      </c>
      <c r="K660" s="1" t="str">
        <f>TEXT(MATCH(X660, _xlfn.UNIQUE($X$153:X806), 0), "00000")</f>
        <v>00291</v>
      </c>
      <c r="L660" s="1" t="s">
        <v>41</v>
      </c>
      <c r="M660" s="1" t="s">
        <v>990</v>
      </c>
      <c r="N660" s="1" t="s">
        <v>912</v>
      </c>
      <c r="O660" s="1" t="s">
        <v>44</v>
      </c>
      <c r="P660" s="15">
        <v>436.11</v>
      </c>
      <c r="Q660" s="15">
        <v>356.12</v>
      </c>
      <c r="R660" s="1" t="s">
        <v>991</v>
      </c>
      <c r="S660" s="1" t="s">
        <v>797</v>
      </c>
      <c r="T660" s="1">
        <v>13</v>
      </c>
      <c r="U660" s="1">
        <v>24</v>
      </c>
      <c r="V660" s="1">
        <v>288</v>
      </c>
      <c r="W660" s="1" t="s">
        <v>47</v>
      </c>
      <c r="X660" s="2" t="s">
        <v>1572</v>
      </c>
      <c r="Y660" s="8" t="s">
        <v>1573</v>
      </c>
      <c r="AA660" s="1" t="s">
        <v>51</v>
      </c>
      <c r="AB660" s="3">
        <f>+RMP[[#This Row],[KILOS NETO]]/RMP[[#This Row],[N° JARRAS]]</f>
        <v>1.2365277777777779</v>
      </c>
      <c r="AC660" s="1" t="s">
        <v>831</v>
      </c>
      <c r="AD660" s="1">
        <v>23.9</v>
      </c>
      <c r="AE660" s="13">
        <f>+RMP[[#This Row],[KILOS NETO]]/RMP[[#This Row],[N° JABAS]]</f>
        <v>14.838333333333333</v>
      </c>
      <c r="AF660" s="15">
        <f>+RMP[[#This Row],[KILOS NETO]]-RMP[[#This Row],[PESO NETO CAMPO]]</f>
        <v>-8.6800022799999965</v>
      </c>
      <c r="AG660" s="3">
        <f>+(RMP[[#This Row],[HORA RECEPCION]]-RMP[[#This Row],[HORA SALIDA CAMPO]])*24</f>
        <v>2.7500000000000009</v>
      </c>
      <c r="AH660" s="1" t="s">
        <v>54</v>
      </c>
      <c r="AI660" s="1" t="s">
        <v>55</v>
      </c>
      <c r="AL660" s="1">
        <v>0</v>
      </c>
      <c r="AM660" s="1" t="s">
        <v>2634</v>
      </c>
    </row>
    <row r="661" spans="1:39" hidden="1" x14ac:dyDescent="0.3">
      <c r="A661" s="1" t="s">
        <v>1574</v>
      </c>
      <c r="B661" s="1">
        <f>_xlfn.ISOWEEKNUM(RMP[[#This Row],[FECHA RECEPCION]])</f>
        <v>27</v>
      </c>
      <c r="C661" s="7">
        <v>45842</v>
      </c>
      <c r="D661" s="6">
        <v>0.72916666666666663</v>
      </c>
      <c r="E661" s="7">
        <v>45842</v>
      </c>
      <c r="F661" s="6">
        <v>0.84375</v>
      </c>
      <c r="G661" s="1" t="s">
        <v>1568</v>
      </c>
      <c r="H661" s="1">
        <v>4</v>
      </c>
      <c r="I661" s="1" t="s">
        <v>936</v>
      </c>
      <c r="J661" s="13">
        <v>121.60000076</v>
      </c>
      <c r="K661" s="1" t="str">
        <f>TEXT(MATCH(X661, _xlfn.UNIQUE($X$153:X807), 0), "00000")</f>
        <v>00291</v>
      </c>
      <c r="L661" s="1" t="s">
        <v>41</v>
      </c>
      <c r="M661" s="1" t="s">
        <v>990</v>
      </c>
      <c r="N661" s="1" t="s">
        <v>912</v>
      </c>
      <c r="O661" s="1" t="s">
        <v>44</v>
      </c>
      <c r="P661" s="15">
        <v>145.37</v>
      </c>
      <c r="Q661" s="15">
        <v>118.71</v>
      </c>
      <c r="R661" s="1" t="s">
        <v>991</v>
      </c>
      <c r="S661" s="1" t="s">
        <v>787</v>
      </c>
      <c r="T661" s="1">
        <v>13</v>
      </c>
      <c r="U661" s="1">
        <v>8</v>
      </c>
      <c r="V661" s="1">
        <v>96</v>
      </c>
      <c r="W661" s="1" t="s">
        <v>47</v>
      </c>
      <c r="X661" s="2" t="s">
        <v>1572</v>
      </c>
      <c r="Y661" s="1" t="s">
        <v>1573</v>
      </c>
      <c r="AA661" s="1" t="s">
        <v>51</v>
      </c>
      <c r="AB661" s="3">
        <f>+RMP[[#This Row],[KILOS NETO]]/RMP[[#This Row],[N° JARRAS]]</f>
        <v>1.2365625</v>
      </c>
      <c r="AC661" s="1" t="s">
        <v>831</v>
      </c>
      <c r="AD661" s="1">
        <v>23.9</v>
      </c>
      <c r="AE661" s="13">
        <f>+RMP[[#This Row],[KILOS NETO]]/RMP[[#This Row],[N° JABAS]]</f>
        <v>14.838749999999999</v>
      </c>
      <c r="AF661" s="15">
        <f>+RMP[[#This Row],[KILOS NETO]]-RMP[[#This Row],[PESO NETO CAMPO]]</f>
        <v>-2.8900007600000066</v>
      </c>
      <c r="AG661" s="3">
        <f>+(RMP[[#This Row],[HORA RECEPCION]]-RMP[[#This Row],[HORA SALIDA CAMPO]])*24</f>
        <v>2.7500000000000009</v>
      </c>
      <c r="AH661" s="1" t="s">
        <v>54</v>
      </c>
      <c r="AI661" s="1" t="s">
        <v>55</v>
      </c>
      <c r="AL661" s="1">
        <v>0</v>
      </c>
      <c r="AM661" s="1" t="s">
        <v>2634</v>
      </c>
    </row>
    <row r="662" spans="1:39" hidden="1" x14ac:dyDescent="0.3">
      <c r="A662" s="1" t="s">
        <v>1575</v>
      </c>
      <c r="B662" s="1">
        <f>_xlfn.ISOWEEKNUM(RMP[[#This Row],[FECHA RECEPCION]])</f>
        <v>27</v>
      </c>
      <c r="C662" s="7">
        <v>45842</v>
      </c>
      <c r="D662" s="6">
        <v>0.72916666666666663</v>
      </c>
      <c r="E662" s="7">
        <v>45842</v>
      </c>
      <c r="F662" s="6">
        <v>0.84375</v>
      </c>
      <c r="G662" s="1" t="s">
        <v>1568</v>
      </c>
      <c r="H662" s="1">
        <v>4</v>
      </c>
      <c r="I662" s="1" t="s">
        <v>936</v>
      </c>
      <c r="J662" s="13">
        <v>45.600002279999998</v>
      </c>
      <c r="K662" s="1" t="str">
        <f>TEXT(MATCH(X662, _xlfn.UNIQUE($X$153:X808), 0), "00000")</f>
        <v>00291</v>
      </c>
      <c r="L662" s="1" t="s">
        <v>41</v>
      </c>
      <c r="M662" s="1" t="s">
        <v>990</v>
      </c>
      <c r="N662" s="1" t="s">
        <v>912</v>
      </c>
      <c r="O662" s="1" t="s">
        <v>44</v>
      </c>
      <c r="P662" s="15">
        <v>54.51</v>
      </c>
      <c r="Q662" s="15">
        <v>44.51</v>
      </c>
      <c r="R662" s="1" t="s">
        <v>1481</v>
      </c>
      <c r="S662" s="1" t="s">
        <v>883</v>
      </c>
      <c r="T662" s="1">
        <v>13</v>
      </c>
      <c r="U662" s="1">
        <v>3</v>
      </c>
      <c r="V662" s="1">
        <v>36</v>
      </c>
      <c r="W662" s="1" t="s">
        <v>47</v>
      </c>
      <c r="X662" s="2" t="s">
        <v>1572</v>
      </c>
      <c r="Y662" s="1" t="s">
        <v>1573</v>
      </c>
      <c r="AA662" s="1" t="s">
        <v>51</v>
      </c>
      <c r="AB662" s="3">
        <f>+RMP[[#This Row],[KILOS NETO]]/RMP[[#This Row],[N° JARRAS]]</f>
        <v>1.2363888888888888</v>
      </c>
      <c r="AC662" s="1" t="s">
        <v>831</v>
      </c>
      <c r="AD662" s="1">
        <v>23.9</v>
      </c>
      <c r="AE662" s="13">
        <f>+RMP[[#This Row],[KILOS NETO]]/RMP[[#This Row],[N° JABAS]]</f>
        <v>14.836666666666666</v>
      </c>
      <c r="AF662" s="15">
        <f>+RMP[[#This Row],[KILOS NETO]]-RMP[[#This Row],[PESO NETO CAMPO]]</f>
        <v>-1.0900022800000002</v>
      </c>
      <c r="AG662" s="3">
        <f>+(RMP[[#This Row],[HORA RECEPCION]]-RMP[[#This Row],[HORA SALIDA CAMPO]])*24</f>
        <v>2.7500000000000009</v>
      </c>
      <c r="AH662" s="1" t="s">
        <v>54</v>
      </c>
      <c r="AI662" s="1" t="s">
        <v>55</v>
      </c>
      <c r="AL662" s="1">
        <v>0</v>
      </c>
      <c r="AM662" s="1" t="s">
        <v>2634</v>
      </c>
    </row>
    <row r="663" spans="1:39" hidden="1" x14ac:dyDescent="0.3">
      <c r="A663" s="1" t="s">
        <v>1576</v>
      </c>
      <c r="B663" s="1">
        <f>_xlfn.ISOWEEKNUM(RMP[[#This Row],[FECHA RECEPCION]])</f>
        <v>27</v>
      </c>
      <c r="C663" s="7">
        <v>45842</v>
      </c>
      <c r="D663" s="6">
        <v>0.72916666666666663</v>
      </c>
      <c r="E663" s="7">
        <v>45842</v>
      </c>
      <c r="F663" s="6">
        <v>0.84375</v>
      </c>
      <c r="G663" s="1" t="s">
        <v>1568</v>
      </c>
      <c r="H663" s="1">
        <v>4</v>
      </c>
      <c r="I663" s="1" t="s">
        <v>936</v>
      </c>
      <c r="J663" s="13">
        <v>29</v>
      </c>
      <c r="K663" s="1" t="str">
        <f>TEXT(MATCH(X663, _xlfn.UNIQUE($X$153:X809), 0), "00000")</f>
        <v>00292</v>
      </c>
      <c r="L663" s="1" t="s">
        <v>41</v>
      </c>
      <c r="M663" s="1" t="s">
        <v>990</v>
      </c>
      <c r="N663" s="1" t="s">
        <v>912</v>
      </c>
      <c r="O663" s="1" t="s">
        <v>44</v>
      </c>
      <c r="P663" s="15">
        <v>40.25</v>
      </c>
      <c r="Q663" s="15">
        <v>31.84</v>
      </c>
      <c r="R663" s="1" t="s">
        <v>1481</v>
      </c>
      <c r="S663" s="1" t="s">
        <v>63</v>
      </c>
      <c r="T663" s="1">
        <v>9</v>
      </c>
      <c r="U663" s="1">
        <v>2</v>
      </c>
      <c r="V663" s="1">
        <v>24</v>
      </c>
      <c r="W663" s="1" t="s">
        <v>47</v>
      </c>
      <c r="X663" s="2" t="s">
        <v>1577</v>
      </c>
      <c r="Y663" s="1" t="s">
        <v>1578</v>
      </c>
      <c r="AA663" s="1" t="s">
        <v>51</v>
      </c>
      <c r="AB663" s="3">
        <f>+RMP[[#This Row],[KILOS NETO]]/RMP[[#This Row],[N° JARRAS]]</f>
        <v>1.3266666666666667</v>
      </c>
      <c r="AC663" s="1" t="s">
        <v>831</v>
      </c>
      <c r="AD663" s="1">
        <v>23.9</v>
      </c>
      <c r="AE663" s="13">
        <f>+RMP[[#This Row],[KILOS NETO]]/RMP[[#This Row],[N° JABAS]]</f>
        <v>15.92</v>
      </c>
      <c r="AF663" s="15">
        <f>+RMP[[#This Row],[KILOS NETO]]-RMP[[#This Row],[PESO NETO CAMPO]]</f>
        <v>2.84</v>
      </c>
      <c r="AG663" s="3">
        <f>+(RMP[[#This Row],[HORA RECEPCION]]-RMP[[#This Row],[HORA SALIDA CAMPO]])*24</f>
        <v>2.7500000000000009</v>
      </c>
      <c r="AH663" s="1" t="s">
        <v>54</v>
      </c>
      <c r="AI663" s="1" t="s">
        <v>55</v>
      </c>
      <c r="AL663" s="1">
        <v>0</v>
      </c>
      <c r="AM663" s="1" t="s">
        <v>2634</v>
      </c>
    </row>
    <row r="664" spans="1:39" hidden="1" x14ac:dyDescent="0.3">
      <c r="A664" s="1" t="s">
        <v>1579</v>
      </c>
      <c r="B664" s="1">
        <f>_xlfn.ISOWEEKNUM(RMP[[#This Row],[FECHA RECEPCION]])</f>
        <v>27</v>
      </c>
      <c r="C664" s="7">
        <v>45842</v>
      </c>
      <c r="D664" s="6">
        <v>0.72916666666666663</v>
      </c>
      <c r="E664" s="7">
        <v>45842</v>
      </c>
      <c r="F664" s="6">
        <v>0.84375</v>
      </c>
      <c r="G664" s="1" t="s">
        <v>1568</v>
      </c>
      <c r="H664" s="1">
        <v>4</v>
      </c>
      <c r="I664" s="1" t="s">
        <v>936</v>
      </c>
      <c r="J664" s="13">
        <v>29</v>
      </c>
      <c r="K664" s="1" t="str">
        <f>TEXT(MATCH(X664, _xlfn.UNIQUE($X$153:X810), 0), "00000")</f>
        <v>00292</v>
      </c>
      <c r="L664" s="1" t="s">
        <v>41</v>
      </c>
      <c r="M664" s="1" t="s">
        <v>990</v>
      </c>
      <c r="N664" s="1" t="s">
        <v>912</v>
      </c>
      <c r="O664" s="1" t="s">
        <v>44</v>
      </c>
      <c r="P664" s="15">
        <v>40.25</v>
      </c>
      <c r="Q664" s="15">
        <v>31.84</v>
      </c>
      <c r="R664" s="1" t="s">
        <v>1481</v>
      </c>
      <c r="S664" s="1" t="s">
        <v>747</v>
      </c>
      <c r="T664" s="1">
        <v>9</v>
      </c>
      <c r="U664" s="1">
        <v>2</v>
      </c>
      <c r="V664" s="1">
        <v>24</v>
      </c>
      <c r="W664" s="1" t="s">
        <v>47</v>
      </c>
      <c r="X664" s="2" t="s">
        <v>1577</v>
      </c>
      <c r="Y664" s="1" t="s">
        <v>1578</v>
      </c>
      <c r="AA664" s="1" t="s">
        <v>51</v>
      </c>
      <c r="AB664" s="3">
        <f>+RMP[[#This Row],[KILOS NETO]]/RMP[[#This Row],[N° JARRAS]]</f>
        <v>1.3266666666666667</v>
      </c>
      <c r="AC664" s="1" t="s">
        <v>831</v>
      </c>
      <c r="AD664" s="1">
        <v>23.9</v>
      </c>
      <c r="AE664" s="13">
        <f>+RMP[[#This Row],[KILOS NETO]]/RMP[[#This Row],[N° JABAS]]</f>
        <v>15.92</v>
      </c>
      <c r="AF664" s="15">
        <f>+RMP[[#This Row],[KILOS NETO]]-RMP[[#This Row],[PESO NETO CAMPO]]</f>
        <v>2.84</v>
      </c>
      <c r="AG664" s="3">
        <f>+(RMP[[#This Row],[HORA RECEPCION]]-RMP[[#This Row],[HORA SALIDA CAMPO]])*24</f>
        <v>2.7500000000000009</v>
      </c>
      <c r="AH664" s="1" t="s">
        <v>54</v>
      </c>
      <c r="AI664" s="1" t="s">
        <v>55</v>
      </c>
      <c r="AL664" s="1">
        <v>0</v>
      </c>
      <c r="AM664" s="1" t="s">
        <v>2634</v>
      </c>
    </row>
    <row r="665" spans="1:39" hidden="1" x14ac:dyDescent="0.3">
      <c r="A665" s="1" t="s">
        <v>1580</v>
      </c>
      <c r="B665" s="1">
        <f>_xlfn.ISOWEEKNUM(RMP[[#This Row],[FECHA RECEPCION]])</f>
        <v>27</v>
      </c>
      <c r="C665" s="7">
        <v>45842</v>
      </c>
      <c r="D665" s="6">
        <v>0.72916666666666663</v>
      </c>
      <c r="E665" s="7">
        <v>45842</v>
      </c>
      <c r="F665" s="6">
        <v>0.84375</v>
      </c>
      <c r="G665" s="1" t="s">
        <v>1568</v>
      </c>
      <c r="H665" s="1">
        <v>4</v>
      </c>
      <c r="I665" s="1" t="s">
        <v>936</v>
      </c>
      <c r="J665" s="13">
        <v>29</v>
      </c>
      <c r="K665" s="1" t="str">
        <f>TEXT(MATCH(X665, _xlfn.UNIQUE($X$153:X811), 0), "00000")</f>
        <v>00292</v>
      </c>
      <c r="L665" s="1" t="s">
        <v>41</v>
      </c>
      <c r="M665" s="1" t="s">
        <v>990</v>
      </c>
      <c r="N665" s="1" t="s">
        <v>912</v>
      </c>
      <c r="O665" s="1" t="s">
        <v>44</v>
      </c>
      <c r="P665" s="15">
        <v>40.25</v>
      </c>
      <c r="Q665" s="15">
        <v>31.84</v>
      </c>
      <c r="R665" s="1" t="s">
        <v>1481</v>
      </c>
      <c r="S665" s="1" t="s">
        <v>758</v>
      </c>
      <c r="T665" s="1">
        <v>9</v>
      </c>
      <c r="U665" s="1">
        <v>2</v>
      </c>
      <c r="V665" s="1">
        <v>24</v>
      </c>
      <c r="W665" s="1" t="s">
        <v>47</v>
      </c>
      <c r="X665" s="2" t="s">
        <v>1577</v>
      </c>
      <c r="Y665" s="1" t="s">
        <v>1578</v>
      </c>
      <c r="AA665" s="1" t="s">
        <v>51</v>
      </c>
      <c r="AB665" s="3">
        <f>+RMP[[#This Row],[KILOS NETO]]/RMP[[#This Row],[N° JARRAS]]</f>
        <v>1.3266666666666667</v>
      </c>
      <c r="AC665" s="1" t="s">
        <v>831</v>
      </c>
      <c r="AD665" s="1">
        <v>23.9</v>
      </c>
      <c r="AE665" s="13">
        <f>+RMP[[#This Row],[KILOS NETO]]/RMP[[#This Row],[N° JABAS]]</f>
        <v>15.92</v>
      </c>
      <c r="AF665" s="15">
        <f>+RMP[[#This Row],[KILOS NETO]]-RMP[[#This Row],[PESO NETO CAMPO]]</f>
        <v>2.84</v>
      </c>
      <c r="AG665" s="3">
        <f>+(RMP[[#This Row],[HORA RECEPCION]]-RMP[[#This Row],[HORA SALIDA CAMPO]])*24</f>
        <v>2.7500000000000009</v>
      </c>
      <c r="AH665" s="1" t="s">
        <v>54</v>
      </c>
      <c r="AI665" s="1" t="s">
        <v>55</v>
      </c>
      <c r="AL665" s="1">
        <v>0</v>
      </c>
      <c r="AM665" s="1" t="s">
        <v>2634</v>
      </c>
    </row>
    <row r="666" spans="1:39" hidden="1" x14ac:dyDescent="0.3">
      <c r="A666" s="1" t="s">
        <v>1581</v>
      </c>
      <c r="B666" s="1">
        <f>_xlfn.ISOWEEKNUM(RMP[[#This Row],[FECHA RECEPCION]])</f>
        <v>27</v>
      </c>
      <c r="C666" s="7">
        <v>45842</v>
      </c>
      <c r="D666" s="6">
        <v>0.72916666666666663</v>
      </c>
      <c r="E666" s="7">
        <v>45842</v>
      </c>
      <c r="F666" s="6">
        <v>0.84375</v>
      </c>
      <c r="G666" s="1" t="s">
        <v>1568</v>
      </c>
      <c r="H666" s="1">
        <v>4</v>
      </c>
      <c r="I666" s="1" t="s">
        <v>936</v>
      </c>
      <c r="J666" s="13">
        <v>29</v>
      </c>
      <c r="K666" s="1" t="str">
        <f>TEXT(MATCH(X666, _xlfn.UNIQUE($X$153:X812), 0), "00000")</f>
        <v>00292</v>
      </c>
      <c r="L666" s="1" t="s">
        <v>41</v>
      </c>
      <c r="M666" s="1" t="s">
        <v>990</v>
      </c>
      <c r="N666" s="1" t="s">
        <v>912</v>
      </c>
      <c r="O666" s="1" t="s">
        <v>44</v>
      </c>
      <c r="P666" s="15">
        <v>40.25</v>
      </c>
      <c r="Q666" s="15">
        <v>31.84</v>
      </c>
      <c r="R666" s="1" t="s">
        <v>1481</v>
      </c>
      <c r="S666" s="1" t="s">
        <v>856</v>
      </c>
      <c r="T666" s="1">
        <v>9</v>
      </c>
      <c r="U666" s="1">
        <v>2</v>
      </c>
      <c r="V666" s="1">
        <v>13</v>
      </c>
      <c r="W666" s="1" t="s">
        <v>47</v>
      </c>
      <c r="X666" s="2" t="s">
        <v>1577</v>
      </c>
      <c r="Y666" s="1" t="s">
        <v>1578</v>
      </c>
      <c r="AA666" s="1" t="s">
        <v>51</v>
      </c>
      <c r="AB666" s="3">
        <f>+RMP[[#This Row],[KILOS NETO]]/RMP[[#This Row],[N° JARRAS]]</f>
        <v>2.4492307692307693</v>
      </c>
      <c r="AC666" s="1" t="s">
        <v>831</v>
      </c>
      <c r="AD666" s="1">
        <v>23.9</v>
      </c>
      <c r="AE666" s="13">
        <f>+RMP[[#This Row],[KILOS NETO]]/RMP[[#This Row],[N° JABAS]]</f>
        <v>15.92</v>
      </c>
      <c r="AF666" s="15">
        <f>+RMP[[#This Row],[KILOS NETO]]-RMP[[#This Row],[PESO NETO CAMPO]]</f>
        <v>2.84</v>
      </c>
      <c r="AG666" s="3">
        <f>+(RMP[[#This Row],[HORA RECEPCION]]-RMP[[#This Row],[HORA SALIDA CAMPO]])*24</f>
        <v>2.7500000000000009</v>
      </c>
      <c r="AH666" s="1" t="s">
        <v>54</v>
      </c>
      <c r="AI666" s="1" t="s">
        <v>55</v>
      </c>
      <c r="AL666" s="1">
        <v>0</v>
      </c>
      <c r="AM666" s="1" t="s">
        <v>2634</v>
      </c>
    </row>
    <row r="667" spans="1:39" hidden="1" x14ac:dyDescent="0.3">
      <c r="A667" s="1" t="s">
        <v>1582</v>
      </c>
      <c r="B667" s="1">
        <f>_xlfn.ISOWEEKNUM(RMP[[#This Row],[FECHA RECEPCION]])</f>
        <v>28</v>
      </c>
      <c r="C667" s="7">
        <v>45845</v>
      </c>
      <c r="D667" s="6">
        <v>0.54861111111111116</v>
      </c>
      <c r="E667" s="7">
        <v>45845</v>
      </c>
      <c r="F667" s="6">
        <v>0.65277777777777779</v>
      </c>
      <c r="G667" s="1" t="s">
        <v>1583</v>
      </c>
      <c r="H667" s="1">
        <v>1</v>
      </c>
      <c r="I667" s="1" t="s">
        <v>39</v>
      </c>
      <c r="J667" s="13">
        <v>314.5</v>
      </c>
      <c r="K667" s="1" t="str">
        <f>TEXT(MATCH(X667, _xlfn.UNIQUE($X$153:X813), 0), "00000")</f>
        <v>00293</v>
      </c>
      <c r="L667" s="1" t="s">
        <v>41</v>
      </c>
      <c r="M667" s="1" t="s">
        <v>42</v>
      </c>
      <c r="N667" s="1" t="s">
        <v>43</v>
      </c>
      <c r="O667" s="1" t="s">
        <v>44</v>
      </c>
      <c r="P667" s="15">
        <v>426</v>
      </c>
      <c r="Q667" s="15">
        <v>324.87</v>
      </c>
      <c r="R667" s="1" t="s">
        <v>45</v>
      </c>
      <c r="S667" s="1" t="s">
        <v>883</v>
      </c>
      <c r="T667" s="1">
        <v>12</v>
      </c>
      <c r="U667" s="1">
        <v>35</v>
      </c>
      <c r="V667" s="1">
        <v>245</v>
      </c>
      <c r="W667" s="1" t="s">
        <v>47</v>
      </c>
      <c r="X667" s="2" t="s">
        <v>1584</v>
      </c>
      <c r="Y667" s="1" t="s">
        <v>1585</v>
      </c>
      <c r="AA667" s="1" t="s">
        <v>51</v>
      </c>
      <c r="AB667" s="3">
        <f>+RMP[[#This Row],[KILOS NETO]]/RMP[[#This Row],[N° JARRAS]]</f>
        <v>1.3260000000000001</v>
      </c>
      <c r="AC667" s="1" t="s">
        <v>52</v>
      </c>
      <c r="AD667" s="1">
        <v>20</v>
      </c>
      <c r="AE667" s="13">
        <f>+RMP[[#This Row],[KILOS NETO]]/RMP[[#This Row],[N° JABAS]]</f>
        <v>9.282</v>
      </c>
      <c r="AF667" s="15">
        <f>+RMP[[#This Row],[KILOS NETO]]-RMP[[#This Row],[PESO NETO CAMPO]]</f>
        <v>10.370000000000005</v>
      </c>
      <c r="AG667" s="3">
        <f>+(RMP[[#This Row],[HORA RECEPCION]]-RMP[[#This Row],[HORA SALIDA CAMPO]])*24</f>
        <v>2.4999999999999991</v>
      </c>
      <c r="AH667" s="1" t="s">
        <v>434</v>
      </c>
      <c r="AI667" s="1" t="s">
        <v>55</v>
      </c>
      <c r="AL667" s="1">
        <v>0</v>
      </c>
      <c r="AM667" s="1" t="s">
        <v>2634</v>
      </c>
    </row>
    <row r="668" spans="1:39" hidden="1" x14ac:dyDescent="0.3">
      <c r="A668" s="1" t="s">
        <v>1586</v>
      </c>
      <c r="B668" s="1">
        <f>_xlfn.ISOWEEKNUM(RMP[[#This Row],[FECHA RECEPCION]])</f>
        <v>28</v>
      </c>
      <c r="C668" s="7">
        <v>45845</v>
      </c>
      <c r="D668" s="6">
        <v>0.54861111111111116</v>
      </c>
      <c r="E668" s="7">
        <v>45845</v>
      </c>
      <c r="F668" s="6">
        <v>0.65277777777777779</v>
      </c>
      <c r="G668" s="1" t="s">
        <v>1583</v>
      </c>
      <c r="H668" s="1">
        <v>1</v>
      </c>
      <c r="I668" s="1" t="s">
        <v>39</v>
      </c>
      <c r="J668" s="13">
        <v>320</v>
      </c>
      <c r="K668" s="1" t="str">
        <f>TEXT(MATCH(X668, _xlfn.UNIQUE($X$153:X814), 0), "00000")</f>
        <v>00294</v>
      </c>
      <c r="L668" s="1" t="s">
        <v>41</v>
      </c>
      <c r="M668" s="1" t="s">
        <v>42</v>
      </c>
      <c r="N668" s="1" t="s">
        <v>43</v>
      </c>
      <c r="O668" s="1" t="s">
        <v>44</v>
      </c>
      <c r="P668" s="15">
        <v>432</v>
      </c>
      <c r="Q668" s="15">
        <v>330.87</v>
      </c>
      <c r="R668" s="1" t="s">
        <v>45</v>
      </c>
      <c r="S668" s="1" t="s">
        <v>883</v>
      </c>
      <c r="T668" s="1">
        <v>12</v>
      </c>
      <c r="U668" s="1">
        <v>35</v>
      </c>
      <c r="V668" s="1">
        <v>245</v>
      </c>
      <c r="W668" s="1" t="s">
        <v>47</v>
      </c>
      <c r="X668" s="2" t="s">
        <v>1587</v>
      </c>
      <c r="Y668" s="1" t="s">
        <v>1588</v>
      </c>
      <c r="AA668" s="1" t="s">
        <v>51</v>
      </c>
      <c r="AB668" s="3">
        <f>+RMP[[#This Row],[KILOS NETO]]/RMP[[#This Row],[N° JARRAS]]</f>
        <v>1.3504897959183673</v>
      </c>
      <c r="AC668" s="1" t="s">
        <v>52</v>
      </c>
      <c r="AD668" s="1">
        <v>20</v>
      </c>
      <c r="AE668" s="13">
        <f>+RMP[[#This Row],[KILOS NETO]]/RMP[[#This Row],[N° JABAS]]</f>
        <v>9.4534285714285708</v>
      </c>
      <c r="AF668" s="15">
        <f>+RMP[[#This Row],[KILOS NETO]]-RMP[[#This Row],[PESO NETO CAMPO]]</f>
        <v>10.870000000000005</v>
      </c>
      <c r="AG668" s="3">
        <f>+(RMP[[#This Row],[HORA RECEPCION]]-RMP[[#This Row],[HORA SALIDA CAMPO]])*24</f>
        <v>2.4999999999999991</v>
      </c>
      <c r="AH668" s="1" t="s">
        <v>54</v>
      </c>
      <c r="AI668" s="1" t="s">
        <v>55</v>
      </c>
      <c r="AL668" s="1">
        <v>0</v>
      </c>
      <c r="AM668" s="1" t="s">
        <v>2634</v>
      </c>
    </row>
    <row r="669" spans="1:39" hidden="1" x14ac:dyDescent="0.3">
      <c r="A669" s="1" t="s">
        <v>1589</v>
      </c>
      <c r="B669" s="1">
        <f>_xlfn.ISOWEEKNUM(RMP[[#This Row],[FECHA RECEPCION]])</f>
        <v>28</v>
      </c>
      <c r="C669" s="7">
        <v>45845</v>
      </c>
      <c r="D669" s="6">
        <v>0.72222222222222221</v>
      </c>
      <c r="E669" s="7">
        <v>45845</v>
      </c>
      <c r="F669" s="6">
        <v>0.82638888888888884</v>
      </c>
      <c r="G669" s="1" t="s">
        <v>1590</v>
      </c>
      <c r="H669" s="1">
        <v>2</v>
      </c>
      <c r="I669" s="1" t="s">
        <v>316</v>
      </c>
      <c r="J669" s="13">
        <v>294.24761831000001</v>
      </c>
      <c r="K669" s="1" t="str">
        <f>TEXT(MATCH(X669, _xlfn.UNIQUE($X$153:X815), 0), "00000")</f>
        <v>00295</v>
      </c>
      <c r="L669" s="1" t="s">
        <v>41</v>
      </c>
      <c r="M669" s="1" t="s">
        <v>42</v>
      </c>
      <c r="N669" s="1" t="s">
        <v>43</v>
      </c>
      <c r="O669" s="1" t="s">
        <v>44</v>
      </c>
      <c r="P669" s="15">
        <v>393.9</v>
      </c>
      <c r="Q669" s="15">
        <v>303.73</v>
      </c>
      <c r="R669" s="1" t="s">
        <v>45</v>
      </c>
      <c r="S669" s="1" t="s">
        <v>883</v>
      </c>
      <c r="T669" s="1">
        <v>12</v>
      </c>
      <c r="U669" s="1">
        <v>32</v>
      </c>
      <c r="V669" s="1">
        <v>224</v>
      </c>
      <c r="W669" s="1" t="s">
        <v>47</v>
      </c>
      <c r="X669" s="2" t="s">
        <v>1591</v>
      </c>
      <c r="Y669" s="1" t="s">
        <v>1592</v>
      </c>
      <c r="AA669" s="1" t="s">
        <v>51</v>
      </c>
      <c r="AB669" s="3">
        <f>+RMP[[#This Row],[KILOS NETO]]/RMP[[#This Row],[N° JARRAS]]</f>
        <v>1.3559375</v>
      </c>
      <c r="AC669" s="1" t="s">
        <v>52</v>
      </c>
      <c r="AD669" s="1">
        <v>19.2</v>
      </c>
      <c r="AE669" s="13">
        <f>+RMP[[#This Row],[KILOS NETO]]/RMP[[#This Row],[N° JABAS]]</f>
        <v>9.4915625000000006</v>
      </c>
      <c r="AF669" s="15">
        <f>+RMP[[#This Row],[KILOS NETO]]-RMP[[#This Row],[PESO NETO CAMPO]]</f>
        <v>9.4823816900000111</v>
      </c>
      <c r="AG669" s="3">
        <f>+(RMP[[#This Row],[HORA RECEPCION]]-RMP[[#This Row],[HORA SALIDA CAMPO]])*24</f>
        <v>2.4999999999999991</v>
      </c>
      <c r="AH669" s="1" t="s">
        <v>54</v>
      </c>
      <c r="AI669" s="1" t="s">
        <v>55</v>
      </c>
      <c r="AL669" s="1">
        <v>0</v>
      </c>
      <c r="AM669" s="1" t="s">
        <v>2634</v>
      </c>
    </row>
    <row r="670" spans="1:39" hidden="1" x14ac:dyDescent="0.3">
      <c r="A670" s="1" t="s">
        <v>1593</v>
      </c>
      <c r="B670" s="1">
        <f>_xlfn.ISOWEEKNUM(RMP[[#This Row],[FECHA RECEPCION]])</f>
        <v>28</v>
      </c>
      <c r="C670" s="7">
        <v>45845</v>
      </c>
      <c r="D670" s="6">
        <v>0.72222222222222221</v>
      </c>
      <c r="E670" s="7">
        <v>45845</v>
      </c>
      <c r="F670" s="6">
        <v>0.82638888888888884</v>
      </c>
      <c r="G670" s="1" t="s">
        <v>1590</v>
      </c>
      <c r="H670" s="1">
        <v>2</v>
      </c>
      <c r="I670" s="1" t="s">
        <v>316</v>
      </c>
      <c r="J670" s="13">
        <v>91.952381689999996</v>
      </c>
      <c r="K670" s="1" t="str">
        <f>TEXT(MATCH(X670, _xlfn.UNIQUE($X$153:X816), 0), "00000")</f>
        <v>00295</v>
      </c>
      <c r="L670" s="1" t="s">
        <v>41</v>
      </c>
      <c r="M670" s="1" t="s">
        <v>42</v>
      </c>
      <c r="N670" s="1" t="s">
        <v>43</v>
      </c>
      <c r="O670" s="1" t="s">
        <v>44</v>
      </c>
      <c r="P670" s="15">
        <v>123.1</v>
      </c>
      <c r="Q670" s="15">
        <v>94.91</v>
      </c>
      <c r="R670" s="1" t="s">
        <v>45</v>
      </c>
      <c r="S670" s="1" t="s">
        <v>751</v>
      </c>
      <c r="T670" s="1">
        <v>12</v>
      </c>
      <c r="U670" s="1">
        <v>10</v>
      </c>
      <c r="V670" s="1">
        <v>70</v>
      </c>
      <c r="W670" s="1" t="s">
        <v>47</v>
      </c>
      <c r="X670" s="2" t="s">
        <v>1591</v>
      </c>
      <c r="Y670" s="1" t="s">
        <v>1592</v>
      </c>
      <c r="AA670" s="1" t="s">
        <v>51</v>
      </c>
      <c r="AB670" s="3">
        <f>+RMP[[#This Row],[KILOS NETO]]/RMP[[#This Row],[N° JARRAS]]</f>
        <v>1.3558571428571429</v>
      </c>
      <c r="AC670" s="1" t="s">
        <v>52</v>
      </c>
      <c r="AD670" s="1">
        <v>19.2</v>
      </c>
      <c r="AE670" s="13">
        <f>+RMP[[#This Row],[KILOS NETO]]/RMP[[#This Row],[N° JABAS]]</f>
        <v>9.4909999999999997</v>
      </c>
      <c r="AF670" s="15">
        <f>+RMP[[#This Row],[KILOS NETO]]-RMP[[#This Row],[PESO NETO CAMPO]]</f>
        <v>2.9576183100000009</v>
      </c>
      <c r="AG670" s="3">
        <f>+(RMP[[#This Row],[HORA RECEPCION]]-RMP[[#This Row],[HORA SALIDA CAMPO]])*24</f>
        <v>2.4999999999999991</v>
      </c>
      <c r="AH670" s="1" t="s">
        <v>54</v>
      </c>
      <c r="AI670" s="1" t="s">
        <v>55</v>
      </c>
      <c r="AL670" s="1">
        <v>0</v>
      </c>
      <c r="AM670" s="1" t="s">
        <v>2634</v>
      </c>
    </row>
    <row r="671" spans="1:39" hidden="1" x14ac:dyDescent="0.3">
      <c r="A671" s="1" t="s">
        <v>1594</v>
      </c>
      <c r="B671" s="1">
        <f>_xlfn.ISOWEEKNUM(RMP[[#This Row],[FECHA RECEPCION]])</f>
        <v>28</v>
      </c>
      <c r="C671" s="7">
        <v>45845</v>
      </c>
      <c r="D671" s="6">
        <v>0.72222222222222221</v>
      </c>
      <c r="E671" s="7">
        <v>45845</v>
      </c>
      <c r="F671" s="6">
        <v>0.82638888888888884</v>
      </c>
      <c r="G671" s="1" t="s">
        <v>1590</v>
      </c>
      <c r="H671" s="1">
        <v>2</v>
      </c>
      <c r="I671" s="1" t="s">
        <v>316</v>
      </c>
      <c r="J671" s="13">
        <v>317.5</v>
      </c>
      <c r="K671" s="1" t="str">
        <f>TEXT(MATCH(X671, _xlfn.UNIQUE($X$153:X817), 0), "00000")</f>
        <v>00296</v>
      </c>
      <c r="L671" s="1" t="s">
        <v>41</v>
      </c>
      <c r="M671" s="1" t="s">
        <v>42</v>
      </c>
      <c r="N671" s="1" t="s">
        <v>43</v>
      </c>
      <c r="O671" s="1" t="s">
        <v>44</v>
      </c>
      <c r="P671" s="15">
        <v>429</v>
      </c>
      <c r="Q671" s="15">
        <v>327.87</v>
      </c>
      <c r="R671" s="1" t="s">
        <v>45</v>
      </c>
      <c r="S671" s="1" t="s">
        <v>883</v>
      </c>
      <c r="T671" s="1">
        <v>12</v>
      </c>
      <c r="U671" s="1">
        <v>35</v>
      </c>
      <c r="V671" s="1">
        <v>245</v>
      </c>
      <c r="W671" s="1" t="s">
        <v>47</v>
      </c>
      <c r="X671" s="2" t="s">
        <v>1595</v>
      </c>
      <c r="Y671" s="1" t="s">
        <v>1596</v>
      </c>
      <c r="AA671" s="1" t="s">
        <v>51</v>
      </c>
      <c r="AB671" s="3">
        <f>+RMP[[#This Row],[KILOS NETO]]/RMP[[#This Row],[N° JARRAS]]</f>
        <v>1.3382448979591837</v>
      </c>
      <c r="AC671" s="1" t="s">
        <v>52</v>
      </c>
      <c r="AD671" s="1">
        <v>19.2</v>
      </c>
      <c r="AE671" s="13">
        <f>+RMP[[#This Row],[KILOS NETO]]/RMP[[#This Row],[N° JABAS]]</f>
        <v>9.3677142857142854</v>
      </c>
      <c r="AF671" s="15">
        <f>+RMP[[#This Row],[KILOS NETO]]-RMP[[#This Row],[PESO NETO CAMPO]]</f>
        <v>10.370000000000005</v>
      </c>
      <c r="AG671" s="3">
        <f>+(RMP[[#This Row],[HORA RECEPCION]]-RMP[[#This Row],[HORA SALIDA CAMPO]])*24</f>
        <v>2.4999999999999991</v>
      </c>
      <c r="AH671" s="1" t="s">
        <v>434</v>
      </c>
      <c r="AI671" s="1" t="s">
        <v>55</v>
      </c>
      <c r="AL671" s="1">
        <v>0</v>
      </c>
      <c r="AM671" s="1" t="s">
        <v>2634</v>
      </c>
    </row>
    <row r="672" spans="1:39" hidden="1" x14ac:dyDescent="0.3">
      <c r="A672" s="1" t="s">
        <v>1597</v>
      </c>
      <c r="B672" s="1">
        <f>_xlfn.ISOWEEKNUM(RMP[[#This Row],[FECHA RECEPCION]])</f>
        <v>28</v>
      </c>
      <c r="C672" s="7">
        <v>45845</v>
      </c>
      <c r="D672" s="6">
        <v>0.72222222222222221</v>
      </c>
      <c r="E672" s="7">
        <v>45845</v>
      </c>
      <c r="F672" s="6">
        <v>0.82638888888888884</v>
      </c>
      <c r="G672" s="1" t="s">
        <v>1590</v>
      </c>
      <c r="H672" s="1">
        <v>2</v>
      </c>
      <c r="I672" s="1" t="s">
        <v>316</v>
      </c>
      <c r="J672" s="13">
        <v>317</v>
      </c>
      <c r="K672" s="1" t="str">
        <f>TEXT(MATCH(X672, _xlfn.UNIQUE($X$153:X818), 0), "00000")</f>
        <v>00297</v>
      </c>
      <c r="L672" s="1" t="s">
        <v>41</v>
      </c>
      <c r="M672" s="1" t="s">
        <v>42</v>
      </c>
      <c r="N672" s="1" t="s">
        <v>43</v>
      </c>
      <c r="O672" s="1" t="s">
        <v>44</v>
      </c>
      <c r="P672" s="15">
        <v>428</v>
      </c>
      <c r="Q672" s="15">
        <v>326.87</v>
      </c>
      <c r="R672" s="1" t="s">
        <v>45</v>
      </c>
      <c r="S672" s="1" t="s">
        <v>883</v>
      </c>
      <c r="T672" s="1">
        <v>12</v>
      </c>
      <c r="U672" s="1">
        <v>35</v>
      </c>
      <c r="V672" s="1">
        <v>245</v>
      </c>
      <c r="W672" s="1" t="s">
        <v>47</v>
      </c>
      <c r="X672" s="2" t="s">
        <v>1598</v>
      </c>
      <c r="Y672" s="1" t="s">
        <v>1599</v>
      </c>
      <c r="AA672" s="1" t="s">
        <v>51</v>
      </c>
      <c r="AB672" s="3">
        <f>+RMP[[#This Row],[KILOS NETO]]/RMP[[#This Row],[N° JARRAS]]</f>
        <v>1.3341632653061224</v>
      </c>
      <c r="AC672" s="1" t="s">
        <v>52</v>
      </c>
      <c r="AD672" s="1">
        <v>19.2</v>
      </c>
      <c r="AE672" s="13">
        <f>+RMP[[#This Row],[KILOS NETO]]/RMP[[#This Row],[N° JABAS]]</f>
        <v>9.339142857142857</v>
      </c>
      <c r="AF672" s="15">
        <f>+RMP[[#This Row],[KILOS NETO]]-RMP[[#This Row],[PESO NETO CAMPO]]</f>
        <v>9.8700000000000045</v>
      </c>
      <c r="AG672" s="3">
        <f>+(RMP[[#This Row],[HORA RECEPCION]]-RMP[[#This Row],[HORA SALIDA CAMPO]])*24</f>
        <v>2.4999999999999991</v>
      </c>
      <c r="AH672" s="1" t="s">
        <v>1224</v>
      </c>
      <c r="AI672" s="1" t="s">
        <v>55</v>
      </c>
      <c r="AL672" s="1">
        <v>0</v>
      </c>
      <c r="AM672" s="1" t="s">
        <v>2634</v>
      </c>
    </row>
    <row r="673" spans="1:39" hidden="1" x14ac:dyDescent="0.3">
      <c r="A673" s="1" t="s">
        <v>1600</v>
      </c>
      <c r="B673" s="1">
        <f>_xlfn.ISOWEEKNUM(RMP[[#This Row],[FECHA RECEPCION]])</f>
        <v>28</v>
      </c>
      <c r="C673" s="7">
        <v>45845</v>
      </c>
      <c r="D673" s="6">
        <v>0.57291666666666663</v>
      </c>
      <c r="E673" s="7">
        <v>45845</v>
      </c>
      <c r="F673" s="6">
        <v>0.65277777777777779</v>
      </c>
      <c r="G673" s="1" t="s">
        <v>1601</v>
      </c>
      <c r="H673" s="1">
        <v>1</v>
      </c>
      <c r="I673" s="1" t="s">
        <v>39</v>
      </c>
      <c r="J673" s="13">
        <v>380.7</v>
      </c>
      <c r="K673" s="1" t="str">
        <f>TEXT(MATCH(X673, _xlfn.UNIQUE($X$153:X819), 0), "00000")</f>
        <v>00298</v>
      </c>
      <c r="L673" s="1" t="s">
        <v>41</v>
      </c>
      <c r="M673" s="1" t="s">
        <v>911</v>
      </c>
      <c r="N673" s="1" t="s">
        <v>912</v>
      </c>
      <c r="O673" s="1" t="s">
        <v>44</v>
      </c>
      <c r="P673" s="15">
        <v>515</v>
      </c>
      <c r="Q673" s="15">
        <v>395.64</v>
      </c>
      <c r="R673" s="1" t="s">
        <v>45</v>
      </c>
      <c r="S673" s="1" t="s">
        <v>883</v>
      </c>
      <c r="T673" s="1">
        <v>13</v>
      </c>
      <c r="U673" s="1">
        <v>42</v>
      </c>
      <c r="V673" s="1">
        <v>294</v>
      </c>
      <c r="W673" s="1" t="s">
        <v>47</v>
      </c>
      <c r="X673" s="2" t="s">
        <v>1602</v>
      </c>
      <c r="Y673" s="1" t="s">
        <v>1603</v>
      </c>
      <c r="AA673" s="1" t="s">
        <v>51</v>
      </c>
      <c r="AB673" s="3">
        <f>+RMP[[#This Row],[KILOS NETO]]/RMP[[#This Row],[N° JARRAS]]</f>
        <v>1.3457142857142856</v>
      </c>
      <c r="AC673" s="1" t="s">
        <v>52</v>
      </c>
      <c r="AD673" s="1">
        <v>19.8</v>
      </c>
      <c r="AE673" s="13">
        <f>+RMP[[#This Row],[KILOS NETO]]/RMP[[#This Row],[N° JABAS]]</f>
        <v>9.42</v>
      </c>
      <c r="AF673" s="15">
        <f>+RMP[[#This Row],[KILOS NETO]]-RMP[[#This Row],[PESO NETO CAMPO]]</f>
        <v>14.939999999999998</v>
      </c>
      <c r="AG673" s="3">
        <f>+(RMP[[#This Row],[HORA RECEPCION]]-RMP[[#This Row],[HORA SALIDA CAMPO]])*24</f>
        <v>1.9166666666666679</v>
      </c>
      <c r="AH673" s="1" t="s">
        <v>54</v>
      </c>
      <c r="AI673" s="1" t="s">
        <v>55</v>
      </c>
      <c r="AL673" s="1">
        <v>0</v>
      </c>
      <c r="AM673" s="1" t="s">
        <v>2634</v>
      </c>
    </row>
    <row r="674" spans="1:39" hidden="1" x14ac:dyDescent="0.3">
      <c r="A674" s="1" t="s">
        <v>1604</v>
      </c>
      <c r="B674" s="1">
        <f>_xlfn.ISOWEEKNUM(RMP[[#This Row],[FECHA RECEPCION]])</f>
        <v>28</v>
      </c>
      <c r="C674" s="7">
        <v>45845</v>
      </c>
      <c r="D674" s="6">
        <v>0.57291666666666663</v>
      </c>
      <c r="E674" s="7">
        <v>45845</v>
      </c>
      <c r="F674" s="6">
        <v>0.65277777777777779</v>
      </c>
      <c r="G674" s="1" t="s">
        <v>1601</v>
      </c>
      <c r="H674" s="1">
        <v>1</v>
      </c>
      <c r="I674" s="1" t="s">
        <v>39</v>
      </c>
      <c r="J674" s="13">
        <v>382.7</v>
      </c>
      <c r="K674" s="1" t="str">
        <f>TEXT(MATCH(X674, _xlfn.UNIQUE($X$153:X820), 0), "00000")</f>
        <v>00299</v>
      </c>
      <c r="L674" s="1" t="s">
        <v>41</v>
      </c>
      <c r="M674" s="1" t="s">
        <v>911</v>
      </c>
      <c r="N674" s="1" t="s">
        <v>912</v>
      </c>
      <c r="O674" s="1" t="s">
        <v>44</v>
      </c>
      <c r="P674" s="15">
        <v>517</v>
      </c>
      <c r="Q674" s="15">
        <v>397.64</v>
      </c>
      <c r="R674" s="1" t="s">
        <v>45</v>
      </c>
      <c r="S674" s="1" t="s">
        <v>751</v>
      </c>
      <c r="T674" s="1">
        <v>13</v>
      </c>
      <c r="U674" s="1">
        <v>42</v>
      </c>
      <c r="V674" s="1">
        <v>294</v>
      </c>
      <c r="W674" s="1" t="s">
        <v>47</v>
      </c>
      <c r="X674" s="2" t="s">
        <v>1605</v>
      </c>
      <c r="Y674" s="1" t="s">
        <v>1606</v>
      </c>
      <c r="AA674" s="1" t="s">
        <v>51</v>
      </c>
      <c r="AB674" s="3">
        <f>+RMP[[#This Row],[KILOS NETO]]/RMP[[#This Row],[N° JARRAS]]</f>
        <v>1.352517006802721</v>
      </c>
      <c r="AC674" s="1" t="s">
        <v>52</v>
      </c>
      <c r="AD674" s="1">
        <v>19.8</v>
      </c>
      <c r="AE674" s="13">
        <f>+RMP[[#This Row],[KILOS NETO]]/RMP[[#This Row],[N° JABAS]]</f>
        <v>9.4676190476190474</v>
      </c>
      <c r="AF674" s="15">
        <f>+RMP[[#This Row],[KILOS NETO]]-RMP[[#This Row],[PESO NETO CAMPO]]</f>
        <v>14.939999999999998</v>
      </c>
      <c r="AG674" s="3">
        <f>+(RMP[[#This Row],[HORA RECEPCION]]-RMP[[#This Row],[HORA SALIDA CAMPO]])*24</f>
        <v>1.9166666666666679</v>
      </c>
      <c r="AH674" s="1" t="s">
        <v>54</v>
      </c>
      <c r="AI674" s="1" t="s">
        <v>55</v>
      </c>
      <c r="AL674" s="1">
        <v>0</v>
      </c>
      <c r="AM674" s="1" t="s">
        <v>2634</v>
      </c>
    </row>
    <row r="675" spans="1:39" hidden="1" x14ac:dyDescent="0.3">
      <c r="A675" s="1" t="s">
        <v>1607</v>
      </c>
      <c r="B675" s="1">
        <f>_xlfn.ISOWEEKNUM(RMP[[#This Row],[FECHA RECEPCION]])</f>
        <v>28</v>
      </c>
      <c r="C675" s="7">
        <v>45845</v>
      </c>
      <c r="D675" s="6">
        <v>0.57291666666666663</v>
      </c>
      <c r="E675" s="7">
        <v>45845</v>
      </c>
      <c r="F675" s="6">
        <v>0.65277777777777779</v>
      </c>
      <c r="G675" s="1" t="s">
        <v>1601</v>
      </c>
      <c r="H675" s="1">
        <v>1</v>
      </c>
      <c r="I675" s="1" t="s">
        <v>39</v>
      </c>
      <c r="J675" s="13">
        <v>89.809524530000004</v>
      </c>
      <c r="K675" s="1" t="str">
        <f>TEXT(MATCH(X675, _xlfn.UNIQUE($X$153:X821), 0), "00000")</f>
        <v>00300</v>
      </c>
      <c r="L675" s="1" t="s">
        <v>41</v>
      </c>
      <c r="M675" s="1" t="s">
        <v>911</v>
      </c>
      <c r="N675" s="1" t="s">
        <v>912</v>
      </c>
      <c r="O675" s="1" t="s">
        <v>44</v>
      </c>
      <c r="P675" s="15">
        <v>121.9</v>
      </c>
      <c r="Q675" s="15">
        <v>93.72</v>
      </c>
      <c r="R675" s="1" t="s">
        <v>45</v>
      </c>
      <c r="S675" s="1" t="s">
        <v>883</v>
      </c>
      <c r="T675" s="1">
        <v>12</v>
      </c>
      <c r="U675" s="1">
        <v>10</v>
      </c>
      <c r="V675" s="1">
        <v>70</v>
      </c>
      <c r="W675" s="1" t="s">
        <v>47</v>
      </c>
      <c r="X675" s="2" t="s">
        <v>1608</v>
      </c>
      <c r="Y675" s="1" t="s">
        <v>1609</v>
      </c>
      <c r="AA675" s="1" t="s">
        <v>51</v>
      </c>
      <c r="AB675" s="3">
        <f>+RMP[[#This Row],[KILOS NETO]]/RMP[[#This Row],[N° JARRAS]]</f>
        <v>1.3388571428571427</v>
      </c>
      <c r="AC675" s="1" t="s">
        <v>52</v>
      </c>
      <c r="AD675" s="1">
        <v>19.8</v>
      </c>
      <c r="AE675" s="13">
        <f>+RMP[[#This Row],[KILOS NETO]]/RMP[[#This Row],[N° JABAS]]</f>
        <v>9.3719999999999999</v>
      </c>
      <c r="AF675" s="15">
        <f>+RMP[[#This Row],[KILOS NETO]]-RMP[[#This Row],[PESO NETO CAMPO]]</f>
        <v>3.9104754699999944</v>
      </c>
      <c r="AG675" s="3">
        <f>+(RMP[[#This Row],[HORA RECEPCION]]-RMP[[#This Row],[HORA SALIDA CAMPO]])*24</f>
        <v>1.9166666666666679</v>
      </c>
      <c r="AH675" s="1" t="s">
        <v>54</v>
      </c>
      <c r="AI675" s="1" t="s">
        <v>55</v>
      </c>
      <c r="AL675" s="1">
        <v>0</v>
      </c>
      <c r="AM675" s="1" t="s">
        <v>2634</v>
      </c>
    </row>
    <row r="676" spans="1:39" hidden="1" x14ac:dyDescent="0.3">
      <c r="A676" s="1" t="s">
        <v>1610</v>
      </c>
      <c r="B676" s="1">
        <f>_xlfn.ISOWEEKNUM(RMP[[#This Row],[FECHA RECEPCION]])</f>
        <v>28</v>
      </c>
      <c r="C676" s="7">
        <v>45845</v>
      </c>
      <c r="D676" s="6">
        <v>0.57291666666666663</v>
      </c>
      <c r="E676" s="7">
        <v>45845</v>
      </c>
      <c r="F676" s="6">
        <v>0.65277777777777779</v>
      </c>
      <c r="G676" s="1" t="s">
        <v>1601</v>
      </c>
      <c r="H676" s="1">
        <v>1</v>
      </c>
      <c r="I676" s="1" t="s">
        <v>39</v>
      </c>
      <c r="J676" s="13">
        <v>287.39047547000001</v>
      </c>
      <c r="K676" s="1" t="str">
        <f>TEXT(MATCH(X676, _xlfn.UNIQUE($X$153:X822), 0), "00000")</f>
        <v>00300</v>
      </c>
      <c r="L676" s="1" t="s">
        <v>41</v>
      </c>
      <c r="M676" s="1" t="s">
        <v>911</v>
      </c>
      <c r="N676" s="1" t="s">
        <v>912</v>
      </c>
      <c r="O676" s="1" t="s">
        <v>44</v>
      </c>
      <c r="P676" s="15">
        <v>390.1</v>
      </c>
      <c r="Q676" s="15">
        <v>299.92</v>
      </c>
      <c r="R676" s="1" t="s">
        <v>45</v>
      </c>
      <c r="S676" s="1" t="s">
        <v>858</v>
      </c>
      <c r="T676" s="1">
        <v>12</v>
      </c>
      <c r="U676" s="1">
        <v>32</v>
      </c>
      <c r="V676" s="1">
        <v>224</v>
      </c>
      <c r="W676" s="1" t="s">
        <v>47</v>
      </c>
      <c r="X676" s="2" t="s">
        <v>1608</v>
      </c>
      <c r="Y676" s="1" t="s">
        <v>1609</v>
      </c>
      <c r="AA676" s="1" t="s">
        <v>51</v>
      </c>
      <c r="AB676" s="3">
        <f>+RMP[[#This Row],[KILOS NETO]]/RMP[[#This Row],[N° JARRAS]]</f>
        <v>1.3389285714285715</v>
      </c>
      <c r="AC676" s="1" t="s">
        <v>52</v>
      </c>
      <c r="AD676" s="1">
        <v>19.8</v>
      </c>
      <c r="AE676" s="13">
        <f>+RMP[[#This Row],[KILOS NETO]]/RMP[[#This Row],[N° JABAS]]</f>
        <v>9.3725000000000005</v>
      </c>
      <c r="AF676" s="15">
        <f>+RMP[[#This Row],[KILOS NETO]]-RMP[[#This Row],[PESO NETO CAMPO]]</f>
        <v>12.529524530000003</v>
      </c>
      <c r="AG676" s="3">
        <f>+(RMP[[#This Row],[HORA RECEPCION]]-RMP[[#This Row],[HORA SALIDA CAMPO]])*24</f>
        <v>1.9166666666666679</v>
      </c>
      <c r="AH676" s="1" t="s">
        <v>54</v>
      </c>
      <c r="AI676" s="1" t="s">
        <v>55</v>
      </c>
      <c r="AL676" s="1">
        <v>0</v>
      </c>
      <c r="AM676" s="1" t="s">
        <v>2634</v>
      </c>
    </row>
    <row r="677" spans="1:39" hidden="1" x14ac:dyDescent="0.3">
      <c r="A677" s="1" t="s">
        <v>1611</v>
      </c>
      <c r="B677" s="1">
        <f>_xlfn.ISOWEEKNUM(RMP[[#This Row],[FECHA RECEPCION]])</f>
        <v>28</v>
      </c>
      <c r="C677" s="7">
        <v>45845</v>
      </c>
      <c r="D677" s="6">
        <v>0.57291666666666663</v>
      </c>
      <c r="E677" s="7">
        <v>45845</v>
      </c>
      <c r="F677" s="6">
        <v>0.65277777777777779</v>
      </c>
      <c r="G677" s="1" t="s">
        <v>1601</v>
      </c>
      <c r="H677" s="1">
        <v>1</v>
      </c>
      <c r="I677" s="1" t="s">
        <v>39</v>
      </c>
      <c r="J677" s="13">
        <v>343.53809343</v>
      </c>
      <c r="K677" s="1" t="str">
        <f>TEXT(MATCH(X677, _xlfn.UNIQUE($X$153:X823), 0), "00000")</f>
        <v>00301</v>
      </c>
      <c r="L677" s="1" t="s">
        <v>41</v>
      </c>
      <c r="M677" s="1" t="s">
        <v>911</v>
      </c>
      <c r="N677" s="1" t="s">
        <v>912</v>
      </c>
      <c r="O677" s="1" t="s">
        <v>44</v>
      </c>
      <c r="P677" s="15">
        <v>467.76</v>
      </c>
      <c r="Q677" s="15">
        <v>359.77</v>
      </c>
      <c r="R677" s="1" t="s">
        <v>45</v>
      </c>
      <c r="S677" s="1" t="s">
        <v>751</v>
      </c>
      <c r="T677" s="1">
        <v>13</v>
      </c>
      <c r="U677" s="1">
        <v>38</v>
      </c>
      <c r="V677" s="1">
        <v>266</v>
      </c>
      <c r="W677" s="1" t="s">
        <v>47</v>
      </c>
      <c r="X677" s="2" t="s">
        <v>1612</v>
      </c>
      <c r="Y677" s="1" t="s">
        <v>1613</v>
      </c>
      <c r="AA677" s="1" t="s">
        <v>51</v>
      </c>
      <c r="AB677" s="3">
        <f>+RMP[[#This Row],[KILOS NETO]]/RMP[[#This Row],[N° JARRAS]]</f>
        <v>1.3525187969924812</v>
      </c>
      <c r="AC677" s="1" t="s">
        <v>52</v>
      </c>
      <c r="AD677" s="1">
        <v>19.8</v>
      </c>
      <c r="AE677" s="13">
        <f>+RMP[[#This Row],[KILOS NETO]]/RMP[[#This Row],[N° JABAS]]</f>
        <v>9.4676315789473673</v>
      </c>
      <c r="AF677" s="15">
        <f>+RMP[[#This Row],[KILOS NETO]]-RMP[[#This Row],[PESO NETO CAMPO]]</f>
        <v>16.231906569999978</v>
      </c>
      <c r="AG677" s="3">
        <f>+(RMP[[#This Row],[HORA RECEPCION]]-RMP[[#This Row],[HORA SALIDA CAMPO]])*24</f>
        <v>1.9166666666666679</v>
      </c>
      <c r="AH677" s="1" t="s">
        <v>54</v>
      </c>
      <c r="AI677" s="1" t="s">
        <v>55</v>
      </c>
      <c r="AL677" s="1">
        <v>0</v>
      </c>
      <c r="AM677" s="1" t="s">
        <v>2634</v>
      </c>
    </row>
    <row r="678" spans="1:39" hidden="1" x14ac:dyDescent="0.3">
      <c r="A678" s="1" t="s">
        <v>1614</v>
      </c>
      <c r="B678" s="1">
        <f>_xlfn.ISOWEEKNUM(RMP[[#This Row],[FECHA RECEPCION]])</f>
        <v>28</v>
      </c>
      <c r="C678" s="7">
        <v>45845</v>
      </c>
      <c r="D678" s="6">
        <v>0.57291666666666663</v>
      </c>
      <c r="E678" s="7">
        <v>45845</v>
      </c>
      <c r="F678" s="6">
        <v>0.65277777777777779</v>
      </c>
      <c r="G678" s="1" t="s">
        <v>1601</v>
      </c>
      <c r="H678" s="1">
        <v>1</v>
      </c>
      <c r="I678" s="1" t="s">
        <v>39</v>
      </c>
      <c r="J678" s="13">
        <v>36.161906569999999</v>
      </c>
      <c r="K678" s="1" t="str">
        <f>TEXT(MATCH(X678, _xlfn.UNIQUE($X$153:X824), 0), "00000")</f>
        <v>00301</v>
      </c>
      <c r="L678" s="1" t="s">
        <v>41</v>
      </c>
      <c r="M678" s="1" t="s">
        <v>911</v>
      </c>
      <c r="N678" s="1" t="s">
        <v>912</v>
      </c>
      <c r="O678" s="1" t="s">
        <v>44</v>
      </c>
      <c r="P678" s="15">
        <v>49.24</v>
      </c>
      <c r="Q678" s="15">
        <v>37.869999999999997</v>
      </c>
      <c r="R678" s="1" t="s">
        <v>45</v>
      </c>
      <c r="S678" s="1" t="s">
        <v>883</v>
      </c>
      <c r="T678" s="1">
        <v>13</v>
      </c>
      <c r="U678" s="1">
        <v>4</v>
      </c>
      <c r="V678" s="1">
        <v>28</v>
      </c>
      <c r="W678" s="1" t="s">
        <v>47</v>
      </c>
      <c r="X678" s="2" t="s">
        <v>1612</v>
      </c>
      <c r="Y678" s="1" t="s">
        <v>1613</v>
      </c>
      <c r="AA678" s="1" t="s">
        <v>51</v>
      </c>
      <c r="AB678" s="3">
        <f>+RMP[[#This Row],[KILOS NETO]]/RMP[[#This Row],[N° JARRAS]]</f>
        <v>1.3524999999999998</v>
      </c>
      <c r="AC678" s="1" t="s">
        <v>52</v>
      </c>
      <c r="AD678" s="1">
        <v>19.8</v>
      </c>
      <c r="AE678" s="13">
        <f>+RMP[[#This Row],[KILOS NETO]]/RMP[[#This Row],[N° JABAS]]</f>
        <v>9.4674999999999994</v>
      </c>
      <c r="AF678" s="15">
        <f>+RMP[[#This Row],[KILOS NETO]]-RMP[[#This Row],[PESO NETO CAMPO]]</f>
        <v>1.7080934299999981</v>
      </c>
      <c r="AG678" s="3">
        <f>+(RMP[[#This Row],[HORA RECEPCION]]-RMP[[#This Row],[HORA SALIDA CAMPO]])*24</f>
        <v>1.9166666666666679</v>
      </c>
      <c r="AH678" s="1" t="s">
        <v>54</v>
      </c>
      <c r="AI678" s="1" t="s">
        <v>55</v>
      </c>
      <c r="AL678" s="1">
        <v>0</v>
      </c>
      <c r="AM678" s="1" t="s">
        <v>2634</v>
      </c>
    </row>
    <row r="679" spans="1:39" hidden="1" x14ac:dyDescent="0.3">
      <c r="A679" s="1" t="s">
        <v>1615</v>
      </c>
      <c r="B679" s="1">
        <f>_xlfn.ISOWEEKNUM(RMP[[#This Row],[FECHA RECEPCION]])</f>
        <v>28</v>
      </c>
      <c r="C679" s="7">
        <v>45845</v>
      </c>
      <c r="D679" s="6">
        <v>0.57291666666666663</v>
      </c>
      <c r="E679" s="7">
        <v>45845</v>
      </c>
      <c r="F679" s="6">
        <v>0.65277777777777779</v>
      </c>
      <c r="G679" s="1" t="s">
        <v>1601</v>
      </c>
      <c r="H679" s="1">
        <v>1</v>
      </c>
      <c r="I679" s="1" t="s">
        <v>39</v>
      </c>
      <c r="J679" s="13">
        <v>377.2</v>
      </c>
      <c r="K679" s="1" t="str">
        <f>TEXT(MATCH(X679, _xlfn.UNIQUE($X$153:X825), 0), "00000")</f>
        <v>00302</v>
      </c>
      <c r="L679" s="1" t="s">
        <v>41</v>
      </c>
      <c r="M679" s="1" t="s">
        <v>911</v>
      </c>
      <c r="N679" s="1" t="s">
        <v>912</v>
      </c>
      <c r="O679" s="1" t="s">
        <v>44</v>
      </c>
      <c r="P679" s="15">
        <v>514</v>
      </c>
      <c r="Q679" s="15">
        <v>394.64</v>
      </c>
      <c r="R679" s="1" t="s">
        <v>45</v>
      </c>
      <c r="S679" s="1" t="s">
        <v>883</v>
      </c>
      <c r="T679" s="1">
        <v>13</v>
      </c>
      <c r="U679" s="1">
        <v>42</v>
      </c>
      <c r="V679" s="1">
        <v>294</v>
      </c>
      <c r="W679" s="1" t="s">
        <v>47</v>
      </c>
      <c r="X679" s="2" t="s">
        <v>1616</v>
      </c>
      <c r="Y679" s="1" t="s">
        <v>1617</v>
      </c>
      <c r="AA679" s="1" t="s">
        <v>51</v>
      </c>
      <c r="AB679" s="3">
        <f>+RMP[[#This Row],[KILOS NETO]]/RMP[[#This Row],[N° JARRAS]]</f>
        <v>1.3423129251700681</v>
      </c>
      <c r="AC679" s="1" t="s">
        <v>52</v>
      </c>
      <c r="AD679" s="1">
        <v>19.8</v>
      </c>
      <c r="AE679" s="13">
        <f>+RMP[[#This Row],[KILOS NETO]]/RMP[[#This Row],[N° JABAS]]</f>
        <v>9.3961904761904762</v>
      </c>
      <c r="AF679" s="15">
        <f>+RMP[[#This Row],[KILOS NETO]]-RMP[[#This Row],[PESO NETO CAMPO]]</f>
        <v>17.439999999999998</v>
      </c>
      <c r="AG679" s="3">
        <f>+(RMP[[#This Row],[HORA RECEPCION]]-RMP[[#This Row],[HORA SALIDA CAMPO]])*24</f>
        <v>1.9166666666666679</v>
      </c>
      <c r="AH679" s="1" t="s">
        <v>54</v>
      </c>
      <c r="AI679" s="1" t="s">
        <v>55</v>
      </c>
      <c r="AL679" s="1">
        <v>0</v>
      </c>
      <c r="AM679" s="1" t="s">
        <v>2634</v>
      </c>
    </row>
    <row r="680" spans="1:39" hidden="1" x14ac:dyDescent="0.3">
      <c r="A680" s="1" t="s">
        <v>1618</v>
      </c>
      <c r="B680" s="1">
        <f>_xlfn.ISOWEEKNUM(RMP[[#This Row],[FECHA RECEPCION]])</f>
        <v>28</v>
      </c>
      <c r="C680" s="7">
        <v>45845</v>
      </c>
      <c r="D680" s="6">
        <v>0.57291666666666663</v>
      </c>
      <c r="E680" s="7">
        <v>45845</v>
      </c>
      <c r="F680" s="6">
        <v>0.65277777777777779</v>
      </c>
      <c r="G680" s="1" t="s">
        <v>1601</v>
      </c>
      <c r="H680" s="1">
        <v>1</v>
      </c>
      <c r="I680" s="1" t="s">
        <v>39</v>
      </c>
      <c r="J680" s="13">
        <v>386.7</v>
      </c>
      <c r="K680" s="1" t="str">
        <f>TEXT(MATCH(X680, _xlfn.UNIQUE($X$153:X826), 0), "00000")</f>
        <v>00303</v>
      </c>
      <c r="L680" s="1" t="s">
        <v>41</v>
      </c>
      <c r="M680" s="1" t="s">
        <v>911</v>
      </c>
      <c r="N680" s="1" t="s">
        <v>912</v>
      </c>
      <c r="O680" s="1" t="s">
        <v>44</v>
      </c>
      <c r="P680" s="15">
        <v>512</v>
      </c>
      <c r="Q680" s="15">
        <v>392.64</v>
      </c>
      <c r="R680" s="1" t="s">
        <v>45</v>
      </c>
      <c r="S680" s="1" t="s">
        <v>858</v>
      </c>
      <c r="T680" s="1">
        <v>13</v>
      </c>
      <c r="U680" s="1">
        <v>42</v>
      </c>
      <c r="V680" s="1">
        <v>294</v>
      </c>
      <c r="W680" s="1" t="s">
        <v>47</v>
      </c>
      <c r="X680" s="2" t="s">
        <v>1619</v>
      </c>
      <c r="Y680" s="1" t="s">
        <v>1620</v>
      </c>
      <c r="AA680" s="1" t="s">
        <v>51</v>
      </c>
      <c r="AB680" s="3">
        <f>+RMP[[#This Row],[KILOS NETO]]/RMP[[#This Row],[N° JARRAS]]</f>
        <v>1.3355102040816327</v>
      </c>
      <c r="AC680" s="1" t="s">
        <v>52</v>
      </c>
      <c r="AD680" s="1">
        <v>19.8</v>
      </c>
      <c r="AE680" s="13">
        <f>+RMP[[#This Row],[KILOS NETO]]/RMP[[#This Row],[N° JABAS]]</f>
        <v>9.3485714285714288</v>
      </c>
      <c r="AF680" s="15">
        <f>+RMP[[#This Row],[KILOS NETO]]-RMP[[#This Row],[PESO NETO CAMPO]]</f>
        <v>5.9399999999999977</v>
      </c>
      <c r="AG680" s="3">
        <f>+(RMP[[#This Row],[HORA RECEPCION]]-RMP[[#This Row],[HORA SALIDA CAMPO]])*24</f>
        <v>1.9166666666666679</v>
      </c>
      <c r="AH680" s="1" t="s">
        <v>54</v>
      </c>
      <c r="AI680" s="1" t="s">
        <v>55</v>
      </c>
      <c r="AK680" s="1" t="s">
        <v>458</v>
      </c>
      <c r="AL680" s="1">
        <v>0</v>
      </c>
      <c r="AM680" s="1" t="s">
        <v>2634</v>
      </c>
    </row>
    <row r="681" spans="1:39" hidden="1" x14ac:dyDescent="0.3">
      <c r="A681" s="1" t="s">
        <v>1621</v>
      </c>
      <c r="B681" s="1">
        <f>_xlfn.ISOWEEKNUM(RMP[[#This Row],[FECHA RECEPCION]])</f>
        <v>28</v>
      </c>
      <c r="C681" s="7">
        <v>45845</v>
      </c>
      <c r="D681" s="6">
        <v>0.72222222222222221</v>
      </c>
      <c r="E681" s="7">
        <v>45845</v>
      </c>
      <c r="F681" s="6">
        <v>0.82638888888888884</v>
      </c>
      <c r="G681" s="1" t="s">
        <v>1622</v>
      </c>
      <c r="H681" s="1">
        <v>2</v>
      </c>
      <c r="I681" s="1" t="s">
        <v>316</v>
      </c>
      <c r="J681" s="13">
        <v>378.7</v>
      </c>
      <c r="K681" s="1" t="str">
        <f>TEXT(MATCH(X681, _xlfn.UNIQUE($X$153:X827), 0), "00000")</f>
        <v>00304</v>
      </c>
      <c r="L681" s="1" t="s">
        <v>41</v>
      </c>
      <c r="M681" s="1" t="s">
        <v>911</v>
      </c>
      <c r="N681" s="1" t="s">
        <v>912</v>
      </c>
      <c r="O681" s="1" t="s">
        <v>44</v>
      </c>
      <c r="P681" s="15">
        <v>514</v>
      </c>
      <c r="Q681" s="15">
        <v>394.64</v>
      </c>
      <c r="R681" s="1" t="s">
        <v>45</v>
      </c>
      <c r="S681" s="1" t="s">
        <v>856</v>
      </c>
      <c r="T681" s="1">
        <v>13</v>
      </c>
      <c r="U681" s="1">
        <v>42</v>
      </c>
      <c r="V681" s="1">
        <v>294</v>
      </c>
      <c r="W681" s="1" t="s">
        <v>47</v>
      </c>
      <c r="X681" s="2" t="s">
        <v>1623</v>
      </c>
      <c r="Y681" s="1" t="s">
        <v>1624</v>
      </c>
      <c r="AA681" s="1" t="s">
        <v>51</v>
      </c>
      <c r="AB681" s="3">
        <f>+RMP[[#This Row],[KILOS NETO]]/RMP[[#This Row],[N° JARRAS]]</f>
        <v>1.3423129251700681</v>
      </c>
      <c r="AC681" s="1" t="s">
        <v>52</v>
      </c>
      <c r="AD681" s="1">
        <v>16.100000000000001</v>
      </c>
      <c r="AE681" s="13">
        <f>+RMP[[#This Row],[KILOS NETO]]/RMP[[#This Row],[N° JABAS]]</f>
        <v>9.3961904761904762</v>
      </c>
      <c r="AF681" s="15">
        <f>+RMP[[#This Row],[KILOS NETO]]-RMP[[#This Row],[PESO NETO CAMPO]]</f>
        <v>15.939999999999998</v>
      </c>
      <c r="AG681" s="3">
        <f>+(RMP[[#This Row],[HORA RECEPCION]]-RMP[[#This Row],[HORA SALIDA CAMPO]])*24</f>
        <v>2.4999999999999991</v>
      </c>
      <c r="AH681" s="1" t="s">
        <v>54</v>
      </c>
      <c r="AI681" s="1" t="s">
        <v>55</v>
      </c>
      <c r="AL681" s="1">
        <v>0</v>
      </c>
      <c r="AM681" s="1" t="s">
        <v>2634</v>
      </c>
    </row>
    <row r="682" spans="1:39" hidden="1" x14ac:dyDescent="0.3">
      <c r="A682" s="1" t="s">
        <v>1625</v>
      </c>
      <c r="B682" s="1">
        <f>_xlfn.ISOWEEKNUM(RMP[[#This Row],[FECHA RECEPCION]])</f>
        <v>28</v>
      </c>
      <c r="C682" s="7">
        <v>45845</v>
      </c>
      <c r="D682" s="6">
        <v>0.72222222222222221</v>
      </c>
      <c r="E682" s="7">
        <v>45845</v>
      </c>
      <c r="F682" s="6">
        <v>0.82638888888888884</v>
      </c>
      <c r="G682" s="1" t="s">
        <v>1622</v>
      </c>
      <c r="H682" s="1">
        <v>2</v>
      </c>
      <c r="I682" s="1" t="s">
        <v>316</v>
      </c>
      <c r="J682" s="13">
        <v>90.761905490000004</v>
      </c>
      <c r="K682" s="1" t="str">
        <f>TEXT(MATCH(X682, _xlfn.UNIQUE($X$153:X828), 0), "00000")</f>
        <v>00305</v>
      </c>
      <c r="L682" s="1" t="s">
        <v>41</v>
      </c>
      <c r="M682" s="1" t="s">
        <v>911</v>
      </c>
      <c r="N682" s="1" t="s">
        <v>912</v>
      </c>
      <c r="O682" s="1" t="s">
        <v>44</v>
      </c>
      <c r="P682" s="15">
        <v>122.86</v>
      </c>
      <c r="Q682" s="15">
        <v>94.44</v>
      </c>
      <c r="R682" s="1" t="s">
        <v>45</v>
      </c>
      <c r="S682" s="1" t="s">
        <v>856</v>
      </c>
      <c r="T682" s="1">
        <v>13</v>
      </c>
      <c r="U682" s="1">
        <v>10</v>
      </c>
      <c r="V682" s="1">
        <v>70</v>
      </c>
      <c r="W682" s="1" t="s">
        <v>47</v>
      </c>
      <c r="X682" s="2" t="s">
        <v>1626</v>
      </c>
      <c r="Y682" s="1" t="s">
        <v>1627</v>
      </c>
      <c r="AA682" s="1" t="s">
        <v>51</v>
      </c>
      <c r="AB682" s="3">
        <f>+RMP[[#This Row],[KILOS NETO]]/RMP[[#This Row],[N° JARRAS]]</f>
        <v>1.3491428571428572</v>
      </c>
      <c r="AC682" s="1" t="s">
        <v>52</v>
      </c>
      <c r="AD682" s="1">
        <v>16.100000000000001</v>
      </c>
      <c r="AE682" s="13">
        <f>+RMP[[#This Row],[KILOS NETO]]/RMP[[#This Row],[N° JABAS]]</f>
        <v>9.4439999999999991</v>
      </c>
      <c r="AF682" s="15">
        <f>+RMP[[#This Row],[KILOS NETO]]-RMP[[#This Row],[PESO NETO CAMPO]]</f>
        <v>3.678094509999994</v>
      </c>
      <c r="AG682" s="3">
        <f>+(RMP[[#This Row],[HORA RECEPCION]]-RMP[[#This Row],[HORA SALIDA CAMPO]])*24</f>
        <v>2.4999999999999991</v>
      </c>
      <c r="AH682" s="1" t="s">
        <v>54</v>
      </c>
      <c r="AI682" s="1" t="s">
        <v>55</v>
      </c>
      <c r="AL682" s="1">
        <v>0</v>
      </c>
      <c r="AM682" s="1" t="s">
        <v>2634</v>
      </c>
    </row>
    <row r="683" spans="1:39" hidden="1" x14ac:dyDescent="0.3">
      <c r="A683" s="1" t="s">
        <v>1628</v>
      </c>
      <c r="B683" s="1">
        <f>_xlfn.ISOWEEKNUM(RMP[[#This Row],[FECHA RECEPCION]])</f>
        <v>28</v>
      </c>
      <c r="C683" s="7">
        <v>45845</v>
      </c>
      <c r="D683" s="6">
        <v>0.72222222222222221</v>
      </c>
      <c r="E683" s="7">
        <v>45845</v>
      </c>
      <c r="F683" s="6">
        <v>0.82638888888888884</v>
      </c>
      <c r="G683" s="1" t="s">
        <v>1622</v>
      </c>
      <c r="H683" s="1">
        <v>2</v>
      </c>
      <c r="I683" s="1" t="s">
        <v>316</v>
      </c>
      <c r="J683" s="13">
        <v>172.44761814</v>
      </c>
      <c r="K683" s="1" t="str">
        <f>TEXT(MATCH(X683, _xlfn.UNIQUE($X$153:X829), 0), "00000")</f>
        <v>00305</v>
      </c>
      <c r="L683" s="1" t="s">
        <v>41</v>
      </c>
      <c r="M683" s="1" t="s">
        <v>911</v>
      </c>
      <c r="N683" s="1" t="s">
        <v>912</v>
      </c>
      <c r="O683" s="1" t="s">
        <v>44</v>
      </c>
      <c r="P683" s="15">
        <v>233.43</v>
      </c>
      <c r="Q683" s="15">
        <v>179.43</v>
      </c>
      <c r="R683" s="1" t="s">
        <v>45</v>
      </c>
      <c r="S683" s="1" t="s">
        <v>758</v>
      </c>
      <c r="T683" s="1">
        <v>13</v>
      </c>
      <c r="U683" s="1">
        <v>19</v>
      </c>
      <c r="V683" s="1">
        <v>133</v>
      </c>
      <c r="W683" s="1" t="s">
        <v>47</v>
      </c>
      <c r="X683" s="2" t="s">
        <v>1626</v>
      </c>
      <c r="Y683" s="1" t="s">
        <v>1627</v>
      </c>
      <c r="AA683" s="1" t="s">
        <v>51</v>
      </c>
      <c r="AB683" s="3">
        <f>+RMP[[#This Row],[KILOS NETO]]/RMP[[#This Row],[N° JARRAS]]</f>
        <v>1.3490977443609022</v>
      </c>
      <c r="AC683" s="1" t="s">
        <v>52</v>
      </c>
      <c r="AD683" s="1">
        <v>16.100000000000001</v>
      </c>
      <c r="AE683" s="13">
        <f>+RMP[[#This Row],[KILOS NETO]]/RMP[[#This Row],[N° JABAS]]</f>
        <v>9.4436842105263157</v>
      </c>
      <c r="AF683" s="15">
        <f>+RMP[[#This Row],[KILOS NETO]]-RMP[[#This Row],[PESO NETO CAMPO]]</f>
        <v>6.9823818600000038</v>
      </c>
      <c r="AG683" s="3">
        <f>+(RMP[[#This Row],[HORA RECEPCION]]-RMP[[#This Row],[HORA SALIDA CAMPO]])*24</f>
        <v>2.4999999999999991</v>
      </c>
      <c r="AH683" s="1" t="s">
        <v>54</v>
      </c>
      <c r="AI683" s="1" t="s">
        <v>55</v>
      </c>
      <c r="AL683" s="1">
        <v>0</v>
      </c>
      <c r="AM683" s="1" t="s">
        <v>2634</v>
      </c>
    </row>
    <row r="684" spans="1:39" hidden="1" x14ac:dyDescent="0.3">
      <c r="A684" s="1" t="s">
        <v>1629</v>
      </c>
      <c r="B684" s="1">
        <f>_xlfn.ISOWEEKNUM(RMP[[#This Row],[FECHA RECEPCION]])</f>
        <v>28</v>
      </c>
      <c r="C684" s="7">
        <v>45845</v>
      </c>
      <c r="D684" s="6">
        <v>0.72222222222222221</v>
      </c>
      <c r="E684" s="7">
        <v>45845</v>
      </c>
      <c r="F684" s="6">
        <v>0.82638888888888884</v>
      </c>
      <c r="G684" s="1" t="s">
        <v>1622</v>
      </c>
      <c r="H684" s="1">
        <v>2</v>
      </c>
      <c r="I684" s="1" t="s">
        <v>316</v>
      </c>
      <c r="J684" s="13">
        <v>117.99047637</v>
      </c>
      <c r="K684" s="1" t="str">
        <f>TEXT(MATCH(X684, _xlfn.UNIQUE($X$153:X830), 0), "00000")</f>
        <v>00305</v>
      </c>
      <c r="L684" s="1" t="s">
        <v>41</v>
      </c>
      <c r="M684" s="1" t="s">
        <v>911</v>
      </c>
      <c r="N684" s="1" t="s">
        <v>912</v>
      </c>
      <c r="O684" s="1" t="s">
        <v>44</v>
      </c>
      <c r="P684" s="15">
        <v>159.71</v>
      </c>
      <c r="Q684" s="15">
        <v>122.77</v>
      </c>
      <c r="R684" s="1" t="s">
        <v>45</v>
      </c>
      <c r="S684" s="1" t="s">
        <v>751</v>
      </c>
      <c r="T684" s="1">
        <v>13</v>
      </c>
      <c r="U684" s="1">
        <v>13</v>
      </c>
      <c r="V684" s="1">
        <v>91</v>
      </c>
      <c r="W684" s="1" t="s">
        <v>47</v>
      </c>
      <c r="X684" s="2" t="s">
        <v>1626</v>
      </c>
      <c r="Y684" s="1" t="s">
        <v>1627</v>
      </c>
      <c r="AA684" s="1" t="s">
        <v>51</v>
      </c>
      <c r="AB684" s="3">
        <f>+RMP[[#This Row],[KILOS NETO]]/RMP[[#This Row],[N° JARRAS]]</f>
        <v>1.3491208791208791</v>
      </c>
      <c r="AC684" s="1" t="s">
        <v>52</v>
      </c>
      <c r="AD684" s="1">
        <v>16.100000000000001</v>
      </c>
      <c r="AE684" s="13">
        <f>+RMP[[#This Row],[KILOS NETO]]/RMP[[#This Row],[N° JABAS]]</f>
        <v>9.4438461538461542</v>
      </c>
      <c r="AF684" s="15">
        <f>+RMP[[#This Row],[KILOS NETO]]-RMP[[#This Row],[PESO NETO CAMPO]]</f>
        <v>4.7795236299999999</v>
      </c>
      <c r="AG684" s="3">
        <f>+(RMP[[#This Row],[HORA RECEPCION]]-RMP[[#This Row],[HORA SALIDA CAMPO]])*24</f>
        <v>2.4999999999999991</v>
      </c>
      <c r="AH684" s="1" t="s">
        <v>54</v>
      </c>
      <c r="AI684" s="1" t="s">
        <v>55</v>
      </c>
      <c r="AL684" s="1">
        <v>0</v>
      </c>
      <c r="AM684" s="1" t="s">
        <v>2634</v>
      </c>
    </row>
    <row r="685" spans="1:39" hidden="1" x14ac:dyDescent="0.3">
      <c r="A685" s="1" t="s">
        <v>1630</v>
      </c>
      <c r="B685" s="1">
        <f>_xlfn.ISOWEEKNUM(RMP[[#This Row],[FECHA RECEPCION]])</f>
        <v>28</v>
      </c>
      <c r="C685" s="7">
        <v>45845</v>
      </c>
      <c r="D685" s="6">
        <v>0.72222222222222221</v>
      </c>
      <c r="E685" s="7">
        <v>45845</v>
      </c>
      <c r="F685" s="6">
        <v>0.82638888888888884</v>
      </c>
      <c r="G685" s="1" t="s">
        <v>1622</v>
      </c>
      <c r="H685" s="1">
        <v>2</v>
      </c>
      <c r="I685" s="1" t="s">
        <v>316</v>
      </c>
      <c r="J685" s="13">
        <v>282.46904834999998</v>
      </c>
      <c r="K685" s="1" t="str">
        <f>TEXT(MATCH(X685, _xlfn.UNIQUE($X$153:X831), 0), "00000")</f>
        <v>00306</v>
      </c>
      <c r="L685" s="1" t="s">
        <v>41</v>
      </c>
      <c r="M685" s="1" t="s">
        <v>911</v>
      </c>
      <c r="N685" s="1" t="s">
        <v>912</v>
      </c>
      <c r="O685" s="1" t="s">
        <v>44</v>
      </c>
      <c r="P685" s="15">
        <v>383.07</v>
      </c>
      <c r="Q685" s="15">
        <v>294.97000000000003</v>
      </c>
      <c r="R685" s="1" t="s">
        <v>45</v>
      </c>
      <c r="S685" s="1" t="s">
        <v>758</v>
      </c>
      <c r="T685" s="1">
        <v>13</v>
      </c>
      <c r="U685" s="1">
        <v>31</v>
      </c>
      <c r="V685" s="1">
        <v>217</v>
      </c>
      <c r="W685" s="1" t="s">
        <v>47</v>
      </c>
      <c r="X685" s="2" t="s">
        <v>1631</v>
      </c>
      <c r="Y685" s="1" t="s">
        <v>1632</v>
      </c>
      <c r="AA685" s="1" t="s">
        <v>51</v>
      </c>
      <c r="AB685" s="3">
        <f>+RMP[[#This Row],[KILOS NETO]]/RMP[[#This Row],[N° JARRAS]]</f>
        <v>1.3593087557603687</v>
      </c>
      <c r="AC685" s="1" t="s">
        <v>52</v>
      </c>
      <c r="AD685" s="1">
        <v>16.100000000000001</v>
      </c>
      <c r="AE685" s="13">
        <f>+RMP[[#This Row],[KILOS NETO]]/RMP[[#This Row],[N° JABAS]]</f>
        <v>9.5151612903225811</v>
      </c>
      <c r="AF685" s="15">
        <f>+RMP[[#This Row],[KILOS NETO]]-RMP[[#This Row],[PESO NETO CAMPO]]</f>
        <v>12.500951650000047</v>
      </c>
      <c r="AG685" s="3">
        <f>+(RMP[[#This Row],[HORA RECEPCION]]-RMP[[#This Row],[HORA SALIDA CAMPO]])*24</f>
        <v>2.4999999999999991</v>
      </c>
      <c r="AH685" s="1" t="s">
        <v>54</v>
      </c>
      <c r="AI685" s="1" t="s">
        <v>55</v>
      </c>
      <c r="AL685" s="1">
        <v>0</v>
      </c>
      <c r="AM685" s="1" t="s">
        <v>2634</v>
      </c>
    </row>
    <row r="686" spans="1:39" hidden="1" x14ac:dyDescent="0.3">
      <c r="A686" s="1" t="s">
        <v>1633</v>
      </c>
      <c r="B686" s="1">
        <f>_xlfn.ISOWEEKNUM(RMP[[#This Row],[FECHA RECEPCION]])</f>
        <v>28</v>
      </c>
      <c r="C686" s="7">
        <v>45845</v>
      </c>
      <c r="D686" s="6">
        <v>0.72222222222222221</v>
      </c>
      <c r="E686" s="7">
        <v>45845</v>
      </c>
      <c r="F686" s="6">
        <v>0.82638888888888884</v>
      </c>
      <c r="G686" s="1" t="s">
        <v>1622</v>
      </c>
      <c r="H686" s="1">
        <v>2</v>
      </c>
      <c r="I686" s="1" t="s">
        <v>316</v>
      </c>
      <c r="J686" s="13">
        <v>100.23095164999999</v>
      </c>
      <c r="K686" s="1" t="str">
        <f>TEXT(MATCH(X686, _xlfn.UNIQUE($X$153:X832), 0), "00000")</f>
        <v>00306</v>
      </c>
      <c r="L686" s="1" t="s">
        <v>41</v>
      </c>
      <c r="M686" s="1" t="s">
        <v>911</v>
      </c>
      <c r="N686" s="1" t="s">
        <v>912</v>
      </c>
      <c r="O686" s="1" t="s">
        <v>44</v>
      </c>
      <c r="P686" s="15">
        <v>135.93</v>
      </c>
      <c r="Q686" s="15">
        <v>104.67</v>
      </c>
      <c r="R686" s="1" t="s">
        <v>45</v>
      </c>
      <c r="S686" s="1" t="s">
        <v>751</v>
      </c>
      <c r="T686" s="1">
        <v>13</v>
      </c>
      <c r="U686" s="1">
        <v>11</v>
      </c>
      <c r="V686" s="1">
        <v>77</v>
      </c>
      <c r="W686" s="1" t="s">
        <v>47</v>
      </c>
      <c r="X686" s="2" t="s">
        <v>1631</v>
      </c>
      <c r="Y686" s="1" t="s">
        <v>1632</v>
      </c>
      <c r="AA686" s="1" t="s">
        <v>51</v>
      </c>
      <c r="AB686" s="3">
        <f>+RMP[[#This Row],[KILOS NETO]]/RMP[[#This Row],[N° JARRAS]]</f>
        <v>1.3593506493506493</v>
      </c>
      <c r="AC686" s="1" t="s">
        <v>52</v>
      </c>
      <c r="AD686" s="1">
        <v>16.100000000000001</v>
      </c>
      <c r="AE686" s="13">
        <f>+RMP[[#This Row],[KILOS NETO]]/RMP[[#This Row],[N° JABAS]]</f>
        <v>9.5154545454545456</v>
      </c>
      <c r="AF686" s="15">
        <f>+RMP[[#This Row],[KILOS NETO]]-RMP[[#This Row],[PESO NETO CAMPO]]</f>
        <v>4.4390483500000073</v>
      </c>
      <c r="AG686" s="3">
        <f>+(RMP[[#This Row],[HORA RECEPCION]]-RMP[[#This Row],[HORA SALIDA CAMPO]])*24</f>
        <v>2.4999999999999991</v>
      </c>
      <c r="AH686" s="1" t="s">
        <v>54</v>
      </c>
      <c r="AI686" s="1" t="s">
        <v>55</v>
      </c>
      <c r="AL686" s="1">
        <v>0</v>
      </c>
      <c r="AM686" s="1" t="s">
        <v>2634</v>
      </c>
    </row>
    <row r="687" spans="1:39" hidden="1" x14ac:dyDescent="0.3">
      <c r="A687" s="1" t="s">
        <v>1634</v>
      </c>
      <c r="B687" s="1">
        <f>_xlfn.ISOWEEKNUM(RMP[[#This Row],[FECHA RECEPCION]])</f>
        <v>28</v>
      </c>
      <c r="C687" s="7">
        <v>45845</v>
      </c>
      <c r="D687" s="6">
        <v>0.72222222222222221</v>
      </c>
      <c r="E687" s="7">
        <v>45845</v>
      </c>
      <c r="F687" s="6">
        <v>0.82638888888888884</v>
      </c>
      <c r="G687" s="1" t="s">
        <v>1622</v>
      </c>
      <c r="H687" s="1">
        <v>2</v>
      </c>
      <c r="I687" s="1" t="s">
        <v>316</v>
      </c>
      <c r="J687" s="13">
        <v>379.7</v>
      </c>
      <c r="K687" s="1" t="str">
        <f>TEXT(MATCH(X687, _xlfn.UNIQUE($X$153:X833), 0), "00000")</f>
        <v>00307</v>
      </c>
      <c r="L687" s="1" t="s">
        <v>41</v>
      </c>
      <c r="M687" s="1" t="s">
        <v>911</v>
      </c>
      <c r="N687" s="1" t="s">
        <v>912</v>
      </c>
      <c r="O687" s="1" t="s">
        <v>44</v>
      </c>
      <c r="P687" s="15">
        <v>516</v>
      </c>
      <c r="Q687" s="15">
        <v>396.64</v>
      </c>
      <c r="R687" s="1" t="s">
        <v>45</v>
      </c>
      <c r="S687" s="1" t="s">
        <v>751</v>
      </c>
      <c r="T687" s="1">
        <v>13</v>
      </c>
      <c r="U687" s="1">
        <v>42</v>
      </c>
      <c r="V687" s="1">
        <v>294</v>
      </c>
      <c r="W687" s="1" t="s">
        <v>47</v>
      </c>
      <c r="X687" s="2" t="s">
        <v>1635</v>
      </c>
      <c r="Y687" s="1" t="s">
        <v>1636</v>
      </c>
      <c r="AA687" s="1" t="s">
        <v>51</v>
      </c>
      <c r="AB687" s="3">
        <f>+RMP[[#This Row],[KILOS NETO]]/RMP[[#This Row],[N° JARRAS]]</f>
        <v>1.3491156462585034</v>
      </c>
      <c r="AC687" s="1" t="s">
        <v>52</v>
      </c>
      <c r="AD687" s="1">
        <v>16.100000000000001</v>
      </c>
      <c r="AE687" s="13">
        <f>+RMP[[#This Row],[KILOS NETO]]/RMP[[#This Row],[N° JABAS]]</f>
        <v>9.4438095238095237</v>
      </c>
      <c r="AF687" s="15">
        <f>+RMP[[#This Row],[KILOS NETO]]-RMP[[#This Row],[PESO NETO CAMPO]]</f>
        <v>16.939999999999998</v>
      </c>
      <c r="AG687" s="3">
        <f>+(RMP[[#This Row],[HORA RECEPCION]]-RMP[[#This Row],[HORA SALIDA CAMPO]])*24</f>
        <v>2.4999999999999991</v>
      </c>
      <c r="AH687" s="1" t="s">
        <v>54</v>
      </c>
      <c r="AI687" s="1" t="s">
        <v>55</v>
      </c>
      <c r="AL687" s="1">
        <v>0</v>
      </c>
      <c r="AM687" s="1" t="s">
        <v>2634</v>
      </c>
    </row>
    <row r="688" spans="1:39" hidden="1" x14ac:dyDescent="0.3">
      <c r="A688" s="1" t="s">
        <v>1637</v>
      </c>
      <c r="B688" s="1">
        <f>_xlfn.ISOWEEKNUM(RMP[[#This Row],[FECHA RECEPCION]])</f>
        <v>28</v>
      </c>
      <c r="C688" s="7">
        <v>45845</v>
      </c>
      <c r="D688" s="6">
        <v>0.72222222222222221</v>
      </c>
      <c r="E688" s="7">
        <v>45845</v>
      </c>
      <c r="F688" s="6">
        <v>0.82638888888888884</v>
      </c>
      <c r="G688" s="1" t="s">
        <v>1622</v>
      </c>
      <c r="H688" s="1">
        <v>2</v>
      </c>
      <c r="I688" s="1" t="s">
        <v>316</v>
      </c>
      <c r="J688" s="13">
        <v>385.2</v>
      </c>
      <c r="K688" s="1" t="str">
        <f>TEXT(MATCH(X688, _xlfn.UNIQUE($X$153:X834), 0), "00000")</f>
        <v>00308</v>
      </c>
      <c r="L688" s="1" t="s">
        <v>41</v>
      </c>
      <c r="M688" s="1" t="s">
        <v>911</v>
      </c>
      <c r="N688" s="1" t="s">
        <v>912</v>
      </c>
      <c r="O688" s="1" t="s">
        <v>44</v>
      </c>
      <c r="P688" s="15">
        <v>522</v>
      </c>
      <c r="Q688" s="15">
        <v>403.64</v>
      </c>
      <c r="R688" s="1" t="s">
        <v>45</v>
      </c>
      <c r="S688" s="1" t="s">
        <v>858</v>
      </c>
      <c r="T688" s="1">
        <v>12</v>
      </c>
      <c r="U688" s="1">
        <v>42</v>
      </c>
      <c r="V688" s="1">
        <v>294</v>
      </c>
      <c r="W688" s="1" t="s">
        <v>47</v>
      </c>
      <c r="X688" s="2" t="s">
        <v>1638</v>
      </c>
      <c r="Y688" s="1" t="s">
        <v>1639</v>
      </c>
      <c r="AA688" s="1" t="s">
        <v>51</v>
      </c>
      <c r="AB688" s="3">
        <f>+RMP[[#This Row],[KILOS NETO]]/RMP[[#This Row],[N° JARRAS]]</f>
        <v>1.3729251700680272</v>
      </c>
      <c r="AC688" s="1" t="s">
        <v>52</v>
      </c>
      <c r="AD688" s="1">
        <v>16.100000000000001</v>
      </c>
      <c r="AE688" s="13">
        <f>+RMP[[#This Row],[KILOS NETO]]/RMP[[#This Row],[N° JABAS]]</f>
        <v>9.6104761904761897</v>
      </c>
      <c r="AF688" s="15">
        <f>+RMP[[#This Row],[KILOS NETO]]-RMP[[#This Row],[PESO NETO CAMPO]]</f>
        <v>18.439999999999998</v>
      </c>
      <c r="AG688" s="3">
        <f>+(RMP[[#This Row],[HORA RECEPCION]]-RMP[[#This Row],[HORA SALIDA CAMPO]])*24</f>
        <v>2.4999999999999991</v>
      </c>
      <c r="AH688" s="1" t="s">
        <v>54</v>
      </c>
      <c r="AI688" s="1" t="s">
        <v>55</v>
      </c>
      <c r="AL688" s="1">
        <v>0</v>
      </c>
      <c r="AM688" s="1" t="s">
        <v>2634</v>
      </c>
    </row>
    <row r="689" spans="1:39" hidden="1" x14ac:dyDescent="0.3">
      <c r="A689" s="1" t="s">
        <v>1640</v>
      </c>
      <c r="B689" s="1">
        <f>_xlfn.ISOWEEKNUM(RMP[[#This Row],[FECHA RECEPCION]])</f>
        <v>28</v>
      </c>
      <c r="C689" s="7">
        <v>45845</v>
      </c>
      <c r="D689" s="6">
        <v>0.72222222222222221</v>
      </c>
      <c r="E689" s="7">
        <v>45845</v>
      </c>
      <c r="F689" s="6">
        <v>0.82638888888888884</v>
      </c>
      <c r="G689" s="1" t="s">
        <v>1622</v>
      </c>
      <c r="H689" s="1">
        <v>2</v>
      </c>
      <c r="I689" s="1" t="s">
        <v>316</v>
      </c>
      <c r="J689" s="13">
        <v>244.09285606</v>
      </c>
      <c r="K689" s="1" t="str">
        <f>TEXT(MATCH(X689, _xlfn.UNIQUE($X$153:X835), 0), "00000")</f>
        <v>00309</v>
      </c>
      <c r="L689" s="1" t="s">
        <v>41</v>
      </c>
      <c r="M689" s="1" t="s">
        <v>911</v>
      </c>
      <c r="N689" s="1" t="s">
        <v>912</v>
      </c>
      <c r="O689" s="1" t="s">
        <v>44</v>
      </c>
      <c r="P689" s="15">
        <v>331.71</v>
      </c>
      <c r="Q689" s="15">
        <v>254.98</v>
      </c>
      <c r="R689" s="1" t="s">
        <v>45</v>
      </c>
      <c r="S689" s="1" t="s">
        <v>758</v>
      </c>
      <c r="T689" s="1">
        <v>13</v>
      </c>
      <c r="U689" s="1">
        <v>27</v>
      </c>
      <c r="V689" s="1">
        <v>189</v>
      </c>
      <c r="W689" s="1" t="s">
        <v>47</v>
      </c>
      <c r="X689" s="2" t="s">
        <v>1641</v>
      </c>
      <c r="Y689" s="1" t="s">
        <v>1642</v>
      </c>
      <c r="AA689" s="1" t="s">
        <v>51</v>
      </c>
      <c r="AB689" s="3">
        <f>+RMP[[#This Row],[KILOS NETO]]/RMP[[#This Row],[N° JARRAS]]</f>
        <v>1.3491005291005291</v>
      </c>
      <c r="AC689" s="1" t="s">
        <v>52</v>
      </c>
      <c r="AD689" s="1">
        <v>16.100000000000001</v>
      </c>
      <c r="AE689" s="13">
        <f>+RMP[[#This Row],[KILOS NETO]]/RMP[[#This Row],[N° JABAS]]</f>
        <v>9.4437037037037026</v>
      </c>
      <c r="AF689" s="15">
        <f>+RMP[[#This Row],[KILOS NETO]]-RMP[[#This Row],[PESO NETO CAMPO]]</f>
        <v>10.887143939999987</v>
      </c>
      <c r="AG689" s="3">
        <f>+(RMP[[#This Row],[HORA RECEPCION]]-RMP[[#This Row],[HORA SALIDA CAMPO]])*24</f>
        <v>2.4999999999999991</v>
      </c>
      <c r="AH689" s="1" t="s">
        <v>54</v>
      </c>
      <c r="AI689" s="1" t="s">
        <v>55</v>
      </c>
      <c r="AL689" s="1">
        <v>0</v>
      </c>
      <c r="AM689" s="1" t="s">
        <v>2634</v>
      </c>
    </row>
    <row r="690" spans="1:39" hidden="1" x14ac:dyDescent="0.3">
      <c r="A690" s="1" t="s">
        <v>1643</v>
      </c>
      <c r="B690" s="1">
        <f>_xlfn.ISOWEEKNUM(RMP[[#This Row],[FECHA RECEPCION]])</f>
        <v>28</v>
      </c>
      <c r="C690" s="7">
        <v>45845</v>
      </c>
      <c r="D690" s="6">
        <v>0.72222222222222221</v>
      </c>
      <c r="E690" s="7">
        <v>45845</v>
      </c>
      <c r="F690" s="6">
        <v>0.82638888888888884</v>
      </c>
      <c r="G690" s="1" t="s">
        <v>1622</v>
      </c>
      <c r="H690" s="1">
        <v>2</v>
      </c>
      <c r="I690" s="1" t="s">
        <v>316</v>
      </c>
      <c r="J690" s="13">
        <v>135.60714393999999</v>
      </c>
      <c r="K690" s="1" t="str">
        <f>TEXT(MATCH(X690, _xlfn.UNIQUE($X$153:X836), 0), "00000")</f>
        <v>00309</v>
      </c>
      <c r="L690" s="1" t="s">
        <v>41</v>
      </c>
      <c r="M690" s="1" t="s">
        <v>911</v>
      </c>
      <c r="N690" s="1" t="s">
        <v>912</v>
      </c>
      <c r="O690" s="1" t="s">
        <v>44</v>
      </c>
      <c r="P690" s="15">
        <v>184.29</v>
      </c>
      <c r="Q690" s="15">
        <v>141.66</v>
      </c>
      <c r="R690" s="1" t="s">
        <v>45</v>
      </c>
      <c r="S690" s="1" t="s">
        <v>858</v>
      </c>
      <c r="T690" s="1">
        <v>13</v>
      </c>
      <c r="U690" s="1">
        <v>15</v>
      </c>
      <c r="V690" s="1">
        <v>105</v>
      </c>
      <c r="W690" s="1" t="s">
        <v>47</v>
      </c>
      <c r="X690" s="2" t="s">
        <v>1641</v>
      </c>
      <c r="Y690" s="1" t="s">
        <v>1642</v>
      </c>
      <c r="AA690" s="1" t="s">
        <v>51</v>
      </c>
      <c r="AB690" s="3">
        <f>+RMP[[#This Row],[KILOS NETO]]/RMP[[#This Row],[N° JARRAS]]</f>
        <v>1.3491428571428572</v>
      </c>
      <c r="AC690" s="1" t="s">
        <v>52</v>
      </c>
      <c r="AD690" s="1">
        <v>16.100000000000001</v>
      </c>
      <c r="AE690" s="13">
        <f>+RMP[[#This Row],[KILOS NETO]]/RMP[[#This Row],[N° JABAS]]</f>
        <v>9.4439999999999991</v>
      </c>
      <c r="AF690" s="15">
        <f>+RMP[[#This Row],[KILOS NETO]]-RMP[[#This Row],[PESO NETO CAMPO]]</f>
        <v>6.0528560600000105</v>
      </c>
      <c r="AG690" s="3">
        <f>+(RMP[[#This Row],[HORA RECEPCION]]-RMP[[#This Row],[HORA SALIDA CAMPO]])*24</f>
        <v>2.4999999999999991</v>
      </c>
      <c r="AH690" s="1" t="s">
        <v>54</v>
      </c>
      <c r="AI690" s="1" t="s">
        <v>55</v>
      </c>
      <c r="AL690" s="1">
        <v>0</v>
      </c>
      <c r="AM690" s="1" t="s">
        <v>2634</v>
      </c>
    </row>
    <row r="691" spans="1:39" hidden="1" x14ac:dyDescent="0.3">
      <c r="A691" s="1" t="s">
        <v>1644</v>
      </c>
      <c r="B691" s="1">
        <f>_xlfn.ISOWEEKNUM(RMP[[#This Row],[FECHA RECEPCION]])</f>
        <v>28</v>
      </c>
      <c r="C691" s="7">
        <v>45845</v>
      </c>
      <c r="D691" s="6">
        <v>0.72222222222222221</v>
      </c>
      <c r="E691" s="7">
        <v>45845</v>
      </c>
      <c r="F691" s="6">
        <v>0.82638888888888884</v>
      </c>
      <c r="G691" s="1" t="s">
        <v>1622</v>
      </c>
      <c r="H691" s="1">
        <v>2</v>
      </c>
      <c r="I691" s="1" t="s">
        <v>316</v>
      </c>
      <c r="J691" s="13">
        <v>378.7</v>
      </c>
      <c r="K691" s="1" t="str">
        <f>TEXT(MATCH(X691, _xlfn.UNIQUE($X$153:X837), 0), "00000")</f>
        <v>00310</v>
      </c>
      <c r="L691" s="1" t="s">
        <v>41</v>
      </c>
      <c r="M691" s="1" t="s">
        <v>911</v>
      </c>
      <c r="N691" s="1" t="s">
        <v>912</v>
      </c>
      <c r="O691" s="1" t="s">
        <v>44</v>
      </c>
      <c r="P691" s="15">
        <v>514</v>
      </c>
      <c r="Q691" s="15">
        <v>395.64</v>
      </c>
      <c r="R691" s="1" t="s">
        <v>45</v>
      </c>
      <c r="S691" s="1" t="s">
        <v>883</v>
      </c>
      <c r="T691" s="1">
        <v>12</v>
      </c>
      <c r="U691" s="1">
        <v>42</v>
      </c>
      <c r="V691" s="1">
        <v>294</v>
      </c>
      <c r="W691" s="1" t="s">
        <v>47</v>
      </c>
      <c r="X691" s="2" t="s">
        <v>1645</v>
      </c>
      <c r="Y691" s="1" t="s">
        <v>1646</v>
      </c>
      <c r="AA691" s="1" t="s">
        <v>51</v>
      </c>
      <c r="AB691" s="3">
        <f>+RMP[[#This Row],[KILOS NETO]]/RMP[[#This Row],[N° JARRAS]]</f>
        <v>1.3457142857142856</v>
      </c>
      <c r="AC691" s="1" t="s">
        <v>52</v>
      </c>
      <c r="AD691" s="1">
        <v>16.100000000000001</v>
      </c>
      <c r="AE691" s="13">
        <f>+RMP[[#This Row],[KILOS NETO]]/RMP[[#This Row],[N° JABAS]]</f>
        <v>9.42</v>
      </c>
      <c r="AF691" s="15">
        <f>+RMP[[#This Row],[KILOS NETO]]-RMP[[#This Row],[PESO NETO CAMPO]]</f>
        <v>16.939999999999998</v>
      </c>
      <c r="AG691" s="3">
        <f>+(RMP[[#This Row],[HORA RECEPCION]]-RMP[[#This Row],[HORA SALIDA CAMPO]])*24</f>
        <v>2.4999999999999991</v>
      </c>
      <c r="AH691" s="1" t="s">
        <v>54</v>
      </c>
      <c r="AI691" s="1" t="s">
        <v>55</v>
      </c>
      <c r="AL691" s="1">
        <v>0</v>
      </c>
      <c r="AM691" s="1" t="s">
        <v>2634</v>
      </c>
    </row>
    <row r="692" spans="1:39" hidden="1" x14ac:dyDescent="0.3">
      <c r="A692" s="1" t="s">
        <v>1647</v>
      </c>
      <c r="B692" s="1">
        <f>_xlfn.ISOWEEKNUM(RMP[[#This Row],[FECHA RECEPCION]])</f>
        <v>28</v>
      </c>
      <c r="C692" s="7">
        <v>45845</v>
      </c>
      <c r="D692" s="6">
        <v>0.79166666666666663</v>
      </c>
      <c r="E692" s="7">
        <v>45845</v>
      </c>
      <c r="F692" s="6">
        <v>0.875</v>
      </c>
      <c r="G692" s="1" t="s">
        <v>1648</v>
      </c>
      <c r="H692" s="1">
        <v>5</v>
      </c>
      <c r="I692" s="1" t="s">
        <v>39</v>
      </c>
      <c r="J692" s="13">
        <v>236.53953379000001</v>
      </c>
      <c r="K692" s="1" t="str">
        <f>TEXT(MATCH(X692, _xlfn.UNIQUE($X$153:X838), 0), "00000")</f>
        <v>00311</v>
      </c>
      <c r="L692" s="1" t="s">
        <v>41</v>
      </c>
      <c r="M692" s="1" t="s">
        <v>911</v>
      </c>
      <c r="N692" s="1" t="s">
        <v>912</v>
      </c>
      <c r="O692" s="1" t="s">
        <v>44</v>
      </c>
      <c r="P692" s="15">
        <v>318.05</v>
      </c>
      <c r="Q692" s="15">
        <v>244.53</v>
      </c>
      <c r="R692" s="1" t="s">
        <v>45</v>
      </c>
      <c r="S692" s="1" t="s">
        <v>758</v>
      </c>
      <c r="T692" s="1">
        <v>13</v>
      </c>
      <c r="U692" s="1">
        <v>26</v>
      </c>
      <c r="V692" s="1">
        <v>182</v>
      </c>
      <c r="W692" s="1" t="s">
        <v>47</v>
      </c>
      <c r="X692" s="2" t="s">
        <v>1649</v>
      </c>
      <c r="Y692" s="1" t="s">
        <v>1650</v>
      </c>
      <c r="AA692" s="1" t="s">
        <v>51</v>
      </c>
      <c r="AB692" s="3">
        <f>+RMP[[#This Row],[KILOS NETO]]/RMP[[#This Row],[N° JARRAS]]</f>
        <v>1.3435714285714286</v>
      </c>
      <c r="AC692" s="1" t="s">
        <v>52</v>
      </c>
      <c r="AD692" s="1">
        <v>19.7</v>
      </c>
      <c r="AE692" s="13">
        <f>+RMP[[#This Row],[KILOS NETO]]/RMP[[#This Row],[N° JABAS]]</f>
        <v>9.4049999999999994</v>
      </c>
      <c r="AF692" s="15">
        <f>+RMP[[#This Row],[KILOS NETO]]-RMP[[#This Row],[PESO NETO CAMPO]]</f>
        <v>7.9904662099999939</v>
      </c>
      <c r="AG692" s="3">
        <f>+(RMP[[#This Row],[HORA RECEPCION]]-RMP[[#This Row],[HORA SALIDA CAMPO]])*24</f>
        <v>2.0000000000000009</v>
      </c>
      <c r="AH692" s="1" t="s">
        <v>54</v>
      </c>
      <c r="AI692" s="1" t="s">
        <v>55</v>
      </c>
      <c r="AL692" s="1">
        <v>0</v>
      </c>
      <c r="AM692" s="1" t="s">
        <v>2634</v>
      </c>
    </row>
    <row r="693" spans="1:39" hidden="1" x14ac:dyDescent="0.3">
      <c r="A693" s="1" t="s">
        <v>1651</v>
      </c>
      <c r="B693" s="1">
        <f>_xlfn.ISOWEEKNUM(RMP[[#This Row],[FECHA RECEPCION]])</f>
        <v>28</v>
      </c>
      <c r="C693" s="7">
        <v>45845</v>
      </c>
      <c r="D693" s="6">
        <v>0.79166666666666663</v>
      </c>
      <c r="E693" s="7">
        <v>45845</v>
      </c>
      <c r="F693" s="6">
        <v>0.875</v>
      </c>
      <c r="G693" s="1" t="s">
        <v>1648</v>
      </c>
      <c r="H693" s="1">
        <v>5</v>
      </c>
      <c r="I693" s="1" t="s">
        <v>39</v>
      </c>
      <c r="J693" s="13">
        <v>154.66046621000001</v>
      </c>
      <c r="K693" s="1" t="str">
        <f>TEXT(MATCH(X693, _xlfn.UNIQUE($X$153:X839), 0), "00000")</f>
        <v>00311</v>
      </c>
      <c r="L693" s="1" t="s">
        <v>41</v>
      </c>
      <c r="M693" s="1" t="s">
        <v>911</v>
      </c>
      <c r="N693" s="1" t="s">
        <v>912</v>
      </c>
      <c r="O693" s="1" t="s">
        <v>44</v>
      </c>
      <c r="P693" s="15">
        <v>207.95</v>
      </c>
      <c r="Q693" s="15">
        <v>159.88999999999999</v>
      </c>
      <c r="R693" s="1" t="s">
        <v>45</v>
      </c>
      <c r="S693" s="1" t="s">
        <v>751</v>
      </c>
      <c r="T693" s="1">
        <v>13</v>
      </c>
      <c r="U693" s="1">
        <v>17</v>
      </c>
      <c r="V693" s="1">
        <v>117</v>
      </c>
      <c r="W693" s="1" t="s">
        <v>47</v>
      </c>
      <c r="X693" s="2" t="s">
        <v>1649</v>
      </c>
      <c r="Y693" s="1" t="s">
        <v>1650</v>
      </c>
      <c r="AA693" s="1" t="s">
        <v>51</v>
      </c>
      <c r="AB693" s="3">
        <f>+RMP[[#This Row],[KILOS NETO]]/RMP[[#This Row],[N° JARRAS]]</f>
        <v>1.3665811965811965</v>
      </c>
      <c r="AC693" s="1" t="s">
        <v>52</v>
      </c>
      <c r="AD693" s="1">
        <v>19.7</v>
      </c>
      <c r="AE693" s="13">
        <f>+RMP[[#This Row],[KILOS NETO]]/RMP[[#This Row],[N° JABAS]]</f>
        <v>9.4052941176470579</v>
      </c>
      <c r="AF693" s="15">
        <f>+RMP[[#This Row],[KILOS NETO]]-RMP[[#This Row],[PESO NETO CAMPO]]</f>
        <v>5.2295337899999765</v>
      </c>
      <c r="AG693" s="3">
        <f>+(RMP[[#This Row],[HORA RECEPCION]]-RMP[[#This Row],[HORA SALIDA CAMPO]])*24</f>
        <v>2.0000000000000009</v>
      </c>
      <c r="AH693" s="1" t="s">
        <v>54</v>
      </c>
      <c r="AI693" s="1" t="s">
        <v>55</v>
      </c>
      <c r="AL693" s="1">
        <v>0</v>
      </c>
      <c r="AM693" s="1" t="s">
        <v>2634</v>
      </c>
    </row>
    <row r="694" spans="1:39" hidden="1" x14ac:dyDescent="0.3">
      <c r="A694" s="1" t="s">
        <v>1652</v>
      </c>
      <c r="B694" s="1">
        <f>_xlfn.ISOWEEKNUM(RMP[[#This Row],[FECHA RECEPCION]])</f>
        <v>28</v>
      </c>
      <c r="C694" s="7">
        <v>45845</v>
      </c>
      <c r="D694" s="6">
        <v>0.79166666666666663</v>
      </c>
      <c r="E694" s="7">
        <v>45845</v>
      </c>
      <c r="F694" s="6">
        <v>0.875</v>
      </c>
      <c r="G694" s="1" t="s">
        <v>1648</v>
      </c>
      <c r="H694" s="1">
        <v>5</v>
      </c>
      <c r="I694" s="1" t="s">
        <v>39</v>
      </c>
      <c r="J694" s="13">
        <v>374.9</v>
      </c>
      <c r="K694" s="1" t="str">
        <f>TEXT(MATCH(X694, _xlfn.UNIQUE($X$153:X840), 0), "00000")</f>
        <v>00312</v>
      </c>
      <c r="L694" s="1" t="s">
        <v>41</v>
      </c>
      <c r="M694" s="1" t="s">
        <v>911</v>
      </c>
      <c r="N694" s="1" t="s">
        <v>912</v>
      </c>
      <c r="O694" s="1" t="s">
        <v>44</v>
      </c>
      <c r="P694" s="15">
        <v>512</v>
      </c>
      <c r="Q694" s="15">
        <v>393.64</v>
      </c>
      <c r="R694" s="1" t="s">
        <v>212</v>
      </c>
      <c r="S694" s="1" t="s">
        <v>747</v>
      </c>
      <c r="T694" s="1">
        <v>12</v>
      </c>
      <c r="U694" s="1">
        <v>42</v>
      </c>
      <c r="V694" s="1">
        <v>294</v>
      </c>
      <c r="W694" s="1" t="s">
        <v>47</v>
      </c>
      <c r="X694" s="2" t="s">
        <v>1653</v>
      </c>
      <c r="Y694" s="1" t="s">
        <v>1654</v>
      </c>
      <c r="AA694" s="1" t="s">
        <v>51</v>
      </c>
      <c r="AB694" s="3">
        <f>+RMP[[#This Row],[KILOS NETO]]/RMP[[#This Row],[N° JARRAS]]</f>
        <v>1.3389115646258503</v>
      </c>
      <c r="AC694" s="1" t="s">
        <v>52</v>
      </c>
      <c r="AD694" s="1">
        <v>19.7</v>
      </c>
      <c r="AE694" s="13">
        <f>+RMP[[#This Row],[KILOS NETO]]/RMP[[#This Row],[N° JABAS]]</f>
        <v>9.3723809523809525</v>
      </c>
      <c r="AF694" s="15">
        <f>+RMP[[#This Row],[KILOS NETO]]-RMP[[#This Row],[PESO NETO CAMPO]]</f>
        <v>18.740000000000009</v>
      </c>
      <c r="AG694" s="3">
        <f>+(RMP[[#This Row],[HORA RECEPCION]]-RMP[[#This Row],[HORA SALIDA CAMPO]])*24</f>
        <v>2.0000000000000009</v>
      </c>
      <c r="AH694" s="1" t="s">
        <v>54</v>
      </c>
      <c r="AI694" s="1" t="s">
        <v>55</v>
      </c>
      <c r="AL694" s="1">
        <v>0</v>
      </c>
      <c r="AM694" s="1" t="s">
        <v>2634</v>
      </c>
    </row>
    <row r="695" spans="1:39" hidden="1" x14ac:dyDescent="0.3">
      <c r="A695" s="1" t="s">
        <v>1655</v>
      </c>
      <c r="B695" s="1">
        <f>_xlfn.ISOWEEKNUM(RMP[[#This Row],[FECHA RECEPCION]])</f>
        <v>28</v>
      </c>
      <c r="C695" s="7">
        <v>45845</v>
      </c>
      <c r="D695" s="6">
        <v>0.75694444444444442</v>
      </c>
      <c r="E695" s="7">
        <v>45845</v>
      </c>
      <c r="F695" s="6">
        <v>0.84375</v>
      </c>
      <c r="G695" s="1" t="s">
        <v>1656</v>
      </c>
      <c r="H695" s="1">
        <v>3</v>
      </c>
      <c r="I695" s="1" t="s">
        <v>1657</v>
      </c>
      <c r="J695" s="13">
        <v>462</v>
      </c>
      <c r="K695" s="1" t="str">
        <f>TEXT(MATCH(X695, _xlfn.UNIQUE($X$153:X841), 0), "00000")</f>
        <v>00313</v>
      </c>
      <c r="L695" s="1" t="s">
        <v>827</v>
      </c>
      <c r="M695" s="1" t="s">
        <v>828</v>
      </c>
      <c r="N695" s="1" t="s">
        <v>43</v>
      </c>
      <c r="O695" s="1" t="s">
        <v>44</v>
      </c>
      <c r="P695" s="15">
        <v>616</v>
      </c>
      <c r="Q695" s="15">
        <v>497.34</v>
      </c>
      <c r="R695" s="1" t="s">
        <v>45</v>
      </c>
      <c r="S695" s="1" t="s">
        <v>797</v>
      </c>
      <c r="T695" s="1">
        <v>15</v>
      </c>
      <c r="U695" s="1">
        <v>35</v>
      </c>
      <c r="V695" s="1">
        <v>420</v>
      </c>
      <c r="W695" s="1" t="s">
        <v>47</v>
      </c>
      <c r="X695" s="2" t="s">
        <v>1658</v>
      </c>
      <c r="Y695" s="1" t="s">
        <v>1659</v>
      </c>
      <c r="AA695" s="1" t="s">
        <v>51</v>
      </c>
      <c r="AB695" s="3">
        <f>+RMP[[#This Row],[KILOS NETO]]/RMP[[#This Row],[N° JARRAS]]</f>
        <v>1.1841428571428572</v>
      </c>
      <c r="AC695" s="1" t="s">
        <v>831</v>
      </c>
      <c r="AD695" s="1">
        <v>19.8</v>
      </c>
      <c r="AE695" s="13">
        <f>+RMP[[#This Row],[KILOS NETO]]/RMP[[#This Row],[N° JABAS]]</f>
        <v>14.209714285714284</v>
      </c>
      <c r="AF695" s="15">
        <f>+RMP[[#This Row],[KILOS NETO]]-RMP[[#This Row],[PESO NETO CAMPO]]</f>
        <v>35.339999999999975</v>
      </c>
      <c r="AG695" s="3">
        <f>+(RMP[[#This Row],[HORA RECEPCION]]-RMP[[#This Row],[HORA SALIDA CAMPO]])*24</f>
        <v>2.0833333333333339</v>
      </c>
      <c r="AH695" s="1" t="s">
        <v>54</v>
      </c>
      <c r="AI695" s="1" t="s">
        <v>55</v>
      </c>
      <c r="AL695" s="1">
        <v>0</v>
      </c>
      <c r="AM695" s="1" t="s">
        <v>2634</v>
      </c>
    </row>
    <row r="696" spans="1:39" hidden="1" x14ac:dyDescent="0.3">
      <c r="A696" s="1" t="s">
        <v>1660</v>
      </c>
      <c r="B696" s="1">
        <f>_xlfn.ISOWEEKNUM(RMP[[#This Row],[FECHA RECEPCION]])</f>
        <v>28</v>
      </c>
      <c r="C696" s="7">
        <v>45845</v>
      </c>
      <c r="D696" s="6">
        <v>0.75694444444444442</v>
      </c>
      <c r="E696" s="7">
        <v>45845</v>
      </c>
      <c r="F696" s="6">
        <v>0.84375</v>
      </c>
      <c r="G696" s="1" t="s">
        <v>1656</v>
      </c>
      <c r="H696" s="1">
        <v>3</v>
      </c>
      <c r="I696" s="1" t="s">
        <v>1657</v>
      </c>
      <c r="J696" s="13">
        <v>353</v>
      </c>
      <c r="K696" s="1" t="str">
        <f>TEXT(MATCH(X696, _xlfn.UNIQUE($X$153:X842), 0), "00000")</f>
        <v>00314</v>
      </c>
      <c r="L696" s="1" t="s">
        <v>827</v>
      </c>
      <c r="M696" s="1" t="s">
        <v>828</v>
      </c>
      <c r="N696" s="1" t="s">
        <v>43</v>
      </c>
      <c r="O696" s="1" t="s">
        <v>44</v>
      </c>
      <c r="P696" s="15">
        <v>471</v>
      </c>
      <c r="Q696" s="15">
        <v>380.09</v>
      </c>
      <c r="R696" s="1" t="s">
        <v>45</v>
      </c>
      <c r="S696" s="1" t="s">
        <v>797</v>
      </c>
      <c r="T696" s="1">
        <v>14</v>
      </c>
      <c r="U696" s="1">
        <v>26</v>
      </c>
      <c r="V696" s="1">
        <v>305</v>
      </c>
      <c r="W696" s="1" t="s">
        <v>47</v>
      </c>
      <c r="X696" s="2" t="s">
        <v>1661</v>
      </c>
      <c r="Y696" s="1" t="s">
        <v>1662</v>
      </c>
      <c r="AA696" s="1" t="s">
        <v>51</v>
      </c>
      <c r="AB696" s="3">
        <f>+RMP[[#This Row],[KILOS NETO]]/RMP[[#This Row],[N° JARRAS]]</f>
        <v>1.2461967213114753</v>
      </c>
      <c r="AC696" s="1" t="s">
        <v>831</v>
      </c>
      <c r="AD696" s="1">
        <v>19.8</v>
      </c>
      <c r="AE696" s="13">
        <f>+RMP[[#This Row],[KILOS NETO]]/RMP[[#This Row],[N° JABAS]]</f>
        <v>14.618846153846153</v>
      </c>
      <c r="AF696" s="15">
        <f>+RMP[[#This Row],[KILOS NETO]]-RMP[[#This Row],[PESO NETO CAMPO]]</f>
        <v>27.089999999999975</v>
      </c>
      <c r="AG696" s="3">
        <f>+(RMP[[#This Row],[HORA RECEPCION]]-RMP[[#This Row],[HORA SALIDA CAMPO]])*24</f>
        <v>2.0833333333333339</v>
      </c>
      <c r="AH696" s="1" t="s">
        <v>54</v>
      </c>
      <c r="AI696" s="1" t="s">
        <v>55</v>
      </c>
      <c r="AL696" s="1">
        <v>0</v>
      </c>
      <c r="AM696" s="1" t="s">
        <v>2634</v>
      </c>
    </row>
    <row r="697" spans="1:39" hidden="1" x14ac:dyDescent="0.3">
      <c r="A697" s="1" t="s">
        <v>1663</v>
      </c>
      <c r="B697" s="1">
        <f>_xlfn.ISOWEEKNUM(RMP[[#This Row],[FECHA RECEPCION]])</f>
        <v>28</v>
      </c>
      <c r="C697" s="7">
        <v>45845</v>
      </c>
      <c r="D697" s="6">
        <v>0.75694444444444442</v>
      </c>
      <c r="E697" s="7">
        <v>45845</v>
      </c>
      <c r="F697" s="6">
        <v>0.84375</v>
      </c>
      <c r="G697" s="1" t="s">
        <v>1656</v>
      </c>
      <c r="H697" s="1">
        <v>3</v>
      </c>
      <c r="I697" s="1" t="s">
        <v>1657</v>
      </c>
      <c r="J697" s="13">
        <v>454.5</v>
      </c>
      <c r="K697" s="1" t="str">
        <f>TEXT(MATCH(X697, _xlfn.UNIQUE($X$153:X843), 0), "00000")</f>
        <v>00315</v>
      </c>
      <c r="L697" s="1" t="s">
        <v>827</v>
      </c>
      <c r="M697" s="1" t="s">
        <v>828</v>
      </c>
      <c r="N697" s="1" t="s">
        <v>43</v>
      </c>
      <c r="O697" s="1" t="s">
        <v>44</v>
      </c>
      <c r="P697" s="15">
        <v>609</v>
      </c>
      <c r="Q697" s="15">
        <v>491.34</v>
      </c>
      <c r="R697" s="1" t="s">
        <v>45</v>
      </c>
      <c r="S697" s="1" t="s">
        <v>856</v>
      </c>
      <c r="T697" s="1">
        <v>14</v>
      </c>
      <c r="U697" s="1">
        <v>35</v>
      </c>
      <c r="V697" s="1">
        <v>420</v>
      </c>
      <c r="W697" s="1" t="s">
        <v>47</v>
      </c>
      <c r="X697" s="2" t="s">
        <v>1664</v>
      </c>
      <c r="Y697" s="1" t="s">
        <v>1665</v>
      </c>
      <c r="AA697" s="1" t="s">
        <v>51</v>
      </c>
      <c r="AB697" s="3">
        <f>+RMP[[#This Row],[KILOS NETO]]/RMP[[#This Row],[N° JARRAS]]</f>
        <v>1.1698571428571427</v>
      </c>
      <c r="AC697" s="1" t="s">
        <v>831</v>
      </c>
      <c r="AD697" s="1">
        <v>19.8</v>
      </c>
      <c r="AE697" s="13">
        <f>+RMP[[#This Row],[KILOS NETO]]/RMP[[#This Row],[N° JABAS]]</f>
        <v>14.038285714285713</v>
      </c>
      <c r="AF697" s="15">
        <f>+RMP[[#This Row],[KILOS NETO]]-RMP[[#This Row],[PESO NETO CAMPO]]</f>
        <v>36.839999999999975</v>
      </c>
      <c r="AG697" s="3">
        <f>+(RMP[[#This Row],[HORA RECEPCION]]-RMP[[#This Row],[HORA SALIDA CAMPO]])*24</f>
        <v>2.0833333333333339</v>
      </c>
      <c r="AH697" s="1" t="s">
        <v>54</v>
      </c>
      <c r="AI697" s="1" t="s">
        <v>55</v>
      </c>
      <c r="AL697" s="1">
        <v>0</v>
      </c>
      <c r="AM697" s="1" t="s">
        <v>2634</v>
      </c>
    </row>
    <row r="698" spans="1:39" hidden="1" x14ac:dyDescent="0.3">
      <c r="A698" s="1" t="s">
        <v>1666</v>
      </c>
      <c r="B698" s="1">
        <f>_xlfn.ISOWEEKNUM(RMP[[#This Row],[FECHA RECEPCION]])</f>
        <v>28</v>
      </c>
      <c r="C698" s="7">
        <v>45845</v>
      </c>
      <c r="D698" s="6">
        <v>0.75694444444444442</v>
      </c>
      <c r="E698" s="7">
        <v>45845</v>
      </c>
      <c r="F698" s="6">
        <v>0.84375</v>
      </c>
      <c r="G698" s="1" t="s">
        <v>1656</v>
      </c>
      <c r="H698" s="1">
        <v>3</v>
      </c>
      <c r="I698" s="1" t="s">
        <v>1657</v>
      </c>
      <c r="J698" s="13">
        <v>452.5</v>
      </c>
      <c r="K698" s="1" t="str">
        <f>TEXT(MATCH(X698, _xlfn.UNIQUE($X$153:X844), 0), "00000")</f>
        <v>00316</v>
      </c>
      <c r="L698" s="1" t="s">
        <v>827</v>
      </c>
      <c r="M698" s="1" t="s">
        <v>828</v>
      </c>
      <c r="N698" s="1" t="s">
        <v>43</v>
      </c>
      <c r="O698" s="1" t="s">
        <v>44</v>
      </c>
      <c r="P698" s="15">
        <v>605</v>
      </c>
      <c r="Q698" s="15">
        <v>486.34</v>
      </c>
      <c r="R698" s="1" t="s">
        <v>45</v>
      </c>
      <c r="S698" s="1" t="s">
        <v>856</v>
      </c>
      <c r="T698" s="1">
        <v>15</v>
      </c>
      <c r="U698" s="1">
        <v>35</v>
      </c>
      <c r="V698" s="1">
        <v>420</v>
      </c>
      <c r="W698" s="1" t="s">
        <v>47</v>
      </c>
      <c r="X698" s="2" t="s">
        <v>1667</v>
      </c>
      <c r="Y698" s="1" t="s">
        <v>1668</v>
      </c>
      <c r="AA698" s="1" t="s">
        <v>51</v>
      </c>
      <c r="AB698" s="3">
        <f>+RMP[[#This Row],[KILOS NETO]]/RMP[[#This Row],[N° JARRAS]]</f>
        <v>1.1579523809523808</v>
      </c>
      <c r="AC698" s="1" t="s">
        <v>831</v>
      </c>
      <c r="AD698" s="1">
        <v>19.8</v>
      </c>
      <c r="AE698" s="13">
        <f>+RMP[[#This Row],[KILOS NETO]]/RMP[[#This Row],[N° JABAS]]</f>
        <v>13.895428571428571</v>
      </c>
      <c r="AF698" s="15">
        <f>+RMP[[#This Row],[KILOS NETO]]-RMP[[#This Row],[PESO NETO CAMPO]]</f>
        <v>33.839999999999975</v>
      </c>
      <c r="AG698" s="3">
        <f>+(RMP[[#This Row],[HORA RECEPCION]]-RMP[[#This Row],[HORA SALIDA CAMPO]])*24</f>
        <v>2.0833333333333339</v>
      </c>
      <c r="AH698" s="1" t="s">
        <v>54</v>
      </c>
      <c r="AI698" s="1" t="s">
        <v>55</v>
      </c>
      <c r="AL698" s="1">
        <v>0</v>
      </c>
      <c r="AM698" s="1" t="s">
        <v>2634</v>
      </c>
    </row>
    <row r="699" spans="1:39" hidden="1" x14ac:dyDescent="0.3">
      <c r="A699" s="5" t="s">
        <v>1669</v>
      </c>
      <c r="B699" s="1">
        <f>_xlfn.ISOWEEKNUM(RMP[[#This Row],[FECHA RECEPCION]])</f>
        <v>28</v>
      </c>
      <c r="C699" s="7">
        <v>45845</v>
      </c>
      <c r="D699" s="6">
        <v>0.75694444444444442</v>
      </c>
      <c r="E699" s="7">
        <v>45845</v>
      </c>
      <c r="F699" s="6">
        <v>0.85069444444444442</v>
      </c>
      <c r="G699" s="1" t="s">
        <v>1670</v>
      </c>
      <c r="H699" s="1">
        <v>4</v>
      </c>
      <c r="I699" s="1" t="s">
        <v>1671</v>
      </c>
      <c r="J699" s="14">
        <v>98.4</v>
      </c>
      <c r="K699" s="1" t="str">
        <f>TEXT(MATCH(X699, _xlfn.UNIQUE($X$153:X845), 0), "00000")</f>
        <v>00317</v>
      </c>
      <c r="L699" s="1" t="s">
        <v>827</v>
      </c>
      <c r="M699" s="1" t="s">
        <v>1672</v>
      </c>
      <c r="N699" s="1" t="s">
        <v>43</v>
      </c>
      <c r="O699" s="1" t="s">
        <v>44</v>
      </c>
      <c r="P699" s="3">
        <v>121.8</v>
      </c>
      <c r="Q699" s="3">
        <v>98.32</v>
      </c>
      <c r="R699" s="1" t="s">
        <v>45</v>
      </c>
      <c r="S699" s="1" t="s">
        <v>747</v>
      </c>
      <c r="T699" s="1">
        <v>14</v>
      </c>
      <c r="U699" s="1">
        <v>7</v>
      </c>
      <c r="V699" s="1">
        <v>78</v>
      </c>
      <c r="W699" s="1" t="s">
        <v>47</v>
      </c>
      <c r="X699" s="2" t="s">
        <v>1673</v>
      </c>
      <c r="Y699" s="1" t="s">
        <v>1674</v>
      </c>
      <c r="AA699" s="1" t="s">
        <v>51</v>
      </c>
      <c r="AB699" s="3">
        <f>+RMP[[#This Row],[KILOS NETO]]/RMP[[#This Row],[N° JARRAS]]</f>
        <v>1.2605128205128204</v>
      </c>
      <c r="AC699" s="1" t="s">
        <v>831</v>
      </c>
      <c r="AD699" s="1">
        <v>22.2</v>
      </c>
      <c r="AE699" s="14">
        <f>+RMP[[#This Row],[KILOS NETO]]/RMP[[#This Row],[N° JABAS]]</f>
        <v>14.045714285714284</v>
      </c>
      <c r="AF699" s="3">
        <f>+RMP[[#This Row],[KILOS NETO]]-RMP[[#This Row],[PESO NETO CAMPO]]</f>
        <v>-8.0000000000012506E-2</v>
      </c>
      <c r="AG699" s="3">
        <f>+(RMP[[#This Row],[HORA RECEPCION]]-RMP[[#This Row],[HORA SALIDA CAMPO]])*24</f>
        <v>2.25</v>
      </c>
      <c r="AH699" s="1" t="s">
        <v>54</v>
      </c>
      <c r="AI699" s="1" t="s">
        <v>55</v>
      </c>
      <c r="AL699" s="1">
        <v>0</v>
      </c>
      <c r="AM699" s="1" t="s">
        <v>2634</v>
      </c>
    </row>
    <row r="700" spans="1:39" hidden="1" x14ac:dyDescent="0.3">
      <c r="A700" s="5" t="s">
        <v>1675</v>
      </c>
      <c r="B700" s="1">
        <f>_xlfn.ISOWEEKNUM(RMP[[#This Row],[FECHA RECEPCION]])</f>
        <v>28</v>
      </c>
      <c r="C700" s="7">
        <v>45845</v>
      </c>
      <c r="D700" s="6">
        <v>0.75694444444444442</v>
      </c>
      <c r="E700" s="7">
        <v>45845</v>
      </c>
      <c r="F700" s="6">
        <v>0.85069444444444442</v>
      </c>
      <c r="G700" s="1" t="s">
        <v>1670</v>
      </c>
      <c r="H700" s="1">
        <v>4</v>
      </c>
      <c r="I700" s="1" t="s">
        <v>1671</v>
      </c>
      <c r="J700" s="14">
        <v>393.6</v>
      </c>
      <c r="K700" s="1" t="str">
        <f>TEXT(MATCH(X700, _xlfn.UNIQUE($X$153:X846), 0), "00000")</f>
        <v>00317</v>
      </c>
      <c r="L700" s="1" t="s">
        <v>827</v>
      </c>
      <c r="M700" s="1" t="s">
        <v>1672</v>
      </c>
      <c r="N700" s="1" t="s">
        <v>43</v>
      </c>
      <c r="O700" s="1" t="s">
        <v>44</v>
      </c>
      <c r="P700" s="3">
        <v>487.2</v>
      </c>
      <c r="Q700" s="3">
        <v>393.27</v>
      </c>
      <c r="R700" s="1" t="s">
        <v>45</v>
      </c>
      <c r="S700" s="1" t="s">
        <v>758</v>
      </c>
      <c r="T700" s="1">
        <v>14</v>
      </c>
      <c r="U700" s="1">
        <v>28</v>
      </c>
      <c r="V700" s="1">
        <v>340</v>
      </c>
      <c r="W700" s="1" t="s">
        <v>47</v>
      </c>
      <c r="X700" s="2" t="s">
        <v>1673</v>
      </c>
      <c r="Y700" s="1" t="s">
        <v>1674</v>
      </c>
      <c r="AA700" s="1" t="s">
        <v>51</v>
      </c>
      <c r="AB700" s="3">
        <f>+RMP[[#This Row],[KILOS NETO]]/RMP[[#This Row],[N° JARRAS]]</f>
        <v>1.1566764705882353</v>
      </c>
      <c r="AC700" s="1" t="s">
        <v>831</v>
      </c>
      <c r="AD700" s="1">
        <v>22.2</v>
      </c>
      <c r="AE700" s="14">
        <f>+RMP[[#This Row],[KILOS NETO]]/RMP[[#This Row],[N° JABAS]]</f>
        <v>14.045357142857142</v>
      </c>
      <c r="AF700" s="3">
        <f>+RMP[[#This Row],[KILOS NETO]]-RMP[[#This Row],[PESO NETO CAMPO]]</f>
        <v>-0.33000000000004093</v>
      </c>
      <c r="AG700" s="3">
        <f>+(RMP[[#This Row],[HORA RECEPCION]]-RMP[[#This Row],[HORA SALIDA CAMPO]])*24</f>
        <v>2.25</v>
      </c>
      <c r="AH700" s="1" t="s">
        <v>54</v>
      </c>
      <c r="AI700" s="1" t="s">
        <v>55</v>
      </c>
      <c r="AL700" s="1">
        <v>0</v>
      </c>
      <c r="AM700" s="1" t="s">
        <v>2634</v>
      </c>
    </row>
    <row r="701" spans="1:39" hidden="1" x14ac:dyDescent="0.3">
      <c r="A701" s="5" t="s">
        <v>1676</v>
      </c>
      <c r="B701" s="1">
        <f>_xlfn.ISOWEEKNUM(RMP[[#This Row],[FECHA RECEPCION]])</f>
        <v>28</v>
      </c>
      <c r="C701" s="7">
        <v>45845</v>
      </c>
      <c r="D701" s="6">
        <v>0.75694444444444442</v>
      </c>
      <c r="E701" s="7">
        <v>45845</v>
      </c>
      <c r="F701" s="6">
        <v>0.85069444444444442</v>
      </c>
      <c r="G701" s="1" t="s">
        <v>1670</v>
      </c>
      <c r="H701" s="1">
        <v>4</v>
      </c>
      <c r="I701" s="1" t="s">
        <v>1671</v>
      </c>
      <c r="J701" s="14">
        <v>361.40000139</v>
      </c>
      <c r="K701" s="1" t="str">
        <f>TEXT(MATCH(X701, _xlfn.UNIQUE($X$153:X847), 0), "00000")</f>
        <v>00318</v>
      </c>
      <c r="L701" s="1" t="s">
        <v>827</v>
      </c>
      <c r="M701" s="1" t="s">
        <v>1672</v>
      </c>
      <c r="N701" s="1" t="s">
        <v>43</v>
      </c>
      <c r="O701" s="1" t="s">
        <v>44</v>
      </c>
      <c r="P701" s="3">
        <v>453.27</v>
      </c>
      <c r="Q701" s="3">
        <v>363.76</v>
      </c>
      <c r="R701" s="1" t="s">
        <v>45</v>
      </c>
      <c r="S701" s="1" t="s">
        <v>758</v>
      </c>
      <c r="T701" s="1">
        <v>14</v>
      </c>
      <c r="U701" s="1">
        <v>26</v>
      </c>
      <c r="V701" s="1">
        <v>312</v>
      </c>
      <c r="W701" s="1" t="s">
        <v>47</v>
      </c>
      <c r="X701" s="2" t="s">
        <v>1677</v>
      </c>
      <c r="Y701" s="1" t="s">
        <v>1678</v>
      </c>
      <c r="AA701" s="1" t="s">
        <v>51</v>
      </c>
      <c r="AB701" s="3">
        <f>+RMP[[#This Row],[KILOS NETO]]/RMP[[#This Row],[N° JARRAS]]</f>
        <v>1.1658974358974359</v>
      </c>
      <c r="AC701" s="1" t="s">
        <v>831</v>
      </c>
      <c r="AD701" s="1">
        <v>22.2</v>
      </c>
      <c r="AE701" s="14">
        <f>+RMP[[#This Row],[KILOS NETO]]/RMP[[#This Row],[N° JABAS]]</f>
        <v>13.99076923076923</v>
      </c>
      <c r="AF701" s="3">
        <f>+RMP[[#This Row],[KILOS NETO]]-RMP[[#This Row],[PESO NETO CAMPO]]</f>
        <v>2.359998609999991</v>
      </c>
      <c r="AG701" s="3">
        <f>+(RMP[[#This Row],[HORA RECEPCION]]-RMP[[#This Row],[HORA SALIDA CAMPO]])*24</f>
        <v>2.25</v>
      </c>
      <c r="AH701" s="1" t="s">
        <v>54</v>
      </c>
      <c r="AI701" s="1" t="s">
        <v>55</v>
      </c>
      <c r="AL701" s="1">
        <v>0</v>
      </c>
      <c r="AM701" s="1" t="s">
        <v>2634</v>
      </c>
    </row>
    <row r="702" spans="1:39" hidden="1" x14ac:dyDescent="0.3">
      <c r="A702" s="5" t="s">
        <v>1679</v>
      </c>
      <c r="B702" s="1">
        <f>_xlfn.ISOWEEKNUM(RMP[[#This Row],[FECHA RECEPCION]])</f>
        <v>28</v>
      </c>
      <c r="C702" s="7">
        <v>45845</v>
      </c>
      <c r="D702" s="6">
        <v>0.75694444444444442</v>
      </c>
      <c r="E702" s="7">
        <v>45845</v>
      </c>
      <c r="F702" s="6">
        <v>0.85069444444444442</v>
      </c>
      <c r="G702" s="1" t="s">
        <v>1670</v>
      </c>
      <c r="H702" s="1">
        <v>4</v>
      </c>
      <c r="I702" s="1" t="s">
        <v>1671</v>
      </c>
      <c r="J702" s="14">
        <v>55.59999861</v>
      </c>
      <c r="K702" s="1" t="str">
        <f>TEXT(MATCH(X702, _xlfn.UNIQUE($X$153:X848), 0), "00000")</f>
        <v>00318</v>
      </c>
      <c r="L702" s="1" t="s">
        <v>827</v>
      </c>
      <c r="M702" s="1" t="s">
        <v>1672</v>
      </c>
      <c r="N702" s="1" t="s">
        <v>43</v>
      </c>
      <c r="O702" s="1" t="s">
        <v>44</v>
      </c>
      <c r="P702" s="3">
        <v>69.73</v>
      </c>
      <c r="Q702" s="3">
        <v>55.96</v>
      </c>
      <c r="R702" s="1" t="s">
        <v>45</v>
      </c>
      <c r="S702" s="1" t="s">
        <v>747</v>
      </c>
      <c r="T702" s="1">
        <v>14</v>
      </c>
      <c r="U702" s="1">
        <v>4</v>
      </c>
      <c r="V702" s="1">
        <v>48</v>
      </c>
      <c r="W702" s="1" t="s">
        <v>47</v>
      </c>
      <c r="X702" s="2" t="s">
        <v>1677</v>
      </c>
      <c r="Y702" s="1" t="s">
        <v>1678</v>
      </c>
      <c r="AA702" s="1" t="s">
        <v>51</v>
      </c>
      <c r="AB702" s="3">
        <f>+RMP[[#This Row],[KILOS NETO]]/RMP[[#This Row],[N° JARRAS]]</f>
        <v>1.1658333333333333</v>
      </c>
      <c r="AC702" s="1" t="s">
        <v>831</v>
      </c>
      <c r="AD702" s="1">
        <v>22.2</v>
      </c>
      <c r="AE702" s="14">
        <f>+RMP[[#This Row],[KILOS NETO]]/RMP[[#This Row],[N° JABAS]]</f>
        <v>13.99</v>
      </c>
      <c r="AF702" s="3">
        <f>+RMP[[#This Row],[KILOS NETO]]-RMP[[#This Row],[PESO NETO CAMPO]]</f>
        <v>0.36000139000000075</v>
      </c>
      <c r="AG702" s="3">
        <f>+(RMP[[#This Row],[HORA RECEPCION]]-RMP[[#This Row],[HORA SALIDA CAMPO]])*24</f>
        <v>2.25</v>
      </c>
      <c r="AH702" s="1" t="s">
        <v>54</v>
      </c>
      <c r="AI702" s="1" t="s">
        <v>55</v>
      </c>
      <c r="AL702" s="1">
        <v>0</v>
      </c>
      <c r="AM702" s="1" t="s">
        <v>2634</v>
      </c>
    </row>
    <row r="703" spans="1:39" hidden="1" x14ac:dyDescent="0.3">
      <c r="A703" s="5" t="s">
        <v>1680</v>
      </c>
      <c r="B703" s="1">
        <f>_xlfn.ISOWEEKNUM(RMP[[#This Row],[FECHA RECEPCION]])</f>
        <v>28</v>
      </c>
      <c r="C703" s="7">
        <v>45845</v>
      </c>
      <c r="D703" s="6">
        <v>0.79166666666666663</v>
      </c>
      <c r="E703" s="7">
        <v>45845</v>
      </c>
      <c r="F703" s="6">
        <v>0.875</v>
      </c>
      <c r="G703" s="1" t="s">
        <v>1648</v>
      </c>
      <c r="H703" s="1">
        <v>5</v>
      </c>
      <c r="I703" s="1" t="s">
        <v>39</v>
      </c>
      <c r="J703" s="14">
        <v>201.24761758</v>
      </c>
      <c r="K703" s="1" t="str">
        <f>TEXT(MATCH(X703, _xlfn.UNIQUE($X$153:X849), 0), "00000")</f>
        <v>00319</v>
      </c>
      <c r="L703" s="1" t="s">
        <v>41</v>
      </c>
      <c r="M703" s="1" t="s">
        <v>42</v>
      </c>
      <c r="N703" s="1" t="s">
        <v>43</v>
      </c>
      <c r="O703" s="1" t="s">
        <v>44</v>
      </c>
      <c r="P703" s="3">
        <v>270.81</v>
      </c>
      <c r="Q703" s="3">
        <v>208.81</v>
      </c>
      <c r="R703" s="1" t="s">
        <v>45</v>
      </c>
      <c r="S703" s="1" t="s">
        <v>883</v>
      </c>
      <c r="T703" s="1">
        <v>12</v>
      </c>
      <c r="U703" s="1">
        <v>22</v>
      </c>
      <c r="V703" s="1">
        <v>154</v>
      </c>
      <c r="W703" s="1" t="s">
        <v>47</v>
      </c>
      <c r="X703" s="2" t="s">
        <v>1681</v>
      </c>
      <c r="Y703" s="1" t="s">
        <v>1682</v>
      </c>
      <c r="AA703" s="1" t="s">
        <v>51</v>
      </c>
      <c r="AB703" s="3">
        <f>+RMP[[#This Row],[KILOS NETO]]/RMP[[#This Row],[N° JARRAS]]</f>
        <v>1.355909090909091</v>
      </c>
      <c r="AC703" s="1" t="s">
        <v>52</v>
      </c>
      <c r="AD703" s="1">
        <v>20.100000000000001</v>
      </c>
      <c r="AE703" s="14">
        <f>+RMP[[#This Row],[KILOS NETO]]/RMP[[#This Row],[N° JABAS]]</f>
        <v>9.4913636363636371</v>
      </c>
      <c r="AF703" s="3">
        <f>+RMP[[#This Row],[KILOS NETO]]-RMP[[#This Row],[PESO NETO CAMPO]]</f>
        <v>7.5623824200000058</v>
      </c>
      <c r="AG703" s="3">
        <f>+(RMP[[#This Row],[HORA RECEPCION]]-RMP[[#This Row],[HORA SALIDA CAMPO]])*24</f>
        <v>2.0000000000000009</v>
      </c>
      <c r="AH703" s="1" t="s">
        <v>434</v>
      </c>
      <c r="AI703" s="1" t="s">
        <v>55</v>
      </c>
      <c r="AL703" s="1">
        <v>0</v>
      </c>
      <c r="AM703" s="1" t="s">
        <v>2634</v>
      </c>
    </row>
    <row r="704" spans="1:39" hidden="1" x14ac:dyDescent="0.3">
      <c r="A704" s="5" t="s">
        <v>1683</v>
      </c>
      <c r="B704" s="1">
        <f>_xlfn.ISOWEEKNUM(RMP[[#This Row],[FECHA RECEPCION]])</f>
        <v>28</v>
      </c>
      <c r="C704" s="7">
        <v>45845</v>
      </c>
      <c r="D704" s="6">
        <v>0.79166666666666663</v>
      </c>
      <c r="E704" s="7">
        <v>45845</v>
      </c>
      <c r="F704" s="6">
        <v>0.875</v>
      </c>
      <c r="G704" s="1" t="s">
        <v>1648</v>
      </c>
      <c r="H704" s="1">
        <v>5</v>
      </c>
      <c r="I704" s="1" t="s">
        <v>39</v>
      </c>
      <c r="J704" s="14">
        <v>182.95238241999999</v>
      </c>
      <c r="K704" s="1" t="str">
        <f>TEXT(MATCH(X704, _xlfn.UNIQUE($X$153:X850), 0), "00000")</f>
        <v>00319</v>
      </c>
      <c r="L704" s="1" t="s">
        <v>41</v>
      </c>
      <c r="M704" s="1" t="s">
        <v>42</v>
      </c>
      <c r="N704" s="1" t="s">
        <v>43</v>
      </c>
      <c r="O704" s="1" t="s">
        <v>44</v>
      </c>
      <c r="P704" s="3">
        <v>246.19</v>
      </c>
      <c r="Q704" s="3">
        <v>189.83</v>
      </c>
      <c r="R704" s="1" t="s">
        <v>45</v>
      </c>
      <c r="S704" s="1" t="s">
        <v>751</v>
      </c>
      <c r="T704" s="1">
        <v>12</v>
      </c>
      <c r="U704" s="1">
        <v>20</v>
      </c>
      <c r="V704" s="1">
        <v>140</v>
      </c>
      <c r="W704" s="1" t="s">
        <v>47</v>
      </c>
      <c r="X704" s="2" t="s">
        <v>1681</v>
      </c>
      <c r="Y704" s="1" t="s">
        <v>1682</v>
      </c>
      <c r="AA704" s="1" t="s">
        <v>51</v>
      </c>
      <c r="AB704" s="3">
        <f>+RMP[[#This Row],[KILOS NETO]]/RMP[[#This Row],[N° JARRAS]]</f>
        <v>1.3559285714285716</v>
      </c>
      <c r="AC704" s="1" t="s">
        <v>52</v>
      </c>
      <c r="AD704" s="1">
        <v>20.100000000000001</v>
      </c>
      <c r="AE704" s="14">
        <f>+RMP[[#This Row],[KILOS NETO]]/RMP[[#This Row],[N° JABAS]]</f>
        <v>9.4915000000000003</v>
      </c>
      <c r="AF704" s="3">
        <f>+RMP[[#This Row],[KILOS NETO]]-RMP[[#This Row],[PESO NETO CAMPO]]</f>
        <v>6.8776175800000203</v>
      </c>
      <c r="AG704" s="3">
        <f>+(RMP[[#This Row],[HORA RECEPCION]]-RMP[[#This Row],[HORA SALIDA CAMPO]])*24</f>
        <v>2.0000000000000009</v>
      </c>
      <c r="AH704" s="1" t="s">
        <v>434</v>
      </c>
      <c r="AI704" s="1" t="s">
        <v>55</v>
      </c>
      <c r="AL704" s="1">
        <v>0</v>
      </c>
      <c r="AM704" s="1" t="s">
        <v>2634</v>
      </c>
    </row>
    <row r="705" spans="1:39" hidden="1" x14ac:dyDescent="0.3">
      <c r="A705" s="5" t="s">
        <v>1684</v>
      </c>
      <c r="B705" s="1">
        <f>_xlfn.ISOWEEKNUM(RMP[[#This Row],[FECHA RECEPCION]])</f>
        <v>28</v>
      </c>
      <c r="C705" s="7">
        <v>45845</v>
      </c>
      <c r="D705" s="6">
        <v>0.79166666666666663</v>
      </c>
      <c r="E705" s="7">
        <v>45845</v>
      </c>
      <c r="F705" s="6">
        <v>0.875</v>
      </c>
      <c r="G705" s="1" t="s">
        <v>1648</v>
      </c>
      <c r="H705" s="1">
        <v>5</v>
      </c>
      <c r="I705" s="1" t="s">
        <v>39</v>
      </c>
      <c r="J705" s="14">
        <v>202.9</v>
      </c>
      <c r="K705" s="1" t="str">
        <f>TEXT(MATCH(X705, _xlfn.UNIQUE($X$153:X851), 0), "00000")</f>
        <v>00320</v>
      </c>
      <c r="L705" s="1" t="s">
        <v>41</v>
      </c>
      <c r="M705" s="1" t="s">
        <v>42</v>
      </c>
      <c r="N705" s="1" t="s">
        <v>43</v>
      </c>
      <c r="O705" s="1" t="s">
        <v>44</v>
      </c>
      <c r="P705" s="3">
        <v>270</v>
      </c>
      <c r="Q705" s="3">
        <v>206.32</v>
      </c>
      <c r="R705" s="1" t="s">
        <v>45</v>
      </c>
      <c r="S705" s="1" t="s">
        <v>883</v>
      </c>
      <c r="T705" s="1">
        <v>9</v>
      </c>
      <c r="U705" s="1">
        <v>21</v>
      </c>
      <c r="V705" s="1">
        <v>147</v>
      </c>
      <c r="W705" s="1" t="s">
        <v>47</v>
      </c>
      <c r="X705" s="2" t="s">
        <v>1685</v>
      </c>
      <c r="Y705" s="1" t="s">
        <v>1686</v>
      </c>
      <c r="AA705" s="1" t="s">
        <v>51</v>
      </c>
      <c r="AB705" s="3">
        <f>+RMP[[#This Row],[KILOS NETO]]/RMP[[#This Row],[N° JARRAS]]</f>
        <v>1.4035374149659863</v>
      </c>
      <c r="AC705" s="1" t="s">
        <v>52</v>
      </c>
      <c r="AD705" s="1">
        <v>20.100000000000001</v>
      </c>
      <c r="AE705" s="14">
        <f>+RMP[[#This Row],[KILOS NETO]]/RMP[[#This Row],[N° JABAS]]</f>
        <v>9.824761904761905</v>
      </c>
      <c r="AF705" s="3">
        <f>+RMP[[#This Row],[KILOS NETO]]-RMP[[#This Row],[PESO NETO CAMPO]]</f>
        <v>3.4199999999999875</v>
      </c>
      <c r="AG705" s="3">
        <f>+(RMP[[#This Row],[HORA RECEPCION]]-RMP[[#This Row],[HORA SALIDA CAMPO]])*24</f>
        <v>2.0000000000000009</v>
      </c>
      <c r="AH705" s="1" t="s">
        <v>1224</v>
      </c>
      <c r="AI705" s="1" t="s">
        <v>55</v>
      </c>
      <c r="AL705" s="1">
        <v>0</v>
      </c>
      <c r="AM705" s="1" t="s">
        <v>2634</v>
      </c>
    </row>
    <row r="706" spans="1:39" hidden="1" x14ac:dyDescent="0.3">
      <c r="A706" s="5" t="s">
        <v>1687</v>
      </c>
      <c r="B706" s="1">
        <f>_xlfn.ISOWEEKNUM(RMP[[#This Row],[FECHA RECEPCION]])</f>
        <v>28</v>
      </c>
      <c r="C706" s="7">
        <v>45845</v>
      </c>
      <c r="D706" s="6">
        <v>0.79166666666666663</v>
      </c>
      <c r="E706" s="7">
        <v>45845</v>
      </c>
      <c r="F706" s="6">
        <v>0.875</v>
      </c>
      <c r="G706" s="1" t="s">
        <v>1648</v>
      </c>
      <c r="H706" s="1">
        <v>5</v>
      </c>
      <c r="I706" s="1" t="s">
        <v>39</v>
      </c>
      <c r="J706" s="14">
        <v>186.07826122</v>
      </c>
      <c r="K706" s="1" t="str">
        <f>TEXT(MATCH(X706, _xlfn.UNIQUE($X$153:X852), 0), "00000")</f>
        <v>00321</v>
      </c>
      <c r="L706" s="1" t="s">
        <v>41</v>
      </c>
      <c r="M706" s="1" t="s">
        <v>42</v>
      </c>
      <c r="N706" s="1" t="s">
        <v>43</v>
      </c>
      <c r="O706" s="1" t="s">
        <v>44</v>
      </c>
      <c r="P706" s="3">
        <v>257.48</v>
      </c>
      <c r="Q706" s="3">
        <v>191.53</v>
      </c>
      <c r="R706" s="1" t="s">
        <v>45</v>
      </c>
      <c r="S706" s="1" t="s">
        <v>751</v>
      </c>
      <c r="T706" s="1">
        <v>13</v>
      </c>
      <c r="U706" s="1">
        <v>21</v>
      </c>
      <c r="V706" s="1">
        <v>147</v>
      </c>
      <c r="W706" s="1" t="s">
        <v>47</v>
      </c>
      <c r="X706" s="2" t="s">
        <v>1688</v>
      </c>
      <c r="Y706" s="1" t="s">
        <v>1689</v>
      </c>
      <c r="AA706" s="1" t="s">
        <v>51</v>
      </c>
      <c r="AB706" s="3">
        <f>+RMP[[#This Row],[KILOS NETO]]/RMP[[#This Row],[N° JARRAS]]</f>
        <v>1.3029251700680273</v>
      </c>
      <c r="AC706" s="1" t="s">
        <v>52</v>
      </c>
      <c r="AD706" s="1">
        <v>20.100000000000001</v>
      </c>
      <c r="AE706" s="14">
        <f>+RMP[[#This Row],[KILOS NETO]]/RMP[[#This Row],[N° JABAS]]</f>
        <v>9.1204761904761913</v>
      </c>
      <c r="AF706" s="3">
        <f>+RMP[[#This Row],[KILOS NETO]]-RMP[[#This Row],[PESO NETO CAMPO]]</f>
        <v>5.4517387799999995</v>
      </c>
      <c r="AG706" s="3">
        <f>+(RMP[[#This Row],[HORA RECEPCION]]-RMP[[#This Row],[HORA SALIDA CAMPO]])*24</f>
        <v>2.0000000000000009</v>
      </c>
      <c r="AH706" s="1" t="s">
        <v>54</v>
      </c>
      <c r="AI706" s="1" t="s">
        <v>55</v>
      </c>
      <c r="AL706" s="1">
        <v>0</v>
      </c>
      <c r="AM706" s="1" t="s">
        <v>2634</v>
      </c>
    </row>
    <row r="707" spans="1:39" hidden="1" x14ac:dyDescent="0.3">
      <c r="A707" s="5" t="s">
        <v>1690</v>
      </c>
      <c r="B707" s="1">
        <f>_xlfn.ISOWEEKNUM(RMP[[#This Row],[FECHA RECEPCION]])</f>
        <v>28</v>
      </c>
      <c r="C707" s="7">
        <v>45845</v>
      </c>
      <c r="D707" s="6">
        <v>0.79166666666666663</v>
      </c>
      <c r="E707" s="7">
        <v>45845</v>
      </c>
      <c r="F707" s="6">
        <v>0.875</v>
      </c>
      <c r="G707" s="1" t="s">
        <v>1648</v>
      </c>
      <c r="H707" s="1">
        <v>5</v>
      </c>
      <c r="I707" s="1" t="s">
        <v>39</v>
      </c>
      <c r="J707" s="14">
        <v>17.721738779999999</v>
      </c>
      <c r="K707" s="1" t="str">
        <f>TEXT(MATCH(X707, _xlfn.UNIQUE($X$153:X853), 0), "00000")</f>
        <v>00321</v>
      </c>
      <c r="L707" s="1" t="s">
        <v>41</v>
      </c>
      <c r="M707" s="1" t="s">
        <v>42</v>
      </c>
      <c r="N707" s="1" t="s">
        <v>43</v>
      </c>
      <c r="O707" s="1" t="s">
        <v>44</v>
      </c>
      <c r="P707" s="3">
        <v>24.52</v>
      </c>
      <c r="Q707" s="3">
        <v>18.239999999999998</v>
      </c>
      <c r="R707" s="1" t="s">
        <v>45</v>
      </c>
      <c r="S707" s="1" t="s">
        <v>883</v>
      </c>
      <c r="T707" s="1">
        <v>13</v>
      </c>
      <c r="U707" s="1">
        <v>2</v>
      </c>
      <c r="V707" s="1">
        <v>11</v>
      </c>
      <c r="W707" s="1" t="s">
        <v>47</v>
      </c>
      <c r="X707" s="2" t="s">
        <v>1688</v>
      </c>
      <c r="Y707" s="1" t="s">
        <v>1689</v>
      </c>
      <c r="AA707" s="1" t="s">
        <v>51</v>
      </c>
      <c r="AB707" s="3">
        <f>+RMP[[#This Row],[KILOS NETO]]/RMP[[#This Row],[N° JARRAS]]</f>
        <v>1.658181818181818</v>
      </c>
      <c r="AC707" s="1" t="s">
        <v>52</v>
      </c>
      <c r="AD707" s="1">
        <v>20.100000000000001</v>
      </c>
      <c r="AE707" s="14">
        <f>+RMP[[#This Row],[KILOS NETO]]/RMP[[#This Row],[N° JABAS]]</f>
        <v>9.1199999999999992</v>
      </c>
      <c r="AF707" s="3">
        <f>+RMP[[#This Row],[KILOS NETO]]-RMP[[#This Row],[PESO NETO CAMPO]]</f>
        <v>0.51826121999999941</v>
      </c>
      <c r="AG707" s="3">
        <f>+(RMP[[#This Row],[HORA RECEPCION]]-RMP[[#This Row],[HORA SALIDA CAMPO]])*24</f>
        <v>2.0000000000000009</v>
      </c>
      <c r="AH707" s="1" t="s">
        <v>54</v>
      </c>
      <c r="AI707" s="1" t="s">
        <v>55</v>
      </c>
      <c r="AL707" s="1">
        <v>0</v>
      </c>
      <c r="AM707" s="1" t="s">
        <v>2634</v>
      </c>
    </row>
    <row r="708" spans="1:39" hidden="1" x14ac:dyDescent="0.3">
      <c r="A708" s="5" t="s">
        <v>1691</v>
      </c>
      <c r="B708" s="1">
        <f>_xlfn.ISOWEEKNUM(RMP[[#This Row],[FECHA RECEPCION]])</f>
        <v>28</v>
      </c>
      <c r="C708" s="7">
        <v>45845</v>
      </c>
      <c r="D708" s="6">
        <v>0.79166666666666663</v>
      </c>
      <c r="E708" s="7">
        <v>45845</v>
      </c>
      <c r="F708" s="6">
        <v>0.875</v>
      </c>
      <c r="G708" s="1" t="s">
        <v>1648</v>
      </c>
      <c r="H708" s="1">
        <v>5</v>
      </c>
      <c r="I708" s="1" t="s">
        <v>39</v>
      </c>
      <c r="J708" s="14">
        <v>111.6</v>
      </c>
      <c r="K708" s="1" t="str">
        <f>TEXT(MATCH(X708, _xlfn.UNIQUE($X$153:X854), 0), "00000")</f>
        <v>00322</v>
      </c>
      <c r="L708" s="1" t="s">
        <v>41</v>
      </c>
      <c r="M708" s="1" t="s">
        <v>42</v>
      </c>
      <c r="N708" s="1" t="s">
        <v>43</v>
      </c>
      <c r="O708" s="1" t="s">
        <v>44</v>
      </c>
      <c r="P708" s="3">
        <v>167</v>
      </c>
      <c r="Q708" s="3">
        <v>121.16</v>
      </c>
      <c r="R708" s="1" t="s">
        <v>45</v>
      </c>
      <c r="S708" s="1" t="s">
        <v>751</v>
      </c>
      <c r="T708" s="1">
        <v>9</v>
      </c>
      <c r="U708" s="1">
        <v>14</v>
      </c>
      <c r="V708" s="1">
        <v>93</v>
      </c>
      <c r="W708" s="1" t="s">
        <v>47</v>
      </c>
      <c r="X708" s="2" t="s">
        <v>1692</v>
      </c>
      <c r="Y708" s="1" t="s">
        <v>1693</v>
      </c>
      <c r="AA708" s="1" t="s">
        <v>51</v>
      </c>
      <c r="AB708" s="3">
        <f>+RMP[[#This Row],[KILOS NETO]]/RMP[[#This Row],[N° JARRAS]]</f>
        <v>1.3027956989247311</v>
      </c>
      <c r="AC708" s="1" t="s">
        <v>52</v>
      </c>
      <c r="AD708" s="1">
        <v>20.100000000000001</v>
      </c>
      <c r="AE708" s="14">
        <f>+RMP[[#This Row],[KILOS NETO]]/RMP[[#This Row],[N° JABAS]]</f>
        <v>8.6542857142857148</v>
      </c>
      <c r="AF708" s="3">
        <f>+RMP[[#This Row],[KILOS NETO]]-RMP[[#This Row],[PESO NETO CAMPO]]</f>
        <v>9.5600000000000023</v>
      </c>
      <c r="AG708" s="3">
        <f>+(RMP[[#This Row],[HORA RECEPCION]]-RMP[[#This Row],[HORA SALIDA CAMPO]])*24</f>
        <v>2.0000000000000009</v>
      </c>
      <c r="AH708" s="1" t="s">
        <v>434</v>
      </c>
      <c r="AI708" s="1" t="s">
        <v>55</v>
      </c>
      <c r="AL708" s="1">
        <v>0</v>
      </c>
      <c r="AM708" s="1" t="s">
        <v>2634</v>
      </c>
    </row>
    <row r="709" spans="1:39" hidden="1" x14ac:dyDescent="0.3">
      <c r="A709" s="5" t="s">
        <v>1694</v>
      </c>
      <c r="B709" s="1">
        <f>_xlfn.ISOWEEKNUM(RMP[[#This Row],[FECHA RECEPCION]])</f>
        <v>28</v>
      </c>
      <c r="C709" s="7">
        <v>45845</v>
      </c>
      <c r="D709" s="6">
        <v>0.79166666666666663</v>
      </c>
      <c r="E709" s="7">
        <v>45845</v>
      </c>
      <c r="F709" s="6">
        <v>0.89236111111111116</v>
      </c>
      <c r="G709" s="1" t="s">
        <v>1695</v>
      </c>
      <c r="H709" s="1">
        <v>6</v>
      </c>
      <c r="I709" s="1" t="s">
        <v>1696</v>
      </c>
      <c r="J709" s="14">
        <v>265</v>
      </c>
      <c r="K709" s="1" t="str">
        <f>TEXT(MATCH(X709, _xlfn.UNIQUE($X$153:X855), 0), "00000")</f>
        <v>00323</v>
      </c>
      <c r="L709" s="1" t="s">
        <v>41</v>
      </c>
      <c r="M709" s="1" t="s">
        <v>990</v>
      </c>
      <c r="N709" s="1" t="s">
        <v>912</v>
      </c>
      <c r="O709" s="1" t="s">
        <v>44</v>
      </c>
      <c r="P709" s="3">
        <v>323</v>
      </c>
      <c r="Q709" s="3">
        <v>259.11</v>
      </c>
      <c r="R709" s="1" t="s">
        <v>991</v>
      </c>
      <c r="S709" s="1" t="s">
        <v>883</v>
      </c>
      <c r="T709" s="1">
        <v>12</v>
      </c>
      <c r="U709" s="1">
        <v>17</v>
      </c>
      <c r="V709" s="1">
        <v>204</v>
      </c>
      <c r="W709" s="1" t="s">
        <v>47</v>
      </c>
      <c r="X709" s="2" t="s">
        <v>1697</v>
      </c>
      <c r="Y709" s="1" t="s">
        <v>1698</v>
      </c>
      <c r="AA709" s="1" t="s">
        <v>51</v>
      </c>
      <c r="AB709" s="3">
        <f>+RMP[[#This Row],[KILOS NETO]]/RMP[[#This Row],[N° JARRAS]]</f>
        <v>1.2701470588235295</v>
      </c>
      <c r="AC709" s="1" t="s">
        <v>831</v>
      </c>
      <c r="AD709" s="1">
        <v>22.5</v>
      </c>
      <c r="AE709" s="14">
        <f>+RMP[[#This Row],[KILOS NETO]]/RMP[[#This Row],[N° JABAS]]</f>
        <v>15.241764705882353</v>
      </c>
      <c r="AF709" s="3">
        <f>+RMP[[#This Row],[KILOS NETO]]-RMP[[#This Row],[PESO NETO CAMPO]]</f>
        <v>-5.8899999999999864</v>
      </c>
      <c r="AG709" s="3">
        <f>+(RMP[[#This Row],[HORA RECEPCION]]-RMP[[#This Row],[HORA SALIDA CAMPO]])*24</f>
        <v>2.4166666666666687</v>
      </c>
      <c r="AH709" s="1" t="s">
        <v>434</v>
      </c>
      <c r="AI709" s="1" t="s">
        <v>55</v>
      </c>
      <c r="AL709" s="1">
        <v>0</v>
      </c>
      <c r="AM709" s="1" t="s">
        <v>2634</v>
      </c>
    </row>
    <row r="710" spans="1:39" hidden="1" x14ac:dyDescent="0.3">
      <c r="A710" s="5" t="s">
        <v>1699</v>
      </c>
      <c r="B710" s="1">
        <f>_xlfn.ISOWEEKNUM(RMP[[#This Row],[FECHA RECEPCION]])</f>
        <v>28</v>
      </c>
      <c r="C710" s="7">
        <v>45845</v>
      </c>
      <c r="D710" s="6">
        <v>0.79166666666666663</v>
      </c>
      <c r="E710" s="7">
        <v>45845</v>
      </c>
      <c r="F710" s="6">
        <v>0.89236111111111116</v>
      </c>
      <c r="G710" s="1" t="s">
        <v>1695</v>
      </c>
      <c r="H710" s="1">
        <v>6</v>
      </c>
      <c r="I710" s="1" t="s">
        <v>1696</v>
      </c>
      <c r="J710" s="14">
        <v>124.17391413</v>
      </c>
      <c r="K710" s="1" t="str">
        <f>TEXT(MATCH(X710, _xlfn.UNIQUE($X$153:X856), 0), "00000")</f>
        <v>00324</v>
      </c>
      <c r="L710" s="1" t="s">
        <v>41</v>
      </c>
      <c r="M710" s="1" t="s">
        <v>990</v>
      </c>
      <c r="N710" s="1" t="s">
        <v>912</v>
      </c>
      <c r="O710" s="1" t="s">
        <v>44</v>
      </c>
      <c r="P710" s="3">
        <v>150.26</v>
      </c>
      <c r="Q710" s="3">
        <v>122.08</v>
      </c>
      <c r="R710" s="1" t="s">
        <v>991</v>
      </c>
      <c r="S710" s="1" t="s">
        <v>858</v>
      </c>
      <c r="T710" s="1">
        <v>12</v>
      </c>
      <c r="U710" s="1">
        <v>8</v>
      </c>
      <c r="V710" s="1">
        <v>96</v>
      </c>
      <c r="W710" s="1" t="s">
        <v>47</v>
      </c>
      <c r="X710" s="2" t="s">
        <v>1700</v>
      </c>
      <c r="Y710" s="1" t="s">
        <v>1701</v>
      </c>
      <c r="AA710" s="1" t="s">
        <v>51</v>
      </c>
      <c r="AB710" s="3">
        <f>+RMP[[#This Row],[KILOS NETO]]/RMP[[#This Row],[N° JARRAS]]</f>
        <v>1.2716666666666667</v>
      </c>
      <c r="AC710" s="1" t="s">
        <v>831</v>
      </c>
      <c r="AD710" s="1">
        <v>22.5</v>
      </c>
      <c r="AE710" s="14">
        <f>+RMP[[#This Row],[KILOS NETO]]/RMP[[#This Row],[N° JABAS]]</f>
        <v>15.26</v>
      </c>
      <c r="AF710" s="3">
        <f>+RMP[[#This Row],[KILOS NETO]]-RMP[[#This Row],[PESO NETO CAMPO]]</f>
        <v>-2.0939141300000017</v>
      </c>
      <c r="AG710" s="3">
        <f>+(RMP[[#This Row],[HORA RECEPCION]]-RMP[[#This Row],[HORA SALIDA CAMPO]])*24</f>
        <v>2.4166666666666687</v>
      </c>
      <c r="AH710" s="1" t="s">
        <v>54</v>
      </c>
      <c r="AI710" s="1" t="s">
        <v>55</v>
      </c>
      <c r="AL710" s="1">
        <v>0</v>
      </c>
      <c r="AM710" s="1" t="s">
        <v>2634</v>
      </c>
    </row>
    <row r="711" spans="1:39" hidden="1" x14ac:dyDescent="0.3">
      <c r="A711" s="5" t="s">
        <v>1702</v>
      </c>
      <c r="B711" s="1">
        <f>_xlfn.ISOWEEKNUM(RMP[[#This Row],[FECHA RECEPCION]])</f>
        <v>28</v>
      </c>
      <c r="C711" s="7">
        <v>45845</v>
      </c>
      <c r="D711" s="6">
        <v>0.79166666666666663</v>
      </c>
      <c r="E711" s="7">
        <v>45845</v>
      </c>
      <c r="F711" s="6">
        <v>0.89236111111111116</v>
      </c>
      <c r="G711" s="1" t="s">
        <v>1695</v>
      </c>
      <c r="H711" s="1">
        <v>6</v>
      </c>
      <c r="I711" s="1" t="s">
        <v>1696</v>
      </c>
      <c r="J711" s="14">
        <v>155.21739177000001</v>
      </c>
      <c r="K711" s="1" t="str">
        <f>TEXT(MATCH(X711, _xlfn.UNIQUE($X$153:X857), 0), "00000")</f>
        <v>00324</v>
      </c>
      <c r="L711" s="1" t="s">
        <v>41</v>
      </c>
      <c r="M711" s="1" t="s">
        <v>990</v>
      </c>
      <c r="N711" s="1" t="s">
        <v>912</v>
      </c>
      <c r="O711" s="1" t="s">
        <v>44</v>
      </c>
      <c r="P711" s="3">
        <v>187.83</v>
      </c>
      <c r="Q711" s="3">
        <v>152.6</v>
      </c>
      <c r="R711" s="1" t="s">
        <v>991</v>
      </c>
      <c r="S711" s="1" t="s">
        <v>883</v>
      </c>
      <c r="T711" s="1">
        <v>12</v>
      </c>
      <c r="U711" s="1">
        <v>10</v>
      </c>
      <c r="V711" s="1">
        <v>120</v>
      </c>
      <c r="W711" s="1" t="s">
        <v>47</v>
      </c>
      <c r="X711" s="2" t="s">
        <v>1700</v>
      </c>
      <c r="Y711" s="1" t="s">
        <v>1701</v>
      </c>
      <c r="AA711" s="1" t="s">
        <v>51</v>
      </c>
      <c r="AB711" s="3">
        <f>+RMP[[#This Row],[KILOS NETO]]/RMP[[#This Row],[N° JARRAS]]</f>
        <v>1.2716666666666667</v>
      </c>
      <c r="AC711" s="1" t="s">
        <v>831</v>
      </c>
      <c r="AD711" s="1">
        <v>22.5</v>
      </c>
      <c r="AE711" s="14">
        <f>+RMP[[#This Row],[KILOS NETO]]/RMP[[#This Row],[N° JABAS]]</f>
        <v>15.26</v>
      </c>
      <c r="AF711" s="3">
        <f>+RMP[[#This Row],[KILOS NETO]]-RMP[[#This Row],[PESO NETO CAMPO]]</f>
        <v>-2.6173917700000118</v>
      </c>
      <c r="AG711" s="3">
        <f>+(RMP[[#This Row],[HORA RECEPCION]]-RMP[[#This Row],[HORA SALIDA CAMPO]])*24</f>
        <v>2.4166666666666687</v>
      </c>
      <c r="AH711" s="1" t="s">
        <v>54</v>
      </c>
      <c r="AI711" s="1" t="s">
        <v>55</v>
      </c>
      <c r="AL711" s="1">
        <v>0</v>
      </c>
      <c r="AM711" s="1" t="s">
        <v>2634</v>
      </c>
    </row>
    <row r="712" spans="1:39" hidden="1" x14ac:dyDescent="0.3">
      <c r="A712" s="5" t="s">
        <v>1703</v>
      </c>
      <c r="B712" s="1">
        <f>_xlfn.ISOWEEKNUM(RMP[[#This Row],[FECHA RECEPCION]])</f>
        <v>28</v>
      </c>
      <c r="C712" s="7">
        <v>45845</v>
      </c>
      <c r="D712" s="6">
        <v>0.79166666666666663</v>
      </c>
      <c r="E712" s="7">
        <v>45845</v>
      </c>
      <c r="F712" s="6">
        <v>0.89236111111111116</v>
      </c>
      <c r="G712" s="1" t="s">
        <v>1695</v>
      </c>
      <c r="H712" s="1">
        <v>6</v>
      </c>
      <c r="I712" s="1" t="s">
        <v>1696</v>
      </c>
      <c r="J712" s="14">
        <v>77.608694099999994</v>
      </c>
      <c r="K712" s="1" t="str">
        <f>TEXT(MATCH(X712, _xlfn.UNIQUE($X$153:X858), 0), "00000")</f>
        <v>00324</v>
      </c>
      <c r="L712" s="1" t="s">
        <v>41</v>
      </c>
      <c r="M712" s="1" t="s">
        <v>990</v>
      </c>
      <c r="N712" s="1" t="s">
        <v>912</v>
      </c>
      <c r="O712" s="1" t="s">
        <v>44</v>
      </c>
      <c r="P712" s="3">
        <v>93.91</v>
      </c>
      <c r="Q712" s="3">
        <v>76.3</v>
      </c>
      <c r="R712" s="1" t="s">
        <v>991</v>
      </c>
      <c r="S712" s="1" t="s">
        <v>63</v>
      </c>
      <c r="T712" s="1">
        <v>12</v>
      </c>
      <c r="U712" s="1">
        <v>5</v>
      </c>
      <c r="V712" s="1">
        <v>59</v>
      </c>
      <c r="W712" s="1" t="s">
        <v>47</v>
      </c>
      <c r="X712" s="2" t="s">
        <v>1700</v>
      </c>
      <c r="Y712" s="1" t="s">
        <v>1701</v>
      </c>
      <c r="AA712" s="1" t="s">
        <v>51</v>
      </c>
      <c r="AB712" s="3">
        <f>+RMP[[#This Row],[KILOS NETO]]/RMP[[#This Row],[N° JARRAS]]</f>
        <v>1.2932203389830508</v>
      </c>
      <c r="AC712" s="1" t="s">
        <v>831</v>
      </c>
      <c r="AD712" s="1">
        <v>22.5</v>
      </c>
      <c r="AE712" s="14">
        <f>+RMP[[#This Row],[KILOS NETO]]/RMP[[#This Row],[N° JABAS]]</f>
        <v>15.26</v>
      </c>
      <c r="AF712" s="3">
        <f>+RMP[[#This Row],[KILOS NETO]]-RMP[[#This Row],[PESO NETO CAMPO]]</f>
        <v>-1.3086940999999968</v>
      </c>
      <c r="AG712" s="3">
        <f>+(RMP[[#This Row],[HORA RECEPCION]]-RMP[[#This Row],[HORA SALIDA CAMPO]])*24</f>
        <v>2.4166666666666687</v>
      </c>
      <c r="AH712" s="1" t="s">
        <v>54</v>
      </c>
      <c r="AI712" s="1" t="s">
        <v>55</v>
      </c>
      <c r="AL712" s="1">
        <v>0</v>
      </c>
      <c r="AM712" s="1" t="s">
        <v>2634</v>
      </c>
    </row>
    <row r="713" spans="1:39" hidden="1" x14ac:dyDescent="0.3">
      <c r="A713" s="5" t="s">
        <v>1704</v>
      </c>
      <c r="B713" s="1">
        <f>_xlfn.ISOWEEKNUM(RMP[[#This Row],[FECHA RECEPCION]])</f>
        <v>28</v>
      </c>
      <c r="C713" s="7">
        <v>45845</v>
      </c>
      <c r="D713" s="6">
        <v>0.79166666666666663</v>
      </c>
      <c r="E713" s="7">
        <v>45845</v>
      </c>
      <c r="F713" s="6">
        <v>0.89236111111111116</v>
      </c>
      <c r="G713" s="1" t="s">
        <v>1695</v>
      </c>
      <c r="H713" s="1">
        <v>6</v>
      </c>
      <c r="I713" s="1" t="s">
        <v>1696</v>
      </c>
      <c r="J713" s="14">
        <v>549</v>
      </c>
      <c r="K713" s="1" t="str">
        <f>TEXT(MATCH(X713, _xlfn.UNIQUE($X$153:X859), 0), "00000")</f>
        <v>00325</v>
      </c>
      <c r="L713" s="1" t="s">
        <v>41</v>
      </c>
      <c r="M713" s="1" t="s">
        <v>990</v>
      </c>
      <c r="N713" s="1" t="s">
        <v>912</v>
      </c>
      <c r="O713" s="1" t="s">
        <v>44</v>
      </c>
      <c r="P713" s="3">
        <v>657</v>
      </c>
      <c r="Q713" s="3">
        <v>541.34</v>
      </c>
      <c r="R713" s="1" t="s">
        <v>991</v>
      </c>
      <c r="S713" s="1" t="s">
        <v>858</v>
      </c>
      <c r="T713" s="1">
        <v>12</v>
      </c>
      <c r="U713" s="1">
        <v>35</v>
      </c>
      <c r="V713" s="1">
        <v>420</v>
      </c>
      <c r="W713" s="1" t="s">
        <v>47</v>
      </c>
      <c r="X713" s="2" t="s">
        <v>1705</v>
      </c>
      <c r="Y713" s="1" t="s">
        <v>1706</v>
      </c>
      <c r="AA713" s="1" t="s">
        <v>51</v>
      </c>
      <c r="AB713" s="3">
        <f>+RMP[[#This Row],[KILOS NETO]]/RMP[[#This Row],[N° JARRAS]]</f>
        <v>1.288904761904762</v>
      </c>
      <c r="AC713" s="1" t="s">
        <v>831</v>
      </c>
      <c r="AD713" s="1">
        <v>22.5</v>
      </c>
      <c r="AE713" s="14">
        <f>+RMP[[#This Row],[KILOS NETO]]/RMP[[#This Row],[N° JABAS]]</f>
        <v>15.466857142857144</v>
      </c>
      <c r="AF713" s="3">
        <f>+RMP[[#This Row],[KILOS NETO]]-RMP[[#This Row],[PESO NETO CAMPO]]</f>
        <v>-7.6599999999999682</v>
      </c>
      <c r="AG713" s="3">
        <f>+(RMP[[#This Row],[HORA RECEPCION]]-RMP[[#This Row],[HORA SALIDA CAMPO]])*24</f>
        <v>2.4166666666666687</v>
      </c>
      <c r="AH713" s="1" t="s">
        <v>434</v>
      </c>
      <c r="AI713" s="1" t="s">
        <v>55</v>
      </c>
      <c r="AL713" s="1">
        <v>0</v>
      </c>
      <c r="AM713" s="1" t="s">
        <v>2634</v>
      </c>
    </row>
    <row r="714" spans="1:39" hidden="1" x14ac:dyDescent="0.3">
      <c r="A714" s="5" t="s">
        <v>1707</v>
      </c>
      <c r="B714" s="1">
        <f>_xlfn.ISOWEEKNUM(RMP[[#This Row],[FECHA RECEPCION]])</f>
        <v>28</v>
      </c>
      <c r="C714" s="7">
        <v>45845</v>
      </c>
      <c r="D714" s="6">
        <v>0.79166666666666663</v>
      </c>
      <c r="E714" s="7">
        <v>45845</v>
      </c>
      <c r="F714" s="6">
        <v>0.89236111111111116</v>
      </c>
      <c r="G714" s="1" t="s">
        <v>1695</v>
      </c>
      <c r="H714" s="1">
        <v>6</v>
      </c>
      <c r="I714" s="1" t="s">
        <v>1696</v>
      </c>
      <c r="J714" s="14">
        <v>339.02563856</v>
      </c>
      <c r="K714" s="1" t="str">
        <f>TEXT(MATCH(X714, _xlfn.UNIQUE($X$153:X860), 0), "00000")</f>
        <v>00326</v>
      </c>
      <c r="L714" s="1" t="s">
        <v>41</v>
      </c>
      <c r="M714" s="1" t="s">
        <v>990</v>
      </c>
      <c r="N714" s="1" t="s">
        <v>912</v>
      </c>
      <c r="O714" s="1" t="s">
        <v>44</v>
      </c>
      <c r="P714" s="3">
        <v>406.15</v>
      </c>
      <c r="Q714" s="3">
        <v>335.12</v>
      </c>
      <c r="R714" s="1" t="s">
        <v>991</v>
      </c>
      <c r="S714" s="1" t="s">
        <v>858</v>
      </c>
      <c r="T714" s="1">
        <v>12</v>
      </c>
      <c r="U714" s="1">
        <v>22</v>
      </c>
      <c r="V714" s="1">
        <v>264</v>
      </c>
      <c r="W714" s="1" t="s">
        <v>47</v>
      </c>
      <c r="X714" s="2" t="s">
        <v>1708</v>
      </c>
      <c r="Y714" s="1" t="s">
        <v>1709</v>
      </c>
      <c r="AA714" s="1" t="s">
        <v>51</v>
      </c>
      <c r="AB714" s="3">
        <f>+RMP[[#This Row],[KILOS NETO]]/RMP[[#This Row],[N° JARRAS]]</f>
        <v>1.2693939393939395</v>
      </c>
      <c r="AC714" s="1" t="s">
        <v>831</v>
      </c>
      <c r="AD714" s="1">
        <v>22.5</v>
      </c>
      <c r="AE714" s="14">
        <f>+RMP[[#This Row],[KILOS NETO]]/RMP[[#This Row],[N° JABAS]]</f>
        <v>15.232727272727272</v>
      </c>
      <c r="AF714" s="3">
        <f>+RMP[[#This Row],[KILOS NETO]]-RMP[[#This Row],[PESO NETO CAMPO]]</f>
        <v>-3.9056385599999999</v>
      </c>
      <c r="AG714" s="3">
        <f>+(RMP[[#This Row],[HORA RECEPCION]]-RMP[[#This Row],[HORA SALIDA CAMPO]])*24</f>
        <v>2.4166666666666687</v>
      </c>
      <c r="AH714" s="1" t="s">
        <v>448</v>
      </c>
      <c r="AI714" s="1" t="s">
        <v>55</v>
      </c>
      <c r="AL714" s="1">
        <v>0</v>
      </c>
      <c r="AM714" s="1" t="s">
        <v>2634</v>
      </c>
    </row>
    <row r="715" spans="1:39" hidden="1" x14ac:dyDescent="0.3">
      <c r="A715" s="5" t="s">
        <v>1710</v>
      </c>
      <c r="B715" s="1">
        <f>_xlfn.ISOWEEKNUM(RMP[[#This Row],[FECHA RECEPCION]])</f>
        <v>28</v>
      </c>
      <c r="C715" s="7">
        <v>45845</v>
      </c>
      <c r="D715" s="6">
        <v>0.79166666666666663</v>
      </c>
      <c r="E715" s="7">
        <v>45845</v>
      </c>
      <c r="F715" s="6">
        <v>0.89236111111111116</v>
      </c>
      <c r="G715" s="1" t="s">
        <v>1695</v>
      </c>
      <c r="H715" s="1">
        <v>6</v>
      </c>
      <c r="I715" s="1" t="s">
        <v>1696</v>
      </c>
      <c r="J715" s="14">
        <v>200.33333132999999</v>
      </c>
      <c r="K715" s="1" t="str">
        <f>TEXT(MATCH(X715, _xlfn.UNIQUE($X$153:X861), 0), "00000")</f>
        <v>00326</v>
      </c>
      <c r="L715" s="1" t="s">
        <v>41</v>
      </c>
      <c r="M715" s="1" t="s">
        <v>990</v>
      </c>
      <c r="N715" s="1" t="s">
        <v>912</v>
      </c>
      <c r="O715" s="1" t="s">
        <v>44</v>
      </c>
      <c r="P715" s="3">
        <v>240</v>
      </c>
      <c r="Q715" s="3">
        <v>198.02</v>
      </c>
      <c r="R715" s="1" t="s">
        <v>991</v>
      </c>
      <c r="S715" s="1" t="s">
        <v>883</v>
      </c>
      <c r="T715" s="1">
        <v>12</v>
      </c>
      <c r="U715" s="1">
        <v>13</v>
      </c>
      <c r="V715" s="1">
        <v>156</v>
      </c>
      <c r="W715" s="1" t="s">
        <v>47</v>
      </c>
      <c r="X715" s="2" t="s">
        <v>1708</v>
      </c>
      <c r="Y715" s="1" t="s">
        <v>1709</v>
      </c>
      <c r="AA715" s="1" t="s">
        <v>51</v>
      </c>
      <c r="AB715" s="3">
        <f>+RMP[[#This Row],[KILOS NETO]]/RMP[[#This Row],[N° JARRAS]]</f>
        <v>1.2693589743589744</v>
      </c>
      <c r="AC715" s="1" t="s">
        <v>831</v>
      </c>
      <c r="AD715" s="1">
        <v>22.5</v>
      </c>
      <c r="AE715" s="14">
        <f>+RMP[[#This Row],[KILOS NETO]]/RMP[[#This Row],[N° JABAS]]</f>
        <v>15.232307692307693</v>
      </c>
      <c r="AF715" s="3">
        <f>+RMP[[#This Row],[KILOS NETO]]-RMP[[#This Row],[PESO NETO CAMPO]]</f>
        <v>-2.3133313299999827</v>
      </c>
      <c r="AG715" s="3">
        <f>+(RMP[[#This Row],[HORA RECEPCION]]-RMP[[#This Row],[HORA SALIDA CAMPO]])*24</f>
        <v>2.4166666666666687</v>
      </c>
      <c r="AH715" s="1" t="s">
        <v>448</v>
      </c>
      <c r="AI715" s="1" t="s">
        <v>55</v>
      </c>
      <c r="AL715" s="1">
        <v>0</v>
      </c>
      <c r="AM715" s="1" t="s">
        <v>2634</v>
      </c>
    </row>
    <row r="716" spans="1:39" hidden="1" x14ac:dyDescent="0.3">
      <c r="A716" s="5" t="s">
        <v>1711</v>
      </c>
      <c r="B716" s="1">
        <f>_xlfn.ISOWEEKNUM(RMP[[#This Row],[FECHA RECEPCION]])</f>
        <v>28</v>
      </c>
      <c r="C716" s="7">
        <v>45845</v>
      </c>
      <c r="D716" s="6">
        <v>0.79166666666666663</v>
      </c>
      <c r="E716" s="7">
        <v>45845</v>
      </c>
      <c r="F716" s="6">
        <v>0.89236111111111116</v>
      </c>
      <c r="G716" s="1" t="s">
        <v>1695</v>
      </c>
      <c r="H716" s="1">
        <v>6</v>
      </c>
      <c r="I716" s="1" t="s">
        <v>1696</v>
      </c>
      <c r="J716" s="14">
        <v>61.641024100000003</v>
      </c>
      <c r="K716" s="1" t="str">
        <f>TEXT(MATCH(X716, _xlfn.UNIQUE($X$153:X862), 0), "00000")</f>
        <v>00326</v>
      </c>
      <c r="L716" s="1" t="s">
        <v>41</v>
      </c>
      <c r="M716" s="1" t="s">
        <v>990</v>
      </c>
      <c r="N716" s="1" t="s">
        <v>912</v>
      </c>
      <c r="O716" s="1" t="s">
        <v>44</v>
      </c>
      <c r="P716" s="3">
        <v>73.849999999999994</v>
      </c>
      <c r="Q716" s="3">
        <v>60.93</v>
      </c>
      <c r="R716" s="1" t="s">
        <v>991</v>
      </c>
      <c r="S716" s="1" t="s">
        <v>793</v>
      </c>
      <c r="T716" s="1">
        <v>12</v>
      </c>
      <c r="U716" s="1">
        <v>4</v>
      </c>
      <c r="V716" s="1">
        <v>38</v>
      </c>
      <c r="W716" s="1" t="s">
        <v>47</v>
      </c>
      <c r="X716" s="2" t="s">
        <v>1708</v>
      </c>
      <c r="Y716" s="1" t="s">
        <v>1709</v>
      </c>
      <c r="AA716" s="1" t="s">
        <v>51</v>
      </c>
      <c r="AB716" s="3">
        <f>+RMP[[#This Row],[KILOS NETO]]/RMP[[#This Row],[N° JARRAS]]</f>
        <v>1.6034210526315789</v>
      </c>
      <c r="AC716" s="1" t="s">
        <v>831</v>
      </c>
      <c r="AD716" s="1">
        <v>22.5</v>
      </c>
      <c r="AE716" s="14">
        <f>+RMP[[#This Row],[KILOS NETO]]/RMP[[#This Row],[N° JABAS]]</f>
        <v>15.2325</v>
      </c>
      <c r="AF716" s="3">
        <f>+RMP[[#This Row],[KILOS NETO]]-RMP[[#This Row],[PESO NETO CAMPO]]</f>
        <v>-0.71102410000000305</v>
      </c>
      <c r="AG716" s="3">
        <f>+(RMP[[#This Row],[HORA RECEPCION]]-RMP[[#This Row],[HORA SALIDA CAMPO]])*24</f>
        <v>2.4166666666666687</v>
      </c>
      <c r="AH716" s="1" t="s">
        <v>448</v>
      </c>
      <c r="AI716" s="1" t="s">
        <v>55</v>
      </c>
      <c r="AL716" s="1">
        <v>0</v>
      </c>
      <c r="AM716" s="1" t="s">
        <v>2634</v>
      </c>
    </row>
    <row r="717" spans="1:39" hidden="1" x14ac:dyDescent="0.3">
      <c r="A717" s="5" t="s">
        <v>1712</v>
      </c>
      <c r="B717" s="1">
        <f>_xlfn.ISOWEEKNUM(RMP[[#This Row],[FECHA RECEPCION]])</f>
        <v>28</v>
      </c>
      <c r="C717" s="7">
        <v>45845</v>
      </c>
      <c r="D717" s="6">
        <v>0.79166666666666663</v>
      </c>
      <c r="E717" s="7">
        <v>45845</v>
      </c>
      <c r="F717" s="6">
        <v>0.89236111111111116</v>
      </c>
      <c r="G717" s="1" t="s">
        <v>1695</v>
      </c>
      <c r="H717" s="1">
        <v>6</v>
      </c>
      <c r="I717" s="1" t="s">
        <v>1696</v>
      </c>
      <c r="J717" s="14">
        <v>282.85714050000001</v>
      </c>
      <c r="K717" s="1" t="str">
        <f>TEXT(MATCH(X717, _xlfn.UNIQUE($X$153:X863), 0), "00000")</f>
        <v>00327</v>
      </c>
      <c r="L717" s="1" t="s">
        <v>41</v>
      </c>
      <c r="M717" s="1" t="s">
        <v>990</v>
      </c>
      <c r="N717" s="1" t="s">
        <v>912</v>
      </c>
      <c r="O717" s="1" t="s">
        <v>44</v>
      </c>
      <c r="P717" s="3">
        <v>338.91</v>
      </c>
      <c r="Q717" s="3">
        <v>279.43</v>
      </c>
      <c r="R717" s="1" t="s">
        <v>991</v>
      </c>
      <c r="S717" s="1" t="s">
        <v>63</v>
      </c>
      <c r="T717" s="1">
        <v>12</v>
      </c>
      <c r="U717" s="1">
        <v>18</v>
      </c>
      <c r="V717" s="1">
        <v>216</v>
      </c>
      <c r="W717" s="1" t="s">
        <v>47</v>
      </c>
      <c r="X717" s="2" t="s">
        <v>1713</v>
      </c>
      <c r="Y717" s="1" t="s">
        <v>1714</v>
      </c>
      <c r="AA717" s="1" t="s">
        <v>51</v>
      </c>
      <c r="AB717" s="3">
        <f>+RMP[[#This Row],[KILOS NETO]]/RMP[[#This Row],[N° JARRAS]]</f>
        <v>1.2936574074074074</v>
      </c>
      <c r="AC717" s="1" t="s">
        <v>831</v>
      </c>
      <c r="AD717" s="1">
        <v>22.5</v>
      </c>
      <c r="AE717" s="14">
        <f>+RMP[[#This Row],[KILOS NETO]]/RMP[[#This Row],[N° JABAS]]</f>
        <v>15.523888888888889</v>
      </c>
      <c r="AF717" s="3">
        <f>+RMP[[#This Row],[KILOS NETO]]-RMP[[#This Row],[PESO NETO CAMPO]]</f>
        <v>-3.4271405000000073</v>
      </c>
      <c r="AG717" s="3">
        <f>+(RMP[[#This Row],[HORA RECEPCION]]-RMP[[#This Row],[HORA SALIDA CAMPO]])*24</f>
        <v>2.4166666666666687</v>
      </c>
      <c r="AH717" s="1" t="s">
        <v>448</v>
      </c>
      <c r="AI717" s="1" t="s">
        <v>55</v>
      </c>
      <c r="AL717" s="1">
        <v>0</v>
      </c>
      <c r="AM717" s="1" t="s">
        <v>2634</v>
      </c>
    </row>
    <row r="718" spans="1:39" hidden="1" x14ac:dyDescent="0.3">
      <c r="A718" s="5" t="s">
        <v>1715</v>
      </c>
      <c r="B718" s="1">
        <f>_xlfn.ISOWEEKNUM(RMP[[#This Row],[FECHA RECEPCION]])</f>
        <v>28</v>
      </c>
      <c r="C718" s="7">
        <v>45845</v>
      </c>
      <c r="D718" s="6">
        <v>0.79166666666666663</v>
      </c>
      <c r="E718" s="7">
        <v>45845</v>
      </c>
      <c r="F718" s="6">
        <v>0.89236111111111116</v>
      </c>
      <c r="G718" s="1" t="s">
        <v>1695</v>
      </c>
      <c r="H718" s="1">
        <v>6</v>
      </c>
      <c r="I718" s="1" t="s">
        <v>1696</v>
      </c>
      <c r="J718" s="14">
        <v>235.71428649999999</v>
      </c>
      <c r="K718" s="1" t="str">
        <f>TEXT(MATCH(X718, _xlfn.UNIQUE($X$153:X864), 0), "00000")</f>
        <v>00327</v>
      </c>
      <c r="L718" s="1" t="s">
        <v>41</v>
      </c>
      <c r="M718" s="1" t="s">
        <v>990</v>
      </c>
      <c r="N718" s="1" t="s">
        <v>912</v>
      </c>
      <c r="O718" s="1" t="s">
        <v>44</v>
      </c>
      <c r="P718" s="3">
        <v>282.43</v>
      </c>
      <c r="Q718" s="3">
        <v>232.86</v>
      </c>
      <c r="R718" s="1" t="s">
        <v>991</v>
      </c>
      <c r="S718" s="1" t="s">
        <v>858</v>
      </c>
      <c r="T718" s="1">
        <v>12</v>
      </c>
      <c r="U718" s="1">
        <v>15</v>
      </c>
      <c r="V718" s="1">
        <v>180</v>
      </c>
      <c r="W718" s="1" t="s">
        <v>47</v>
      </c>
      <c r="X718" s="2" t="s">
        <v>1713</v>
      </c>
      <c r="Y718" s="1" t="s">
        <v>1714</v>
      </c>
      <c r="AA718" s="1" t="s">
        <v>51</v>
      </c>
      <c r="AB718" s="3">
        <f>+RMP[[#This Row],[KILOS NETO]]/RMP[[#This Row],[N° JARRAS]]</f>
        <v>1.2936666666666667</v>
      </c>
      <c r="AC718" s="1" t="s">
        <v>831</v>
      </c>
      <c r="AD718" s="1">
        <v>22.5</v>
      </c>
      <c r="AE718" s="14">
        <f>+RMP[[#This Row],[KILOS NETO]]/RMP[[#This Row],[N° JABAS]]</f>
        <v>15.524000000000001</v>
      </c>
      <c r="AF718" s="3">
        <f>+RMP[[#This Row],[KILOS NETO]]-RMP[[#This Row],[PESO NETO CAMPO]]</f>
        <v>-2.8542864999999722</v>
      </c>
      <c r="AG718" s="3">
        <f>+(RMP[[#This Row],[HORA RECEPCION]]-RMP[[#This Row],[HORA SALIDA CAMPO]])*24</f>
        <v>2.4166666666666687</v>
      </c>
      <c r="AH718" s="1" t="s">
        <v>448</v>
      </c>
      <c r="AI718" s="1" t="s">
        <v>55</v>
      </c>
      <c r="AL718" s="1">
        <v>0</v>
      </c>
      <c r="AM718" s="1" t="s">
        <v>2634</v>
      </c>
    </row>
    <row r="719" spans="1:39" hidden="1" x14ac:dyDescent="0.3">
      <c r="A719" s="5" t="s">
        <v>1716</v>
      </c>
      <c r="B719" s="1">
        <f>_xlfn.ISOWEEKNUM(RMP[[#This Row],[FECHA RECEPCION]])</f>
        <v>28</v>
      </c>
      <c r="C719" s="7">
        <v>45845</v>
      </c>
      <c r="D719" s="6">
        <v>0.79166666666666663</v>
      </c>
      <c r="E719" s="7">
        <v>45845</v>
      </c>
      <c r="F719" s="6">
        <v>0.89236111111111116</v>
      </c>
      <c r="G719" s="1" t="s">
        <v>1695</v>
      </c>
      <c r="H719" s="1">
        <v>6</v>
      </c>
      <c r="I719" s="1" t="s">
        <v>1696</v>
      </c>
      <c r="J719" s="14">
        <v>31.428573</v>
      </c>
      <c r="K719" s="1" t="str">
        <f>TEXT(MATCH(X719, _xlfn.UNIQUE($X$153:X865), 0), "00000")</f>
        <v>00327</v>
      </c>
      <c r="L719" s="1" t="s">
        <v>41</v>
      </c>
      <c r="M719" s="1" t="s">
        <v>990</v>
      </c>
      <c r="N719" s="1" t="s">
        <v>912</v>
      </c>
      <c r="O719" s="1" t="s">
        <v>44</v>
      </c>
      <c r="P719" s="3">
        <v>37.659999999999997</v>
      </c>
      <c r="Q719" s="3">
        <v>31.05</v>
      </c>
      <c r="R719" s="1" t="s">
        <v>991</v>
      </c>
      <c r="S719" s="1" t="s">
        <v>793</v>
      </c>
      <c r="T719" s="1">
        <v>12</v>
      </c>
      <c r="U719" s="1">
        <v>2</v>
      </c>
      <c r="V719" s="1">
        <v>24</v>
      </c>
      <c r="W719" s="1" t="s">
        <v>47</v>
      </c>
      <c r="X719" s="2" t="s">
        <v>1713</v>
      </c>
      <c r="Y719" s="1" t="s">
        <v>1714</v>
      </c>
      <c r="AA719" s="1" t="s">
        <v>51</v>
      </c>
      <c r="AB719" s="3">
        <f>+RMP[[#This Row],[KILOS NETO]]/RMP[[#This Row],[N° JARRAS]]</f>
        <v>1.29375</v>
      </c>
      <c r="AC719" s="1" t="s">
        <v>831</v>
      </c>
      <c r="AD719" s="1">
        <v>22.5</v>
      </c>
      <c r="AE719" s="14">
        <f>+RMP[[#This Row],[KILOS NETO]]/RMP[[#This Row],[N° JABAS]]</f>
        <v>15.525</v>
      </c>
      <c r="AF719" s="3">
        <f>+RMP[[#This Row],[KILOS NETO]]-RMP[[#This Row],[PESO NETO CAMPO]]</f>
        <v>-0.37857299999999938</v>
      </c>
      <c r="AG719" s="3">
        <f>+(RMP[[#This Row],[HORA RECEPCION]]-RMP[[#This Row],[HORA SALIDA CAMPO]])*24</f>
        <v>2.4166666666666687</v>
      </c>
      <c r="AH719" s="1" t="s">
        <v>448</v>
      </c>
      <c r="AI719" s="1" t="s">
        <v>55</v>
      </c>
      <c r="AL719" s="1">
        <v>0</v>
      </c>
      <c r="AM719" s="1" t="s">
        <v>2634</v>
      </c>
    </row>
    <row r="720" spans="1:39" hidden="1" x14ac:dyDescent="0.3">
      <c r="A720" s="5" t="s">
        <v>1717</v>
      </c>
      <c r="B720" s="1">
        <f>_xlfn.ISOWEEKNUM(RMP[[#This Row],[FECHA RECEPCION]])</f>
        <v>28</v>
      </c>
      <c r="C720" s="7">
        <v>45845</v>
      </c>
      <c r="D720" s="6">
        <v>0.79166666666666663</v>
      </c>
      <c r="E720" s="7">
        <v>45845</v>
      </c>
      <c r="F720" s="6">
        <v>0.89236111111111116</v>
      </c>
      <c r="G720" s="1" t="s">
        <v>1695</v>
      </c>
      <c r="H720" s="1">
        <v>6</v>
      </c>
      <c r="I720" s="1" t="s">
        <v>1696</v>
      </c>
      <c r="J720" s="14">
        <v>264.22857376000002</v>
      </c>
      <c r="K720" s="1" t="str">
        <f>TEXT(MATCH(X720, _xlfn.UNIQUE($X$153:X866), 0), "00000")</f>
        <v>00328</v>
      </c>
      <c r="L720" s="1" t="s">
        <v>41</v>
      </c>
      <c r="M720" s="1" t="s">
        <v>990</v>
      </c>
      <c r="N720" s="1" t="s">
        <v>912</v>
      </c>
      <c r="O720" s="1" t="s">
        <v>44</v>
      </c>
      <c r="P720" s="3">
        <v>317.66000000000003</v>
      </c>
      <c r="Q720" s="3">
        <v>261.48</v>
      </c>
      <c r="R720" s="1" t="s">
        <v>991</v>
      </c>
      <c r="S720" s="1" t="s">
        <v>63</v>
      </c>
      <c r="T720" s="1">
        <v>12</v>
      </c>
      <c r="U720" s="1">
        <v>17</v>
      </c>
      <c r="V720" s="1">
        <v>204</v>
      </c>
      <c r="W720" s="1" t="s">
        <v>47</v>
      </c>
      <c r="X720" s="2" t="s">
        <v>1718</v>
      </c>
      <c r="Y720" s="1" t="s">
        <v>1719</v>
      </c>
      <c r="AA720" s="1" t="s">
        <v>51</v>
      </c>
      <c r="AB720" s="3">
        <f>+RMP[[#This Row],[KILOS NETO]]/RMP[[#This Row],[N° JARRAS]]</f>
        <v>1.2817647058823531</v>
      </c>
      <c r="AC720" s="1" t="s">
        <v>831</v>
      </c>
      <c r="AD720" s="1">
        <v>22.5</v>
      </c>
      <c r="AE720" s="14">
        <f>+RMP[[#This Row],[KILOS NETO]]/RMP[[#This Row],[N° JABAS]]</f>
        <v>15.381176470588237</v>
      </c>
      <c r="AF720" s="3">
        <f>+RMP[[#This Row],[KILOS NETO]]-RMP[[#This Row],[PESO NETO CAMPO]]</f>
        <v>-2.7485737599999993</v>
      </c>
      <c r="AG720" s="3">
        <f>+(RMP[[#This Row],[HORA RECEPCION]]-RMP[[#This Row],[HORA SALIDA CAMPO]])*24</f>
        <v>2.4166666666666687</v>
      </c>
      <c r="AH720" s="1" t="s">
        <v>434</v>
      </c>
      <c r="AI720" s="1" t="s">
        <v>55</v>
      </c>
      <c r="AL720" s="1">
        <v>0</v>
      </c>
      <c r="AM720" s="1" t="s">
        <v>2634</v>
      </c>
    </row>
    <row r="721" spans="1:39" hidden="1" x14ac:dyDescent="0.3">
      <c r="A721" s="5" t="s">
        <v>1720</v>
      </c>
      <c r="B721" s="1">
        <f>_xlfn.ISOWEEKNUM(RMP[[#This Row],[FECHA RECEPCION]])</f>
        <v>28</v>
      </c>
      <c r="C721" s="7">
        <v>45845</v>
      </c>
      <c r="D721" s="6">
        <v>0.79166666666666663</v>
      </c>
      <c r="E721" s="7">
        <v>45845</v>
      </c>
      <c r="F721" s="6">
        <v>0.89236111111111116</v>
      </c>
      <c r="G721" s="1" t="s">
        <v>1695</v>
      </c>
      <c r="H721" s="1">
        <v>6</v>
      </c>
      <c r="I721" s="1" t="s">
        <v>1696</v>
      </c>
      <c r="J721" s="14">
        <v>108.8</v>
      </c>
      <c r="K721" s="1" t="str">
        <f>TEXT(MATCH(X721, _xlfn.UNIQUE($X$153:X867), 0), "00000")</f>
        <v>00328</v>
      </c>
      <c r="L721" s="1" t="s">
        <v>41</v>
      </c>
      <c r="M721" s="1" t="s">
        <v>990</v>
      </c>
      <c r="N721" s="1" t="s">
        <v>912</v>
      </c>
      <c r="O721" s="1" t="s">
        <v>44</v>
      </c>
      <c r="P721" s="3">
        <v>130.80000000000001</v>
      </c>
      <c r="Q721" s="3">
        <v>107.67</v>
      </c>
      <c r="R721" s="1" t="s">
        <v>991</v>
      </c>
      <c r="S721" s="1" t="s">
        <v>793</v>
      </c>
      <c r="T721" s="1">
        <v>12</v>
      </c>
      <c r="U721" s="1">
        <v>7</v>
      </c>
      <c r="V721" s="1">
        <v>84</v>
      </c>
      <c r="W721" s="1" t="s">
        <v>47</v>
      </c>
      <c r="X721" s="2" t="s">
        <v>1718</v>
      </c>
      <c r="Y721" s="1" t="s">
        <v>1719</v>
      </c>
      <c r="AA721" s="1" t="s">
        <v>51</v>
      </c>
      <c r="AB721" s="3">
        <f>+RMP[[#This Row],[KILOS NETO]]/RMP[[#This Row],[N° JARRAS]]</f>
        <v>1.2817857142857143</v>
      </c>
      <c r="AC721" s="1" t="s">
        <v>831</v>
      </c>
      <c r="AD721" s="1">
        <v>22.5</v>
      </c>
      <c r="AE721" s="14">
        <f>+RMP[[#This Row],[KILOS NETO]]/RMP[[#This Row],[N° JABAS]]</f>
        <v>15.381428571428572</v>
      </c>
      <c r="AF721" s="3">
        <f>+RMP[[#This Row],[KILOS NETO]]-RMP[[#This Row],[PESO NETO CAMPO]]</f>
        <v>-1.1299999999999955</v>
      </c>
      <c r="AG721" s="3">
        <f>+(RMP[[#This Row],[HORA RECEPCION]]-RMP[[#This Row],[HORA SALIDA CAMPO]])*24</f>
        <v>2.4166666666666687</v>
      </c>
      <c r="AH721" s="1" t="s">
        <v>434</v>
      </c>
      <c r="AI721" s="1" t="s">
        <v>55</v>
      </c>
      <c r="AL721" s="1">
        <v>0</v>
      </c>
      <c r="AM721" s="1" t="s">
        <v>2634</v>
      </c>
    </row>
    <row r="722" spans="1:39" hidden="1" x14ac:dyDescent="0.3">
      <c r="A722" s="5" t="s">
        <v>1721</v>
      </c>
      <c r="B722" s="1">
        <f>_xlfn.ISOWEEKNUM(RMP[[#This Row],[FECHA RECEPCION]])</f>
        <v>28</v>
      </c>
      <c r="C722" s="7">
        <v>45845</v>
      </c>
      <c r="D722" s="6">
        <v>0.79166666666666663</v>
      </c>
      <c r="E722" s="7">
        <v>45845</v>
      </c>
      <c r="F722" s="6">
        <v>0.89236111111111116</v>
      </c>
      <c r="G722" s="1" t="s">
        <v>1695</v>
      </c>
      <c r="H722" s="1">
        <v>6</v>
      </c>
      <c r="I722" s="1" t="s">
        <v>1696</v>
      </c>
      <c r="J722" s="14">
        <v>170.97142624</v>
      </c>
      <c r="K722" s="1" t="str">
        <f>TEXT(MATCH(X722, _xlfn.UNIQUE($X$153:X868), 0), "00000")</f>
        <v>00328</v>
      </c>
      <c r="L722" s="1" t="s">
        <v>41</v>
      </c>
      <c r="M722" s="1" t="s">
        <v>990</v>
      </c>
      <c r="N722" s="1" t="s">
        <v>912</v>
      </c>
      <c r="O722" s="1" t="s">
        <v>44</v>
      </c>
      <c r="P722" s="3">
        <v>205.54</v>
      </c>
      <c r="Q722" s="3">
        <v>169.19</v>
      </c>
      <c r="R722" s="1" t="s">
        <v>991</v>
      </c>
      <c r="S722" s="1" t="s">
        <v>858</v>
      </c>
      <c r="T722" s="1">
        <v>12</v>
      </c>
      <c r="U722" s="1">
        <v>11</v>
      </c>
      <c r="V722" s="1">
        <v>132</v>
      </c>
      <c r="W722" s="1" t="s">
        <v>47</v>
      </c>
      <c r="X722" s="2" t="s">
        <v>1718</v>
      </c>
      <c r="Y722" s="1" t="s">
        <v>1719</v>
      </c>
      <c r="AA722" s="1" t="s">
        <v>51</v>
      </c>
      <c r="AB722" s="3">
        <f>+RMP[[#This Row],[KILOS NETO]]/RMP[[#This Row],[N° JARRAS]]</f>
        <v>1.2817424242424242</v>
      </c>
      <c r="AC722" s="1" t="s">
        <v>831</v>
      </c>
      <c r="AD722" s="1">
        <v>22.5</v>
      </c>
      <c r="AE722" s="14">
        <f>+RMP[[#This Row],[KILOS NETO]]/RMP[[#This Row],[N° JABAS]]</f>
        <v>15.380909090909091</v>
      </c>
      <c r="AF722" s="3">
        <f>+RMP[[#This Row],[KILOS NETO]]-RMP[[#This Row],[PESO NETO CAMPO]]</f>
        <v>-1.7814262400000018</v>
      </c>
      <c r="AG722" s="3">
        <f>+(RMP[[#This Row],[HORA RECEPCION]]-RMP[[#This Row],[HORA SALIDA CAMPO]])*24</f>
        <v>2.4166666666666687</v>
      </c>
      <c r="AH722" s="1" t="s">
        <v>434</v>
      </c>
      <c r="AI722" s="1" t="s">
        <v>55</v>
      </c>
      <c r="AL722" s="1">
        <v>0</v>
      </c>
      <c r="AM722" s="1" t="s">
        <v>2634</v>
      </c>
    </row>
    <row r="723" spans="1:39" hidden="1" x14ac:dyDescent="0.3">
      <c r="A723" s="1" t="s">
        <v>1722</v>
      </c>
      <c r="B723" s="1">
        <f>_xlfn.ISOWEEKNUM(RMP[[#This Row],[FECHA RECEPCION]])</f>
        <v>28</v>
      </c>
      <c r="C723" s="7">
        <v>45846</v>
      </c>
      <c r="D723" s="6">
        <v>0.54861111111111116</v>
      </c>
      <c r="E723" s="7">
        <v>45846</v>
      </c>
      <c r="F723" s="6">
        <v>0.625</v>
      </c>
      <c r="G723" s="1" t="s">
        <v>1723</v>
      </c>
      <c r="H723" s="1">
        <v>1</v>
      </c>
      <c r="I723" s="1" t="s">
        <v>39</v>
      </c>
      <c r="J723" s="14">
        <v>136.85714394999999</v>
      </c>
      <c r="K723" s="1" t="str">
        <f>TEXT(MATCH(X723, _xlfn.UNIQUE($X$153:X869), 0), "00000")</f>
        <v>00329</v>
      </c>
      <c r="L723" s="1" t="s">
        <v>41</v>
      </c>
      <c r="M723" s="1" t="s">
        <v>42</v>
      </c>
      <c r="N723" s="1" t="s">
        <v>43</v>
      </c>
      <c r="O723" s="1" t="s">
        <v>44</v>
      </c>
      <c r="P723" s="3">
        <v>183.93</v>
      </c>
      <c r="Q723" s="3">
        <v>141.66</v>
      </c>
      <c r="R723" s="1" t="s">
        <v>45</v>
      </c>
      <c r="S723" s="1" t="s">
        <v>747</v>
      </c>
      <c r="T723" s="1">
        <v>12</v>
      </c>
      <c r="U723" s="1">
        <v>15</v>
      </c>
      <c r="V723" s="1">
        <v>105</v>
      </c>
      <c r="W723" s="1" t="s">
        <v>47</v>
      </c>
      <c r="X723" s="2" t="s">
        <v>1724</v>
      </c>
      <c r="Y723" s="1" t="s">
        <v>1725</v>
      </c>
      <c r="AA723" s="1" t="s">
        <v>51</v>
      </c>
      <c r="AB723" s="3">
        <f>+RMP[[#This Row],[KILOS NETO]]/RMP[[#This Row],[N° JARRAS]]</f>
        <v>1.3491428571428572</v>
      </c>
      <c r="AC723" s="1" t="s">
        <v>52</v>
      </c>
      <c r="AD723" s="1">
        <v>20.100000000000001</v>
      </c>
      <c r="AE723" s="14">
        <f>+RMP[[#This Row],[KILOS NETO]]/RMP[[#This Row],[N° JABAS]]</f>
        <v>9.4439999999999991</v>
      </c>
      <c r="AF723" s="3">
        <f>+RMP[[#This Row],[KILOS NETO]]-RMP[[#This Row],[PESO NETO CAMPO]]</f>
        <v>4.8028560500000026</v>
      </c>
      <c r="AG723" s="3">
        <f>+(RMP[[#This Row],[HORA RECEPCION]]-RMP[[#This Row],[HORA SALIDA CAMPO]])*24</f>
        <v>1.8333333333333321</v>
      </c>
      <c r="AH723" s="1" t="s">
        <v>1224</v>
      </c>
      <c r="AI723" s="1" t="s">
        <v>55</v>
      </c>
      <c r="AL723" s="1">
        <v>0</v>
      </c>
      <c r="AM723" s="1" t="s">
        <v>2634</v>
      </c>
    </row>
    <row r="724" spans="1:39" hidden="1" x14ac:dyDescent="0.3">
      <c r="A724" s="1" t="s">
        <v>1726</v>
      </c>
      <c r="B724" s="1">
        <f>_xlfn.ISOWEEKNUM(RMP[[#This Row],[FECHA RECEPCION]])</f>
        <v>28</v>
      </c>
      <c r="C724" s="7">
        <v>45846</v>
      </c>
      <c r="D724" s="6">
        <v>0.54861111111111116</v>
      </c>
      <c r="E724" s="7">
        <v>45846</v>
      </c>
      <c r="F724" s="6">
        <v>0.625</v>
      </c>
      <c r="G724" s="1" t="s">
        <v>1723</v>
      </c>
      <c r="H724" s="1">
        <v>1</v>
      </c>
      <c r="I724" s="1" t="s">
        <v>39</v>
      </c>
      <c r="J724" s="14">
        <v>72.990476009999995</v>
      </c>
      <c r="K724" s="1" t="str">
        <f>TEXT(MATCH(X724, _xlfn.UNIQUE($X$153:X870), 0), "00000")</f>
        <v>00329</v>
      </c>
      <c r="L724" s="1" t="s">
        <v>41</v>
      </c>
      <c r="M724" s="1" t="s">
        <v>42</v>
      </c>
      <c r="N724" s="1" t="s">
        <v>43</v>
      </c>
      <c r="O724" s="1" t="s">
        <v>44</v>
      </c>
      <c r="P724" s="3">
        <v>98.1</v>
      </c>
      <c r="Q724" s="3">
        <v>75.55</v>
      </c>
      <c r="R724" s="1" t="s">
        <v>45</v>
      </c>
      <c r="S724" s="1" t="s">
        <v>751</v>
      </c>
      <c r="T724" s="1">
        <v>12</v>
      </c>
      <c r="U724" s="1">
        <v>8</v>
      </c>
      <c r="V724" s="1">
        <v>56</v>
      </c>
      <c r="W724" s="1" t="s">
        <v>47</v>
      </c>
      <c r="X724" s="2" t="s">
        <v>1724</v>
      </c>
      <c r="Y724" s="1" t="s">
        <v>1725</v>
      </c>
      <c r="AA724" s="1" t="s">
        <v>51</v>
      </c>
      <c r="AB724" s="3">
        <f>+RMP[[#This Row],[KILOS NETO]]/RMP[[#This Row],[N° JARRAS]]</f>
        <v>1.3491071428571428</v>
      </c>
      <c r="AC724" s="1" t="s">
        <v>52</v>
      </c>
      <c r="AD724" s="1">
        <v>20.100000000000001</v>
      </c>
      <c r="AE724" s="14">
        <f>+RMP[[#This Row],[KILOS NETO]]/RMP[[#This Row],[N° JABAS]]</f>
        <v>9.4437499999999996</v>
      </c>
      <c r="AF724" s="3">
        <f>+RMP[[#This Row],[KILOS NETO]]-RMP[[#This Row],[PESO NETO CAMPO]]</f>
        <v>2.5595239900000024</v>
      </c>
      <c r="AG724" s="3">
        <f>+(RMP[[#This Row],[HORA RECEPCION]]-RMP[[#This Row],[HORA SALIDA CAMPO]])*24</f>
        <v>1.8333333333333321</v>
      </c>
      <c r="AH724" s="1" t="s">
        <v>1224</v>
      </c>
      <c r="AI724" s="1" t="s">
        <v>55</v>
      </c>
      <c r="AL724" s="1">
        <v>0</v>
      </c>
      <c r="AM724" s="1" t="s">
        <v>2634</v>
      </c>
    </row>
    <row r="725" spans="1:39" hidden="1" x14ac:dyDescent="0.3">
      <c r="A725" s="1" t="s">
        <v>1727</v>
      </c>
      <c r="B725" s="1">
        <f>_xlfn.ISOWEEKNUM(RMP[[#This Row],[FECHA RECEPCION]])</f>
        <v>28</v>
      </c>
      <c r="C725" s="7">
        <v>45846</v>
      </c>
      <c r="D725" s="6">
        <v>0.54861111111111116</v>
      </c>
      <c r="E725" s="7">
        <v>45846</v>
      </c>
      <c r="F725" s="6">
        <v>0.625</v>
      </c>
      <c r="G725" s="1" t="s">
        <v>1723</v>
      </c>
      <c r="H725" s="1">
        <v>1</v>
      </c>
      <c r="I725" s="1" t="s">
        <v>39</v>
      </c>
      <c r="J725" s="14">
        <v>118.60952399</v>
      </c>
      <c r="K725" s="1" t="str">
        <f>TEXT(MATCH(X725, _xlfn.UNIQUE($X$153:X871), 0), "00000")</f>
        <v>00329</v>
      </c>
      <c r="L725" s="1" t="s">
        <v>41</v>
      </c>
      <c r="M725" s="1" t="s">
        <v>42</v>
      </c>
      <c r="N725" s="1" t="s">
        <v>43</v>
      </c>
      <c r="O725" s="1" t="s">
        <v>44</v>
      </c>
      <c r="P725" s="3">
        <v>159.4</v>
      </c>
      <c r="Q725" s="3">
        <v>122.77</v>
      </c>
      <c r="R725" s="1" t="s">
        <v>45</v>
      </c>
      <c r="S725" s="1" t="s">
        <v>797</v>
      </c>
      <c r="T725" s="1">
        <v>12</v>
      </c>
      <c r="U725" s="1">
        <v>13</v>
      </c>
      <c r="V725" s="1">
        <v>91</v>
      </c>
      <c r="W725" s="1" t="s">
        <v>47</v>
      </c>
      <c r="X725" s="2" t="s">
        <v>1724</v>
      </c>
      <c r="Y725" s="1" t="s">
        <v>1725</v>
      </c>
      <c r="AA725" s="1" t="s">
        <v>51</v>
      </c>
      <c r="AB725" s="3">
        <f>+RMP[[#This Row],[KILOS NETO]]/RMP[[#This Row],[N° JARRAS]]</f>
        <v>1.3491208791208791</v>
      </c>
      <c r="AC725" s="1" t="s">
        <v>52</v>
      </c>
      <c r="AD725" s="1">
        <v>20.100000000000001</v>
      </c>
      <c r="AE725" s="14">
        <f>+RMP[[#This Row],[KILOS NETO]]/RMP[[#This Row],[N° JABAS]]</f>
        <v>9.4438461538461542</v>
      </c>
      <c r="AF725" s="3">
        <f>+RMP[[#This Row],[KILOS NETO]]-RMP[[#This Row],[PESO NETO CAMPO]]</f>
        <v>4.1604760099999964</v>
      </c>
      <c r="AG725" s="3">
        <f>+(RMP[[#This Row],[HORA RECEPCION]]-RMP[[#This Row],[HORA SALIDA CAMPO]])*24</f>
        <v>1.8333333333333321</v>
      </c>
      <c r="AH725" s="1" t="s">
        <v>1224</v>
      </c>
      <c r="AI725" s="1" t="s">
        <v>55</v>
      </c>
      <c r="AL725" s="1">
        <v>0</v>
      </c>
      <c r="AM725" s="1" t="s">
        <v>2634</v>
      </c>
    </row>
    <row r="726" spans="1:39" hidden="1" x14ac:dyDescent="0.3">
      <c r="A726" s="1" t="s">
        <v>1728</v>
      </c>
      <c r="B726" s="1">
        <f>_xlfn.ISOWEEKNUM(RMP[[#This Row],[FECHA RECEPCION]])</f>
        <v>28</v>
      </c>
      <c r="C726" s="7">
        <v>45846</v>
      </c>
      <c r="D726" s="6">
        <v>0.54861111111111116</v>
      </c>
      <c r="E726" s="7">
        <v>45846</v>
      </c>
      <c r="F726" s="6">
        <v>0.625</v>
      </c>
      <c r="G726" s="1" t="s">
        <v>1723</v>
      </c>
      <c r="H726" s="1">
        <v>1</v>
      </c>
      <c r="I726" s="1" t="s">
        <v>39</v>
      </c>
      <c r="J726" s="14">
        <v>54.74285605</v>
      </c>
      <c r="K726" s="1" t="str">
        <f>TEXT(MATCH(X726, _xlfn.UNIQUE($X$153:X872), 0), "00000")</f>
        <v>00329</v>
      </c>
      <c r="L726" s="1" t="s">
        <v>41</v>
      </c>
      <c r="M726" s="1" t="s">
        <v>42</v>
      </c>
      <c r="N726" s="1" t="s">
        <v>43</v>
      </c>
      <c r="O726" s="1" t="s">
        <v>44</v>
      </c>
      <c r="P726" s="3">
        <v>73.569999999999993</v>
      </c>
      <c r="Q726" s="3">
        <v>56.66</v>
      </c>
      <c r="R726" s="1" t="s">
        <v>45</v>
      </c>
      <c r="S726" s="1" t="s">
        <v>758</v>
      </c>
      <c r="T726" s="1">
        <v>12</v>
      </c>
      <c r="U726" s="1">
        <v>6</v>
      </c>
      <c r="V726" s="1">
        <v>42</v>
      </c>
      <c r="W726" s="1" t="s">
        <v>47</v>
      </c>
      <c r="X726" s="2" t="s">
        <v>1724</v>
      </c>
      <c r="Y726" s="1" t="s">
        <v>1725</v>
      </c>
      <c r="AA726" s="1" t="s">
        <v>51</v>
      </c>
      <c r="AB726" s="3">
        <f>+RMP[[#This Row],[KILOS NETO]]/RMP[[#This Row],[N° JARRAS]]</f>
        <v>1.3490476190476191</v>
      </c>
      <c r="AC726" s="1" t="s">
        <v>52</v>
      </c>
      <c r="AD726" s="1">
        <v>20.100000000000001</v>
      </c>
      <c r="AE726" s="14">
        <f>+RMP[[#This Row],[KILOS NETO]]/RMP[[#This Row],[N° JABAS]]</f>
        <v>9.4433333333333334</v>
      </c>
      <c r="AF726" s="3">
        <f>+RMP[[#This Row],[KILOS NETO]]-RMP[[#This Row],[PESO NETO CAMPO]]</f>
        <v>1.9171439499999963</v>
      </c>
      <c r="AG726" s="3">
        <f>+(RMP[[#This Row],[HORA RECEPCION]]-RMP[[#This Row],[HORA SALIDA CAMPO]])*24</f>
        <v>1.8333333333333321</v>
      </c>
      <c r="AH726" s="1" t="s">
        <v>1224</v>
      </c>
      <c r="AI726" s="1" t="s">
        <v>55</v>
      </c>
      <c r="AL726" s="1">
        <v>0</v>
      </c>
      <c r="AM726" s="1" t="s">
        <v>2634</v>
      </c>
    </row>
    <row r="727" spans="1:39" hidden="1" x14ac:dyDescent="0.3">
      <c r="A727" s="1" t="s">
        <v>1729</v>
      </c>
      <c r="B727" s="1">
        <f>_xlfn.ISOWEEKNUM(RMP[[#This Row],[FECHA RECEPCION]])</f>
        <v>28</v>
      </c>
      <c r="C727" s="7">
        <v>45846</v>
      </c>
      <c r="D727" s="6">
        <v>0.54861111111111116</v>
      </c>
      <c r="E727" s="7">
        <v>45846</v>
      </c>
      <c r="F727" s="6">
        <v>0.625</v>
      </c>
      <c r="G727" s="1" t="s">
        <v>1723</v>
      </c>
      <c r="H727" s="1">
        <v>1</v>
      </c>
      <c r="I727" s="1" t="s">
        <v>39</v>
      </c>
      <c r="J727" s="14">
        <v>163.37142911999999</v>
      </c>
      <c r="K727" s="1" t="str">
        <f>TEXT(MATCH(X727, _xlfn.UNIQUE($X$153:X873), 0), "00000")</f>
        <v>00330</v>
      </c>
      <c r="L727" s="1" t="s">
        <v>41</v>
      </c>
      <c r="M727" s="1" t="s">
        <v>42</v>
      </c>
      <c r="N727" s="1" t="s">
        <v>43</v>
      </c>
      <c r="O727" s="1" t="s">
        <v>44</v>
      </c>
      <c r="P727" s="3">
        <v>220.29</v>
      </c>
      <c r="Q727" s="3">
        <v>169.13</v>
      </c>
      <c r="R727" s="1" t="s">
        <v>45</v>
      </c>
      <c r="S727" s="1" t="s">
        <v>758</v>
      </c>
      <c r="T727" s="1">
        <v>13</v>
      </c>
      <c r="U727" s="1">
        <v>18</v>
      </c>
      <c r="V727" s="1">
        <v>126</v>
      </c>
      <c r="W727" s="1" t="s">
        <v>47</v>
      </c>
      <c r="X727" s="2" t="s">
        <v>1730</v>
      </c>
      <c r="Y727" s="1" t="s">
        <v>1731</v>
      </c>
      <c r="AA727" s="1" t="s">
        <v>51</v>
      </c>
      <c r="AB727" s="3">
        <f>+RMP[[#This Row],[KILOS NETO]]/RMP[[#This Row],[N° JARRAS]]</f>
        <v>1.3423015873015873</v>
      </c>
      <c r="AC727" s="1" t="s">
        <v>52</v>
      </c>
      <c r="AD727" s="1">
        <v>20.100000000000001</v>
      </c>
      <c r="AE727" s="14">
        <f>+RMP[[#This Row],[KILOS NETO]]/RMP[[#This Row],[N° JABAS]]</f>
        <v>9.3961111111111109</v>
      </c>
      <c r="AF727" s="3">
        <f>+RMP[[#This Row],[KILOS NETO]]-RMP[[#This Row],[PESO NETO CAMPO]]</f>
        <v>5.7585708800000077</v>
      </c>
      <c r="AG727" s="3">
        <f>+(RMP[[#This Row],[HORA RECEPCION]]-RMP[[#This Row],[HORA SALIDA CAMPO]])*24</f>
        <v>1.8333333333333321</v>
      </c>
      <c r="AH727" s="1" t="s">
        <v>54</v>
      </c>
      <c r="AI727" s="1" t="s">
        <v>55</v>
      </c>
      <c r="AL727" s="1">
        <v>0</v>
      </c>
      <c r="AM727" s="1" t="s">
        <v>2634</v>
      </c>
    </row>
    <row r="728" spans="1:39" hidden="1" x14ac:dyDescent="0.3">
      <c r="A728" s="1" t="s">
        <v>1732</v>
      </c>
      <c r="B728" s="1">
        <f>_xlfn.ISOWEEKNUM(RMP[[#This Row],[FECHA RECEPCION]])</f>
        <v>28</v>
      </c>
      <c r="C728" s="7">
        <v>45846</v>
      </c>
      <c r="D728" s="6">
        <v>0.76388888888888884</v>
      </c>
      <c r="E728" s="7">
        <v>45846</v>
      </c>
      <c r="F728" s="6">
        <v>0.84375</v>
      </c>
      <c r="G728" s="1" t="s">
        <v>1733</v>
      </c>
      <c r="H728" s="1">
        <v>3</v>
      </c>
      <c r="I728" s="1" t="s">
        <v>1657</v>
      </c>
      <c r="J728" s="14">
        <v>299.39999999999998</v>
      </c>
      <c r="K728" s="1" t="str">
        <f>TEXT(MATCH(X728, _xlfn.UNIQUE($X$153:X874), 0), "00000")</f>
        <v>00331</v>
      </c>
      <c r="L728" s="1" t="s">
        <v>827</v>
      </c>
      <c r="M728" s="1" t="s">
        <v>828</v>
      </c>
      <c r="N728" s="1" t="s">
        <v>43</v>
      </c>
      <c r="O728" s="1" t="s">
        <v>44</v>
      </c>
      <c r="P728" s="3">
        <v>400</v>
      </c>
      <c r="Q728" s="3">
        <v>319.47000000000003</v>
      </c>
      <c r="R728" s="1" t="s">
        <v>45</v>
      </c>
      <c r="S728" s="1" t="s">
        <v>751</v>
      </c>
      <c r="T728" s="1">
        <v>15</v>
      </c>
      <c r="U728" s="1">
        <v>22</v>
      </c>
      <c r="V728" s="1">
        <v>258</v>
      </c>
      <c r="W728" s="1" t="s">
        <v>47</v>
      </c>
      <c r="X728" s="2" t="s">
        <v>1734</v>
      </c>
      <c r="Y728" s="1" t="s">
        <v>1735</v>
      </c>
      <c r="AA728" s="1" t="s">
        <v>51</v>
      </c>
      <c r="AB728" s="3">
        <f>+RMP[[#This Row],[KILOS NETO]]/RMP[[#This Row],[N° JARRAS]]</f>
        <v>1.2382558139534885</v>
      </c>
      <c r="AC728" s="1" t="s">
        <v>831</v>
      </c>
      <c r="AD728" s="1">
        <v>19.600000000000001</v>
      </c>
      <c r="AE728" s="14">
        <f>+RMP[[#This Row],[KILOS NETO]]/RMP[[#This Row],[N° JABAS]]</f>
        <v>14.521363636363638</v>
      </c>
      <c r="AF728" s="3">
        <f>+RMP[[#This Row],[KILOS NETO]]-RMP[[#This Row],[PESO NETO CAMPO]]</f>
        <v>20.07000000000005</v>
      </c>
      <c r="AG728" s="3">
        <f>+(RMP[[#This Row],[HORA RECEPCION]]-RMP[[#This Row],[HORA SALIDA CAMPO]])*24</f>
        <v>1.9166666666666679</v>
      </c>
      <c r="AH728" s="1" t="s">
        <v>54</v>
      </c>
      <c r="AI728" s="1" t="s">
        <v>55</v>
      </c>
      <c r="AL728" s="1">
        <v>0</v>
      </c>
      <c r="AM728" s="1" t="s">
        <v>2634</v>
      </c>
    </row>
    <row r="729" spans="1:39" hidden="1" x14ac:dyDescent="0.3">
      <c r="A729" s="1" t="s">
        <v>1736</v>
      </c>
      <c r="B729" s="1">
        <f>_xlfn.ISOWEEKNUM(RMP[[#This Row],[FECHA RECEPCION]])</f>
        <v>28</v>
      </c>
      <c r="C729" s="7">
        <v>45846</v>
      </c>
      <c r="D729" s="6">
        <v>0.76388888888888884</v>
      </c>
      <c r="E729" s="7">
        <v>45846</v>
      </c>
      <c r="F729" s="6">
        <v>0.84375</v>
      </c>
      <c r="G729" s="1" t="s">
        <v>1733</v>
      </c>
      <c r="H729" s="1">
        <v>3</v>
      </c>
      <c r="I729" s="1" t="s">
        <v>1657</v>
      </c>
      <c r="J729" s="14">
        <v>331.5</v>
      </c>
      <c r="K729" s="1" t="str">
        <f>TEXT(MATCH(X729, _xlfn.UNIQUE($X$153:X875), 0), "00000")</f>
        <v>00332</v>
      </c>
      <c r="L729" s="1" t="s">
        <v>827</v>
      </c>
      <c r="M729" s="1" t="s">
        <v>828</v>
      </c>
      <c r="N729" s="1" t="s">
        <v>43</v>
      </c>
      <c r="O729" s="1" t="s">
        <v>44</v>
      </c>
      <c r="P729" s="3">
        <v>445</v>
      </c>
      <c r="Q729" s="3">
        <v>355.1</v>
      </c>
      <c r="R729" s="1" t="s">
        <v>45</v>
      </c>
      <c r="S729" s="1" t="s">
        <v>787</v>
      </c>
      <c r="T729" s="1">
        <v>15</v>
      </c>
      <c r="U729" s="1">
        <v>25</v>
      </c>
      <c r="V729" s="1">
        <v>300</v>
      </c>
      <c r="W729" s="1" t="s">
        <v>47</v>
      </c>
      <c r="X729" s="2" t="s">
        <v>1737</v>
      </c>
      <c r="Y729" s="1" t="s">
        <v>1738</v>
      </c>
      <c r="AA729" s="1" t="s">
        <v>51</v>
      </c>
      <c r="AB729" s="3">
        <f>+RMP[[#This Row],[KILOS NETO]]/RMP[[#This Row],[N° JARRAS]]</f>
        <v>1.1836666666666666</v>
      </c>
      <c r="AC729" s="1" t="s">
        <v>831</v>
      </c>
      <c r="AD729" s="1">
        <v>19.600000000000001</v>
      </c>
      <c r="AE729" s="14">
        <f>+RMP[[#This Row],[KILOS NETO]]/RMP[[#This Row],[N° JABAS]]</f>
        <v>14.204000000000001</v>
      </c>
      <c r="AF729" s="3">
        <f>+RMP[[#This Row],[KILOS NETO]]-RMP[[#This Row],[PESO NETO CAMPO]]</f>
        <v>23.600000000000023</v>
      </c>
      <c r="AG729" s="3">
        <f>+(RMP[[#This Row],[HORA RECEPCION]]-RMP[[#This Row],[HORA SALIDA CAMPO]])*24</f>
        <v>1.9166666666666679</v>
      </c>
      <c r="AH729" s="1" t="s">
        <v>54</v>
      </c>
      <c r="AI729" s="1" t="s">
        <v>55</v>
      </c>
      <c r="AL729" s="1">
        <v>0</v>
      </c>
      <c r="AM729" s="1" t="s">
        <v>2634</v>
      </c>
    </row>
    <row r="730" spans="1:39" hidden="1" x14ac:dyDescent="0.3">
      <c r="A730" s="1" t="s">
        <v>1739</v>
      </c>
      <c r="B730" s="1">
        <f>_xlfn.ISOWEEKNUM(RMP[[#This Row],[FECHA RECEPCION]])</f>
        <v>28</v>
      </c>
      <c r="C730" s="7">
        <v>45846</v>
      </c>
      <c r="D730" s="6">
        <v>0.76388888888888884</v>
      </c>
      <c r="E730" s="7">
        <v>45846</v>
      </c>
      <c r="F730" s="6">
        <v>0.84375</v>
      </c>
      <c r="G730" s="1" t="s">
        <v>1733</v>
      </c>
      <c r="H730" s="1">
        <v>3</v>
      </c>
      <c r="I730" s="1" t="s">
        <v>1657</v>
      </c>
      <c r="J730" s="14">
        <v>450.5</v>
      </c>
      <c r="K730" s="1" t="str">
        <f>TEXT(MATCH(X730, _xlfn.UNIQUE($X$153:X876), 0), "00000")</f>
        <v>00333</v>
      </c>
      <c r="L730" s="1" t="s">
        <v>827</v>
      </c>
      <c r="M730" s="1" t="s">
        <v>828</v>
      </c>
      <c r="N730" s="1" t="s">
        <v>43</v>
      </c>
      <c r="O730" s="1" t="s">
        <v>44</v>
      </c>
      <c r="P730" s="3">
        <v>607</v>
      </c>
      <c r="Q730" s="3">
        <v>488.34</v>
      </c>
      <c r="R730" s="1" t="s">
        <v>45</v>
      </c>
      <c r="S730" s="1" t="s">
        <v>787</v>
      </c>
      <c r="T730" s="1">
        <v>15</v>
      </c>
      <c r="U730" s="1">
        <v>35</v>
      </c>
      <c r="V730" s="1">
        <v>420</v>
      </c>
      <c r="W730" s="1" t="s">
        <v>47</v>
      </c>
      <c r="X730" s="2" t="s">
        <v>1740</v>
      </c>
      <c r="Y730" s="1" t="s">
        <v>1741</v>
      </c>
      <c r="AA730" s="1" t="s">
        <v>51</v>
      </c>
      <c r="AB730" s="3">
        <f>+RMP[[#This Row],[KILOS NETO]]/RMP[[#This Row],[N° JARRAS]]</f>
        <v>1.1627142857142856</v>
      </c>
      <c r="AC730" s="1" t="s">
        <v>831</v>
      </c>
      <c r="AD730" s="1">
        <v>19.600000000000001</v>
      </c>
      <c r="AE730" s="14">
        <f>+RMP[[#This Row],[KILOS NETO]]/RMP[[#This Row],[N° JABAS]]</f>
        <v>13.952571428571428</v>
      </c>
      <c r="AF730" s="3">
        <f>+RMP[[#This Row],[KILOS NETO]]-RMP[[#This Row],[PESO NETO CAMPO]]</f>
        <v>37.839999999999975</v>
      </c>
      <c r="AG730" s="3">
        <f>+(RMP[[#This Row],[HORA RECEPCION]]-RMP[[#This Row],[HORA SALIDA CAMPO]])*24</f>
        <v>1.9166666666666679</v>
      </c>
      <c r="AH730" s="1" t="s">
        <v>54</v>
      </c>
      <c r="AI730" s="1" t="s">
        <v>55</v>
      </c>
      <c r="AL730" s="1">
        <v>0</v>
      </c>
      <c r="AM730" s="1" t="s">
        <v>2634</v>
      </c>
    </row>
    <row r="731" spans="1:39" hidden="1" x14ac:dyDescent="0.3">
      <c r="A731" s="1" t="s">
        <v>1742</v>
      </c>
      <c r="B731" s="1">
        <f>_xlfn.ISOWEEKNUM(RMP[[#This Row],[FECHA RECEPCION]])</f>
        <v>28</v>
      </c>
      <c r="C731" s="7">
        <v>45846</v>
      </c>
      <c r="D731" s="6">
        <v>0.76388888888888884</v>
      </c>
      <c r="E731" s="7">
        <v>45846</v>
      </c>
      <c r="F731" s="6">
        <v>0.84375</v>
      </c>
      <c r="G731" s="1" t="s">
        <v>1733</v>
      </c>
      <c r="H731" s="1">
        <v>3</v>
      </c>
      <c r="I731" s="1" t="s">
        <v>1657</v>
      </c>
      <c r="J731" s="14">
        <v>445.5</v>
      </c>
      <c r="K731" s="1" t="str">
        <f>TEXT(MATCH(X731, _xlfn.UNIQUE($X$153:X877), 0), "00000")</f>
        <v>00334</v>
      </c>
      <c r="L731" s="1" t="s">
        <v>827</v>
      </c>
      <c r="M731" s="1" t="s">
        <v>828</v>
      </c>
      <c r="N731" s="1" t="s">
        <v>43</v>
      </c>
      <c r="O731" s="1" t="s">
        <v>44</v>
      </c>
      <c r="P731" s="3">
        <v>601</v>
      </c>
      <c r="Q731" s="3">
        <v>482.34</v>
      </c>
      <c r="R731" s="1" t="s">
        <v>45</v>
      </c>
      <c r="S731" s="1" t="s">
        <v>797</v>
      </c>
      <c r="T731" s="1">
        <v>15</v>
      </c>
      <c r="U731" s="1">
        <v>35</v>
      </c>
      <c r="V731" s="1">
        <v>420</v>
      </c>
      <c r="W731" s="1" t="s">
        <v>47</v>
      </c>
      <c r="X731" s="2" t="s">
        <v>1743</v>
      </c>
      <c r="Y731" s="1" t="s">
        <v>1744</v>
      </c>
      <c r="AA731" s="1" t="s">
        <v>51</v>
      </c>
      <c r="AB731" s="3">
        <f>+RMP[[#This Row],[KILOS NETO]]/RMP[[#This Row],[N° JARRAS]]</f>
        <v>1.1484285714285714</v>
      </c>
      <c r="AC731" s="1" t="s">
        <v>831</v>
      </c>
      <c r="AD731" s="1">
        <v>19.600000000000001</v>
      </c>
      <c r="AE731" s="14">
        <f>+RMP[[#This Row],[KILOS NETO]]/RMP[[#This Row],[N° JABAS]]</f>
        <v>13.781142857142857</v>
      </c>
      <c r="AF731" s="3">
        <f>+RMP[[#This Row],[KILOS NETO]]-RMP[[#This Row],[PESO NETO CAMPO]]</f>
        <v>36.839999999999975</v>
      </c>
      <c r="AG731" s="3">
        <f>+(RMP[[#This Row],[HORA RECEPCION]]-RMP[[#This Row],[HORA SALIDA CAMPO]])*24</f>
        <v>1.9166666666666679</v>
      </c>
      <c r="AH731" s="1" t="s">
        <v>54</v>
      </c>
      <c r="AI731" s="1" t="s">
        <v>55</v>
      </c>
      <c r="AL731" s="1">
        <v>0</v>
      </c>
      <c r="AM731" s="1" t="s">
        <v>2634</v>
      </c>
    </row>
    <row r="732" spans="1:39" hidden="1" x14ac:dyDescent="0.3">
      <c r="A732" s="1" t="s">
        <v>1745</v>
      </c>
      <c r="B732" s="1">
        <f>_xlfn.ISOWEEKNUM(RMP[[#This Row],[FECHA RECEPCION]])</f>
        <v>28</v>
      </c>
      <c r="C732" s="7">
        <v>45846</v>
      </c>
      <c r="D732" s="6">
        <v>0.76388888888888884</v>
      </c>
      <c r="E732" s="7">
        <v>45846</v>
      </c>
      <c r="F732" s="6">
        <v>0.84375</v>
      </c>
      <c r="G732" s="1" t="s">
        <v>1733</v>
      </c>
      <c r="H732" s="1">
        <v>3</v>
      </c>
      <c r="I732" s="1" t="s">
        <v>1657</v>
      </c>
      <c r="J732" s="14">
        <v>453.5</v>
      </c>
      <c r="K732" s="1" t="str">
        <f>TEXT(MATCH(X732, _xlfn.UNIQUE($X$153:X878), 0), "00000")</f>
        <v>00335</v>
      </c>
      <c r="L732" s="1" t="s">
        <v>827</v>
      </c>
      <c r="M732" s="1" t="s">
        <v>828</v>
      </c>
      <c r="N732" s="1" t="s">
        <v>43</v>
      </c>
      <c r="O732" s="1" t="s">
        <v>44</v>
      </c>
      <c r="P732" s="3">
        <v>610</v>
      </c>
      <c r="Q732" s="3">
        <v>491.34</v>
      </c>
      <c r="R732" s="1" t="s">
        <v>45</v>
      </c>
      <c r="S732" s="1" t="s">
        <v>787</v>
      </c>
      <c r="T732" s="1">
        <v>15</v>
      </c>
      <c r="U732" s="1">
        <v>35</v>
      </c>
      <c r="V732" s="1">
        <v>420</v>
      </c>
      <c r="W732" s="1" t="s">
        <v>47</v>
      </c>
      <c r="X732" s="2" t="s">
        <v>1746</v>
      </c>
      <c r="Y732" s="1" t="s">
        <v>1747</v>
      </c>
      <c r="AA732" s="1" t="s">
        <v>51</v>
      </c>
      <c r="AB732" s="3">
        <f>+RMP[[#This Row],[KILOS NETO]]/RMP[[#This Row],[N° JARRAS]]</f>
        <v>1.1698571428571427</v>
      </c>
      <c r="AC732" s="1" t="s">
        <v>831</v>
      </c>
      <c r="AD732" s="1">
        <v>19.600000000000001</v>
      </c>
      <c r="AE732" s="14">
        <f>+RMP[[#This Row],[KILOS NETO]]/RMP[[#This Row],[N° JABAS]]</f>
        <v>14.038285714285713</v>
      </c>
      <c r="AF732" s="3">
        <f>+RMP[[#This Row],[KILOS NETO]]-RMP[[#This Row],[PESO NETO CAMPO]]</f>
        <v>37.839999999999975</v>
      </c>
      <c r="AG732" s="3">
        <f>+(RMP[[#This Row],[HORA RECEPCION]]-RMP[[#This Row],[HORA SALIDA CAMPO]])*24</f>
        <v>1.9166666666666679</v>
      </c>
      <c r="AH732" s="1" t="s">
        <v>54</v>
      </c>
      <c r="AI732" s="1" t="s">
        <v>55</v>
      </c>
      <c r="AL732" s="1">
        <v>0</v>
      </c>
      <c r="AM732" s="1" t="s">
        <v>2634</v>
      </c>
    </row>
    <row r="733" spans="1:39" hidden="1" x14ac:dyDescent="0.3">
      <c r="A733" s="1" t="s">
        <v>1748</v>
      </c>
      <c r="B733" s="1">
        <f>_xlfn.ISOWEEKNUM(RMP[[#This Row],[FECHA RECEPCION]])</f>
        <v>28</v>
      </c>
      <c r="C733" s="7">
        <v>45846</v>
      </c>
      <c r="D733" s="6">
        <v>0.54861111111111116</v>
      </c>
      <c r="E733" s="7">
        <v>45846</v>
      </c>
      <c r="F733" s="6">
        <v>0.625</v>
      </c>
      <c r="G733" s="1" t="s">
        <v>1723</v>
      </c>
      <c r="H733" s="1">
        <v>1</v>
      </c>
      <c r="I733" s="1" t="s">
        <v>39</v>
      </c>
      <c r="J733" s="14">
        <v>127.06666540000001</v>
      </c>
      <c r="K733" s="1" t="str">
        <f>TEXT(MATCH(X733, _xlfn.UNIQUE($X$153:X879), 0), "00000")</f>
        <v>00330</v>
      </c>
      <c r="L733" s="1" t="s">
        <v>41</v>
      </c>
      <c r="M733" s="1" t="s">
        <v>42</v>
      </c>
      <c r="N733" s="1" t="s">
        <v>43</v>
      </c>
      <c r="O733" s="1" t="s">
        <v>44</v>
      </c>
      <c r="P733" s="3">
        <v>171.33</v>
      </c>
      <c r="Q733" s="3">
        <v>131.55000000000001</v>
      </c>
      <c r="R733" s="1" t="s">
        <v>45</v>
      </c>
      <c r="S733" s="1" t="s">
        <v>797</v>
      </c>
      <c r="T733" s="1">
        <v>13</v>
      </c>
      <c r="U733" s="1">
        <v>14</v>
      </c>
      <c r="V733" s="1">
        <v>98</v>
      </c>
      <c r="W733" s="1" t="s">
        <v>47</v>
      </c>
      <c r="X733" s="2" t="s">
        <v>1730</v>
      </c>
      <c r="Y733" s="1" t="s">
        <v>1731</v>
      </c>
      <c r="AA733" s="1" t="s">
        <v>51</v>
      </c>
      <c r="AB733" s="3">
        <f>+RMP[[#This Row],[KILOS NETO]]/RMP[[#This Row],[N° JARRAS]]</f>
        <v>1.3423469387755103</v>
      </c>
      <c r="AC733" s="1" t="s">
        <v>52</v>
      </c>
      <c r="AD733" s="1">
        <v>20.100000000000001</v>
      </c>
      <c r="AE733" s="14">
        <f>+RMP[[#This Row],[KILOS NETO]]/RMP[[#This Row],[N° JABAS]]</f>
        <v>9.3964285714285722</v>
      </c>
      <c r="AF733" s="3">
        <f>+RMP[[#This Row],[KILOS NETO]]-RMP[[#This Row],[PESO NETO CAMPO]]</f>
        <v>4.4833346000000063</v>
      </c>
      <c r="AG733" s="3">
        <f>+(RMP[[#This Row],[HORA RECEPCION]]-RMP[[#This Row],[HORA SALIDA CAMPO]])*24</f>
        <v>1.8333333333333321</v>
      </c>
      <c r="AH733" s="1" t="s">
        <v>54</v>
      </c>
      <c r="AI733" s="1" t="s">
        <v>55</v>
      </c>
      <c r="AL733" s="1">
        <v>0</v>
      </c>
      <c r="AM733" s="1" t="s">
        <v>2634</v>
      </c>
    </row>
    <row r="734" spans="1:39" hidden="1" x14ac:dyDescent="0.3">
      <c r="A734" s="1" t="s">
        <v>1749</v>
      </c>
      <c r="B734" s="1">
        <f>_xlfn.ISOWEEKNUM(RMP[[#This Row],[FECHA RECEPCION]])</f>
        <v>28</v>
      </c>
      <c r="C734" s="7">
        <v>45846</v>
      </c>
      <c r="D734" s="6">
        <v>0.54861111111111116</v>
      </c>
      <c r="E734" s="7">
        <v>45846</v>
      </c>
      <c r="F734" s="6">
        <v>0.625</v>
      </c>
      <c r="G734" s="1" t="s">
        <v>1723</v>
      </c>
      <c r="H734" s="1">
        <v>1</v>
      </c>
      <c r="I734" s="1" t="s">
        <v>39</v>
      </c>
      <c r="J734" s="14">
        <v>90.761905490000004</v>
      </c>
      <c r="K734" s="1" t="str">
        <f>TEXT(MATCH(X734, _xlfn.UNIQUE($X$153:X880), 0), "00000")</f>
        <v>00330</v>
      </c>
      <c r="L734" s="1" t="s">
        <v>41</v>
      </c>
      <c r="M734" s="1" t="s">
        <v>42</v>
      </c>
      <c r="N734" s="1" t="s">
        <v>43</v>
      </c>
      <c r="O734" s="1" t="s">
        <v>44</v>
      </c>
      <c r="P734" s="3">
        <v>122.38</v>
      </c>
      <c r="Q734" s="3">
        <v>93.96</v>
      </c>
      <c r="R734" s="1" t="s">
        <v>45</v>
      </c>
      <c r="S734" s="1" t="s">
        <v>747</v>
      </c>
      <c r="T734" s="1">
        <v>13</v>
      </c>
      <c r="U734" s="1">
        <v>10</v>
      </c>
      <c r="V734" s="1">
        <v>70</v>
      </c>
      <c r="W734" s="1" t="s">
        <v>47</v>
      </c>
      <c r="X734" s="2" t="s">
        <v>1730</v>
      </c>
      <c r="Y734" s="1" t="s">
        <v>1731</v>
      </c>
      <c r="AA734" s="1" t="s">
        <v>51</v>
      </c>
      <c r="AB734" s="3">
        <f>+RMP[[#This Row],[KILOS NETO]]/RMP[[#This Row],[N° JARRAS]]</f>
        <v>1.3422857142857143</v>
      </c>
      <c r="AC734" s="1" t="s">
        <v>52</v>
      </c>
      <c r="AD734" s="1">
        <v>20.100000000000001</v>
      </c>
      <c r="AE734" s="14">
        <f>+RMP[[#This Row],[KILOS NETO]]/RMP[[#This Row],[N° JABAS]]</f>
        <v>9.395999999999999</v>
      </c>
      <c r="AF734" s="3">
        <f>+RMP[[#This Row],[KILOS NETO]]-RMP[[#This Row],[PESO NETO CAMPO]]</f>
        <v>3.19809450999999</v>
      </c>
      <c r="AG734" s="3">
        <f>+(RMP[[#This Row],[HORA RECEPCION]]-RMP[[#This Row],[HORA SALIDA CAMPO]])*24</f>
        <v>1.8333333333333321</v>
      </c>
      <c r="AH734" s="1" t="s">
        <v>54</v>
      </c>
      <c r="AI734" s="1" t="s">
        <v>55</v>
      </c>
      <c r="AL734" s="1">
        <v>0</v>
      </c>
      <c r="AM734" s="1" t="s">
        <v>2634</v>
      </c>
    </row>
    <row r="735" spans="1:39" hidden="1" x14ac:dyDescent="0.3">
      <c r="A735" s="1" t="s">
        <v>1750</v>
      </c>
      <c r="B735" s="1">
        <f>_xlfn.ISOWEEKNUM(RMP[[#This Row],[FECHA RECEPCION]])</f>
        <v>28</v>
      </c>
      <c r="C735" s="7">
        <v>45846</v>
      </c>
      <c r="D735" s="6">
        <v>0.54861111111111116</v>
      </c>
      <c r="E735" s="7">
        <v>45846</v>
      </c>
      <c r="F735" s="6">
        <v>0.625</v>
      </c>
      <c r="G735" s="1" t="s">
        <v>1723</v>
      </c>
      <c r="H735" s="1">
        <v>1</v>
      </c>
      <c r="I735" s="1" t="s">
        <v>39</v>
      </c>
      <c r="J735" s="14">
        <v>209.57381043000001</v>
      </c>
      <c r="K735" s="1" t="str">
        <f>TEXT(MATCH(X735, _xlfn.UNIQUE($X$153:X881), 0), "00000")</f>
        <v>00336</v>
      </c>
      <c r="L735" s="1" t="s">
        <v>41</v>
      </c>
      <c r="M735" s="1" t="s">
        <v>42</v>
      </c>
      <c r="N735" s="1" t="s">
        <v>43</v>
      </c>
      <c r="O735" s="1" t="s">
        <v>44</v>
      </c>
      <c r="P735" s="3">
        <v>283.12</v>
      </c>
      <c r="Q735" s="3">
        <v>217.76</v>
      </c>
      <c r="R735" s="1" t="s">
        <v>45</v>
      </c>
      <c r="S735" s="1" t="s">
        <v>747</v>
      </c>
      <c r="T735" s="1">
        <v>13</v>
      </c>
      <c r="U735" s="1">
        <v>23</v>
      </c>
      <c r="V735" s="1">
        <v>161</v>
      </c>
      <c r="W735" s="1" t="s">
        <v>47</v>
      </c>
      <c r="X735" s="2" t="s">
        <v>1751</v>
      </c>
      <c r="Y735" s="1" t="s">
        <v>1752</v>
      </c>
      <c r="AA735" s="1" t="s">
        <v>51</v>
      </c>
      <c r="AB735" s="3">
        <f>+RMP[[#This Row],[KILOS NETO]]/RMP[[#This Row],[N° JARRAS]]</f>
        <v>1.3525465838509316</v>
      </c>
      <c r="AC735" s="1" t="s">
        <v>52</v>
      </c>
      <c r="AD735" s="1">
        <v>20.100000000000001</v>
      </c>
      <c r="AE735" s="14">
        <f>+RMP[[#This Row],[KILOS NETO]]/RMP[[#This Row],[N° JABAS]]</f>
        <v>9.4678260869565207</v>
      </c>
      <c r="AF735" s="3">
        <f>+RMP[[#This Row],[KILOS NETO]]-RMP[[#This Row],[PESO NETO CAMPO]]</f>
        <v>8.186189569999982</v>
      </c>
      <c r="AG735" s="3">
        <f>+(RMP[[#This Row],[HORA RECEPCION]]-RMP[[#This Row],[HORA SALIDA CAMPO]])*24</f>
        <v>1.8333333333333321</v>
      </c>
      <c r="AH735" s="1" t="s">
        <v>434</v>
      </c>
      <c r="AI735" s="1" t="s">
        <v>55</v>
      </c>
      <c r="AL735" s="1">
        <v>0</v>
      </c>
      <c r="AM735" s="1" t="s">
        <v>2634</v>
      </c>
    </row>
    <row r="736" spans="1:39" hidden="1" x14ac:dyDescent="0.3">
      <c r="A736" s="1" t="s">
        <v>1753</v>
      </c>
      <c r="B736" s="1">
        <f>_xlfn.ISOWEEKNUM(RMP[[#This Row],[FECHA RECEPCION]])</f>
        <v>28</v>
      </c>
      <c r="C736" s="7">
        <v>45846</v>
      </c>
      <c r="D736" s="6">
        <v>0.54861111111111116</v>
      </c>
      <c r="E736" s="7">
        <v>45846</v>
      </c>
      <c r="F736" s="6">
        <v>0.625</v>
      </c>
      <c r="G736" s="1" t="s">
        <v>1723</v>
      </c>
      <c r="H736" s="1">
        <v>1</v>
      </c>
      <c r="I736" s="1" t="s">
        <v>39</v>
      </c>
      <c r="J736" s="14">
        <v>173.12618957000001</v>
      </c>
      <c r="K736" s="1" t="str">
        <f>TEXT(MATCH(X736, _xlfn.UNIQUE($X$153:X882), 0), "00000")</f>
        <v>00336</v>
      </c>
      <c r="L736" s="1" t="s">
        <v>41</v>
      </c>
      <c r="M736" s="1" t="s">
        <v>42</v>
      </c>
      <c r="N736" s="1" t="s">
        <v>43</v>
      </c>
      <c r="O736" s="1" t="s">
        <v>44</v>
      </c>
      <c r="P736" s="3">
        <v>233.88</v>
      </c>
      <c r="Q736" s="3">
        <v>179.88</v>
      </c>
      <c r="R736" s="1" t="s">
        <v>45</v>
      </c>
      <c r="S736" s="1" t="s">
        <v>758</v>
      </c>
      <c r="T736" s="1">
        <v>13</v>
      </c>
      <c r="U736" s="1">
        <v>19</v>
      </c>
      <c r="V736" s="1">
        <v>133</v>
      </c>
      <c r="W736" s="1" t="s">
        <v>47</v>
      </c>
      <c r="X736" s="2" t="s">
        <v>1751</v>
      </c>
      <c r="Y736" s="1" t="s">
        <v>1752</v>
      </c>
      <c r="AA736" s="1" t="s">
        <v>51</v>
      </c>
      <c r="AB736" s="3">
        <f>+RMP[[#This Row],[KILOS NETO]]/RMP[[#This Row],[N° JARRAS]]</f>
        <v>1.3524812030075188</v>
      </c>
      <c r="AC736" s="1" t="s">
        <v>52</v>
      </c>
      <c r="AD736" s="1">
        <v>20.100000000000001</v>
      </c>
      <c r="AE736" s="14">
        <f>+RMP[[#This Row],[KILOS NETO]]/RMP[[#This Row],[N° JABAS]]</f>
        <v>9.4673684210526314</v>
      </c>
      <c r="AF736" s="3">
        <f>+RMP[[#This Row],[KILOS NETO]]-RMP[[#This Row],[PESO NETO CAMPO]]</f>
        <v>6.7538104299999873</v>
      </c>
      <c r="AG736" s="3">
        <f>+(RMP[[#This Row],[HORA RECEPCION]]-RMP[[#This Row],[HORA SALIDA CAMPO]])*24</f>
        <v>1.8333333333333321</v>
      </c>
      <c r="AH736" s="1" t="s">
        <v>434</v>
      </c>
      <c r="AI736" s="1" t="s">
        <v>55</v>
      </c>
      <c r="AL736" s="1">
        <v>0</v>
      </c>
      <c r="AM736" s="1" t="s">
        <v>2634</v>
      </c>
    </row>
    <row r="737" spans="1:39" hidden="1" x14ac:dyDescent="0.3">
      <c r="A737" s="1" t="s">
        <v>1754</v>
      </c>
      <c r="B737" s="1">
        <f>_xlfn.ISOWEEKNUM(RMP[[#This Row],[FECHA RECEPCION]])</f>
        <v>28</v>
      </c>
      <c r="C737" s="7">
        <v>45846</v>
      </c>
      <c r="D737" s="6">
        <v>0.54861111111111116</v>
      </c>
      <c r="E737" s="7">
        <v>45846</v>
      </c>
      <c r="F737" s="6">
        <v>0.625</v>
      </c>
      <c r="G737" s="1" t="s">
        <v>1723</v>
      </c>
      <c r="H737" s="1">
        <v>1</v>
      </c>
      <c r="I737" s="1" t="s">
        <v>39</v>
      </c>
      <c r="J737" s="14">
        <v>209.30000090999999</v>
      </c>
      <c r="K737" s="1" t="str">
        <f>TEXT(MATCH(X737, _xlfn.UNIQUE($X$153:X883), 0), "00000")</f>
        <v>00337</v>
      </c>
      <c r="L737" s="1" t="s">
        <v>41</v>
      </c>
      <c r="M737" s="1" t="s">
        <v>42</v>
      </c>
      <c r="N737" s="1" t="s">
        <v>43</v>
      </c>
      <c r="O737" s="1" t="s">
        <v>44</v>
      </c>
      <c r="P737" s="3">
        <v>281.48</v>
      </c>
      <c r="Q737" s="3">
        <v>216.66</v>
      </c>
      <c r="R737" s="1" t="s">
        <v>45</v>
      </c>
      <c r="S737" s="1" t="s">
        <v>758</v>
      </c>
      <c r="T737" s="1">
        <v>12</v>
      </c>
      <c r="U737" s="1">
        <v>23</v>
      </c>
      <c r="V737" s="1">
        <v>161</v>
      </c>
      <c r="W737" s="1" t="s">
        <v>47</v>
      </c>
      <c r="X737" s="2" t="s">
        <v>1755</v>
      </c>
      <c r="Y737" s="1" t="s">
        <v>1756</v>
      </c>
      <c r="AA737" s="1" t="s">
        <v>51</v>
      </c>
      <c r="AB737" s="3">
        <f>+RMP[[#This Row],[KILOS NETO]]/RMP[[#This Row],[N° JARRAS]]</f>
        <v>1.3457142857142856</v>
      </c>
      <c r="AC737" s="1" t="s">
        <v>52</v>
      </c>
      <c r="AD737" s="1">
        <v>20.100000000000001</v>
      </c>
      <c r="AE737" s="14">
        <f>+RMP[[#This Row],[KILOS NETO]]/RMP[[#This Row],[N° JABAS]]</f>
        <v>9.42</v>
      </c>
      <c r="AF737" s="3">
        <f>+RMP[[#This Row],[KILOS NETO]]-RMP[[#This Row],[PESO NETO CAMPO]]</f>
        <v>7.3599990900000023</v>
      </c>
      <c r="AG737" s="3">
        <f>+(RMP[[#This Row],[HORA RECEPCION]]-RMP[[#This Row],[HORA SALIDA CAMPO]])*24</f>
        <v>1.8333333333333321</v>
      </c>
      <c r="AH737" s="1" t="s">
        <v>1224</v>
      </c>
      <c r="AI737" s="1" t="s">
        <v>55</v>
      </c>
      <c r="AL737" s="1">
        <v>0</v>
      </c>
      <c r="AM737" s="1" t="s">
        <v>2634</v>
      </c>
    </row>
    <row r="738" spans="1:39" hidden="1" x14ac:dyDescent="0.3">
      <c r="A738" s="1" t="s">
        <v>1757</v>
      </c>
      <c r="B738" s="1">
        <f>_xlfn.ISOWEEKNUM(RMP[[#This Row],[FECHA RECEPCION]])</f>
        <v>28</v>
      </c>
      <c r="C738" s="7">
        <v>45846</v>
      </c>
      <c r="D738" s="6">
        <v>0.54861111111111116</v>
      </c>
      <c r="E738" s="7">
        <v>45846</v>
      </c>
      <c r="F738" s="6">
        <v>0.625</v>
      </c>
      <c r="G738" s="1" t="s">
        <v>1723</v>
      </c>
      <c r="H738" s="1">
        <v>1</v>
      </c>
      <c r="I738" s="1" t="s">
        <v>39</v>
      </c>
      <c r="J738" s="14">
        <v>145.59999963999999</v>
      </c>
      <c r="K738" s="1" t="str">
        <f>TEXT(MATCH(X738, _xlfn.UNIQUE($X$153:X884), 0), "00000")</f>
        <v>00337</v>
      </c>
      <c r="L738" s="1" t="s">
        <v>41</v>
      </c>
      <c r="M738" s="1" t="s">
        <v>42</v>
      </c>
      <c r="N738" s="1" t="s">
        <v>43</v>
      </c>
      <c r="O738" s="1" t="s">
        <v>44</v>
      </c>
      <c r="P738" s="3">
        <v>195.81</v>
      </c>
      <c r="Q738" s="3">
        <v>150.72</v>
      </c>
      <c r="R738" s="1" t="s">
        <v>45</v>
      </c>
      <c r="S738" s="1" t="s">
        <v>797</v>
      </c>
      <c r="T738" s="1">
        <v>12</v>
      </c>
      <c r="U738" s="1">
        <v>16</v>
      </c>
      <c r="V738" s="1">
        <v>112</v>
      </c>
      <c r="W738" s="1" t="s">
        <v>47</v>
      </c>
      <c r="X738" s="2" t="s">
        <v>1755</v>
      </c>
      <c r="Y738" s="1" t="s">
        <v>1756</v>
      </c>
      <c r="AA738" s="1" t="s">
        <v>51</v>
      </c>
      <c r="AB738" s="3">
        <f>+RMP[[#This Row],[KILOS NETO]]/RMP[[#This Row],[N° JARRAS]]</f>
        <v>1.3457142857142856</v>
      </c>
      <c r="AC738" s="1" t="s">
        <v>52</v>
      </c>
      <c r="AD738" s="1">
        <v>20.100000000000001</v>
      </c>
      <c r="AE738" s="14">
        <f>+RMP[[#This Row],[KILOS NETO]]/RMP[[#This Row],[N° JABAS]]</f>
        <v>9.42</v>
      </c>
      <c r="AF738" s="3">
        <f>+RMP[[#This Row],[KILOS NETO]]-RMP[[#This Row],[PESO NETO CAMPO]]</f>
        <v>5.1200003600000059</v>
      </c>
      <c r="AG738" s="3">
        <f>+(RMP[[#This Row],[HORA RECEPCION]]-RMP[[#This Row],[HORA SALIDA CAMPO]])*24</f>
        <v>1.8333333333333321</v>
      </c>
      <c r="AH738" s="1" t="s">
        <v>1224</v>
      </c>
      <c r="AI738" s="1" t="s">
        <v>55</v>
      </c>
      <c r="AL738" s="1">
        <v>0</v>
      </c>
      <c r="AM738" s="1" t="s">
        <v>2634</v>
      </c>
    </row>
    <row r="739" spans="1:39" hidden="1" x14ac:dyDescent="0.3">
      <c r="A739" s="1" t="s">
        <v>1758</v>
      </c>
      <c r="B739" s="1">
        <f>_xlfn.ISOWEEKNUM(RMP[[#This Row],[FECHA RECEPCION]])</f>
        <v>28</v>
      </c>
      <c r="C739" s="7">
        <v>45846</v>
      </c>
      <c r="D739" s="6">
        <v>0.54861111111111116</v>
      </c>
      <c r="E739" s="7">
        <v>45846</v>
      </c>
      <c r="F739" s="6">
        <v>0.625</v>
      </c>
      <c r="G739" s="1" t="s">
        <v>1723</v>
      </c>
      <c r="H739" s="1">
        <v>1</v>
      </c>
      <c r="I739" s="1" t="s">
        <v>39</v>
      </c>
      <c r="J739" s="14">
        <v>27.299999450000001</v>
      </c>
      <c r="K739" s="1" t="str">
        <f>TEXT(MATCH(X739, _xlfn.UNIQUE($X$153:X885), 0), "00000")</f>
        <v>00337</v>
      </c>
      <c r="L739" s="1" t="s">
        <v>41</v>
      </c>
      <c r="M739" s="1" t="s">
        <v>42</v>
      </c>
      <c r="N739" s="1" t="s">
        <v>43</v>
      </c>
      <c r="O739" s="1" t="s">
        <v>44</v>
      </c>
      <c r="P739" s="3">
        <v>36.71</v>
      </c>
      <c r="Q739" s="3">
        <v>28.26</v>
      </c>
      <c r="R739" s="1" t="s">
        <v>45</v>
      </c>
      <c r="S739" s="1" t="s">
        <v>747</v>
      </c>
      <c r="T739" s="1">
        <v>12</v>
      </c>
      <c r="U739" s="1">
        <v>3</v>
      </c>
      <c r="V739" s="1">
        <v>21</v>
      </c>
      <c r="W739" s="1" t="s">
        <v>47</v>
      </c>
      <c r="X739" s="2" t="s">
        <v>1755</v>
      </c>
      <c r="Y739" s="1" t="s">
        <v>1756</v>
      </c>
      <c r="AA739" s="1" t="s">
        <v>51</v>
      </c>
      <c r="AB739" s="3">
        <f>+RMP[[#This Row],[KILOS NETO]]/RMP[[#This Row],[N° JARRAS]]</f>
        <v>1.3457142857142859</v>
      </c>
      <c r="AC739" s="1" t="s">
        <v>52</v>
      </c>
      <c r="AD739" s="1">
        <v>20.100000000000001</v>
      </c>
      <c r="AE739" s="14">
        <f>+RMP[[#This Row],[KILOS NETO]]/RMP[[#This Row],[N° JABAS]]</f>
        <v>9.42</v>
      </c>
      <c r="AF739" s="3">
        <f>+RMP[[#This Row],[KILOS NETO]]-RMP[[#This Row],[PESO NETO CAMPO]]</f>
        <v>0.96000055000000017</v>
      </c>
      <c r="AG739" s="3">
        <f>+(RMP[[#This Row],[HORA RECEPCION]]-RMP[[#This Row],[HORA SALIDA CAMPO]])*24</f>
        <v>1.8333333333333321</v>
      </c>
      <c r="AH739" s="1" t="s">
        <v>1224</v>
      </c>
      <c r="AI739" s="1" t="s">
        <v>55</v>
      </c>
      <c r="AL739" s="1">
        <v>0</v>
      </c>
      <c r="AM739" s="1" t="s">
        <v>2634</v>
      </c>
    </row>
    <row r="740" spans="1:39" hidden="1" x14ac:dyDescent="0.3">
      <c r="A740" s="1" t="s">
        <v>1759</v>
      </c>
      <c r="B740" s="1">
        <f>_xlfn.ISOWEEKNUM(RMP[[#This Row],[FECHA RECEPCION]])</f>
        <v>28</v>
      </c>
      <c r="C740" s="7">
        <v>45846</v>
      </c>
      <c r="D740" s="6">
        <v>0.75694444444444442</v>
      </c>
      <c r="E740" s="7">
        <v>45846</v>
      </c>
      <c r="F740" s="6">
        <v>0.86458333333333337</v>
      </c>
      <c r="G740" s="1" t="s">
        <v>1760</v>
      </c>
      <c r="H740" s="1">
        <v>4</v>
      </c>
      <c r="I740" s="1" t="s">
        <v>1696</v>
      </c>
      <c r="J740" s="14">
        <v>156.11111235999999</v>
      </c>
      <c r="K740" s="1" t="str">
        <f>TEXT(MATCH(X740, _xlfn.UNIQUE($X$153:X886), 0), "00000")</f>
        <v>00338</v>
      </c>
      <c r="L740" s="1" t="s">
        <v>41</v>
      </c>
      <c r="M740" s="1" t="s">
        <v>990</v>
      </c>
      <c r="N740" s="1" t="s">
        <v>912</v>
      </c>
      <c r="O740" s="1" t="s">
        <v>44</v>
      </c>
      <c r="P740" s="3">
        <v>190.56</v>
      </c>
      <c r="Q740" s="3">
        <v>155.13</v>
      </c>
      <c r="R740" s="1" t="s">
        <v>991</v>
      </c>
      <c r="S740" s="1" t="s">
        <v>883</v>
      </c>
      <c r="T740" s="1">
        <v>9</v>
      </c>
      <c r="U740" s="1">
        <v>10</v>
      </c>
      <c r="V740" s="1">
        <v>120</v>
      </c>
      <c r="W740" s="1" t="s">
        <v>47</v>
      </c>
      <c r="X740" s="2" t="s">
        <v>1761</v>
      </c>
      <c r="Y740" s="1" t="s">
        <v>1762</v>
      </c>
      <c r="AA740" s="1" t="s">
        <v>51</v>
      </c>
      <c r="AB740" s="3">
        <f>+RMP[[#This Row],[KILOS NETO]]/RMP[[#This Row],[N° JARRAS]]</f>
        <v>1.2927500000000001</v>
      </c>
      <c r="AC740" s="1" t="s">
        <v>831</v>
      </c>
      <c r="AD740" s="1">
        <v>24.1</v>
      </c>
      <c r="AE740" s="14">
        <f>+RMP[[#This Row],[KILOS NETO]]/RMP[[#This Row],[N° JABAS]]</f>
        <v>15.513</v>
      </c>
      <c r="AF740" s="3">
        <f>+RMP[[#This Row],[KILOS NETO]]-RMP[[#This Row],[PESO NETO CAMPO]]</f>
        <v>-0.98111235999999735</v>
      </c>
      <c r="AG740" s="3">
        <f>+(RMP[[#This Row],[HORA RECEPCION]]-RMP[[#This Row],[HORA SALIDA CAMPO]])*24</f>
        <v>2.5833333333333348</v>
      </c>
      <c r="AH740" s="1" t="s">
        <v>434</v>
      </c>
      <c r="AI740" s="1" t="s">
        <v>55</v>
      </c>
      <c r="AL740" s="1">
        <v>0</v>
      </c>
      <c r="AM740" s="1" t="s">
        <v>2634</v>
      </c>
    </row>
    <row r="741" spans="1:39" hidden="1" x14ac:dyDescent="0.3">
      <c r="A741" s="1" t="s">
        <v>1763</v>
      </c>
      <c r="B741" s="1">
        <f>_xlfn.ISOWEEKNUM(RMP[[#This Row],[FECHA RECEPCION]])</f>
        <v>28</v>
      </c>
      <c r="C741" s="7">
        <v>45846</v>
      </c>
      <c r="D741" s="6">
        <v>0.75694444444444442</v>
      </c>
      <c r="E741" s="7">
        <v>45846</v>
      </c>
      <c r="F741" s="6">
        <v>0.86458333333333337</v>
      </c>
      <c r="G741" s="1" t="s">
        <v>1760</v>
      </c>
      <c r="H741" s="1">
        <v>4</v>
      </c>
      <c r="I741" s="1" t="s">
        <v>1696</v>
      </c>
      <c r="J741" s="14">
        <v>93.666665730000005</v>
      </c>
      <c r="K741" s="1" t="str">
        <f>TEXT(MATCH(X741, _xlfn.UNIQUE($X$153:X887), 0), "00000")</f>
        <v>00338</v>
      </c>
      <c r="L741" s="1" t="s">
        <v>41</v>
      </c>
      <c r="M741" s="1" t="s">
        <v>990</v>
      </c>
      <c r="N741" s="1" t="s">
        <v>912</v>
      </c>
      <c r="O741" s="1" t="s">
        <v>44</v>
      </c>
      <c r="P741" s="3">
        <v>114.33</v>
      </c>
      <c r="Q741" s="3">
        <v>93.08</v>
      </c>
      <c r="R741" s="1" t="s">
        <v>991</v>
      </c>
      <c r="S741" s="1" t="s">
        <v>787</v>
      </c>
      <c r="T741" s="1">
        <v>9</v>
      </c>
      <c r="U741" s="1">
        <v>6</v>
      </c>
      <c r="V741" s="1">
        <v>72</v>
      </c>
      <c r="W741" s="1" t="s">
        <v>47</v>
      </c>
      <c r="X741" s="2" t="s">
        <v>1761</v>
      </c>
      <c r="Y741" s="1" t="s">
        <v>1762</v>
      </c>
      <c r="AA741" s="1" t="s">
        <v>51</v>
      </c>
      <c r="AB741" s="3">
        <f>+RMP[[#This Row],[KILOS NETO]]/RMP[[#This Row],[N° JARRAS]]</f>
        <v>1.2927777777777778</v>
      </c>
      <c r="AC741" s="1" t="s">
        <v>831</v>
      </c>
      <c r="AD741" s="1">
        <v>24.1</v>
      </c>
      <c r="AE741" s="14">
        <f>+RMP[[#This Row],[KILOS NETO]]/RMP[[#This Row],[N° JABAS]]</f>
        <v>15.513333333333334</v>
      </c>
      <c r="AF741" s="3">
        <f>+RMP[[#This Row],[KILOS NETO]]-RMP[[#This Row],[PESO NETO CAMPO]]</f>
        <v>-0.5866657300000071</v>
      </c>
      <c r="AG741" s="3">
        <f>+(RMP[[#This Row],[HORA RECEPCION]]-RMP[[#This Row],[HORA SALIDA CAMPO]])*24</f>
        <v>2.5833333333333348</v>
      </c>
      <c r="AH741" s="1" t="s">
        <v>434</v>
      </c>
      <c r="AI741" s="1" t="s">
        <v>55</v>
      </c>
      <c r="AL741" s="1">
        <v>0</v>
      </c>
      <c r="AM741" s="1" t="s">
        <v>2634</v>
      </c>
    </row>
    <row r="742" spans="1:39" hidden="1" x14ac:dyDescent="0.3">
      <c r="A742" s="1" t="s">
        <v>1764</v>
      </c>
      <c r="B742" s="1">
        <f>_xlfn.ISOWEEKNUM(RMP[[#This Row],[FECHA RECEPCION]])</f>
        <v>28</v>
      </c>
      <c r="C742" s="7">
        <v>45846</v>
      </c>
      <c r="D742" s="6">
        <v>0.75694444444444442</v>
      </c>
      <c r="E742" s="7">
        <v>45846</v>
      </c>
      <c r="F742" s="6">
        <v>0.86458333333333337</v>
      </c>
      <c r="G742" s="1" t="s">
        <v>1760</v>
      </c>
      <c r="H742" s="1">
        <v>4</v>
      </c>
      <c r="I742" s="1" t="s">
        <v>1696</v>
      </c>
      <c r="J742" s="14">
        <v>31.222221909999998</v>
      </c>
      <c r="K742" s="1" t="str">
        <f>TEXT(MATCH(X742, _xlfn.UNIQUE($X$153:X888), 0), "00000")</f>
        <v>00338</v>
      </c>
      <c r="L742" s="1" t="s">
        <v>41</v>
      </c>
      <c r="M742" s="1" t="s">
        <v>990</v>
      </c>
      <c r="N742" s="1" t="s">
        <v>912</v>
      </c>
      <c r="O742" s="1" t="s">
        <v>44</v>
      </c>
      <c r="P742" s="3">
        <v>38.11</v>
      </c>
      <c r="Q742" s="3">
        <v>31.03</v>
      </c>
      <c r="R742" s="1" t="s">
        <v>1481</v>
      </c>
      <c r="S742" s="1" t="s">
        <v>797</v>
      </c>
      <c r="T742" s="1">
        <v>9</v>
      </c>
      <c r="U742" s="1">
        <v>2</v>
      </c>
      <c r="V742" s="1">
        <v>24</v>
      </c>
      <c r="W742" s="1" t="s">
        <v>47</v>
      </c>
      <c r="X742" s="2" t="s">
        <v>1761</v>
      </c>
      <c r="Y742" s="1" t="s">
        <v>1762</v>
      </c>
      <c r="AA742" s="1" t="s">
        <v>51</v>
      </c>
      <c r="AB742" s="3">
        <f>+RMP[[#This Row],[KILOS NETO]]/RMP[[#This Row],[N° JARRAS]]</f>
        <v>1.2929166666666667</v>
      </c>
      <c r="AC742" s="1" t="s">
        <v>831</v>
      </c>
      <c r="AD742" s="1">
        <v>24.1</v>
      </c>
      <c r="AE742" s="14">
        <f>+RMP[[#This Row],[KILOS NETO]]/RMP[[#This Row],[N° JABAS]]</f>
        <v>15.515000000000001</v>
      </c>
      <c r="AF742" s="3">
        <f>+RMP[[#This Row],[KILOS NETO]]-RMP[[#This Row],[PESO NETO CAMPO]]</f>
        <v>-0.19222190999999711</v>
      </c>
      <c r="AG742" s="3">
        <f>+(RMP[[#This Row],[HORA RECEPCION]]-RMP[[#This Row],[HORA SALIDA CAMPO]])*24</f>
        <v>2.5833333333333348</v>
      </c>
      <c r="AH742" s="1" t="s">
        <v>434</v>
      </c>
      <c r="AI742" s="1" t="s">
        <v>55</v>
      </c>
      <c r="AL742" s="1">
        <v>0</v>
      </c>
      <c r="AM742" s="1" t="s">
        <v>2634</v>
      </c>
    </row>
    <row r="743" spans="1:39" hidden="1" x14ac:dyDescent="0.3">
      <c r="A743" s="1" t="s">
        <v>1765</v>
      </c>
      <c r="B743" s="1">
        <f>_xlfn.ISOWEEKNUM(RMP[[#This Row],[FECHA RECEPCION]])</f>
        <v>28</v>
      </c>
      <c r="C743" s="7">
        <v>45846</v>
      </c>
      <c r="D743" s="6">
        <v>0.75694444444444442</v>
      </c>
      <c r="E743" s="7">
        <v>45846</v>
      </c>
      <c r="F743" s="6">
        <v>0.86458333333333337</v>
      </c>
      <c r="G743" s="1" t="s">
        <v>1760</v>
      </c>
      <c r="H743" s="1">
        <v>4</v>
      </c>
      <c r="I743" s="1" t="s">
        <v>1696</v>
      </c>
      <c r="J743" s="14">
        <v>93.176471520000007</v>
      </c>
      <c r="K743" s="1" t="str">
        <f>TEXT(MATCH(X743, _xlfn.UNIQUE($X$153:X889), 0), "00000")</f>
        <v>00339</v>
      </c>
      <c r="L743" s="1" t="s">
        <v>41</v>
      </c>
      <c r="M743" s="1" t="s">
        <v>990</v>
      </c>
      <c r="N743" s="1" t="s">
        <v>912</v>
      </c>
      <c r="O743" s="1" t="s">
        <v>44</v>
      </c>
      <c r="P743" s="3">
        <v>113.65</v>
      </c>
      <c r="Q743" s="3">
        <v>92.24</v>
      </c>
      <c r="R743" s="1" t="s">
        <v>991</v>
      </c>
      <c r="S743" s="1" t="s">
        <v>797</v>
      </c>
      <c r="T743" s="1">
        <v>9</v>
      </c>
      <c r="U743" s="1">
        <v>6</v>
      </c>
      <c r="V743" s="1">
        <v>72</v>
      </c>
      <c r="W743" s="1" t="s">
        <v>47</v>
      </c>
      <c r="X743" s="2" t="s">
        <v>1766</v>
      </c>
      <c r="Y743" s="1" t="s">
        <v>1767</v>
      </c>
      <c r="AA743" s="1" t="s">
        <v>51</v>
      </c>
      <c r="AB743" s="3">
        <f>+RMP[[#This Row],[KILOS NETO]]/RMP[[#This Row],[N° JARRAS]]</f>
        <v>1.2811111111111111</v>
      </c>
      <c r="AC743" s="1" t="s">
        <v>831</v>
      </c>
      <c r="AD743" s="1">
        <v>24.1</v>
      </c>
      <c r="AE743" s="14">
        <f>+RMP[[#This Row],[KILOS NETO]]/RMP[[#This Row],[N° JABAS]]</f>
        <v>15.373333333333333</v>
      </c>
      <c r="AF743" s="3">
        <f>+RMP[[#This Row],[KILOS NETO]]-RMP[[#This Row],[PESO NETO CAMPO]]</f>
        <v>-0.93647152000001199</v>
      </c>
      <c r="AG743" s="3">
        <f>+(RMP[[#This Row],[HORA RECEPCION]]-RMP[[#This Row],[HORA SALIDA CAMPO]])*24</f>
        <v>2.5833333333333348</v>
      </c>
      <c r="AH743" s="1" t="s">
        <v>448</v>
      </c>
      <c r="AI743" s="1" t="s">
        <v>55</v>
      </c>
      <c r="AL743" s="1">
        <v>0</v>
      </c>
      <c r="AM743" s="1" t="s">
        <v>2634</v>
      </c>
    </row>
    <row r="744" spans="1:39" hidden="1" x14ac:dyDescent="0.3">
      <c r="A744" s="1" t="s">
        <v>1768</v>
      </c>
      <c r="B744" s="1">
        <f>_xlfn.ISOWEEKNUM(RMP[[#This Row],[FECHA RECEPCION]])</f>
        <v>28</v>
      </c>
      <c r="C744" s="7">
        <v>45846</v>
      </c>
      <c r="D744" s="6">
        <v>0.75694444444444442</v>
      </c>
      <c r="E744" s="7">
        <v>45846</v>
      </c>
      <c r="F744" s="6">
        <v>0.86458333333333337</v>
      </c>
      <c r="G744" s="1" t="s">
        <v>1760</v>
      </c>
      <c r="H744" s="1">
        <v>4</v>
      </c>
      <c r="I744" s="1" t="s">
        <v>1696</v>
      </c>
      <c r="J744" s="14">
        <v>93.176471520000007</v>
      </c>
      <c r="K744" s="1" t="str">
        <f>TEXT(MATCH(X744, _xlfn.UNIQUE($X$153:X890), 0), "00000")</f>
        <v>00339</v>
      </c>
      <c r="L744" s="1" t="s">
        <v>41</v>
      </c>
      <c r="M744" s="1" t="s">
        <v>990</v>
      </c>
      <c r="N744" s="1" t="s">
        <v>912</v>
      </c>
      <c r="O744" s="1" t="s">
        <v>44</v>
      </c>
      <c r="P744" s="3">
        <v>113.65</v>
      </c>
      <c r="Q744" s="3">
        <v>92.24</v>
      </c>
      <c r="R744" s="1" t="s">
        <v>1481</v>
      </c>
      <c r="S744" s="1" t="s">
        <v>797</v>
      </c>
      <c r="T744" s="1">
        <v>9</v>
      </c>
      <c r="U744" s="1">
        <v>6</v>
      </c>
      <c r="V744" s="1">
        <v>72</v>
      </c>
      <c r="W744" s="1" t="s">
        <v>47</v>
      </c>
      <c r="X744" s="2" t="s">
        <v>1766</v>
      </c>
      <c r="Y744" s="1" t="s">
        <v>1767</v>
      </c>
      <c r="AA744" s="1" t="s">
        <v>51</v>
      </c>
      <c r="AB744" s="3">
        <f>+RMP[[#This Row],[KILOS NETO]]/RMP[[#This Row],[N° JARRAS]]</f>
        <v>1.2811111111111111</v>
      </c>
      <c r="AC744" s="1" t="s">
        <v>831</v>
      </c>
      <c r="AD744" s="1">
        <v>24.1</v>
      </c>
      <c r="AE744" s="14">
        <f>+RMP[[#This Row],[KILOS NETO]]/RMP[[#This Row],[N° JABAS]]</f>
        <v>15.373333333333333</v>
      </c>
      <c r="AF744" s="3">
        <f>+RMP[[#This Row],[KILOS NETO]]-RMP[[#This Row],[PESO NETO CAMPO]]</f>
        <v>-0.93647152000001199</v>
      </c>
      <c r="AG744" s="3">
        <f>+(RMP[[#This Row],[HORA RECEPCION]]-RMP[[#This Row],[HORA SALIDA CAMPO]])*24</f>
        <v>2.5833333333333348</v>
      </c>
      <c r="AH744" s="1" t="s">
        <v>448</v>
      </c>
      <c r="AI744" s="1" t="s">
        <v>55</v>
      </c>
      <c r="AL744" s="1">
        <v>0</v>
      </c>
      <c r="AM744" s="1" t="s">
        <v>2634</v>
      </c>
    </row>
    <row r="745" spans="1:39" hidden="1" x14ac:dyDescent="0.3">
      <c r="A745" s="1" t="s">
        <v>1769</v>
      </c>
      <c r="B745" s="1">
        <f>_xlfn.ISOWEEKNUM(RMP[[#This Row],[FECHA RECEPCION]])</f>
        <v>28</v>
      </c>
      <c r="C745" s="7">
        <v>45846</v>
      </c>
      <c r="D745" s="6">
        <v>0.75694444444444442</v>
      </c>
      <c r="E745" s="7">
        <v>45846</v>
      </c>
      <c r="F745" s="6">
        <v>0.86458333333333337</v>
      </c>
      <c r="G745" s="1" t="s">
        <v>1760</v>
      </c>
      <c r="H745" s="1">
        <v>4</v>
      </c>
      <c r="I745" s="1" t="s">
        <v>1696</v>
      </c>
      <c r="J745" s="14">
        <v>62.117647679999997</v>
      </c>
      <c r="K745" s="1" t="str">
        <f>TEXT(MATCH(X745, _xlfn.UNIQUE($X$153:X891), 0), "00000")</f>
        <v>00339</v>
      </c>
      <c r="L745" s="1" t="s">
        <v>41</v>
      </c>
      <c r="M745" s="1" t="s">
        <v>990</v>
      </c>
      <c r="N745" s="1" t="s">
        <v>912</v>
      </c>
      <c r="O745" s="1" t="s">
        <v>44</v>
      </c>
      <c r="P745" s="3">
        <v>75.760000000000005</v>
      </c>
      <c r="Q745" s="3">
        <v>61.49</v>
      </c>
      <c r="R745" s="1" t="s">
        <v>1481</v>
      </c>
      <c r="S745" s="1" t="s">
        <v>787</v>
      </c>
      <c r="T745" s="1">
        <v>9</v>
      </c>
      <c r="U745" s="1">
        <v>4</v>
      </c>
      <c r="V745" s="1">
        <v>48</v>
      </c>
      <c r="W745" s="1" t="s">
        <v>47</v>
      </c>
      <c r="X745" s="2" t="s">
        <v>1766</v>
      </c>
      <c r="Y745" s="1" t="s">
        <v>1767</v>
      </c>
      <c r="AA745" s="1" t="s">
        <v>51</v>
      </c>
      <c r="AB745" s="3">
        <f>+RMP[[#This Row],[KILOS NETO]]/RMP[[#This Row],[N° JARRAS]]</f>
        <v>1.2810416666666666</v>
      </c>
      <c r="AC745" s="1" t="s">
        <v>831</v>
      </c>
      <c r="AD745" s="1">
        <v>24.1</v>
      </c>
      <c r="AE745" s="14">
        <f>+RMP[[#This Row],[KILOS NETO]]/RMP[[#This Row],[N° JABAS]]</f>
        <v>15.3725</v>
      </c>
      <c r="AF745" s="3">
        <f>+RMP[[#This Row],[KILOS NETO]]-RMP[[#This Row],[PESO NETO CAMPO]]</f>
        <v>-0.62764767999999549</v>
      </c>
      <c r="AG745" s="3">
        <f>+(RMP[[#This Row],[HORA RECEPCION]]-RMP[[#This Row],[HORA SALIDA CAMPO]])*24</f>
        <v>2.5833333333333348</v>
      </c>
      <c r="AH745" s="1" t="s">
        <v>448</v>
      </c>
      <c r="AI745" s="1" t="s">
        <v>55</v>
      </c>
      <c r="AL745" s="1">
        <v>0</v>
      </c>
      <c r="AM745" s="1" t="s">
        <v>2634</v>
      </c>
    </row>
    <row r="746" spans="1:39" hidden="1" x14ac:dyDescent="0.3">
      <c r="A746" s="1" t="s">
        <v>1770</v>
      </c>
      <c r="B746" s="1">
        <f>_xlfn.ISOWEEKNUM(RMP[[#This Row],[FECHA RECEPCION]])</f>
        <v>28</v>
      </c>
      <c r="C746" s="7">
        <v>45846</v>
      </c>
      <c r="D746" s="6">
        <v>0.75694444444444442</v>
      </c>
      <c r="E746" s="7">
        <v>45846</v>
      </c>
      <c r="F746" s="6">
        <v>0.86458333333333337</v>
      </c>
      <c r="G746" s="1" t="s">
        <v>1760</v>
      </c>
      <c r="H746" s="1">
        <v>4</v>
      </c>
      <c r="I746" s="1" t="s">
        <v>1696</v>
      </c>
      <c r="J746" s="14">
        <v>15.529411919999999</v>
      </c>
      <c r="K746" s="1" t="str">
        <f>TEXT(MATCH(X746, _xlfn.UNIQUE($X$153:X892), 0), "00000")</f>
        <v>00339</v>
      </c>
      <c r="L746" s="1" t="s">
        <v>41</v>
      </c>
      <c r="M746" s="1" t="s">
        <v>990</v>
      </c>
      <c r="N746" s="1" t="s">
        <v>912</v>
      </c>
      <c r="O746" s="1" t="s">
        <v>44</v>
      </c>
      <c r="P746" s="3">
        <v>18.940000000000001</v>
      </c>
      <c r="Q746" s="3">
        <v>15.37</v>
      </c>
      <c r="R746" s="1" t="s">
        <v>991</v>
      </c>
      <c r="S746" s="1" t="s">
        <v>883</v>
      </c>
      <c r="T746" s="1">
        <v>9</v>
      </c>
      <c r="U746" s="1">
        <v>1</v>
      </c>
      <c r="V746" s="1">
        <v>10</v>
      </c>
      <c r="W746" s="1" t="s">
        <v>47</v>
      </c>
      <c r="X746" s="2" t="s">
        <v>1766</v>
      </c>
      <c r="Y746" s="1" t="s">
        <v>1767</v>
      </c>
      <c r="AA746" s="1" t="s">
        <v>51</v>
      </c>
      <c r="AB746" s="3">
        <f>+RMP[[#This Row],[KILOS NETO]]/RMP[[#This Row],[N° JARRAS]]</f>
        <v>1.5369999999999999</v>
      </c>
      <c r="AC746" s="1" t="s">
        <v>831</v>
      </c>
      <c r="AD746" s="1">
        <v>24.1</v>
      </c>
      <c r="AE746" s="14">
        <f>+RMP[[#This Row],[KILOS NETO]]/RMP[[#This Row],[N° JABAS]]</f>
        <v>15.37</v>
      </c>
      <c r="AF746" s="3">
        <f>+RMP[[#This Row],[KILOS NETO]]-RMP[[#This Row],[PESO NETO CAMPO]]</f>
        <v>-0.15941192000000015</v>
      </c>
      <c r="AG746" s="3">
        <f>+(RMP[[#This Row],[HORA RECEPCION]]-RMP[[#This Row],[HORA SALIDA CAMPO]])*24</f>
        <v>2.5833333333333348</v>
      </c>
      <c r="AH746" s="1" t="s">
        <v>448</v>
      </c>
      <c r="AI746" s="1" t="s">
        <v>55</v>
      </c>
      <c r="AL746" s="1">
        <v>0</v>
      </c>
      <c r="AM746" s="1" t="s">
        <v>2634</v>
      </c>
    </row>
    <row r="747" spans="1:39" hidden="1" x14ac:dyDescent="0.3">
      <c r="A747" s="1" t="s">
        <v>1771</v>
      </c>
      <c r="B747" s="1">
        <f>_xlfn.ISOWEEKNUM(RMP[[#This Row],[FECHA RECEPCION]])</f>
        <v>28</v>
      </c>
      <c r="C747" s="7">
        <v>45846</v>
      </c>
      <c r="D747" s="6">
        <v>0.75694444444444442</v>
      </c>
      <c r="E747" s="7">
        <v>45846</v>
      </c>
      <c r="F747" s="6">
        <v>0.86458333333333337</v>
      </c>
      <c r="G747" s="1" t="s">
        <v>1760</v>
      </c>
      <c r="H747" s="1">
        <v>4</v>
      </c>
      <c r="I747" s="1" t="s">
        <v>1696</v>
      </c>
      <c r="J747" s="14">
        <v>308.82352724999998</v>
      </c>
      <c r="K747" s="1" t="str">
        <f>TEXT(MATCH(X747, _xlfn.UNIQUE($X$153:X893), 0), "00000")</f>
        <v>00340</v>
      </c>
      <c r="L747" s="1" t="s">
        <v>41</v>
      </c>
      <c r="M747" s="1" t="s">
        <v>990</v>
      </c>
      <c r="N747" s="1" t="s">
        <v>912</v>
      </c>
      <c r="O747" s="1" t="s">
        <v>44</v>
      </c>
      <c r="P747" s="3">
        <v>372.35</v>
      </c>
      <c r="Q747" s="3">
        <v>306.01</v>
      </c>
      <c r="R747" s="1" t="s">
        <v>991</v>
      </c>
      <c r="S747" s="1" t="s">
        <v>797</v>
      </c>
      <c r="T747" s="1">
        <v>12</v>
      </c>
      <c r="U747" s="1">
        <v>20</v>
      </c>
      <c r="V747" s="1">
        <v>240</v>
      </c>
      <c r="W747" s="1" t="s">
        <v>47</v>
      </c>
      <c r="X747" s="2" t="s">
        <v>1772</v>
      </c>
      <c r="Y747" s="1" t="s">
        <v>1773</v>
      </c>
      <c r="AA747" s="1" t="s">
        <v>51</v>
      </c>
      <c r="AB747" s="3">
        <f>+RMP[[#This Row],[KILOS NETO]]/RMP[[#This Row],[N° JARRAS]]</f>
        <v>1.2750416666666666</v>
      </c>
      <c r="AC747" s="1" t="s">
        <v>831</v>
      </c>
      <c r="AD747" s="1">
        <v>24.1</v>
      </c>
      <c r="AE747" s="14">
        <f>+RMP[[#This Row],[KILOS NETO]]/RMP[[#This Row],[N° JABAS]]</f>
        <v>15.3005</v>
      </c>
      <c r="AF747" s="3">
        <f>+RMP[[#This Row],[KILOS NETO]]-RMP[[#This Row],[PESO NETO CAMPO]]</f>
        <v>-2.8135272499999928</v>
      </c>
      <c r="AG747" s="3">
        <f>+(RMP[[#This Row],[HORA RECEPCION]]-RMP[[#This Row],[HORA SALIDA CAMPO]])*24</f>
        <v>2.5833333333333348</v>
      </c>
      <c r="AH747" s="1" t="s">
        <v>54</v>
      </c>
      <c r="AI747" s="1" t="s">
        <v>55</v>
      </c>
      <c r="AL747" s="1">
        <v>0</v>
      </c>
      <c r="AM747" s="1" t="s">
        <v>2634</v>
      </c>
    </row>
    <row r="748" spans="1:39" hidden="1" x14ac:dyDescent="0.3">
      <c r="A748" s="1" t="s">
        <v>1774</v>
      </c>
      <c r="B748" s="1">
        <f>_xlfn.ISOWEEKNUM(RMP[[#This Row],[FECHA RECEPCION]])</f>
        <v>28</v>
      </c>
      <c r="C748" s="7">
        <v>45846</v>
      </c>
      <c r="D748" s="6">
        <v>0.75694444444444442</v>
      </c>
      <c r="E748" s="7">
        <v>45846</v>
      </c>
      <c r="F748" s="6">
        <v>0.86458333333333337</v>
      </c>
      <c r="G748" s="1" t="s">
        <v>1760</v>
      </c>
      <c r="H748" s="1">
        <v>4</v>
      </c>
      <c r="I748" s="1" t="s">
        <v>1696</v>
      </c>
      <c r="J748" s="14">
        <v>200.73529350000001</v>
      </c>
      <c r="K748" s="1" t="str">
        <f>TEXT(MATCH(X748, _xlfn.UNIQUE($X$153:X894), 0), "00000")</f>
        <v>00340</v>
      </c>
      <c r="L748" s="1" t="s">
        <v>41</v>
      </c>
      <c r="M748" s="1" t="s">
        <v>990</v>
      </c>
      <c r="N748" s="1" t="s">
        <v>912</v>
      </c>
      <c r="O748" s="1" t="s">
        <v>44</v>
      </c>
      <c r="P748" s="3">
        <v>242.03</v>
      </c>
      <c r="Q748" s="3">
        <v>198.91</v>
      </c>
      <c r="R748" s="1" t="s">
        <v>991</v>
      </c>
      <c r="S748" s="1" t="s">
        <v>751</v>
      </c>
      <c r="T748" s="1">
        <v>12</v>
      </c>
      <c r="U748" s="1">
        <v>13</v>
      </c>
      <c r="V748" s="1">
        <v>156</v>
      </c>
      <c r="W748" s="1" t="s">
        <v>47</v>
      </c>
      <c r="X748" s="2" t="s">
        <v>1772</v>
      </c>
      <c r="Y748" s="1" t="s">
        <v>1773</v>
      </c>
      <c r="AA748" s="1" t="s">
        <v>51</v>
      </c>
      <c r="AB748" s="3">
        <f>+RMP[[#This Row],[KILOS NETO]]/RMP[[#This Row],[N° JARRAS]]</f>
        <v>1.2750641025641025</v>
      </c>
      <c r="AC748" s="1" t="s">
        <v>831</v>
      </c>
      <c r="AD748" s="1">
        <v>24.1</v>
      </c>
      <c r="AE748" s="14">
        <f>+RMP[[#This Row],[KILOS NETO]]/RMP[[#This Row],[N° JABAS]]</f>
        <v>15.30076923076923</v>
      </c>
      <c r="AF748" s="3">
        <f>+RMP[[#This Row],[KILOS NETO]]-RMP[[#This Row],[PESO NETO CAMPO]]</f>
        <v>-1.825293500000015</v>
      </c>
      <c r="AG748" s="3">
        <f>+(RMP[[#This Row],[HORA RECEPCION]]-RMP[[#This Row],[HORA SALIDA CAMPO]])*24</f>
        <v>2.5833333333333348</v>
      </c>
      <c r="AH748" s="1" t="s">
        <v>54</v>
      </c>
      <c r="AI748" s="1" t="s">
        <v>55</v>
      </c>
      <c r="AL748" s="1">
        <v>0</v>
      </c>
      <c r="AM748" s="1" t="s">
        <v>2634</v>
      </c>
    </row>
    <row r="749" spans="1:39" hidden="1" x14ac:dyDescent="0.3">
      <c r="A749" s="1" t="s">
        <v>1775</v>
      </c>
      <c r="B749" s="1">
        <f>_xlfn.ISOWEEKNUM(RMP[[#This Row],[FECHA RECEPCION]])</f>
        <v>28</v>
      </c>
      <c r="C749" s="7">
        <v>45846</v>
      </c>
      <c r="D749" s="6">
        <v>0.75694444444444442</v>
      </c>
      <c r="E749" s="7">
        <v>45846</v>
      </c>
      <c r="F749" s="6">
        <v>0.86458333333333337</v>
      </c>
      <c r="G749" s="1" t="s">
        <v>1760</v>
      </c>
      <c r="H749" s="1">
        <v>4</v>
      </c>
      <c r="I749" s="1" t="s">
        <v>1696</v>
      </c>
      <c r="J749" s="14">
        <v>15.441174</v>
      </c>
      <c r="K749" s="1" t="str">
        <f>TEXT(MATCH(X749, _xlfn.UNIQUE($X$153:X895), 0), "00000")</f>
        <v>00340</v>
      </c>
      <c r="L749" s="1" t="s">
        <v>41</v>
      </c>
      <c r="M749" s="1" t="s">
        <v>990</v>
      </c>
      <c r="N749" s="1" t="s">
        <v>912</v>
      </c>
      <c r="O749" s="1" t="s">
        <v>44</v>
      </c>
      <c r="P749" s="3">
        <v>18.62</v>
      </c>
      <c r="Q749" s="3">
        <v>15.3</v>
      </c>
      <c r="R749" s="1" t="s">
        <v>1481</v>
      </c>
      <c r="S749" s="1" t="s">
        <v>797</v>
      </c>
      <c r="T749" s="1">
        <v>12</v>
      </c>
      <c r="U749" s="1">
        <v>1</v>
      </c>
      <c r="V749" s="1">
        <v>12</v>
      </c>
      <c r="W749" s="1" t="s">
        <v>47</v>
      </c>
      <c r="X749" s="2" t="s">
        <v>1772</v>
      </c>
      <c r="Y749" s="1" t="s">
        <v>1773</v>
      </c>
      <c r="AA749" s="1" t="s">
        <v>51</v>
      </c>
      <c r="AB749" s="3">
        <f>+RMP[[#This Row],[KILOS NETO]]/RMP[[#This Row],[N° JARRAS]]</f>
        <v>1.2750000000000001</v>
      </c>
      <c r="AC749" s="1" t="s">
        <v>831</v>
      </c>
      <c r="AD749" s="1">
        <v>24.1</v>
      </c>
      <c r="AE749" s="14">
        <f>+RMP[[#This Row],[KILOS NETO]]/RMP[[#This Row],[N° JABAS]]</f>
        <v>15.3</v>
      </c>
      <c r="AF749" s="3">
        <f>+RMP[[#This Row],[KILOS NETO]]-RMP[[#This Row],[PESO NETO CAMPO]]</f>
        <v>-0.14117399999999947</v>
      </c>
      <c r="AG749" s="3">
        <f>+(RMP[[#This Row],[HORA RECEPCION]]-RMP[[#This Row],[HORA SALIDA CAMPO]])*24</f>
        <v>2.5833333333333348</v>
      </c>
      <c r="AH749" s="1" t="s">
        <v>54</v>
      </c>
      <c r="AI749" s="1" t="s">
        <v>55</v>
      </c>
      <c r="AL749" s="1">
        <v>0</v>
      </c>
      <c r="AM749" s="1" t="s">
        <v>2634</v>
      </c>
    </row>
    <row r="750" spans="1:39" hidden="1" x14ac:dyDescent="0.3">
      <c r="A750" s="1" t="s">
        <v>1776</v>
      </c>
      <c r="B750" s="1">
        <f>_xlfn.ISOWEEKNUM(RMP[[#This Row],[FECHA RECEPCION]])</f>
        <v>28</v>
      </c>
      <c r="C750" s="7">
        <v>45846</v>
      </c>
      <c r="D750" s="6">
        <v>0.75694444444444442</v>
      </c>
      <c r="E750" s="7">
        <v>45846</v>
      </c>
      <c r="F750" s="6">
        <v>0.86458333333333337</v>
      </c>
      <c r="G750" s="1" t="s">
        <v>1760</v>
      </c>
      <c r="H750" s="1">
        <v>4</v>
      </c>
      <c r="I750" s="1" t="s">
        <v>1696</v>
      </c>
      <c r="J750" s="14">
        <v>139.37143012000001</v>
      </c>
      <c r="K750" s="1" t="str">
        <f>TEXT(MATCH(X750, _xlfn.UNIQUE($X$153:X896), 0), "00000")</f>
        <v>00341</v>
      </c>
      <c r="L750" s="1" t="s">
        <v>41</v>
      </c>
      <c r="M750" s="1" t="s">
        <v>990</v>
      </c>
      <c r="N750" s="1" t="s">
        <v>912</v>
      </c>
      <c r="O750" s="1" t="s">
        <v>44</v>
      </c>
      <c r="P750" s="3">
        <v>167.91</v>
      </c>
      <c r="Q750" s="3">
        <v>138.16999999999999</v>
      </c>
      <c r="R750" s="1" t="s">
        <v>991</v>
      </c>
      <c r="S750" s="1" t="s">
        <v>797</v>
      </c>
      <c r="T750" s="1">
        <v>12</v>
      </c>
      <c r="U750" s="1">
        <v>9</v>
      </c>
      <c r="V750" s="1">
        <v>108</v>
      </c>
      <c r="W750" s="1" t="s">
        <v>47</v>
      </c>
      <c r="X750" s="2" t="s">
        <v>1777</v>
      </c>
      <c r="Y750" s="1" t="s">
        <v>1778</v>
      </c>
      <c r="AA750" s="1" t="s">
        <v>51</v>
      </c>
      <c r="AB750" s="3">
        <f>+RMP[[#This Row],[KILOS NETO]]/RMP[[#This Row],[N° JARRAS]]</f>
        <v>1.2793518518518516</v>
      </c>
      <c r="AC750" s="1" t="s">
        <v>831</v>
      </c>
      <c r="AD750" s="1">
        <v>24.1</v>
      </c>
      <c r="AE750" s="14">
        <f>+RMP[[#This Row],[KILOS NETO]]/RMP[[#This Row],[N° JABAS]]</f>
        <v>15.35222222222222</v>
      </c>
      <c r="AF750" s="3">
        <f>+RMP[[#This Row],[KILOS NETO]]-RMP[[#This Row],[PESO NETO CAMPO]]</f>
        <v>-1.2014301200000261</v>
      </c>
      <c r="AG750" s="3">
        <f>+(RMP[[#This Row],[HORA RECEPCION]]-RMP[[#This Row],[HORA SALIDA CAMPO]])*24</f>
        <v>2.5833333333333348</v>
      </c>
      <c r="AH750" s="1" t="s">
        <v>448</v>
      </c>
      <c r="AI750" s="1" t="s">
        <v>55</v>
      </c>
      <c r="AL750" s="1">
        <v>0</v>
      </c>
      <c r="AM750" s="1" t="s">
        <v>2634</v>
      </c>
    </row>
    <row r="751" spans="1:39" hidden="1" x14ac:dyDescent="0.3">
      <c r="A751" s="1" t="s">
        <v>1779</v>
      </c>
      <c r="B751" s="1">
        <f>_xlfn.ISOWEEKNUM(RMP[[#This Row],[FECHA RECEPCION]])</f>
        <v>28</v>
      </c>
      <c r="C751" s="7">
        <v>45846</v>
      </c>
      <c r="D751" s="6">
        <v>0.75694444444444442</v>
      </c>
      <c r="E751" s="7">
        <v>45846</v>
      </c>
      <c r="F751" s="6">
        <v>0.86458333333333337</v>
      </c>
      <c r="G751" s="1" t="s">
        <v>1760</v>
      </c>
      <c r="H751" s="1">
        <v>4</v>
      </c>
      <c r="I751" s="1" t="s">
        <v>1696</v>
      </c>
      <c r="J751" s="14">
        <v>294.22856988000001</v>
      </c>
      <c r="K751" s="1" t="str">
        <f>TEXT(MATCH(X751, _xlfn.UNIQUE($X$153:X897), 0), "00000")</f>
        <v>00341</v>
      </c>
      <c r="L751" s="1" t="s">
        <v>41</v>
      </c>
      <c r="M751" s="1" t="s">
        <v>990</v>
      </c>
      <c r="N751" s="1" t="s">
        <v>912</v>
      </c>
      <c r="O751" s="1" t="s">
        <v>44</v>
      </c>
      <c r="P751" s="3">
        <v>354.49</v>
      </c>
      <c r="Q751" s="3">
        <v>291.7</v>
      </c>
      <c r="R751" s="1" t="s">
        <v>991</v>
      </c>
      <c r="S751" s="1" t="s">
        <v>751</v>
      </c>
      <c r="T751" s="1">
        <v>12</v>
      </c>
      <c r="U751" s="1">
        <v>19</v>
      </c>
      <c r="V751" s="1">
        <v>228</v>
      </c>
      <c r="W751" s="1" t="s">
        <v>47</v>
      </c>
      <c r="X751" s="2" t="s">
        <v>1777</v>
      </c>
      <c r="Y751" s="1" t="s">
        <v>1778</v>
      </c>
      <c r="AA751" s="1" t="s">
        <v>51</v>
      </c>
      <c r="AB751" s="3">
        <f>+RMP[[#This Row],[KILOS NETO]]/RMP[[#This Row],[N° JARRAS]]</f>
        <v>1.2793859649122807</v>
      </c>
      <c r="AC751" s="1" t="s">
        <v>831</v>
      </c>
      <c r="AD751" s="1">
        <v>24.1</v>
      </c>
      <c r="AE751" s="14">
        <f>+RMP[[#This Row],[KILOS NETO]]/RMP[[#This Row],[N° JABAS]]</f>
        <v>15.352631578947367</v>
      </c>
      <c r="AF751" s="3">
        <f>+RMP[[#This Row],[KILOS NETO]]-RMP[[#This Row],[PESO NETO CAMPO]]</f>
        <v>-2.5285698800000205</v>
      </c>
      <c r="AG751" s="3">
        <f>+(RMP[[#This Row],[HORA RECEPCION]]-RMP[[#This Row],[HORA SALIDA CAMPO]])*24</f>
        <v>2.5833333333333348</v>
      </c>
      <c r="AH751" s="1" t="s">
        <v>448</v>
      </c>
      <c r="AI751" s="1" t="s">
        <v>55</v>
      </c>
      <c r="AL751" s="1">
        <v>0</v>
      </c>
      <c r="AM751" s="1" t="s">
        <v>2634</v>
      </c>
    </row>
    <row r="752" spans="1:39" hidden="1" x14ac:dyDescent="0.3">
      <c r="A752" s="1" t="s">
        <v>1780</v>
      </c>
      <c r="B752" s="1">
        <f>_xlfn.ISOWEEKNUM(RMP[[#This Row],[FECHA RECEPCION]])</f>
        <v>28</v>
      </c>
      <c r="C752" s="7">
        <v>45846</v>
      </c>
      <c r="D752" s="6">
        <v>0.75694444444444442</v>
      </c>
      <c r="E752" s="7">
        <v>45846</v>
      </c>
      <c r="F752" s="6">
        <v>0.86458333333333337</v>
      </c>
      <c r="G752" s="1" t="s">
        <v>1760</v>
      </c>
      <c r="H752" s="1">
        <v>4</v>
      </c>
      <c r="I752" s="1" t="s">
        <v>1696</v>
      </c>
      <c r="J752" s="14">
        <v>30.971430120000001</v>
      </c>
      <c r="K752" s="1" t="str">
        <f>TEXT(MATCH(X752, _xlfn.UNIQUE($X$153:X898), 0), "00000")</f>
        <v>00341</v>
      </c>
      <c r="L752" s="1" t="s">
        <v>41</v>
      </c>
      <c r="M752" s="1" t="s">
        <v>990</v>
      </c>
      <c r="N752" s="1" t="s">
        <v>912</v>
      </c>
      <c r="O752" s="1" t="s">
        <v>44</v>
      </c>
      <c r="P752" s="3">
        <v>37.31</v>
      </c>
      <c r="Q752" s="3">
        <v>30.71</v>
      </c>
      <c r="R752" s="1" t="s">
        <v>1481</v>
      </c>
      <c r="S752" s="1" t="s">
        <v>787</v>
      </c>
      <c r="T752" s="1">
        <v>12</v>
      </c>
      <c r="U752" s="1">
        <v>2</v>
      </c>
      <c r="V752" s="1">
        <v>24</v>
      </c>
      <c r="W752" s="1" t="s">
        <v>47</v>
      </c>
      <c r="X752" s="2" t="s">
        <v>1777</v>
      </c>
      <c r="Y752" s="1" t="s">
        <v>1778</v>
      </c>
      <c r="AA752" s="1" t="s">
        <v>51</v>
      </c>
      <c r="AB752" s="3">
        <f>+RMP[[#This Row],[KILOS NETO]]/RMP[[#This Row],[N° JARRAS]]</f>
        <v>1.2795833333333333</v>
      </c>
      <c r="AC752" s="1" t="s">
        <v>831</v>
      </c>
      <c r="AD752" s="1">
        <v>24.1</v>
      </c>
      <c r="AE752" s="14">
        <f>+RMP[[#This Row],[KILOS NETO]]/RMP[[#This Row],[N° JABAS]]</f>
        <v>15.355</v>
      </c>
      <c r="AF752" s="3">
        <f>+RMP[[#This Row],[KILOS NETO]]-RMP[[#This Row],[PESO NETO CAMPO]]</f>
        <v>-0.26143011999999999</v>
      </c>
      <c r="AG752" s="3">
        <f>+(RMP[[#This Row],[HORA RECEPCION]]-RMP[[#This Row],[HORA SALIDA CAMPO]])*24</f>
        <v>2.5833333333333348</v>
      </c>
      <c r="AH752" s="1" t="s">
        <v>448</v>
      </c>
      <c r="AI752" s="1" t="s">
        <v>55</v>
      </c>
      <c r="AL752" s="1">
        <v>0</v>
      </c>
      <c r="AM752" s="1" t="s">
        <v>2634</v>
      </c>
    </row>
    <row r="753" spans="1:39" hidden="1" x14ac:dyDescent="0.3">
      <c r="A753" s="1" t="s">
        <v>1781</v>
      </c>
      <c r="B753" s="1">
        <f>_xlfn.ISOWEEKNUM(RMP[[#This Row],[FECHA RECEPCION]])</f>
        <v>28</v>
      </c>
      <c r="C753" s="7">
        <v>45846</v>
      </c>
      <c r="D753" s="6">
        <v>0.75694444444444442</v>
      </c>
      <c r="E753" s="7">
        <v>45846</v>
      </c>
      <c r="F753" s="6">
        <v>0.86458333333333337</v>
      </c>
      <c r="G753" s="1" t="s">
        <v>1760</v>
      </c>
      <c r="H753" s="1">
        <v>4</v>
      </c>
      <c r="I753" s="1" t="s">
        <v>1696</v>
      </c>
      <c r="J753" s="14">
        <v>77.428569879999998</v>
      </c>
      <c r="K753" s="1" t="str">
        <f>TEXT(MATCH(X753, _xlfn.UNIQUE($X$153:X899), 0), "00000")</f>
        <v>00341</v>
      </c>
      <c r="L753" s="1" t="s">
        <v>41</v>
      </c>
      <c r="M753" s="1" t="s">
        <v>990</v>
      </c>
      <c r="N753" s="1" t="s">
        <v>912</v>
      </c>
      <c r="O753" s="1" t="s">
        <v>44</v>
      </c>
      <c r="P753" s="3">
        <v>93.29</v>
      </c>
      <c r="Q753" s="3">
        <v>76.760000000000005</v>
      </c>
      <c r="R753" s="1" t="s">
        <v>991</v>
      </c>
      <c r="S753" s="1" t="s">
        <v>883</v>
      </c>
      <c r="T753" s="1">
        <v>12</v>
      </c>
      <c r="U753" s="1">
        <v>5</v>
      </c>
      <c r="V753" s="1">
        <v>60</v>
      </c>
      <c r="W753" s="1" t="s">
        <v>47</v>
      </c>
      <c r="X753" s="2" t="s">
        <v>1777</v>
      </c>
      <c r="Y753" s="1" t="s">
        <v>1778</v>
      </c>
      <c r="AA753" s="1" t="s">
        <v>51</v>
      </c>
      <c r="AB753" s="3">
        <f>+RMP[[#This Row],[KILOS NETO]]/RMP[[#This Row],[N° JARRAS]]</f>
        <v>1.2793333333333334</v>
      </c>
      <c r="AC753" s="1" t="s">
        <v>831</v>
      </c>
      <c r="AD753" s="1">
        <v>24.1</v>
      </c>
      <c r="AE753" s="14">
        <f>+RMP[[#This Row],[KILOS NETO]]/RMP[[#This Row],[N° JABAS]]</f>
        <v>15.352</v>
      </c>
      <c r="AF753" s="3">
        <f>+RMP[[#This Row],[KILOS NETO]]-RMP[[#This Row],[PESO NETO CAMPO]]</f>
        <v>-0.66856987999999262</v>
      </c>
      <c r="AG753" s="3">
        <f>+(RMP[[#This Row],[HORA RECEPCION]]-RMP[[#This Row],[HORA SALIDA CAMPO]])*24</f>
        <v>2.5833333333333348</v>
      </c>
      <c r="AH753" s="1" t="s">
        <v>448</v>
      </c>
      <c r="AI753" s="1" t="s">
        <v>55</v>
      </c>
      <c r="AL753" s="1">
        <v>0</v>
      </c>
      <c r="AM753" s="1" t="s">
        <v>2634</v>
      </c>
    </row>
    <row r="754" spans="1:39" hidden="1" x14ac:dyDescent="0.3">
      <c r="A754" s="1" t="s">
        <v>1782</v>
      </c>
      <c r="B754" s="1">
        <f>_xlfn.ISOWEEKNUM(RMP[[#This Row],[FECHA RECEPCION]])</f>
        <v>28</v>
      </c>
      <c r="C754" s="7">
        <v>45846</v>
      </c>
      <c r="D754" s="6">
        <v>0.75694444444444442</v>
      </c>
      <c r="E754" s="7">
        <v>45846</v>
      </c>
      <c r="F754" s="6">
        <v>0.86458333333333337</v>
      </c>
      <c r="G754" s="1" t="s">
        <v>1760</v>
      </c>
      <c r="H754" s="1">
        <v>4</v>
      </c>
      <c r="I754" s="1" t="s">
        <v>1696</v>
      </c>
      <c r="J754" s="14">
        <v>369.60000230999998</v>
      </c>
      <c r="K754" s="1" t="str">
        <f>TEXT(MATCH(X754, _xlfn.UNIQUE($X$153:X900), 0), "00000")</f>
        <v>00342</v>
      </c>
      <c r="L754" s="1" t="s">
        <v>41</v>
      </c>
      <c r="M754" s="1" t="s">
        <v>990</v>
      </c>
      <c r="N754" s="1" t="s">
        <v>912</v>
      </c>
      <c r="O754" s="1" t="s">
        <v>44</v>
      </c>
      <c r="P754" s="3">
        <v>443.66</v>
      </c>
      <c r="Q754" s="3">
        <v>364.35</v>
      </c>
      <c r="R754" s="1" t="s">
        <v>991</v>
      </c>
      <c r="S754" s="1" t="s">
        <v>797</v>
      </c>
      <c r="T754" s="1">
        <v>12</v>
      </c>
      <c r="U754" s="1">
        <v>24</v>
      </c>
      <c r="V754" s="1">
        <v>288</v>
      </c>
      <c r="W754" s="1" t="s">
        <v>47</v>
      </c>
      <c r="X754" s="2" t="s">
        <v>1783</v>
      </c>
      <c r="Y754" s="1" t="s">
        <v>1784</v>
      </c>
      <c r="AA754" s="1" t="s">
        <v>51</v>
      </c>
      <c r="AB754" s="3">
        <f>+RMP[[#This Row],[KILOS NETO]]/RMP[[#This Row],[N° JARRAS]]</f>
        <v>1.2651041666666667</v>
      </c>
      <c r="AC754" s="1" t="s">
        <v>831</v>
      </c>
      <c r="AD754" s="1">
        <v>24.1</v>
      </c>
      <c r="AE754" s="14">
        <f>+RMP[[#This Row],[KILOS NETO]]/RMP[[#This Row],[N° JABAS]]</f>
        <v>15.18125</v>
      </c>
      <c r="AF754" s="3">
        <f>+RMP[[#This Row],[KILOS NETO]]-RMP[[#This Row],[PESO NETO CAMPO]]</f>
        <v>-5.2500023099999567</v>
      </c>
      <c r="AG754" s="3">
        <f>+(RMP[[#This Row],[HORA RECEPCION]]-RMP[[#This Row],[HORA SALIDA CAMPO]])*24</f>
        <v>2.5833333333333348</v>
      </c>
      <c r="AH754" s="1" t="s">
        <v>434</v>
      </c>
      <c r="AI754" s="1" t="s">
        <v>55</v>
      </c>
      <c r="AL754" s="1">
        <v>0</v>
      </c>
      <c r="AM754" s="1" t="s">
        <v>2634</v>
      </c>
    </row>
    <row r="755" spans="1:39" hidden="1" x14ac:dyDescent="0.3">
      <c r="A755" s="1" t="s">
        <v>1785</v>
      </c>
      <c r="B755" s="1">
        <f>_xlfn.ISOWEEKNUM(RMP[[#This Row],[FECHA RECEPCION]])</f>
        <v>28</v>
      </c>
      <c r="C755" s="7">
        <v>45846</v>
      </c>
      <c r="D755" s="6">
        <v>0.75694444444444442</v>
      </c>
      <c r="E755" s="7">
        <v>45846</v>
      </c>
      <c r="F755" s="6">
        <v>0.86458333333333337</v>
      </c>
      <c r="G755" s="1" t="s">
        <v>1760</v>
      </c>
      <c r="H755" s="1">
        <v>4</v>
      </c>
      <c r="I755" s="1" t="s">
        <v>1696</v>
      </c>
      <c r="J755" s="14">
        <v>169.39999768999999</v>
      </c>
      <c r="K755" s="1" t="str">
        <f>TEXT(MATCH(X755, _xlfn.UNIQUE($X$153:X901), 0), "00000")</f>
        <v>00342</v>
      </c>
      <c r="L755" s="1" t="s">
        <v>41</v>
      </c>
      <c r="M755" s="1" t="s">
        <v>990</v>
      </c>
      <c r="N755" s="1" t="s">
        <v>912</v>
      </c>
      <c r="O755" s="1" t="s">
        <v>44</v>
      </c>
      <c r="P755" s="3">
        <v>203.34</v>
      </c>
      <c r="Q755" s="3">
        <v>166.99</v>
      </c>
      <c r="R755" s="1" t="s">
        <v>1481</v>
      </c>
      <c r="S755" s="1" t="s">
        <v>787</v>
      </c>
      <c r="T755" s="1">
        <v>12</v>
      </c>
      <c r="U755" s="1">
        <v>11</v>
      </c>
      <c r="V755" s="1">
        <v>132</v>
      </c>
      <c r="W755" s="1" t="s">
        <v>47</v>
      </c>
      <c r="X755" s="2" t="s">
        <v>1783</v>
      </c>
      <c r="Y755" s="1" t="s">
        <v>1784</v>
      </c>
      <c r="AA755" s="1" t="s">
        <v>51</v>
      </c>
      <c r="AB755" s="3">
        <f>+RMP[[#This Row],[KILOS NETO]]/RMP[[#This Row],[N° JARRAS]]</f>
        <v>1.2650757575757576</v>
      </c>
      <c r="AC755" s="1" t="s">
        <v>831</v>
      </c>
      <c r="AD755" s="1">
        <v>24.1</v>
      </c>
      <c r="AE755" s="14">
        <f>+RMP[[#This Row],[KILOS NETO]]/RMP[[#This Row],[N° JABAS]]</f>
        <v>15.180909090909092</v>
      </c>
      <c r="AF755" s="3">
        <f>+RMP[[#This Row],[KILOS NETO]]-RMP[[#This Row],[PESO NETO CAMPO]]</f>
        <v>-2.4099976899999831</v>
      </c>
      <c r="AG755" s="3">
        <f>+(RMP[[#This Row],[HORA RECEPCION]]-RMP[[#This Row],[HORA SALIDA CAMPO]])*24</f>
        <v>2.5833333333333348</v>
      </c>
      <c r="AH755" s="1" t="s">
        <v>434</v>
      </c>
      <c r="AI755" s="1" t="s">
        <v>55</v>
      </c>
      <c r="AL755" s="1">
        <v>0</v>
      </c>
      <c r="AM755" s="1" t="s">
        <v>2634</v>
      </c>
    </row>
    <row r="756" spans="1:39" hidden="1" x14ac:dyDescent="0.3">
      <c r="A756" s="1" t="s">
        <v>1786</v>
      </c>
      <c r="B756" s="1">
        <f>_xlfn.ISOWEEKNUM(RMP[[#This Row],[FECHA RECEPCION]])</f>
        <v>28</v>
      </c>
      <c r="C756" s="7">
        <v>45846</v>
      </c>
      <c r="D756" s="6">
        <v>0.75694444444444442</v>
      </c>
      <c r="E756" s="7">
        <v>45846</v>
      </c>
      <c r="F756" s="6">
        <v>0.86458333333333337</v>
      </c>
      <c r="G756" s="1" t="s">
        <v>1760</v>
      </c>
      <c r="H756" s="1">
        <v>4</v>
      </c>
      <c r="I756" s="1" t="s">
        <v>1696</v>
      </c>
      <c r="J756" s="14">
        <v>462.85714439999998</v>
      </c>
      <c r="K756" s="1" t="str">
        <f>TEXT(MATCH(X756, _xlfn.UNIQUE($X$153:X902), 0), "00000")</f>
        <v>00343</v>
      </c>
      <c r="L756" s="1" t="s">
        <v>41</v>
      </c>
      <c r="M756" s="1" t="s">
        <v>990</v>
      </c>
      <c r="N756" s="1" t="s">
        <v>912</v>
      </c>
      <c r="O756" s="1" t="s">
        <v>44</v>
      </c>
      <c r="P756" s="3">
        <v>556.29</v>
      </c>
      <c r="Q756" s="3">
        <v>457.15</v>
      </c>
      <c r="R756" s="1" t="s">
        <v>991</v>
      </c>
      <c r="S756" s="1" t="s">
        <v>751</v>
      </c>
      <c r="T756" s="1">
        <v>12</v>
      </c>
      <c r="U756" s="1">
        <v>30</v>
      </c>
      <c r="V756" s="1">
        <v>360</v>
      </c>
      <c r="W756" s="1" t="s">
        <v>47</v>
      </c>
      <c r="X756" s="2" t="s">
        <v>1787</v>
      </c>
      <c r="Y756" s="1" t="s">
        <v>1788</v>
      </c>
      <c r="AA756" s="1" t="s">
        <v>51</v>
      </c>
      <c r="AB756" s="3">
        <f>+RMP[[#This Row],[KILOS NETO]]/RMP[[#This Row],[N° JARRAS]]</f>
        <v>1.2698611111111111</v>
      </c>
      <c r="AC756" s="1" t="s">
        <v>831</v>
      </c>
      <c r="AD756" s="1">
        <v>24.1</v>
      </c>
      <c r="AE756" s="14">
        <f>+RMP[[#This Row],[KILOS NETO]]/RMP[[#This Row],[N° JABAS]]</f>
        <v>15.238333333333333</v>
      </c>
      <c r="AF756" s="3">
        <f>+RMP[[#This Row],[KILOS NETO]]-RMP[[#This Row],[PESO NETO CAMPO]]</f>
        <v>-5.7071444000000042</v>
      </c>
      <c r="AG756" s="3">
        <f>+(RMP[[#This Row],[HORA RECEPCION]]-RMP[[#This Row],[HORA SALIDA CAMPO]])*24</f>
        <v>2.5833333333333348</v>
      </c>
      <c r="AH756" s="1" t="s">
        <v>434</v>
      </c>
      <c r="AI756" s="1" t="s">
        <v>55</v>
      </c>
      <c r="AL756" s="1">
        <v>0</v>
      </c>
      <c r="AM756" s="1" t="s">
        <v>2634</v>
      </c>
    </row>
    <row r="757" spans="1:39" hidden="1" x14ac:dyDescent="0.3">
      <c r="A757" s="1" t="s">
        <v>1789</v>
      </c>
      <c r="B757" s="1">
        <f>_xlfn.ISOWEEKNUM(RMP[[#This Row],[FECHA RECEPCION]])</f>
        <v>28</v>
      </c>
      <c r="C757" s="7">
        <v>45846</v>
      </c>
      <c r="D757" s="6">
        <v>0.75694444444444442</v>
      </c>
      <c r="E757" s="7">
        <v>45846</v>
      </c>
      <c r="F757" s="6">
        <v>0.86458333333333337</v>
      </c>
      <c r="G757" s="1" t="s">
        <v>1760</v>
      </c>
      <c r="H757" s="1">
        <v>4</v>
      </c>
      <c r="I757" s="1" t="s">
        <v>1696</v>
      </c>
      <c r="J757" s="14">
        <v>77.142855600000004</v>
      </c>
      <c r="K757" s="1" t="str">
        <f>TEXT(MATCH(X757, _xlfn.UNIQUE($X$153:X903), 0), "00000")</f>
        <v>00343</v>
      </c>
      <c r="L757" s="1" t="s">
        <v>41</v>
      </c>
      <c r="M757" s="1" t="s">
        <v>990</v>
      </c>
      <c r="N757" s="1" t="s">
        <v>912</v>
      </c>
      <c r="O757" s="1" t="s">
        <v>44</v>
      </c>
      <c r="P757" s="3">
        <v>92.71</v>
      </c>
      <c r="Q757" s="3">
        <v>76.19</v>
      </c>
      <c r="R757" s="1" t="s">
        <v>991</v>
      </c>
      <c r="S757" s="1" t="s">
        <v>797</v>
      </c>
      <c r="T757" s="1">
        <v>12</v>
      </c>
      <c r="U757" s="1">
        <v>5</v>
      </c>
      <c r="V757" s="1">
        <v>60</v>
      </c>
      <c r="W757" s="1" t="s">
        <v>47</v>
      </c>
      <c r="X757" s="2" t="s">
        <v>1787</v>
      </c>
      <c r="Y757" s="1" t="s">
        <v>1788</v>
      </c>
      <c r="AA757" s="1" t="s">
        <v>51</v>
      </c>
      <c r="AB757" s="3">
        <f>+RMP[[#This Row],[KILOS NETO]]/RMP[[#This Row],[N° JARRAS]]</f>
        <v>1.2698333333333334</v>
      </c>
      <c r="AC757" s="1" t="s">
        <v>831</v>
      </c>
      <c r="AD757" s="1">
        <v>24.1</v>
      </c>
      <c r="AE757" s="14">
        <f>+RMP[[#This Row],[KILOS NETO]]/RMP[[#This Row],[N° JABAS]]</f>
        <v>15.238</v>
      </c>
      <c r="AF757" s="3">
        <f>+RMP[[#This Row],[KILOS NETO]]-RMP[[#This Row],[PESO NETO CAMPO]]</f>
        <v>-0.95285560000000658</v>
      </c>
      <c r="AG757" s="3">
        <f>+(RMP[[#This Row],[HORA RECEPCION]]-RMP[[#This Row],[HORA SALIDA CAMPO]])*24</f>
        <v>2.5833333333333348</v>
      </c>
      <c r="AH757" s="1" t="s">
        <v>434</v>
      </c>
      <c r="AI757" s="1" t="s">
        <v>55</v>
      </c>
      <c r="AL757" s="1">
        <v>0</v>
      </c>
      <c r="AM757" s="1" t="s">
        <v>2634</v>
      </c>
    </row>
    <row r="758" spans="1:39" hidden="1" x14ac:dyDescent="0.3">
      <c r="A758" s="1" t="s">
        <v>1790</v>
      </c>
      <c r="B758" s="1">
        <f>_xlfn.ISOWEEKNUM(RMP[[#This Row],[FECHA RECEPCION]])</f>
        <v>28</v>
      </c>
      <c r="C758" s="7">
        <v>45846</v>
      </c>
      <c r="D758" s="6">
        <v>0.54861111111111116</v>
      </c>
      <c r="E758" s="7">
        <v>45846</v>
      </c>
      <c r="F758" s="6">
        <v>0.625</v>
      </c>
      <c r="G758" s="1" t="s">
        <v>1723</v>
      </c>
      <c r="H758" s="1">
        <v>1</v>
      </c>
      <c r="I758" s="1" t="s">
        <v>39</v>
      </c>
      <c r="J758" s="14">
        <v>193.35</v>
      </c>
      <c r="K758" s="1" t="str">
        <f>TEXT(MATCH(X758, _xlfn.UNIQUE($X$153:X904), 0), "00000")</f>
        <v>00344</v>
      </c>
      <c r="L758" s="1" t="s">
        <v>41</v>
      </c>
      <c r="M758" s="1" t="s">
        <v>42</v>
      </c>
      <c r="N758" s="1" t="s">
        <v>43</v>
      </c>
      <c r="O758" s="1" t="s">
        <v>44</v>
      </c>
      <c r="P758" s="3">
        <v>260.5</v>
      </c>
      <c r="Q758" s="3">
        <v>200.82</v>
      </c>
      <c r="R758" s="1" t="s">
        <v>45</v>
      </c>
      <c r="S758" s="1" t="s">
        <v>797</v>
      </c>
      <c r="T758" s="1">
        <v>13</v>
      </c>
      <c r="U758" s="1">
        <v>21</v>
      </c>
      <c r="V758" s="1">
        <v>147</v>
      </c>
      <c r="W758" s="1" t="s">
        <v>47</v>
      </c>
      <c r="X758" s="2" t="s">
        <v>1791</v>
      </c>
      <c r="Y758" s="1" t="s">
        <v>1792</v>
      </c>
      <c r="AA758" s="1" t="s">
        <v>51</v>
      </c>
      <c r="AB758" s="3">
        <f>+RMP[[#This Row],[KILOS NETO]]/RMP[[#This Row],[N° JARRAS]]</f>
        <v>1.3661224489795918</v>
      </c>
      <c r="AC758" s="1" t="s">
        <v>52</v>
      </c>
      <c r="AD758" s="1">
        <v>20.100000000000001</v>
      </c>
      <c r="AE758" s="14">
        <f>+RMP[[#This Row],[KILOS NETO]]/RMP[[#This Row],[N° JABAS]]</f>
        <v>9.5628571428571423</v>
      </c>
      <c r="AF758" s="3">
        <f>+RMP[[#This Row],[KILOS NETO]]-RMP[[#This Row],[PESO NETO CAMPO]]</f>
        <v>7.4699999999999989</v>
      </c>
      <c r="AG758" s="3">
        <f>+(RMP[[#This Row],[HORA RECEPCION]]-RMP[[#This Row],[HORA SALIDA CAMPO]])*24</f>
        <v>1.8333333333333321</v>
      </c>
      <c r="AH758" s="1" t="s">
        <v>54</v>
      </c>
      <c r="AI758" s="1" t="s">
        <v>55</v>
      </c>
      <c r="AL758" s="1">
        <v>0</v>
      </c>
      <c r="AM758" s="1" t="s">
        <v>2634</v>
      </c>
    </row>
    <row r="759" spans="1:39" hidden="1" x14ac:dyDescent="0.3">
      <c r="A759" s="1" t="s">
        <v>1793</v>
      </c>
      <c r="B759" s="1">
        <f>_xlfn.ISOWEEKNUM(RMP[[#This Row],[FECHA RECEPCION]])</f>
        <v>28</v>
      </c>
      <c r="C759" s="7">
        <v>45846</v>
      </c>
      <c r="D759" s="6">
        <v>0.54861111111111116</v>
      </c>
      <c r="E759" s="7">
        <v>45846</v>
      </c>
      <c r="F759" s="6">
        <v>0.625</v>
      </c>
      <c r="G759" s="1" t="s">
        <v>1723</v>
      </c>
      <c r="H759" s="1">
        <v>1</v>
      </c>
      <c r="I759" s="1" t="s">
        <v>39</v>
      </c>
      <c r="J759" s="14">
        <v>92.071429309999999</v>
      </c>
      <c r="K759" s="1" t="str">
        <f>TEXT(MATCH(X759, _xlfn.UNIQUE($X$153:X905), 0), "00000")</f>
        <v>00344</v>
      </c>
      <c r="L759" s="1" t="s">
        <v>41</v>
      </c>
      <c r="M759" s="1" t="s">
        <v>42</v>
      </c>
      <c r="N759" s="1" t="s">
        <v>43</v>
      </c>
      <c r="O759" s="1" t="s">
        <v>44</v>
      </c>
      <c r="P759" s="3">
        <v>124.05</v>
      </c>
      <c r="Q759" s="3">
        <v>95.63</v>
      </c>
      <c r="R759" s="1" t="s">
        <v>45</v>
      </c>
      <c r="S759" s="1" t="s">
        <v>751</v>
      </c>
      <c r="T759" s="1">
        <v>13</v>
      </c>
      <c r="U759" s="1">
        <v>10</v>
      </c>
      <c r="V759" s="1">
        <v>70</v>
      </c>
      <c r="W759" s="1" t="s">
        <v>47</v>
      </c>
      <c r="X759" s="2" t="s">
        <v>1791</v>
      </c>
      <c r="Y759" s="1" t="s">
        <v>1792</v>
      </c>
      <c r="AA759" s="1" t="s">
        <v>51</v>
      </c>
      <c r="AB759" s="3">
        <f>+RMP[[#This Row],[KILOS NETO]]/RMP[[#This Row],[N° JARRAS]]</f>
        <v>1.3661428571428571</v>
      </c>
      <c r="AC759" s="1" t="s">
        <v>52</v>
      </c>
      <c r="AD759" s="1">
        <v>20.100000000000001</v>
      </c>
      <c r="AE759" s="14">
        <f>+RMP[[#This Row],[KILOS NETO]]/RMP[[#This Row],[N° JABAS]]</f>
        <v>9.5629999999999988</v>
      </c>
      <c r="AF759" s="3">
        <f>+RMP[[#This Row],[KILOS NETO]]-RMP[[#This Row],[PESO NETO CAMPO]]</f>
        <v>3.5585706899999963</v>
      </c>
      <c r="AG759" s="3">
        <f>+(RMP[[#This Row],[HORA RECEPCION]]-RMP[[#This Row],[HORA SALIDA CAMPO]])*24</f>
        <v>1.8333333333333321</v>
      </c>
      <c r="AH759" s="1" t="s">
        <v>54</v>
      </c>
      <c r="AI759" s="1" t="s">
        <v>55</v>
      </c>
      <c r="AL759" s="1">
        <v>0</v>
      </c>
      <c r="AM759" s="1" t="s">
        <v>2634</v>
      </c>
    </row>
    <row r="760" spans="1:39" hidden="1" x14ac:dyDescent="0.3">
      <c r="A760" s="1" t="s">
        <v>1794</v>
      </c>
      <c r="B760" s="1">
        <f>_xlfn.ISOWEEKNUM(RMP[[#This Row],[FECHA RECEPCION]])</f>
        <v>28</v>
      </c>
      <c r="C760" s="7">
        <v>45846</v>
      </c>
      <c r="D760" s="6">
        <v>0.54861111111111116</v>
      </c>
      <c r="E760" s="7">
        <v>45846</v>
      </c>
      <c r="F760" s="6">
        <v>0.625</v>
      </c>
      <c r="G760" s="1" t="s">
        <v>1723</v>
      </c>
      <c r="H760" s="1">
        <v>1</v>
      </c>
      <c r="I760" s="1" t="s">
        <v>39</v>
      </c>
      <c r="J760" s="14">
        <v>82.864284060000003</v>
      </c>
      <c r="K760" s="1" t="str">
        <f>TEXT(MATCH(X760, _xlfn.UNIQUE($X$153:X906), 0), "00000")</f>
        <v>00344</v>
      </c>
      <c r="L760" s="1" t="s">
        <v>41</v>
      </c>
      <c r="M760" s="1" t="s">
        <v>42</v>
      </c>
      <c r="N760" s="1" t="s">
        <v>43</v>
      </c>
      <c r="O760" s="1" t="s">
        <v>44</v>
      </c>
      <c r="P760" s="3">
        <v>111.64</v>
      </c>
      <c r="Q760" s="3">
        <v>86.07</v>
      </c>
      <c r="R760" s="1" t="s">
        <v>45</v>
      </c>
      <c r="S760" s="1" t="s">
        <v>747</v>
      </c>
      <c r="T760" s="1">
        <v>13</v>
      </c>
      <c r="U760" s="1">
        <v>9</v>
      </c>
      <c r="V760" s="1">
        <v>63</v>
      </c>
      <c r="W760" s="1" t="s">
        <v>47</v>
      </c>
      <c r="X760" s="2" t="s">
        <v>1791</v>
      </c>
      <c r="Y760" s="1" t="s">
        <v>1792</v>
      </c>
      <c r="AA760" s="1" t="s">
        <v>51</v>
      </c>
      <c r="AB760" s="3">
        <f>+RMP[[#This Row],[KILOS NETO]]/RMP[[#This Row],[N° JARRAS]]</f>
        <v>1.3661904761904762</v>
      </c>
      <c r="AC760" s="1" t="s">
        <v>52</v>
      </c>
      <c r="AD760" s="1">
        <v>20.100000000000001</v>
      </c>
      <c r="AE760" s="14">
        <f>+RMP[[#This Row],[KILOS NETO]]/RMP[[#This Row],[N° JABAS]]</f>
        <v>9.5633333333333326</v>
      </c>
      <c r="AF760" s="3">
        <f>+RMP[[#This Row],[KILOS NETO]]-RMP[[#This Row],[PESO NETO CAMPO]]</f>
        <v>3.2057159399999904</v>
      </c>
      <c r="AG760" s="3">
        <f>+(RMP[[#This Row],[HORA RECEPCION]]-RMP[[#This Row],[HORA SALIDA CAMPO]])*24</f>
        <v>1.8333333333333321</v>
      </c>
      <c r="AH760" s="1" t="s">
        <v>54</v>
      </c>
      <c r="AI760" s="1" t="s">
        <v>55</v>
      </c>
      <c r="AL760" s="1">
        <v>0</v>
      </c>
      <c r="AM760" s="1" t="s">
        <v>2634</v>
      </c>
    </row>
    <row r="761" spans="1:39" hidden="1" x14ac:dyDescent="0.3">
      <c r="A761" s="1" t="s">
        <v>1795</v>
      </c>
      <c r="B761" s="1">
        <f>_xlfn.ISOWEEKNUM(RMP[[#This Row],[FECHA RECEPCION]])</f>
        <v>28</v>
      </c>
      <c r="C761" s="7">
        <v>45846</v>
      </c>
      <c r="D761" s="6">
        <v>0.54861111111111116</v>
      </c>
      <c r="E761" s="7">
        <v>45846</v>
      </c>
      <c r="F761" s="6">
        <v>0.625</v>
      </c>
      <c r="G761" s="1" t="s">
        <v>1723</v>
      </c>
      <c r="H761" s="1">
        <v>1</v>
      </c>
      <c r="I761" s="1" t="s">
        <v>39</v>
      </c>
      <c r="J761" s="14">
        <v>18.414286629999999</v>
      </c>
      <c r="K761" s="1" t="str">
        <f>TEXT(MATCH(X761, _xlfn.UNIQUE($X$153:X907), 0), "00000")</f>
        <v>00344</v>
      </c>
      <c r="L761" s="1" t="s">
        <v>41</v>
      </c>
      <c r="M761" s="1" t="s">
        <v>42</v>
      </c>
      <c r="N761" s="1" t="s">
        <v>43</v>
      </c>
      <c r="O761" s="1" t="s">
        <v>44</v>
      </c>
      <c r="P761" s="3">
        <v>24.81</v>
      </c>
      <c r="Q761" s="3">
        <v>19.13</v>
      </c>
      <c r="R761" s="1" t="s">
        <v>45</v>
      </c>
      <c r="S761" s="1" t="s">
        <v>758</v>
      </c>
      <c r="T761" s="1">
        <v>13</v>
      </c>
      <c r="U761" s="1">
        <v>2</v>
      </c>
      <c r="V761" s="1">
        <v>14</v>
      </c>
      <c r="W761" s="1" t="s">
        <v>47</v>
      </c>
      <c r="X761" s="2" t="s">
        <v>1791</v>
      </c>
      <c r="Y761" s="1" t="s">
        <v>1792</v>
      </c>
      <c r="AA761" s="1" t="s">
        <v>51</v>
      </c>
      <c r="AB761" s="3">
        <f>+RMP[[#This Row],[KILOS NETO]]/RMP[[#This Row],[N° JARRAS]]</f>
        <v>1.3664285714285713</v>
      </c>
      <c r="AC761" s="1" t="s">
        <v>52</v>
      </c>
      <c r="AD761" s="1">
        <v>20.100000000000001</v>
      </c>
      <c r="AE761" s="14">
        <f>+RMP[[#This Row],[KILOS NETO]]/RMP[[#This Row],[N° JABAS]]</f>
        <v>9.5649999999999995</v>
      </c>
      <c r="AF761" s="3">
        <f>+RMP[[#This Row],[KILOS NETO]]-RMP[[#This Row],[PESO NETO CAMPO]]</f>
        <v>0.71571336999999957</v>
      </c>
      <c r="AG761" s="3">
        <f>+(RMP[[#This Row],[HORA RECEPCION]]-RMP[[#This Row],[HORA SALIDA CAMPO]])*24</f>
        <v>1.8333333333333321</v>
      </c>
      <c r="AH761" s="1" t="s">
        <v>54</v>
      </c>
      <c r="AI761" s="1" t="s">
        <v>55</v>
      </c>
      <c r="AL761" s="1">
        <v>0</v>
      </c>
      <c r="AM761" s="1" t="s">
        <v>2634</v>
      </c>
    </row>
    <row r="762" spans="1:39" hidden="1" x14ac:dyDescent="0.3">
      <c r="A762" s="1" t="s">
        <v>1796</v>
      </c>
      <c r="B762" s="1">
        <f>_xlfn.ISOWEEKNUM(RMP[[#This Row],[FECHA RECEPCION]])</f>
        <v>28</v>
      </c>
      <c r="C762" s="7">
        <v>45846</v>
      </c>
      <c r="D762" s="6">
        <v>0.54861111111111116</v>
      </c>
      <c r="E762" s="7">
        <v>45846</v>
      </c>
      <c r="F762" s="6">
        <v>0.625</v>
      </c>
      <c r="G762" s="1" t="s">
        <v>1723</v>
      </c>
      <c r="H762" s="1">
        <v>1</v>
      </c>
      <c r="I762" s="1" t="s">
        <v>39</v>
      </c>
      <c r="J762" s="14">
        <v>381.7</v>
      </c>
      <c r="K762" s="1" t="str">
        <f>TEXT(MATCH(X762, _xlfn.UNIQUE($X$153:X908), 0), "00000")</f>
        <v>00345</v>
      </c>
      <c r="L762" s="1" t="s">
        <v>41</v>
      </c>
      <c r="M762" s="1" t="s">
        <v>42</v>
      </c>
      <c r="N762" s="1" t="s">
        <v>43</v>
      </c>
      <c r="O762" s="1" t="s">
        <v>44</v>
      </c>
      <c r="P762" s="3">
        <v>515</v>
      </c>
      <c r="Q762" s="3">
        <v>396.64</v>
      </c>
      <c r="R762" s="1" t="s">
        <v>45</v>
      </c>
      <c r="S762" s="1" t="s">
        <v>758</v>
      </c>
      <c r="T762" s="1">
        <v>12</v>
      </c>
      <c r="U762" s="1">
        <v>42</v>
      </c>
      <c r="V762" s="1">
        <v>294</v>
      </c>
      <c r="W762" s="1" t="s">
        <v>47</v>
      </c>
      <c r="X762" s="2" t="s">
        <v>1797</v>
      </c>
      <c r="Y762" s="1" t="s">
        <v>1798</v>
      </c>
      <c r="AA762" s="1" t="s">
        <v>51</v>
      </c>
      <c r="AB762" s="3">
        <f>+RMP[[#This Row],[KILOS NETO]]/RMP[[#This Row],[N° JARRAS]]</f>
        <v>1.3491156462585034</v>
      </c>
      <c r="AC762" s="1" t="s">
        <v>52</v>
      </c>
      <c r="AD762" s="1">
        <v>20.100000000000001</v>
      </c>
      <c r="AE762" s="14">
        <f>+RMP[[#This Row],[KILOS NETO]]/RMP[[#This Row],[N° JABAS]]</f>
        <v>9.4438095238095237</v>
      </c>
      <c r="AF762" s="3">
        <f>+RMP[[#This Row],[KILOS NETO]]-RMP[[#This Row],[PESO NETO CAMPO]]</f>
        <v>14.939999999999998</v>
      </c>
      <c r="AG762" s="3">
        <f>+(RMP[[#This Row],[HORA RECEPCION]]-RMP[[#This Row],[HORA SALIDA CAMPO]])*24</f>
        <v>1.8333333333333321</v>
      </c>
      <c r="AH762" s="1" t="s">
        <v>434</v>
      </c>
      <c r="AI762" s="1" t="s">
        <v>55</v>
      </c>
      <c r="AL762" s="1">
        <v>0</v>
      </c>
      <c r="AM762" s="1" t="s">
        <v>2634</v>
      </c>
    </row>
    <row r="763" spans="1:39" hidden="1" x14ac:dyDescent="0.3">
      <c r="A763" s="1" t="s">
        <v>1799</v>
      </c>
      <c r="B763" s="1">
        <f>_xlfn.ISOWEEKNUM(RMP[[#This Row],[FECHA RECEPCION]])</f>
        <v>28</v>
      </c>
      <c r="C763" s="7">
        <v>45846</v>
      </c>
      <c r="D763" s="6">
        <v>0.54861111111111116</v>
      </c>
      <c r="E763" s="7">
        <v>45846</v>
      </c>
      <c r="F763" s="6">
        <v>0.625</v>
      </c>
      <c r="G763" s="1" t="s">
        <v>1723</v>
      </c>
      <c r="H763" s="1">
        <v>1</v>
      </c>
      <c r="I763" s="1" t="s">
        <v>39</v>
      </c>
      <c r="J763" s="14">
        <v>227.14285577999999</v>
      </c>
      <c r="K763" s="1" t="str">
        <f>TEXT(MATCH(X763, _xlfn.UNIQUE($X$153:X909), 0), "00000")</f>
        <v>00346</v>
      </c>
      <c r="L763" s="1" t="s">
        <v>41</v>
      </c>
      <c r="M763" s="1" t="s">
        <v>42</v>
      </c>
      <c r="N763" s="1" t="s">
        <v>43</v>
      </c>
      <c r="O763" s="1" t="s">
        <v>44</v>
      </c>
      <c r="P763" s="3">
        <v>307.86</v>
      </c>
      <c r="Q763" s="3">
        <v>234.91</v>
      </c>
      <c r="R763" s="1" t="s">
        <v>45</v>
      </c>
      <c r="S763" s="1" t="s">
        <v>797</v>
      </c>
      <c r="T763" s="1">
        <v>13</v>
      </c>
      <c r="U763" s="1">
        <v>25</v>
      </c>
      <c r="V763" s="1">
        <v>175</v>
      </c>
      <c r="W763" s="1" t="s">
        <v>47</v>
      </c>
      <c r="X763" s="2" t="s">
        <v>1800</v>
      </c>
      <c r="Y763" s="1" t="s">
        <v>1801</v>
      </c>
      <c r="AA763" s="1" t="s">
        <v>51</v>
      </c>
      <c r="AB763" s="3">
        <f>+RMP[[#This Row],[KILOS NETO]]/RMP[[#This Row],[N° JARRAS]]</f>
        <v>1.3423428571428571</v>
      </c>
      <c r="AC763" s="1" t="s">
        <v>52</v>
      </c>
      <c r="AD763" s="1">
        <v>20.100000000000001</v>
      </c>
      <c r="AE763" s="14">
        <f>+RMP[[#This Row],[KILOS NETO]]/RMP[[#This Row],[N° JABAS]]</f>
        <v>9.3963999999999999</v>
      </c>
      <c r="AF763" s="3">
        <f>+RMP[[#This Row],[KILOS NETO]]-RMP[[#This Row],[PESO NETO CAMPO]]</f>
        <v>7.7671442200000058</v>
      </c>
      <c r="AG763" s="3">
        <f>+(RMP[[#This Row],[HORA RECEPCION]]-RMP[[#This Row],[HORA SALIDA CAMPO]])*24</f>
        <v>1.8333333333333321</v>
      </c>
      <c r="AH763" s="1" t="s">
        <v>434</v>
      </c>
      <c r="AI763" s="1" t="s">
        <v>55</v>
      </c>
      <c r="AL763" s="1">
        <v>0</v>
      </c>
      <c r="AM763" s="1" t="s">
        <v>2634</v>
      </c>
    </row>
    <row r="764" spans="1:39" hidden="1" x14ac:dyDescent="0.3">
      <c r="A764" s="1" t="s">
        <v>1802</v>
      </c>
      <c r="B764" s="1">
        <f>_xlfn.ISOWEEKNUM(RMP[[#This Row],[FECHA RECEPCION]])</f>
        <v>28</v>
      </c>
      <c r="C764" s="7">
        <v>45846</v>
      </c>
      <c r="D764" s="6">
        <v>0.54861111111111116</v>
      </c>
      <c r="E764" s="7">
        <v>45846</v>
      </c>
      <c r="F764" s="6">
        <v>0.625</v>
      </c>
      <c r="G764" s="1" t="s">
        <v>1723</v>
      </c>
      <c r="H764" s="1">
        <v>1</v>
      </c>
      <c r="I764" s="1" t="s">
        <v>39</v>
      </c>
      <c r="J764" s="14">
        <v>90.857144219999995</v>
      </c>
      <c r="K764" s="1" t="str">
        <f>TEXT(MATCH(X764, _xlfn.UNIQUE($X$153:X910), 0), "00000")</f>
        <v>00346</v>
      </c>
      <c r="L764" s="1" t="s">
        <v>41</v>
      </c>
      <c r="M764" s="1" t="s">
        <v>42</v>
      </c>
      <c r="N764" s="1" t="s">
        <v>43</v>
      </c>
      <c r="O764" s="1" t="s">
        <v>44</v>
      </c>
      <c r="P764" s="3">
        <v>123.14</v>
      </c>
      <c r="Q764" s="3">
        <v>93.96</v>
      </c>
      <c r="R764" s="1" t="s">
        <v>45</v>
      </c>
      <c r="S764" s="1" t="s">
        <v>751</v>
      </c>
      <c r="T764" s="1">
        <v>13</v>
      </c>
      <c r="U764" s="1">
        <v>10</v>
      </c>
      <c r="V764" s="1">
        <v>70</v>
      </c>
      <c r="W764" s="1" t="s">
        <v>47</v>
      </c>
      <c r="X764" s="2" t="s">
        <v>1800</v>
      </c>
      <c r="Y764" s="1" t="s">
        <v>1801</v>
      </c>
      <c r="AA764" s="1" t="s">
        <v>51</v>
      </c>
      <c r="AB764" s="3">
        <f>+RMP[[#This Row],[KILOS NETO]]/RMP[[#This Row],[N° JARRAS]]</f>
        <v>1.3422857142857143</v>
      </c>
      <c r="AC764" s="1" t="s">
        <v>52</v>
      </c>
      <c r="AD764" s="1">
        <v>20.100000000000001</v>
      </c>
      <c r="AE764" s="14">
        <f>+RMP[[#This Row],[KILOS NETO]]/RMP[[#This Row],[N° JABAS]]</f>
        <v>9.395999999999999</v>
      </c>
      <c r="AF764" s="3">
        <f>+RMP[[#This Row],[KILOS NETO]]-RMP[[#This Row],[PESO NETO CAMPO]]</f>
        <v>3.1028557799999987</v>
      </c>
      <c r="AG764" s="3">
        <f>+(RMP[[#This Row],[HORA RECEPCION]]-RMP[[#This Row],[HORA SALIDA CAMPO]])*24</f>
        <v>1.8333333333333321</v>
      </c>
      <c r="AH764" s="1" t="s">
        <v>434</v>
      </c>
      <c r="AI764" s="1" t="s">
        <v>55</v>
      </c>
      <c r="AL764" s="1">
        <v>0</v>
      </c>
      <c r="AM764" s="1" t="s">
        <v>2634</v>
      </c>
    </row>
    <row r="765" spans="1:39" hidden="1" x14ac:dyDescent="0.3">
      <c r="A765" s="1" t="s">
        <v>1803</v>
      </c>
      <c r="B765" s="1">
        <f>_xlfn.ISOWEEKNUM(RMP[[#This Row],[FECHA RECEPCION]])</f>
        <v>28</v>
      </c>
      <c r="C765" s="7">
        <v>45846</v>
      </c>
      <c r="D765" s="6">
        <v>0.54861111111111116</v>
      </c>
      <c r="E765" s="7">
        <v>45846</v>
      </c>
      <c r="F765" s="6">
        <v>0.625</v>
      </c>
      <c r="G765" s="1" t="s">
        <v>1723</v>
      </c>
      <c r="H765" s="1">
        <v>1</v>
      </c>
      <c r="I765" s="1" t="s">
        <v>39</v>
      </c>
      <c r="J765" s="14">
        <v>318.5</v>
      </c>
      <c r="K765" s="1" t="str">
        <f>TEXT(MATCH(X765, _xlfn.UNIQUE($X$153:X911), 0), "00000")</f>
        <v>00347</v>
      </c>
      <c r="L765" s="1" t="s">
        <v>41</v>
      </c>
      <c r="M765" s="1" t="s">
        <v>42</v>
      </c>
      <c r="N765" s="1" t="s">
        <v>43</v>
      </c>
      <c r="O765" s="1" t="s">
        <v>44</v>
      </c>
      <c r="P765" s="3">
        <v>432</v>
      </c>
      <c r="Q765" s="3">
        <v>329.87</v>
      </c>
      <c r="R765" s="1" t="s">
        <v>45</v>
      </c>
      <c r="S765" s="1" t="s">
        <v>758</v>
      </c>
      <c r="T765" s="1">
        <v>13</v>
      </c>
      <c r="U765" s="1">
        <v>35</v>
      </c>
      <c r="V765" s="1">
        <v>245</v>
      </c>
      <c r="W765" s="1" t="s">
        <v>47</v>
      </c>
      <c r="X765" s="2" t="s">
        <v>1804</v>
      </c>
      <c r="Y765" s="1" t="s">
        <v>1805</v>
      </c>
      <c r="AA765" s="1" t="s">
        <v>51</v>
      </c>
      <c r="AB765" s="3">
        <f>+RMP[[#This Row],[KILOS NETO]]/RMP[[#This Row],[N° JARRAS]]</f>
        <v>1.3464081632653062</v>
      </c>
      <c r="AC765" s="1" t="s">
        <v>52</v>
      </c>
      <c r="AD765" s="1">
        <v>20.100000000000001</v>
      </c>
      <c r="AE765" s="14">
        <f>+RMP[[#This Row],[KILOS NETO]]/RMP[[#This Row],[N° JABAS]]</f>
        <v>9.4248571428571424</v>
      </c>
      <c r="AF765" s="3">
        <f>+RMP[[#This Row],[KILOS NETO]]-RMP[[#This Row],[PESO NETO CAMPO]]</f>
        <v>11.370000000000005</v>
      </c>
      <c r="AG765" s="3">
        <f>+(RMP[[#This Row],[HORA RECEPCION]]-RMP[[#This Row],[HORA SALIDA CAMPO]])*24</f>
        <v>1.8333333333333321</v>
      </c>
      <c r="AH765" s="1" t="s">
        <v>54</v>
      </c>
      <c r="AI765" s="1" t="s">
        <v>55</v>
      </c>
      <c r="AL765" s="1">
        <v>0</v>
      </c>
      <c r="AM765" s="1" t="s">
        <v>2634</v>
      </c>
    </row>
    <row r="766" spans="1:39" hidden="1" x14ac:dyDescent="0.3">
      <c r="A766" s="1" t="s">
        <v>1806</v>
      </c>
      <c r="B766" s="1">
        <f>_xlfn.ISOWEEKNUM(RMP[[#This Row],[FECHA RECEPCION]])</f>
        <v>28</v>
      </c>
      <c r="C766" s="7">
        <v>45846</v>
      </c>
      <c r="D766" s="6">
        <v>0.73263888888888884</v>
      </c>
      <c r="E766" s="7">
        <v>45846</v>
      </c>
      <c r="F766" s="6">
        <v>0.8125</v>
      </c>
      <c r="G766" s="1" t="s">
        <v>1807</v>
      </c>
      <c r="H766" s="1">
        <v>2</v>
      </c>
      <c r="I766" s="1" t="s">
        <v>316</v>
      </c>
      <c r="J766" s="14">
        <v>213.13333426</v>
      </c>
      <c r="K766" s="1" t="str">
        <f>TEXT(MATCH(X766, _xlfn.UNIQUE($X$153:X912), 0), "00000")</f>
        <v>00348</v>
      </c>
      <c r="L766" s="1" t="s">
        <v>41</v>
      </c>
      <c r="M766" s="1" t="s">
        <v>42</v>
      </c>
      <c r="N766" s="1" t="s">
        <v>43</v>
      </c>
      <c r="O766" s="1" t="s">
        <v>44</v>
      </c>
      <c r="P766" s="3">
        <v>285.86</v>
      </c>
      <c r="Q766" s="3">
        <v>220.49</v>
      </c>
      <c r="R766" s="1" t="s">
        <v>45</v>
      </c>
      <c r="S766" s="1" t="s">
        <v>787</v>
      </c>
      <c r="T766" s="1">
        <v>13</v>
      </c>
      <c r="U766" s="1">
        <v>23</v>
      </c>
      <c r="V766" s="1">
        <v>161</v>
      </c>
      <c r="W766" s="1" t="s">
        <v>47</v>
      </c>
      <c r="X766" s="2" t="s">
        <v>1808</v>
      </c>
      <c r="Y766" s="1" t="s">
        <v>1809</v>
      </c>
      <c r="AA766" s="1" t="s">
        <v>51</v>
      </c>
      <c r="AB766" s="3">
        <f>+RMP[[#This Row],[KILOS NETO]]/RMP[[#This Row],[N° JARRAS]]</f>
        <v>1.3695031055900622</v>
      </c>
      <c r="AC766" s="1" t="s">
        <v>52</v>
      </c>
      <c r="AD766" s="1">
        <v>18.100000000000001</v>
      </c>
      <c r="AE766" s="14">
        <f>+RMP[[#This Row],[KILOS NETO]]/RMP[[#This Row],[N° JABAS]]</f>
        <v>9.5865217391304345</v>
      </c>
      <c r="AF766" s="3">
        <f>+RMP[[#This Row],[KILOS NETO]]-RMP[[#This Row],[PESO NETO CAMPO]]</f>
        <v>7.3566657400000111</v>
      </c>
      <c r="AG766" s="3">
        <f>+(RMP[[#This Row],[HORA RECEPCION]]-RMP[[#This Row],[HORA SALIDA CAMPO]])*24</f>
        <v>1.9166666666666679</v>
      </c>
      <c r="AH766" s="1" t="s">
        <v>434</v>
      </c>
      <c r="AI766" s="1" t="s">
        <v>55</v>
      </c>
      <c r="AL766" s="1">
        <v>0</v>
      </c>
      <c r="AM766" s="1" t="s">
        <v>2634</v>
      </c>
    </row>
    <row r="767" spans="1:39" hidden="1" x14ac:dyDescent="0.3">
      <c r="A767" s="1" t="s">
        <v>1810</v>
      </c>
      <c r="B767" s="1">
        <f>_xlfn.ISOWEEKNUM(RMP[[#This Row],[FECHA RECEPCION]])</f>
        <v>28</v>
      </c>
      <c r="C767" s="7">
        <v>45846</v>
      </c>
      <c r="D767" s="6">
        <v>0.73263888888888884</v>
      </c>
      <c r="E767" s="7">
        <v>45846</v>
      </c>
      <c r="F767" s="6">
        <v>0.8125</v>
      </c>
      <c r="G767" s="1" t="s">
        <v>1807</v>
      </c>
      <c r="H767" s="1">
        <v>2</v>
      </c>
      <c r="I767" s="1" t="s">
        <v>316</v>
      </c>
      <c r="J767" s="14">
        <v>176.06666573999999</v>
      </c>
      <c r="K767" s="1" t="str">
        <f>TEXT(MATCH(X767, _xlfn.UNIQUE($X$153:X913), 0), "00000")</f>
        <v>00348</v>
      </c>
      <c r="L767" s="1" t="s">
        <v>41</v>
      </c>
      <c r="M767" s="1" t="s">
        <v>42</v>
      </c>
      <c r="N767" s="1" t="s">
        <v>43</v>
      </c>
      <c r="O767" s="1" t="s">
        <v>44</v>
      </c>
      <c r="P767" s="3">
        <v>236.14</v>
      </c>
      <c r="Q767" s="3">
        <v>182.15</v>
      </c>
      <c r="R767" s="1" t="s">
        <v>45</v>
      </c>
      <c r="S767" s="1" t="s">
        <v>856</v>
      </c>
      <c r="T767" s="1">
        <v>13</v>
      </c>
      <c r="U767" s="1">
        <v>19</v>
      </c>
      <c r="V767" s="1">
        <v>133</v>
      </c>
      <c r="W767" s="1" t="s">
        <v>47</v>
      </c>
      <c r="X767" s="2" t="s">
        <v>1808</v>
      </c>
      <c r="Y767" s="1" t="s">
        <v>1809</v>
      </c>
      <c r="AA767" s="1" t="s">
        <v>51</v>
      </c>
      <c r="AB767" s="3">
        <f>+RMP[[#This Row],[KILOS NETO]]/RMP[[#This Row],[N° JARRAS]]</f>
        <v>1.3695488721804512</v>
      </c>
      <c r="AC767" s="1" t="s">
        <v>52</v>
      </c>
      <c r="AD767" s="1">
        <v>18.100000000000001</v>
      </c>
      <c r="AE767" s="14">
        <f>+RMP[[#This Row],[KILOS NETO]]/RMP[[#This Row],[N° JABAS]]</f>
        <v>9.5868421052631589</v>
      </c>
      <c r="AF767" s="3">
        <f>+RMP[[#This Row],[KILOS NETO]]-RMP[[#This Row],[PESO NETO CAMPO]]</f>
        <v>6.0833342600000151</v>
      </c>
      <c r="AG767" s="3">
        <f>+(RMP[[#This Row],[HORA RECEPCION]]-RMP[[#This Row],[HORA SALIDA CAMPO]])*24</f>
        <v>1.9166666666666679</v>
      </c>
      <c r="AH767" s="1" t="s">
        <v>434</v>
      </c>
      <c r="AI767" s="1" t="s">
        <v>55</v>
      </c>
      <c r="AL767" s="1">
        <v>0</v>
      </c>
      <c r="AM767" s="1" t="s">
        <v>2634</v>
      </c>
    </row>
    <row r="768" spans="1:39" hidden="1" x14ac:dyDescent="0.3">
      <c r="A768" s="1" t="s">
        <v>1811</v>
      </c>
      <c r="B768" s="1">
        <f>_xlfn.ISOWEEKNUM(RMP[[#This Row],[FECHA RECEPCION]])</f>
        <v>28</v>
      </c>
      <c r="C768" s="7">
        <v>45846</v>
      </c>
      <c r="D768" s="6">
        <v>0.73263888888888884</v>
      </c>
      <c r="E768" s="7">
        <v>45846</v>
      </c>
      <c r="F768" s="6">
        <v>0.8125</v>
      </c>
      <c r="G768" s="1" t="s">
        <v>1807</v>
      </c>
      <c r="H768" s="1">
        <v>2</v>
      </c>
      <c r="I768" s="1" t="s">
        <v>316</v>
      </c>
      <c r="J768" s="14">
        <v>231.07143042000001</v>
      </c>
      <c r="K768" s="1" t="str">
        <f>TEXT(MATCH(X768, _xlfn.UNIQUE($X$153:X914), 0), "00000")</f>
        <v>00349</v>
      </c>
      <c r="L768" s="1" t="s">
        <v>41</v>
      </c>
      <c r="M768" s="1" t="s">
        <v>42</v>
      </c>
      <c r="N768" s="1" t="s">
        <v>43</v>
      </c>
      <c r="O768" s="1" t="s">
        <v>44</v>
      </c>
      <c r="P768" s="3">
        <v>310.12</v>
      </c>
      <c r="Q768" s="3">
        <v>239.07</v>
      </c>
      <c r="R768" s="1" t="s">
        <v>45</v>
      </c>
      <c r="S768" s="1" t="s">
        <v>787</v>
      </c>
      <c r="T768" s="1">
        <v>13</v>
      </c>
      <c r="U768" s="1">
        <v>25</v>
      </c>
      <c r="V768" s="1">
        <v>175</v>
      </c>
      <c r="W768" s="1" t="s">
        <v>47</v>
      </c>
      <c r="X768" s="2" t="s">
        <v>1812</v>
      </c>
      <c r="Y768" s="1" t="s">
        <v>1813</v>
      </c>
      <c r="AA768" s="1" t="s">
        <v>51</v>
      </c>
      <c r="AB768" s="3">
        <f>+RMP[[#This Row],[KILOS NETO]]/RMP[[#This Row],[N° JARRAS]]</f>
        <v>1.3661142857142856</v>
      </c>
      <c r="AC768" s="1" t="s">
        <v>52</v>
      </c>
      <c r="AD768" s="1">
        <v>18.100000000000001</v>
      </c>
      <c r="AE768" s="14">
        <f>+RMP[[#This Row],[KILOS NETO]]/RMP[[#This Row],[N° JABAS]]</f>
        <v>9.5627999999999993</v>
      </c>
      <c r="AF768" s="3">
        <f>+RMP[[#This Row],[KILOS NETO]]-RMP[[#This Row],[PESO NETO CAMPO]]</f>
        <v>7.9985695799999803</v>
      </c>
      <c r="AG768" s="3">
        <f>+(RMP[[#This Row],[HORA RECEPCION]]-RMP[[#This Row],[HORA SALIDA CAMPO]])*24</f>
        <v>1.9166666666666679</v>
      </c>
      <c r="AH768" s="1" t="s">
        <v>54</v>
      </c>
      <c r="AI768" s="1" t="s">
        <v>55</v>
      </c>
      <c r="AL768" s="1">
        <v>0</v>
      </c>
      <c r="AM768" s="1" t="s">
        <v>2634</v>
      </c>
    </row>
    <row r="769" spans="1:39" hidden="1" x14ac:dyDescent="0.3">
      <c r="A769" s="1" t="s">
        <v>1814</v>
      </c>
      <c r="B769" s="1">
        <f>_xlfn.ISOWEEKNUM(RMP[[#This Row],[FECHA RECEPCION]])</f>
        <v>28</v>
      </c>
      <c r="C769" s="7">
        <v>45846</v>
      </c>
      <c r="D769" s="6">
        <v>0.73263888888888884</v>
      </c>
      <c r="E769" s="7">
        <v>45846</v>
      </c>
      <c r="F769" s="6">
        <v>0.8125</v>
      </c>
      <c r="G769" s="1" t="s">
        <v>1807</v>
      </c>
      <c r="H769" s="1">
        <v>2</v>
      </c>
      <c r="I769" s="1" t="s">
        <v>316</v>
      </c>
      <c r="J769" s="14">
        <v>157.12856958</v>
      </c>
      <c r="K769" s="1" t="str">
        <f>TEXT(MATCH(X769, _xlfn.UNIQUE($X$153:X915), 0), "00000")</f>
        <v>00349</v>
      </c>
      <c r="L769" s="1" t="s">
        <v>41</v>
      </c>
      <c r="M769" s="1" t="s">
        <v>42</v>
      </c>
      <c r="N769" s="1" t="s">
        <v>43</v>
      </c>
      <c r="O769" s="1" t="s">
        <v>44</v>
      </c>
      <c r="P769" s="3">
        <v>210.88</v>
      </c>
      <c r="Q769" s="3">
        <v>162.57</v>
      </c>
      <c r="R769" s="1" t="s">
        <v>45</v>
      </c>
      <c r="S769" s="1" t="s">
        <v>797</v>
      </c>
      <c r="T769" s="1">
        <v>13</v>
      </c>
      <c r="U769" s="1">
        <v>17</v>
      </c>
      <c r="V769" s="1">
        <v>119</v>
      </c>
      <c r="W769" s="1" t="s">
        <v>47</v>
      </c>
      <c r="X769" s="2" t="s">
        <v>1812</v>
      </c>
      <c r="Y769" s="1" t="s">
        <v>1813</v>
      </c>
      <c r="AA769" s="1" t="s">
        <v>51</v>
      </c>
      <c r="AB769" s="3">
        <f>+RMP[[#This Row],[KILOS NETO]]/RMP[[#This Row],[N° JARRAS]]</f>
        <v>1.3661344537815125</v>
      </c>
      <c r="AC769" s="1" t="s">
        <v>52</v>
      </c>
      <c r="AD769" s="1">
        <v>18.100000000000001</v>
      </c>
      <c r="AE769" s="14">
        <f>+RMP[[#This Row],[KILOS NETO]]/RMP[[#This Row],[N° JABAS]]</f>
        <v>9.5629411764705878</v>
      </c>
      <c r="AF769" s="3">
        <f>+RMP[[#This Row],[KILOS NETO]]-RMP[[#This Row],[PESO NETO CAMPO]]</f>
        <v>5.441430419999989</v>
      </c>
      <c r="AG769" s="3">
        <f>+(RMP[[#This Row],[HORA RECEPCION]]-RMP[[#This Row],[HORA SALIDA CAMPO]])*24</f>
        <v>1.9166666666666679</v>
      </c>
      <c r="AH769" s="1" t="s">
        <v>54</v>
      </c>
      <c r="AI769" s="1" t="s">
        <v>55</v>
      </c>
      <c r="AL769" s="1">
        <v>0</v>
      </c>
      <c r="AM769" s="1" t="s">
        <v>2634</v>
      </c>
    </row>
    <row r="770" spans="1:39" hidden="1" x14ac:dyDescent="0.3">
      <c r="A770" s="1" t="s">
        <v>1815</v>
      </c>
      <c r="B770" s="1">
        <f>_xlfn.ISOWEEKNUM(RMP[[#This Row],[FECHA RECEPCION]])</f>
        <v>28</v>
      </c>
      <c r="C770" s="7">
        <v>45846</v>
      </c>
      <c r="D770" s="6">
        <v>0.73263888888888884</v>
      </c>
      <c r="E770" s="7">
        <v>45846</v>
      </c>
      <c r="F770" s="6">
        <v>0.8125</v>
      </c>
      <c r="G770" s="1" t="s">
        <v>1807</v>
      </c>
      <c r="H770" s="1">
        <v>2</v>
      </c>
      <c r="I770" s="1" t="s">
        <v>316</v>
      </c>
      <c r="J770" s="14">
        <v>384.7</v>
      </c>
      <c r="K770" s="1" t="str">
        <f>TEXT(MATCH(X770, _xlfn.UNIQUE($X$153:X916), 0), "00000")</f>
        <v>00350</v>
      </c>
      <c r="L770" s="1" t="s">
        <v>41</v>
      </c>
      <c r="M770" s="1" t="s">
        <v>42</v>
      </c>
      <c r="N770" s="1" t="s">
        <v>43</v>
      </c>
      <c r="O770" s="1" t="s">
        <v>44</v>
      </c>
      <c r="P770" s="3">
        <v>519</v>
      </c>
      <c r="Q770" s="3">
        <v>399.64</v>
      </c>
      <c r="R770" s="1" t="s">
        <v>45</v>
      </c>
      <c r="S770" s="1" t="s">
        <v>856</v>
      </c>
      <c r="T770" s="1">
        <v>13</v>
      </c>
      <c r="U770" s="1">
        <v>42</v>
      </c>
      <c r="V770" s="1">
        <v>294</v>
      </c>
      <c r="W770" s="1" t="s">
        <v>47</v>
      </c>
      <c r="X770" s="2" t="s">
        <v>1816</v>
      </c>
      <c r="Y770" s="1" t="s">
        <v>1817</v>
      </c>
      <c r="AA770" s="1" t="s">
        <v>51</v>
      </c>
      <c r="AB770" s="3">
        <f>+RMP[[#This Row],[KILOS NETO]]/RMP[[#This Row],[N° JARRAS]]</f>
        <v>1.3593197278911564</v>
      </c>
      <c r="AC770" s="1" t="s">
        <v>52</v>
      </c>
      <c r="AD770" s="1">
        <v>18.100000000000001</v>
      </c>
      <c r="AE770" s="14">
        <f>+RMP[[#This Row],[KILOS NETO]]/RMP[[#This Row],[N° JABAS]]</f>
        <v>9.5152380952380948</v>
      </c>
      <c r="AF770" s="3">
        <f>+RMP[[#This Row],[KILOS NETO]]-RMP[[#This Row],[PESO NETO CAMPO]]</f>
        <v>14.939999999999998</v>
      </c>
      <c r="AG770" s="3">
        <f>+(RMP[[#This Row],[HORA RECEPCION]]-RMP[[#This Row],[HORA SALIDA CAMPO]])*24</f>
        <v>1.9166666666666679</v>
      </c>
      <c r="AH770" s="1" t="s">
        <v>54</v>
      </c>
      <c r="AI770" s="1" t="s">
        <v>55</v>
      </c>
      <c r="AL770" s="1">
        <v>0</v>
      </c>
      <c r="AM770" s="1" t="s">
        <v>2634</v>
      </c>
    </row>
    <row r="771" spans="1:39" hidden="1" x14ac:dyDescent="0.3">
      <c r="A771" s="1" t="s">
        <v>1818</v>
      </c>
      <c r="B771" s="1">
        <f>_xlfn.ISOWEEKNUM(RMP[[#This Row],[FECHA RECEPCION]])</f>
        <v>28</v>
      </c>
      <c r="C771" s="7">
        <v>45846</v>
      </c>
      <c r="D771" s="6">
        <v>0.73263888888888884</v>
      </c>
      <c r="E771" s="7">
        <v>45846</v>
      </c>
      <c r="F771" s="6">
        <v>0.8125</v>
      </c>
      <c r="G771" s="1" t="s">
        <v>1807</v>
      </c>
      <c r="H771" s="1">
        <v>2</v>
      </c>
      <c r="I771" s="1" t="s">
        <v>316</v>
      </c>
      <c r="J771" s="14">
        <v>384.7</v>
      </c>
      <c r="K771" s="1" t="str">
        <f>TEXT(MATCH(X771, _xlfn.UNIQUE($X$153:X917), 0), "00000")</f>
        <v>00351</v>
      </c>
      <c r="L771" s="1" t="s">
        <v>41</v>
      </c>
      <c r="M771" s="1" t="s">
        <v>42</v>
      </c>
      <c r="N771" s="1" t="s">
        <v>43</v>
      </c>
      <c r="O771" s="1" t="s">
        <v>44</v>
      </c>
      <c r="P771" s="3">
        <v>517</v>
      </c>
      <c r="Q771" s="3">
        <v>398.64</v>
      </c>
      <c r="R771" s="1" t="s">
        <v>45</v>
      </c>
      <c r="S771" s="1" t="s">
        <v>856</v>
      </c>
      <c r="T771" s="1">
        <v>12</v>
      </c>
      <c r="U771" s="1">
        <v>42</v>
      </c>
      <c r="V771" s="1">
        <v>294</v>
      </c>
      <c r="W771" s="1" t="s">
        <v>47</v>
      </c>
      <c r="X771" s="2" t="s">
        <v>1819</v>
      </c>
      <c r="Y771" s="1" t="s">
        <v>1820</v>
      </c>
      <c r="AA771" s="1" t="s">
        <v>51</v>
      </c>
      <c r="AB771" s="3">
        <f>+RMP[[#This Row],[KILOS NETO]]/RMP[[#This Row],[N° JARRAS]]</f>
        <v>1.3559183673469388</v>
      </c>
      <c r="AC771" s="1" t="s">
        <v>52</v>
      </c>
      <c r="AD771" s="1">
        <v>18.100000000000001</v>
      </c>
      <c r="AE771" s="14">
        <f>+RMP[[#This Row],[KILOS NETO]]/RMP[[#This Row],[N° JABAS]]</f>
        <v>9.4914285714285711</v>
      </c>
      <c r="AF771" s="3">
        <f>+RMP[[#This Row],[KILOS NETO]]-RMP[[#This Row],[PESO NETO CAMPO]]</f>
        <v>13.939999999999998</v>
      </c>
      <c r="AG771" s="3">
        <f>+(RMP[[#This Row],[HORA RECEPCION]]-RMP[[#This Row],[HORA SALIDA CAMPO]])*24</f>
        <v>1.9166666666666679</v>
      </c>
      <c r="AH771" s="1" t="s">
        <v>1224</v>
      </c>
      <c r="AI771" s="1" t="s">
        <v>55</v>
      </c>
      <c r="AL771" s="1">
        <v>0</v>
      </c>
      <c r="AM771" s="1" t="s">
        <v>2634</v>
      </c>
    </row>
    <row r="772" spans="1:39" hidden="1" x14ac:dyDescent="0.3">
      <c r="A772" s="1" t="s">
        <v>1821</v>
      </c>
      <c r="B772" s="1">
        <f>_xlfn.ISOWEEKNUM(RMP[[#This Row],[FECHA RECEPCION]])</f>
        <v>28</v>
      </c>
      <c r="C772" s="7">
        <v>45846</v>
      </c>
      <c r="D772" s="6">
        <v>0.73263888888888884</v>
      </c>
      <c r="E772" s="7">
        <v>45846</v>
      </c>
      <c r="F772" s="6">
        <v>0.8125</v>
      </c>
      <c r="G772" s="1" t="s">
        <v>1807</v>
      </c>
      <c r="H772" s="1">
        <v>2</v>
      </c>
      <c r="I772" s="1" t="s">
        <v>316</v>
      </c>
      <c r="J772" s="14">
        <v>386.2</v>
      </c>
      <c r="K772" s="1" t="str">
        <f>TEXT(MATCH(X772, _xlfn.UNIQUE($X$153:X918), 0), "00000")</f>
        <v>00352</v>
      </c>
      <c r="L772" s="1" t="s">
        <v>41</v>
      </c>
      <c r="M772" s="1" t="s">
        <v>42</v>
      </c>
      <c r="N772" s="1" t="s">
        <v>43</v>
      </c>
      <c r="O772" s="1" t="s">
        <v>44</v>
      </c>
      <c r="P772" s="3">
        <v>520</v>
      </c>
      <c r="Q772" s="3">
        <v>401.64</v>
      </c>
      <c r="R772" s="1" t="s">
        <v>45</v>
      </c>
      <c r="S772" s="1" t="s">
        <v>856</v>
      </c>
      <c r="T772" s="1">
        <v>12</v>
      </c>
      <c r="U772" s="1">
        <v>42</v>
      </c>
      <c r="V772" s="1">
        <v>294</v>
      </c>
      <c r="W772" s="1" t="s">
        <v>47</v>
      </c>
      <c r="X772" s="2" t="s">
        <v>1822</v>
      </c>
      <c r="Y772" s="1" t="s">
        <v>1823</v>
      </c>
      <c r="AA772" s="1" t="s">
        <v>51</v>
      </c>
      <c r="AB772" s="3">
        <f>+RMP[[#This Row],[KILOS NETO]]/RMP[[#This Row],[N° JARRAS]]</f>
        <v>1.3661224489795918</v>
      </c>
      <c r="AC772" s="1" t="s">
        <v>52</v>
      </c>
      <c r="AD772" s="1">
        <v>18.100000000000001</v>
      </c>
      <c r="AE772" s="14">
        <f>+RMP[[#This Row],[KILOS NETO]]/RMP[[#This Row],[N° JABAS]]</f>
        <v>9.5628571428571423</v>
      </c>
      <c r="AF772" s="3">
        <f>+RMP[[#This Row],[KILOS NETO]]-RMP[[#This Row],[PESO NETO CAMPO]]</f>
        <v>15.439999999999998</v>
      </c>
      <c r="AG772" s="3">
        <f>+(RMP[[#This Row],[HORA RECEPCION]]-RMP[[#This Row],[HORA SALIDA CAMPO]])*24</f>
        <v>1.9166666666666679</v>
      </c>
      <c r="AH772" s="1" t="s">
        <v>54</v>
      </c>
      <c r="AI772" s="1" t="s">
        <v>55</v>
      </c>
      <c r="AL772" s="1">
        <v>0</v>
      </c>
      <c r="AM772" s="1" t="s">
        <v>2634</v>
      </c>
    </row>
    <row r="773" spans="1:39" hidden="1" x14ac:dyDescent="0.3">
      <c r="A773" s="1" t="s">
        <v>1824</v>
      </c>
      <c r="B773" s="1">
        <f>_xlfn.ISOWEEKNUM(RMP[[#This Row],[FECHA RECEPCION]])</f>
        <v>28</v>
      </c>
      <c r="C773" s="7">
        <v>45846</v>
      </c>
      <c r="D773" s="6">
        <v>0.73263888888888884</v>
      </c>
      <c r="E773" s="7">
        <v>45846</v>
      </c>
      <c r="F773" s="6">
        <v>0.8125</v>
      </c>
      <c r="G773" s="1" t="s">
        <v>1807</v>
      </c>
      <c r="H773" s="1">
        <v>2</v>
      </c>
      <c r="I773" s="1" t="s">
        <v>316</v>
      </c>
      <c r="J773" s="14">
        <v>210.39523901000001</v>
      </c>
      <c r="K773" s="1" t="str">
        <f>TEXT(MATCH(X773, _xlfn.UNIQUE($X$153:X919), 0), "00000")</f>
        <v>00353</v>
      </c>
      <c r="L773" s="1" t="s">
        <v>41</v>
      </c>
      <c r="M773" s="1" t="s">
        <v>42</v>
      </c>
      <c r="N773" s="1" t="s">
        <v>43</v>
      </c>
      <c r="O773" s="1" t="s">
        <v>44</v>
      </c>
      <c r="P773" s="3">
        <v>283.12</v>
      </c>
      <c r="Q773" s="3">
        <v>217.76</v>
      </c>
      <c r="R773" s="1" t="s">
        <v>45</v>
      </c>
      <c r="S773" s="1" t="s">
        <v>856</v>
      </c>
      <c r="T773" s="1">
        <v>13</v>
      </c>
      <c r="U773" s="1">
        <v>23</v>
      </c>
      <c r="V773" s="1">
        <v>161</v>
      </c>
      <c r="W773" s="1" t="s">
        <v>47</v>
      </c>
      <c r="X773" s="2" t="s">
        <v>1825</v>
      </c>
      <c r="Y773" s="1" t="s">
        <v>1826</v>
      </c>
      <c r="AA773" s="1" t="s">
        <v>51</v>
      </c>
      <c r="AB773" s="3">
        <f>+RMP[[#This Row],[KILOS NETO]]/RMP[[#This Row],[N° JARRAS]]</f>
        <v>1.3525465838509316</v>
      </c>
      <c r="AC773" s="1" t="s">
        <v>52</v>
      </c>
      <c r="AD773" s="1">
        <v>18.100000000000001</v>
      </c>
      <c r="AE773" s="14">
        <f>+RMP[[#This Row],[KILOS NETO]]/RMP[[#This Row],[N° JABAS]]</f>
        <v>9.4678260869565207</v>
      </c>
      <c r="AF773" s="3">
        <f>+RMP[[#This Row],[KILOS NETO]]-RMP[[#This Row],[PESO NETO CAMPO]]</f>
        <v>7.3647609899999793</v>
      </c>
      <c r="AG773" s="3">
        <f>+(RMP[[#This Row],[HORA RECEPCION]]-RMP[[#This Row],[HORA SALIDA CAMPO]])*24</f>
        <v>1.9166666666666679</v>
      </c>
      <c r="AH773" s="1" t="s">
        <v>54</v>
      </c>
      <c r="AI773" s="1" t="s">
        <v>55</v>
      </c>
      <c r="AL773" s="1">
        <v>0</v>
      </c>
      <c r="AM773" s="1" t="s">
        <v>2634</v>
      </c>
    </row>
    <row r="774" spans="1:39" hidden="1" x14ac:dyDescent="0.3">
      <c r="A774" s="1" t="s">
        <v>1827</v>
      </c>
      <c r="B774" s="1">
        <f>_xlfn.ISOWEEKNUM(RMP[[#This Row],[FECHA RECEPCION]])</f>
        <v>28</v>
      </c>
      <c r="C774" s="7">
        <v>45846</v>
      </c>
      <c r="D774" s="6">
        <v>0.77777777777777779</v>
      </c>
      <c r="E774" s="7">
        <v>45846</v>
      </c>
      <c r="F774" s="6">
        <v>0.875</v>
      </c>
      <c r="G774" s="1" t="s">
        <v>1828</v>
      </c>
      <c r="H774" s="1">
        <v>5</v>
      </c>
      <c r="I774" s="1" t="s">
        <v>39</v>
      </c>
      <c r="J774" s="14">
        <v>212.03809616000001</v>
      </c>
      <c r="K774" s="1" t="str">
        <f>TEXT(MATCH(X774, _xlfn.UNIQUE($X$153:X920), 0), "00000")</f>
        <v>00354</v>
      </c>
      <c r="L774" s="1" t="s">
        <v>41</v>
      </c>
      <c r="M774" s="1" t="s">
        <v>42</v>
      </c>
      <c r="N774" s="1" t="s">
        <v>43</v>
      </c>
      <c r="O774" s="1" t="s">
        <v>44</v>
      </c>
      <c r="P774" s="3">
        <v>284.20999999999998</v>
      </c>
      <c r="Q774" s="3">
        <v>219.4</v>
      </c>
      <c r="R774" s="1" t="s">
        <v>45</v>
      </c>
      <c r="S774" s="1" t="s">
        <v>787</v>
      </c>
      <c r="T774" s="1">
        <v>12</v>
      </c>
      <c r="U774" s="1">
        <v>23</v>
      </c>
      <c r="V774" s="1">
        <v>161</v>
      </c>
      <c r="W774" s="1" t="s">
        <v>47</v>
      </c>
      <c r="X774" s="2" t="s">
        <v>1829</v>
      </c>
      <c r="Y774" s="1" t="s">
        <v>1830</v>
      </c>
      <c r="AA774" s="1" t="s">
        <v>51</v>
      </c>
      <c r="AB774" s="3">
        <f>+RMP[[#This Row],[KILOS NETO]]/RMP[[#This Row],[N° JARRAS]]</f>
        <v>1.3627329192546584</v>
      </c>
      <c r="AC774" s="1" t="s">
        <v>52</v>
      </c>
      <c r="AD774" s="1">
        <v>20.5</v>
      </c>
      <c r="AE774" s="14">
        <f>+RMP[[#This Row],[KILOS NETO]]/RMP[[#This Row],[N° JABAS]]</f>
        <v>9.5391304347826082</v>
      </c>
      <c r="AF774" s="3">
        <f>+RMP[[#This Row],[KILOS NETO]]-RMP[[#This Row],[PESO NETO CAMPO]]</f>
        <v>7.3619038399999965</v>
      </c>
      <c r="AG774" s="3">
        <f>+(RMP[[#This Row],[HORA RECEPCION]]-RMP[[#This Row],[HORA SALIDA CAMPO]])*24</f>
        <v>2.333333333333333</v>
      </c>
      <c r="AH774" s="1" t="s">
        <v>434</v>
      </c>
      <c r="AI774" s="1" t="s">
        <v>55</v>
      </c>
      <c r="AL774" s="1">
        <v>0</v>
      </c>
      <c r="AM774" s="1" t="s">
        <v>2634</v>
      </c>
    </row>
    <row r="775" spans="1:39" hidden="1" x14ac:dyDescent="0.3">
      <c r="A775" s="1" t="s">
        <v>1831</v>
      </c>
      <c r="B775" s="1">
        <f>_xlfn.ISOWEEKNUM(RMP[[#This Row],[FECHA RECEPCION]])</f>
        <v>28</v>
      </c>
      <c r="C775" s="7">
        <v>45846</v>
      </c>
      <c r="D775" s="6">
        <v>0.77777777777777779</v>
      </c>
      <c r="E775" s="7">
        <v>45846</v>
      </c>
      <c r="F775" s="6">
        <v>0.875</v>
      </c>
      <c r="G775" s="1" t="s">
        <v>1828</v>
      </c>
      <c r="H775" s="1">
        <v>5</v>
      </c>
      <c r="I775" s="1" t="s">
        <v>39</v>
      </c>
      <c r="J775" s="14">
        <v>110.62857309</v>
      </c>
      <c r="K775" s="1" t="str">
        <f>TEXT(MATCH(X775, _xlfn.UNIQUE($X$153:X921), 0), "00000")</f>
        <v>00354</v>
      </c>
      <c r="L775" s="1" t="s">
        <v>41</v>
      </c>
      <c r="M775" s="1" t="s">
        <v>42</v>
      </c>
      <c r="N775" s="1" t="s">
        <v>43</v>
      </c>
      <c r="O775" s="1" t="s">
        <v>44</v>
      </c>
      <c r="P775" s="3">
        <v>148.29</v>
      </c>
      <c r="Q775" s="3">
        <v>114.47</v>
      </c>
      <c r="R775" s="1" t="s">
        <v>45</v>
      </c>
      <c r="S775" s="1" t="s">
        <v>856</v>
      </c>
      <c r="T775" s="1">
        <v>12</v>
      </c>
      <c r="U775" s="1">
        <v>12</v>
      </c>
      <c r="V775" s="1">
        <v>84</v>
      </c>
      <c r="W775" s="1" t="s">
        <v>47</v>
      </c>
      <c r="X775" s="2" t="s">
        <v>1829</v>
      </c>
      <c r="Y775" s="1" t="s">
        <v>1830</v>
      </c>
      <c r="AA775" s="1" t="s">
        <v>51</v>
      </c>
      <c r="AB775" s="3">
        <f>+RMP[[#This Row],[KILOS NETO]]/RMP[[#This Row],[N° JARRAS]]</f>
        <v>1.3627380952380952</v>
      </c>
      <c r="AC775" s="1" t="s">
        <v>52</v>
      </c>
      <c r="AD775" s="1">
        <v>20.5</v>
      </c>
      <c r="AE775" s="14">
        <f>+RMP[[#This Row],[KILOS NETO]]/RMP[[#This Row],[N° JABAS]]</f>
        <v>9.5391666666666666</v>
      </c>
      <c r="AF775" s="3">
        <f>+RMP[[#This Row],[KILOS NETO]]-RMP[[#This Row],[PESO NETO CAMPO]]</f>
        <v>3.8414269099999956</v>
      </c>
      <c r="AG775" s="3">
        <f>+(RMP[[#This Row],[HORA RECEPCION]]-RMP[[#This Row],[HORA SALIDA CAMPO]])*24</f>
        <v>2.333333333333333</v>
      </c>
      <c r="AH775" s="1" t="s">
        <v>434</v>
      </c>
      <c r="AI775" s="1" t="s">
        <v>55</v>
      </c>
      <c r="AL775" s="1">
        <v>0</v>
      </c>
      <c r="AM775" s="1" t="s">
        <v>2634</v>
      </c>
    </row>
    <row r="776" spans="1:39" hidden="1" x14ac:dyDescent="0.3">
      <c r="A776" s="1" t="s">
        <v>1832</v>
      </c>
      <c r="B776" s="1">
        <f>_xlfn.ISOWEEKNUM(RMP[[#This Row],[FECHA RECEPCION]])</f>
        <v>28</v>
      </c>
      <c r="C776" s="7">
        <v>45846</v>
      </c>
      <c r="D776" s="6">
        <v>0.77777777777777779</v>
      </c>
      <c r="E776" s="7">
        <v>45846</v>
      </c>
      <c r="F776" s="6">
        <v>0.875</v>
      </c>
      <c r="G776" s="1" t="s">
        <v>1828</v>
      </c>
      <c r="H776" s="1">
        <v>5</v>
      </c>
      <c r="I776" s="1" t="s">
        <v>39</v>
      </c>
      <c r="J776" s="14">
        <v>64.533334620000005</v>
      </c>
      <c r="K776" s="1" t="str">
        <f>TEXT(MATCH(X776, _xlfn.UNIQUE($X$153:X922), 0), "00000")</f>
        <v>00354</v>
      </c>
      <c r="L776" s="1" t="s">
        <v>41</v>
      </c>
      <c r="M776" s="1" t="s">
        <v>42</v>
      </c>
      <c r="N776" s="1" t="s">
        <v>43</v>
      </c>
      <c r="O776" s="1" t="s">
        <v>44</v>
      </c>
      <c r="P776" s="3">
        <v>86.5</v>
      </c>
      <c r="Q776" s="3">
        <v>66.77</v>
      </c>
      <c r="R776" s="1" t="s">
        <v>45</v>
      </c>
      <c r="S776" s="1" t="s">
        <v>797</v>
      </c>
      <c r="T776" s="1">
        <v>12</v>
      </c>
      <c r="U776" s="1">
        <v>7</v>
      </c>
      <c r="V776" s="1">
        <v>49</v>
      </c>
      <c r="W776" s="1" t="s">
        <v>47</v>
      </c>
      <c r="X776" s="2" t="s">
        <v>1829</v>
      </c>
      <c r="Y776" s="1" t="s">
        <v>1830</v>
      </c>
      <c r="AA776" s="1" t="s">
        <v>51</v>
      </c>
      <c r="AB776" s="3">
        <f>+RMP[[#This Row],[KILOS NETO]]/RMP[[#This Row],[N° JARRAS]]</f>
        <v>1.3626530612244898</v>
      </c>
      <c r="AC776" s="1" t="s">
        <v>52</v>
      </c>
      <c r="AD776" s="1">
        <v>20.5</v>
      </c>
      <c r="AE776" s="14">
        <f>+RMP[[#This Row],[KILOS NETO]]/RMP[[#This Row],[N° JABAS]]</f>
        <v>9.5385714285714283</v>
      </c>
      <c r="AF776" s="3">
        <f>+RMP[[#This Row],[KILOS NETO]]-RMP[[#This Row],[PESO NETO CAMPO]]</f>
        <v>2.2366653799999909</v>
      </c>
      <c r="AG776" s="3">
        <f>+(RMP[[#This Row],[HORA RECEPCION]]-RMP[[#This Row],[HORA SALIDA CAMPO]])*24</f>
        <v>2.333333333333333</v>
      </c>
      <c r="AH776" s="1" t="s">
        <v>434</v>
      </c>
      <c r="AI776" s="1" t="s">
        <v>55</v>
      </c>
      <c r="AL776" s="1">
        <v>0</v>
      </c>
      <c r="AM776" s="1" t="s">
        <v>2634</v>
      </c>
    </row>
    <row r="777" spans="1:39" hidden="1" x14ac:dyDescent="0.3">
      <c r="A777" s="1" t="s">
        <v>1833</v>
      </c>
      <c r="B777" s="1">
        <f>_xlfn.ISOWEEKNUM(RMP[[#This Row],[FECHA RECEPCION]])</f>
        <v>28</v>
      </c>
      <c r="C777" s="7">
        <v>45846</v>
      </c>
      <c r="D777" s="6">
        <v>0.77777777777777779</v>
      </c>
      <c r="E777" s="7">
        <v>45846</v>
      </c>
      <c r="F777" s="6">
        <v>0.875</v>
      </c>
      <c r="G777" s="1" t="s">
        <v>1828</v>
      </c>
      <c r="H777" s="1">
        <v>5</v>
      </c>
      <c r="I777" s="1" t="s">
        <v>39</v>
      </c>
      <c r="J777" s="14">
        <v>184.28571382999999</v>
      </c>
      <c r="K777" s="1" t="str">
        <f>TEXT(MATCH(X777, _xlfn.UNIQUE($X$153:X923), 0), "00000")</f>
        <v>00355</v>
      </c>
      <c r="L777" s="1" t="s">
        <v>41</v>
      </c>
      <c r="M777" s="1" t="s">
        <v>42</v>
      </c>
      <c r="N777" s="1" t="s">
        <v>43</v>
      </c>
      <c r="O777" s="1" t="s">
        <v>44</v>
      </c>
      <c r="P777" s="3">
        <v>249.14</v>
      </c>
      <c r="Q777" s="3">
        <v>190.78</v>
      </c>
      <c r="R777" s="1" t="s">
        <v>45</v>
      </c>
      <c r="S777" s="1" t="s">
        <v>797</v>
      </c>
      <c r="T777" s="1">
        <v>13</v>
      </c>
      <c r="U777" s="1">
        <v>20</v>
      </c>
      <c r="V777" s="1">
        <v>140</v>
      </c>
      <c r="W777" s="1" t="s">
        <v>47</v>
      </c>
      <c r="X777" s="2" t="s">
        <v>1834</v>
      </c>
      <c r="Y777" s="1" t="s">
        <v>1835</v>
      </c>
      <c r="AA777" s="1" t="s">
        <v>51</v>
      </c>
      <c r="AB777" s="3">
        <f>+RMP[[#This Row],[KILOS NETO]]/RMP[[#This Row],[N° JARRAS]]</f>
        <v>1.3627142857142858</v>
      </c>
      <c r="AC777" s="1" t="s">
        <v>52</v>
      </c>
      <c r="AD777" s="1">
        <v>20.5</v>
      </c>
      <c r="AE777" s="14">
        <f>+RMP[[#This Row],[KILOS NETO]]/RMP[[#This Row],[N° JABAS]]</f>
        <v>9.5389999999999997</v>
      </c>
      <c r="AF777" s="3">
        <f>+RMP[[#This Row],[KILOS NETO]]-RMP[[#This Row],[PESO NETO CAMPO]]</f>
        <v>6.4942861700000094</v>
      </c>
      <c r="AG777" s="3">
        <f>+(RMP[[#This Row],[HORA RECEPCION]]-RMP[[#This Row],[HORA SALIDA CAMPO]])*24</f>
        <v>2.333333333333333</v>
      </c>
      <c r="AH777" s="1" t="s">
        <v>54</v>
      </c>
      <c r="AI777" s="1" t="s">
        <v>55</v>
      </c>
      <c r="AL777" s="1">
        <v>0</v>
      </c>
      <c r="AM777" s="1" t="s">
        <v>2634</v>
      </c>
    </row>
    <row r="778" spans="1:39" hidden="1" x14ac:dyDescent="0.3">
      <c r="A778" s="1" t="s">
        <v>1836</v>
      </c>
      <c r="B778" s="1">
        <f>_xlfn.ISOWEEKNUM(RMP[[#This Row],[FECHA RECEPCION]])</f>
        <v>28</v>
      </c>
      <c r="C778" s="7">
        <v>45846</v>
      </c>
      <c r="D778" s="6">
        <v>0.77777777777777779</v>
      </c>
      <c r="E778" s="7">
        <v>45846</v>
      </c>
      <c r="F778" s="6">
        <v>0.875</v>
      </c>
      <c r="G778" s="1" t="s">
        <v>1828</v>
      </c>
      <c r="H778" s="1">
        <v>5</v>
      </c>
      <c r="I778" s="1" t="s">
        <v>39</v>
      </c>
      <c r="J778" s="14">
        <v>138.21428617000001</v>
      </c>
      <c r="K778" s="1" t="str">
        <f>TEXT(MATCH(X778, _xlfn.UNIQUE($X$153:X924), 0), "00000")</f>
        <v>00355</v>
      </c>
      <c r="L778" s="1" t="s">
        <v>41</v>
      </c>
      <c r="M778" s="1" t="s">
        <v>42</v>
      </c>
      <c r="N778" s="1" t="s">
        <v>43</v>
      </c>
      <c r="O778" s="1" t="s">
        <v>44</v>
      </c>
      <c r="P778" s="3">
        <v>186.86</v>
      </c>
      <c r="Q778" s="3">
        <v>143.09</v>
      </c>
      <c r="R778" s="1" t="s">
        <v>45</v>
      </c>
      <c r="S778" s="1" t="s">
        <v>787</v>
      </c>
      <c r="T778" s="1">
        <v>13</v>
      </c>
      <c r="U778" s="1">
        <v>15</v>
      </c>
      <c r="V778" s="1">
        <v>105</v>
      </c>
      <c r="W778" s="1" t="s">
        <v>47</v>
      </c>
      <c r="X778" s="2" t="s">
        <v>1834</v>
      </c>
      <c r="Y778" s="1" t="s">
        <v>1835</v>
      </c>
      <c r="AA778" s="1" t="s">
        <v>51</v>
      </c>
      <c r="AB778" s="3">
        <f>+RMP[[#This Row],[KILOS NETO]]/RMP[[#This Row],[N° JARRAS]]</f>
        <v>1.3627619047619048</v>
      </c>
      <c r="AC778" s="1" t="s">
        <v>52</v>
      </c>
      <c r="AD778" s="1">
        <v>20.5</v>
      </c>
      <c r="AE778" s="14">
        <f>+RMP[[#This Row],[KILOS NETO]]/RMP[[#This Row],[N° JABAS]]</f>
        <v>9.5393333333333334</v>
      </c>
      <c r="AF778" s="3">
        <f>+RMP[[#This Row],[KILOS NETO]]-RMP[[#This Row],[PESO NETO CAMPO]]</f>
        <v>4.8757138299999951</v>
      </c>
      <c r="AG778" s="3">
        <f>+(RMP[[#This Row],[HORA RECEPCION]]-RMP[[#This Row],[HORA SALIDA CAMPO]])*24</f>
        <v>2.333333333333333</v>
      </c>
      <c r="AH778" s="1" t="s">
        <v>54</v>
      </c>
      <c r="AI778" s="1" t="s">
        <v>55</v>
      </c>
      <c r="AL778" s="1">
        <v>0</v>
      </c>
      <c r="AM778" s="1" t="s">
        <v>2634</v>
      </c>
    </row>
    <row r="779" spans="1:39" hidden="1" x14ac:dyDescent="0.3">
      <c r="A779" s="1" t="s">
        <v>1837</v>
      </c>
      <c r="B779" s="1">
        <f>_xlfn.ISOWEEKNUM(RMP[[#This Row],[FECHA RECEPCION]])</f>
        <v>28</v>
      </c>
      <c r="C779" s="7">
        <v>45846</v>
      </c>
      <c r="D779" s="6">
        <v>0.77777777777777779</v>
      </c>
      <c r="E779" s="7">
        <v>45846</v>
      </c>
      <c r="F779" s="6">
        <v>0.875</v>
      </c>
      <c r="G779" s="1" t="s">
        <v>1828</v>
      </c>
      <c r="H779" s="1">
        <v>5</v>
      </c>
      <c r="I779" s="1" t="s">
        <v>39</v>
      </c>
      <c r="J779" s="14">
        <v>183.42857097000001</v>
      </c>
      <c r="K779" s="1" t="str">
        <f>TEXT(MATCH(X779, _xlfn.UNIQUE($X$153:X925), 0), "00000")</f>
        <v>00356</v>
      </c>
      <c r="L779" s="1" t="s">
        <v>41</v>
      </c>
      <c r="M779" s="1" t="s">
        <v>42</v>
      </c>
      <c r="N779" s="1" t="s">
        <v>43</v>
      </c>
      <c r="O779" s="1" t="s">
        <v>44</v>
      </c>
      <c r="P779" s="3">
        <v>248</v>
      </c>
      <c r="Q779" s="3">
        <v>190.21</v>
      </c>
      <c r="R779" s="1" t="s">
        <v>45</v>
      </c>
      <c r="S779" s="1" t="s">
        <v>787</v>
      </c>
      <c r="T779" s="1">
        <v>12</v>
      </c>
      <c r="U779" s="1">
        <v>20</v>
      </c>
      <c r="V779" s="1">
        <v>140</v>
      </c>
      <c r="W779" s="1" t="s">
        <v>47</v>
      </c>
      <c r="X779" s="2" t="s">
        <v>1838</v>
      </c>
      <c r="Y779" s="1" t="s">
        <v>1839</v>
      </c>
      <c r="AA779" s="1" t="s">
        <v>51</v>
      </c>
      <c r="AB779" s="3">
        <f>+RMP[[#This Row],[KILOS NETO]]/RMP[[#This Row],[N° JARRAS]]</f>
        <v>1.3586428571428573</v>
      </c>
      <c r="AC779" s="1" t="s">
        <v>52</v>
      </c>
      <c r="AD779" s="1">
        <v>20.5</v>
      </c>
      <c r="AE779" s="14">
        <f>+RMP[[#This Row],[KILOS NETO]]/RMP[[#This Row],[N° JABAS]]</f>
        <v>9.5105000000000004</v>
      </c>
      <c r="AF779" s="3">
        <f>+RMP[[#This Row],[KILOS NETO]]-RMP[[#This Row],[PESO NETO CAMPO]]</f>
        <v>6.7814290299999982</v>
      </c>
      <c r="AG779" s="3">
        <f>+(RMP[[#This Row],[HORA RECEPCION]]-RMP[[#This Row],[HORA SALIDA CAMPO]])*24</f>
        <v>2.333333333333333</v>
      </c>
      <c r="AH779" s="1" t="s">
        <v>1224</v>
      </c>
      <c r="AI779" s="1" t="s">
        <v>55</v>
      </c>
      <c r="AL779" s="1">
        <v>0</v>
      </c>
      <c r="AM779" s="1" t="s">
        <v>2634</v>
      </c>
    </row>
    <row r="780" spans="1:39" hidden="1" x14ac:dyDescent="0.3">
      <c r="A780" s="1" t="s">
        <v>1840</v>
      </c>
      <c r="B780" s="1">
        <f>_xlfn.ISOWEEKNUM(RMP[[#This Row],[FECHA RECEPCION]])</f>
        <v>28</v>
      </c>
      <c r="C780" s="7">
        <v>45846</v>
      </c>
      <c r="D780" s="6">
        <v>0.77777777777777779</v>
      </c>
      <c r="E780" s="7">
        <v>45846</v>
      </c>
      <c r="F780" s="6">
        <v>0.875</v>
      </c>
      <c r="G780" s="1" t="s">
        <v>1828</v>
      </c>
      <c r="H780" s="1">
        <v>5</v>
      </c>
      <c r="I780" s="1" t="s">
        <v>39</v>
      </c>
      <c r="J780" s="14">
        <v>137.57142902999999</v>
      </c>
      <c r="K780" s="1" t="str">
        <f>TEXT(MATCH(X780, _xlfn.UNIQUE($X$153:X926), 0), "00000")</f>
        <v>00356</v>
      </c>
      <c r="L780" s="1" t="s">
        <v>41</v>
      </c>
      <c r="M780" s="1" t="s">
        <v>42</v>
      </c>
      <c r="N780" s="1" t="s">
        <v>43</v>
      </c>
      <c r="O780" s="1" t="s">
        <v>44</v>
      </c>
      <c r="P780" s="3">
        <v>186</v>
      </c>
      <c r="Q780" s="3">
        <v>142.66</v>
      </c>
      <c r="R780" s="1" t="s">
        <v>45</v>
      </c>
      <c r="S780" s="1" t="s">
        <v>797</v>
      </c>
      <c r="T780" s="1">
        <v>12</v>
      </c>
      <c r="U780" s="1">
        <v>15</v>
      </c>
      <c r="V780" s="1">
        <v>105</v>
      </c>
      <c r="W780" s="1" t="s">
        <v>47</v>
      </c>
      <c r="X780" s="2" t="s">
        <v>1838</v>
      </c>
      <c r="Y780" s="1" t="s">
        <v>1839</v>
      </c>
      <c r="AA780" s="1" t="s">
        <v>51</v>
      </c>
      <c r="AB780" s="3">
        <f>+RMP[[#This Row],[KILOS NETO]]/RMP[[#This Row],[N° JARRAS]]</f>
        <v>1.3586666666666667</v>
      </c>
      <c r="AC780" s="1" t="s">
        <v>52</v>
      </c>
      <c r="AD780" s="1">
        <v>20.5</v>
      </c>
      <c r="AE780" s="14">
        <f>+RMP[[#This Row],[KILOS NETO]]/RMP[[#This Row],[N° JABAS]]</f>
        <v>9.5106666666666673</v>
      </c>
      <c r="AF780" s="3">
        <f>+RMP[[#This Row],[KILOS NETO]]-RMP[[#This Row],[PESO NETO CAMPO]]</f>
        <v>5.0885709700000064</v>
      </c>
      <c r="AG780" s="3">
        <f>+(RMP[[#This Row],[HORA RECEPCION]]-RMP[[#This Row],[HORA SALIDA CAMPO]])*24</f>
        <v>2.333333333333333</v>
      </c>
      <c r="AH780" s="1" t="s">
        <v>1224</v>
      </c>
      <c r="AI780" s="1" t="s">
        <v>55</v>
      </c>
      <c r="AL780" s="1">
        <v>0</v>
      </c>
      <c r="AM780" s="1" t="s">
        <v>2634</v>
      </c>
    </row>
    <row r="781" spans="1:39" hidden="1" x14ac:dyDescent="0.3">
      <c r="A781" s="1" t="s">
        <v>1841</v>
      </c>
      <c r="B781" s="1">
        <f>_xlfn.ISOWEEKNUM(RMP[[#This Row],[FECHA RECEPCION]])</f>
        <v>28</v>
      </c>
      <c r="C781" s="7">
        <v>45846</v>
      </c>
      <c r="D781" s="6">
        <v>0.77777777777777779</v>
      </c>
      <c r="E781" s="7">
        <v>45846</v>
      </c>
      <c r="F781" s="6">
        <v>0.875</v>
      </c>
      <c r="G781" s="1" t="s">
        <v>1828</v>
      </c>
      <c r="H781" s="1">
        <v>5</v>
      </c>
      <c r="I781" s="1" t="s">
        <v>39</v>
      </c>
      <c r="J781" s="14">
        <v>160.6</v>
      </c>
      <c r="K781" s="1" t="str">
        <f>TEXT(MATCH(X781, _xlfn.UNIQUE($X$153:X927), 0), "00000")</f>
        <v>00357</v>
      </c>
      <c r="L781" s="1" t="s">
        <v>41</v>
      </c>
      <c r="M781" s="1" t="s">
        <v>42</v>
      </c>
      <c r="N781" s="1" t="s">
        <v>43</v>
      </c>
      <c r="O781" s="1" t="s">
        <v>44</v>
      </c>
      <c r="P781" s="3">
        <v>226</v>
      </c>
      <c r="Q781" s="3">
        <v>170.07</v>
      </c>
      <c r="R781" s="1" t="s">
        <v>45</v>
      </c>
      <c r="S781" s="1" t="s">
        <v>787</v>
      </c>
      <c r="T781" s="1">
        <v>9</v>
      </c>
      <c r="U781" s="1">
        <v>18</v>
      </c>
      <c r="V781" s="1">
        <v>123</v>
      </c>
      <c r="W781" s="1" t="s">
        <v>47</v>
      </c>
      <c r="X781" s="2" t="s">
        <v>1842</v>
      </c>
      <c r="Y781" s="1" t="s">
        <v>1843</v>
      </c>
      <c r="AA781" s="1" t="s">
        <v>51</v>
      </c>
      <c r="AB781" s="3">
        <f>+RMP[[#This Row],[KILOS NETO]]/RMP[[#This Row],[N° JARRAS]]</f>
        <v>1.3826829268292682</v>
      </c>
      <c r="AC781" s="1" t="s">
        <v>52</v>
      </c>
      <c r="AD781" s="1">
        <v>20.5</v>
      </c>
      <c r="AE781" s="14">
        <f>+RMP[[#This Row],[KILOS NETO]]/RMP[[#This Row],[N° JABAS]]</f>
        <v>9.4483333333333324</v>
      </c>
      <c r="AF781" s="3">
        <f>+RMP[[#This Row],[KILOS NETO]]-RMP[[#This Row],[PESO NETO CAMPO]]</f>
        <v>9.4699999999999989</v>
      </c>
      <c r="AG781" s="3">
        <f>+(RMP[[#This Row],[HORA RECEPCION]]-RMP[[#This Row],[HORA SALIDA CAMPO]])*24</f>
        <v>2.333333333333333</v>
      </c>
      <c r="AH781" s="1" t="s">
        <v>434</v>
      </c>
      <c r="AI781" s="1" t="s">
        <v>55</v>
      </c>
      <c r="AL781" s="1">
        <v>0</v>
      </c>
      <c r="AM781" s="1" t="s">
        <v>2634</v>
      </c>
    </row>
    <row r="782" spans="1:39" hidden="1" x14ac:dyDescent="0.3">
      <c r="A782" s="1" t="s">
        <v>1844</v>
      </c>
      <c r="B782" s="1">
        <f>_xlfn.ISOWEEKNUM(RMP[[#This Row],[FECHA RECEPCION]])</f>
        <v>28</v>
      </c>
      <c r="C782" s="7">
        <v>45846</v>
      </c>
      <c r="D782" s="6">
        <v>0.77777777777777779</v>
      </c>
      <c r="E782" s="7">
        <v>45846</v>
      </c>
      <c r="F782" s="6">
        <v>0.875</v>
      </c>
      <c r="G782" s="1" t="s">
        <v>1828</v>
      </c>
      <c r="H782" s="1">
        <v>5</v>
      </c>
      <c r="I782" s="1" t="s">
        <v>39</v>
      </c>
      <c r="J782" s="14">
        <v>107.9</v>
      </c>
      <c r="K782" s="1" t="str">
        <f>TEXT(MATCH(X782, _xlfn.UNIQUE($X$153:X928), 0), "00000")</f>
        <v>00358</v>
      </c>
      <c r="L782" s="1" t="s">
        <v>41</v>
      </c>
      <c r="M782" s="1" t="s">
        <v>42</v>
      </c>
      <c r="N782" s="1" t="s">
        <v>43</v>
      </c>
      <c r="O782" s="1" t="s">
        <v>44</v>
      </c>
      <c r="P782" s="3">
        <v>155</v>
      </c>
      <c r="Q782" s="3">
        <v>113.59</v>
      </c>
      <c r="R782" s="1" t="s">
        <v>45</v>
      </c>
      <c r="S782" s="1" t="s">
        <v>797</v>
      </c>
      <c r="T782" s="1">
        <v>9</v>
      </c>
      <c r="U782" s="1">
        <v>12</v>
      </c>
      <c r="V782" s="1">
        <v>83</v>
      </c>
      <c r="W782" s="1" t="s">
        <v>47</v>
      </c>
      <c r="X782" s="2" t="s">
        <v>1845</v>
      </c>
      <c r="Y782" s="1" t="s">
        <v>1846</v>
      </c>
      <c r="AA782" s="1" t="s">
        <v>51</v>
      </c>
      <c r="AB782" s="3">
        <f>+RMP[[#This Row],[KILOS NETO]]/RMP[[#This Row],[N° JARRAS]]</f>
        <v>1.36855421686747</v>
      </c>
      <c r="AC782" s="1" t="s">
        <v>52</v>
      </c>
      <c r="AD782" s="1">
        <v>20.5</v>
      </c>
      <c r="AE782" s="14">
        <f>+RMP[[#This Row],[KILOS NETO]]/RMP[[#This Row],[N° JABAS]]</f>
        <v>9.4658333333333342</v>
      </c>
      <c r="AF782" s="3">
        <f>+RMP[[#This Row],[KILOS NETO]]-RMP[[#This Row],[PESO NETO CAMPO]]</f>
        <v>5.6899999999999977</v>
      </c>
      <c r="AG782" s="3">
        <f>+(RMP[[#This Row],[HORA RECEPCION]]-RMP[[#This Row],[HORA SALIDA CAMPO]])*24</f>
        <v>2.333333333333333</v>
      </c>
      <c r="AH782" s="1" t="s">
        <v>1224</v>
      </c>
      <c r="AI782" s="1" t="s">
        <v>55</v>
      </c>
      <c r="AL782" s="1">
        <v>0</v>
      </c>
      <c r="AM782" s="1" t="s">
        <v>2634</v>
      </c>
    </row>
    <row r="783" spans="1:39" hidden="1" x14ac:dyDescent="0.3">
      <c r="A783" s="1" t="s">
        <v>1847</v>
      </c>
      <c r="B783" s="1">
        <f>_xlfn.ISOWEEKNUM(RMP[[#This Row],[FECHA RECEPCION]])</f>
        <v>28</v>
      </c>
      <c r="C783" s="7">
        <v>45846</v>
      </c>
      <c r="D783" s="6">
        <v>0.73263888888888884</v>
      </c>
      <c r="E783" s="7">
        <v>45846</v>
      </c>
      <c r="F783" s="6">
        <v>0.8125</v>
      </c>
      <c r="G783" s="1" t="s">
        <v>1807</v>
      </c>
      <c r="H783" s="1">
        <v>2</v>
      </c>
      <c r="I783" s="1" t="s">
        <v>316</v>
      </c>
      <c r="J783" s="14">
        <v>155.50952197999999</v>
      </c>
      <c r="K783" s="1" t="str">
        <f>TEXT(MATCH(X783, _xlfn.UNIQUE($X$153:X929), 0), "00000")</f>
        <v>00353</v>
      </c>
      <c r="L783" s="1" t="s">
        <v>41</v>
      </c>
      <c r="M783" s="1" t="s">
        <v>42</v>
      </c>
      <c r="N783" s="1" t="s">
        <v>43</v>
      </c>
      <c r="O783" s="1" t="s">
        <v>44</v>
      </c>
      <c r="P783" s="3">
        <v>209.26</v>
      </c>
      <c r="Q783" s="3">
        <v>160.94999999999999</v>
      </c>
      <c r="R783" s="1" t="s">
        <v>45</v>
      </c>
      <c r="S783" s="1" t="s">
        <v>747</v>
      </c>
      <c r="T783" s="1">
        <v>13</v>
      </c>
      <c r="U783" s="1">
        <v>17</v>
      </c>
      <c r="V783" s="1">
        <v>119</v>
      </c>
      <c r="W783" s="1" t="s">
        <v>47</v>
      </c>
      <c r="X783" s="2" t="s">
        <v>1825</v>
      </c>
      <c r="Y783" s="1" t="s">
        <v>1826</v>
      </c>
      <c r="AA783" s="1" t="s">
        <v>51</v>
      </c>
      <c r="AB783" s="3">
        <f>+RMP[[#This Row],[KILOS NETO]]/RMP[[#This Row],[N° JARRAS]]</f>
        <v>1.3525210084033612</v>
      </c>
      <c r="AC783" s="1" t="s">
        <v>52</v>
      </c>
      <c r="AD783" s="1">
        <v>18.100000000000001</v>
      </c>
      <c r="AE783" s="14">
        <f>+RMP[[#This Row],[KILOS NETO]]/RMP[[#This Row],[N° JABAS]]</f>
        <v>9.4676470588235286</v>
      </c>
      <c r="AF783" s="3">
        <f>+RMP[[#This Row],[KILOS NETO]]-RMP[[#This Row],[PESO NETO CAMPO]]</f>
        <v>5.4404780200000005</v>
      </c>
      <c r="AG783" s="3">
        <f>+(RMP[[#This Row],[HORA RECEPCION]]-RMP[[#This Row],[HORA SALIDA CAMPO]])*24</f>
        <v>1.9166666666666679</v>
      </c>
      <c r="AH783" s="1" t="s">
        <v>54</v>
      </c>
      <c r="AI783" s="1" t="s">
        <v>55</v>
      </c>
      <c r="AL783" s="1">
        <v>0</v>
      </c>
      <c r="AM783" s="1" t="s">
        <v>2634</v>
      </c>
    </row>
    <row r="784" spans="1:39" hidden="1" x14ac:dyDescent="0.3">
      <c r="A784" s="1" t="s">
        <v>1848</v>
      </c>
      <c r="B784" s="1">
        <f>_xlfn.ISOWEEKNUM(RMP[[#This Row],[FECHA RECEPCION]])</f>
        <v>28</v>
      </c>
      <c r="C784" s="7">
        <v>45846</v>
      </c>
      <c r="D784" s="6">
        <v>0.73263888888888884</v>
      </c>
      <c r="E784" s="7">
        <v>45846</v>
      </c>
      <c r="F784" s="6">
        <v>0.8125</v>
      </c>
      <c r="G784" s="1" t="s">
        <v>1807</v>
      </c>
      <c r="H784" s="1">
        <v>2</v>
      </c>
      <c r="I784" s="1" t="s">
        <v>316</v>
      </c>
      <c r="J784" s="14">
        <v>18.29523901</v>
      </c>
      <c r="K784" s="1" t="str">
        <f>TEXT(MATCH(X784, _xlfn.UNIQUE($X$153:X930), 0), "00000")</f>
        <v>00353</v>
      </c>
      <c r="L784" s="1" t="s">
        <v>41</v>
      </c>
      <c r="M784" s="1" t="s">
        <v>42</v>
      </c>
      <c r="N784" s="1" t="s">
        <v>43</v>
      </c>
      <c r="O784" s="1" t="s">
        <v>44</v>
      </c>
      <c r="P784" s="3">
        <v>24.62</v>
      </c>
      <c r="Q784" s="3">
        <v>18.940000000000001</v>
      </c>
      <c r="R784" s="1" t="s">
        <v>45</v>
      </c>
      <c r="S784" s="1" t="s">
        <v>797</v>
      </c>
      <c r="T784" s="1">
        <v>13</v>
      </c>
      <c r="U784" s="1">
        <v>2</v>
      </c>
      <c r="V784" s="1">
        <v>14</v>
      </c>
      <c r="W784" s="1" t="s">
        <v>47</v>
      </c>
      <c r="X784" s="2" t="s">
        <v>1825</v>
      </c>
      <c r="Y784" s="1" t="s">
        <v>1826</v>
      </c>
      <c r="AA784" s="1" t="s">
        <v>51</v>
      </c>
      <c r="AB784" s="3">
        <f>+RMP[[#This Row],[KILOS NETO]]/RMP[[#This Row],[N° JARRAS]]</f>
        <v>1.352857142857143</v>
      </c>
      <c r="AC784" s="1" t="s">
        <v>52</v>
      </c>
      <c r="AD784" s="1">
        <v>18.100000000000001</v>
      </c>
      <c r="AE784" s="14">
        <f>+RMP[[#This Row],[KILOS NETO]]/RMP[[#This Row],[N° JABAS]]</f>
        <v>9.4700000000000006</v>
      </c>
      <c r="AF784" s="3">
        <f>+RMP[[#This Row],[KILOS NETO]]-RMP[[#This Row],[PESO NETO CAMPO]]</f>
        <v>0.64476099000000175</v>
      </c>
      <c r="AG784" s="3">
        <f>+(RMP[[#This Row],[HORA RECEPCION]]-RMP[[#This Row],[HORA SALIDA CAMPO]])*24</f>
        <v>1.9166666666666679</v>
      </c>
      <c r="AH784" s="1" t="s">
        <v>54</v>
      </c>
      <c r="AI784" s="1" t="s">
        <v>55</v>
      </c>
      <c r="AL784" s="1">
        <v>0</v>
      </c>
      <c r="AM784" s="1" t="s">
        <v>2634</v>
      </c>
    </row>
    <row r="785" spans="1:39" hidden="1" x14ac:dyDescent="0.3">
      <c r="A785" s="1" t="s">
        <v>1849</v>
      </c>
      <c r="B785" s="1">
        <f>_xlfn.ISOWEEKNUM(RMP[[#This Row],[FECHA RECEPCION]])</f>
        <v>28</v>
      </c>
      <c r="C785" s="7">
        <v>45846</v>
      </c>
      <c r="D785" s="6">
        <v>0.73263888888888884</v>
      </c>
      <c r="E785" s="7">
        <v>45846</v>
      </c>
      <c r="F785" s="6">
        <v>0.8125</v>
      </c>
      <c r="G785" s="1" t="s">
        <v>1807</v>
      </c>
      <c r="H785" s="1">
        <v>2</v>
      </c>
      <c r="I785" s="1" t="s">
        <v>316</v>
      </c>
      <c r="J785" s="14">
        <v>382.7</v>
      </c>
      <c r="K785" s="1" t="str">
        <f>TEXT(MATCH(X785, _xlfn.UNIQUE($X$153:X931), 0), "00000")</f>
        <v>00359</v>
      </c>
      <c r="L785" s="1" t="s">
        <v>41</v>
      </c>
      <c r="M785" s="1" t="s">
        <v>42</v>
      </c>
      <c r="N785" s="1" t="s">
        <v>43</v>
      </c>
      <c r="O785" s="1" t="s">
        <v>44</v>
      </c>
      <c r="P785" s="3">
        <v>517</v>
      </c>
      <c r="Q785" s="3">
        <v>397.64</v>
      </c>
      <c r="R785" s="1" t="s">
        <v>45</v>
      </c>
      <c r="S785" s="1" t="s">
        <v>856</v>
      </c>
      <c r="T785" s="1">
        <v>13</v>
      </c>
      <c r="U785" s="1">
        <v>42</v>
      </c>
      <c r="V785" s="1">
        <v>294</v>
      </c>
      <c r="W785" s="1" t="s">
        <v>47</v>
      </c>
      <c r="X785" s="2" t="s">
        <v>1850</v>
      </c>
      <c r="Y785" s="1" t="s">
        <v>1851</v>
      </c>
      <c r="AA785" s="1" t="s">
        <v>51</v>
      </c>
      <c r="AB785" s="3">
        <f>+RMP[[#This Row],[KILOS NETO]]/RMP[[#This Row],[N° JARRAS]]</f>
        <v>1.352517006802721</v>
      </c>
      <c r="AC785" s="1" t="s">
        <v>52</v>
      </c>
      <c r="AD785" s="1">
        <v>18.100000000000001</v>
      </c>
      <c r="AE785" s="14">
        <f>+RMP[[#This Row],[KILOS NETO]]/RMP[[#This Row],[N° JABAS]]</f>
        <v>9.4676190476190474</v>
      </c>
      <c r="AF785" s="3">
        <f>+RMP[[#This Row],[KILOS NETO]]-RMP[[#This Row],[PESO NETO CAMPO]]</f>
        <v>14.939999999999998</v>
      </c>
      <c r="AG785" s="3">
        <f>+(RMP[[#This Row],[HORA RECEPCION]]-RMP[[#This Row],[HORA SALIDA CAMPO]])*24</f>
        <v>1.9166666666666679</v>
      </c>
      <c r="AH785" s="1" t="s">
        <v>434</v>
      </c>
      <c r="AI785" s="1" t="s">
        <v>55</v>
      </c>
      <c r="AL785" s="1">
        <v>0</v>
      </c>
      <c r="AM785" s="1" t="s">
        <v>2634</v>
      </c>
    </row>
    <row r="786" spans="1:39" hidden="1" x14ac:dyDescent="0.3">
      <c r="A786" s="1" t="s">
        <v>1852</v>
      </c>
      <c r="B786" s="1">
        <f>_xlfn.ISOWEEKNUM(RMP[[#This Row],[FECHA RECEPCION]])</f>
        <v>28</v>
      </c>
      <c r="C786" s="7">
        <v>45846</v>
      </c>
      <c r="D786" s="6">
        <v>0.73263888888888884</v>
      </c>
      <c r="E786" s="7">
        <v>45846</v>
      </c>
      <c r="F786" s="6">
        <v>0.8125</v>
      </c>
      <c r="G786" s="1" t="s">
        <v>1807</v>
      </c>
      <c r="H786" s="1">
        <v>2</v>
      </c>
      <c r="I786" s="1" t="s">
        <v>316</v>
      </c>
      <c r="J786" s="14">
        <v>241.42857050000001</v>
      </c>
      <c r="K786" s="1" t="str">
        <f>TEXT(MATCH(X786, _xlfn.UNIQUE($X$153:X932), 0), "00000")</f>
        <v>00360</v>
      </c>
      <c r="L786" s="1" t="s">
        <v>41</v>
      </c>
      <c r="M786" s="1" t="s">
        <v>42</v>
      </c>
      <c r="N786" s="1" t="s">
        <v>43</v>
      </c>
      <c r="O786" s="1" t="s">
        <v>44</v>
      </c>
      <c r="P786" s="3">
        <v>326.11</v>
      </c>
      <c r="Q786" s="3">
        <v>250.25</v>
      </c>
      <c r="R786" s="1" t="s">
        <v>45</v>
      </c>
      <c r="S786" s="1" t="s">
        <v>747</v>
      </c>
      <c r="T786" s="1">
        <v>13</v>
      </c>
      <c r="U786" s="1">
        <v>26</v>
      </c>
      <c r="V786" s="1">
        <v>182</v>
      </c>
      <c r="W786" s="1" t="s">
        <v>47</v>
      </c>
      <c r="X786" s="2" t="s">
        <v>1853</v>
      </c>
      <c r="Y786" s="1" t="s">
        <v>1854</v>
      </c>
      <c r="AA786" s="1" t="s">
        <v>51</v>
      </c>
      <c r="AB786" s="3">
        <f>+RMP[[#This Row],[KILOS NETO]]/RMP[[#This Row],[N° JARRAS]]</f>
        <v>1.375</v>
      </c>
      <c r="AC786" s="1" t="s">
        <v>52</v>
      </c>
      <c r="AD786" s="1">
        <v>18.100000000000001</v>
      </c>
      <c r="AE786" s="14">
        <f>+RMP[[#This Row],[KILOS NETO]]/RMP[[#This Row],[N° JABAS]]</f>
        <v>9.625</v>
      </c>
      <c r="AF786" s="3">
        <f>+RMP[[#This Row],[KILOS NETO]]-RMP[[#This Row],[PESO NETO CAMPO]]</f>
        <v>8.8214294999999936</v>
      </c>
      <c r="AG786" s="3">
        <f>+(RMP[[#This Row],[HORA RECEPCION]]-RMP[[#This Row],[HORA SALIDA CAMPO]])*24</f>
        <v>1.9166666666666679</v>
      </c>
      <c r="AH786" s="1" t="s">
        <v>434</v>
      </c>
      <c r="AI786" s="1" t="s">
        <v>55</v>
      </c>
      <c r="AL786" s="1">
        <v>0</v>
      </c>
      <c r="AM786" s="1" t="s">
        <v>2634</v>
      </c>
    </row>
    <row r="787" spans="1:39" hidden="1" x14ac:dyDescent="0.3">
      <c r="A787" s="1" t="s">
        <v>1855</v>
      </c>
      <c r="B787" s="1">
        <f>_xlfn.ISOWEEKNUM(RMP[[#This Row],[FECHA RECEPCION]])</f>
        <v>28</v>
      </c>
      <c r="C787" s="7">
        <v>45846</v>
      </c>
      <c r="D787" s="6">
        <v>0.77777777777777779</v>
      </c>
      <c r="E787" s="7">
        <v>45846</v>
      </c>
      <c r="F787" s="6">
        <v>0.875</v>
      </c>
      <c r="G787" s="1" t="s">
        <v>1828</v>
      </c>
      <c r="H787" s="1">
        <v>5</v>
      </c>
      <c r="I787" s="1" t="s">
        <v>39</v>
      </c>
      <c r="J787" s="14">
        <v>145.6</v>
      </c>
      <c r="K787" s="1" t="str">
        <f>TEXT(MATCH(X787, _xlfn.UNIQUE($X$153:X933), 0), "00000")</f>
        <v>00361</v>
      </c>
      <c r="L787" s="1" t="s">
        <v>41</v>
      </c>
      <c r="M787" s="1" t="s">
        <v>42</v>
      </c>
      <c r="N787" s="1" t="s">
        <v>43</v>
      </c>
      <c r="O787" s="1" t="s">
        <v>44</v>
      </c>
      <c r="P787" s="3">
        <v>203</v>
      </c>
      <c r="Q787" s="3">
        <v>148.62</v>
      </c>
      <c r="R787" s="1" t="s">
        <v>45</v>
      </c>
      <c r="S787" s="1" t="s">
        <v>787</v>
      </c>
      <c r="T787" s="1">
        <v>12</v>
      </c>
      <c r="U787" s="1">
        <v>16</v>
      </c>
      <c r="V787" s="1">
        <v>112</v>
      </c>
      <c r="W787" s="1" t="s">
        <v>47</v>
      </c>
      <c r="X787" s="2" t="s">
        <v>1856</v>
      </c>
      <c r="Y787" s="1" t="s">
        <v>1857</v>
      </c>
      <c r="AA787" s="1" t="s">
        <v>51</v>
      </c>
      <c r="AB787" s="3">
        <f>+RMP[[#This Row],[KILOS NETO]]/RMP[[#This Row],[N° JARRAS]]</f>
        <v>1.3269642857142858</v>
      </c>
      <c r="AC787" s="1" t="s">
        <v>52</v>
      </c>
      <c r="AD787" s="1">
        <v>20.5</v>
      </c>
      <c r="AE787" s="14">
        <f>+RMP[[#This Row],[KILOS NETO]]/RMP[[#This Row],[N° JABAS]]</f>
        <v>9.2887500000000003</v>
      </c>
      <c r="AF787" s="3">
        <f>+RMP[[#This Row],[KILOS NETO]]-RMP[[#This Row],[PESO NETO CAMPO]]</f>
        <v>3.0200000000000102</v>
      </c>
      <c r="AG787" s="3">
        <f>+(RMP[[#This Row],[HORA RECEPCION]]-RMP[[#This Row],[HORA SALIDA CAMPO]])*24</f>
        <v>2.333333333333333</v>
      </c>
      <c r="AH787" s="1" t="s">
        <v>54</v>
      </c>
      <c r="AI787" s="1" t="s">
        <v>55</v>
      </c>
      <c r="AL787" s="1">
        <v>0</v>
      </c>
      <c r="AM787" s="1" t="s">
        <v>2634</v>
      </c>
    </row>
    <row r="788" spans="1:39" hidden="1" x14ac:dyDescent="0.3">
      <c r="A788" s="1" t="s">
        <v>1858</v>
      </c>
      <c r="B788" s="1">
        <f>_xlfn.ISOWEEKNUM(RMP[[#This Row],[FECHA RECEPCION]])</f>
        <v>28</v>
      </c>
      <c r="C788" s="7">
        <v>45846</v>
      </c>
      <c r="D788" s="6">
        <v>0.73263888888888884</v>
      </c>
      <c r="E788" s="7">
        <v>45846</v>
      </c>
      <c r="F788" s="6">
        <v>0.8125</v>
      </c>
      <c r="G788" s="1" t="s">
        <v>1807</v>
      </c>
      <c r="H788" s="1">
        <v>2</v>
      </c>
      <c r="I788" s="1" t="s">
        <v>316</v>
      </c>
      <c r="J788" s="14">
        <v>83.571429499999994</v>
      </c>
      <c r="K788" s="1" t="str">
        <f>TEXT(MATCH(X788, _xlfn.UNIQUE($X$153:X934), 0), "00000")</f>
        <v>00360</v>
      </c>
      <c r="L788" s="1" t="s">
        <v>41</v>
      </c>
      <c r="M788" s="1" t="s">
        <v>42</v>
      </c>
      <c r="N788" s="1" t="s">
        <v>43</v>
      </c>
      <c r="O788" s="1" t="s">
        <v>44</v>
      </c>
      <c r="P788" s="3">
        <v>112.89</v>
      </c>
      <c r="Q788" s="3">
        <v>86.62</v>
      </c>
      <c r="R788" s="1" t="s">
        <v>45</v>
      </c>
      <c r="S788" s="1" t="s">
        <v>751</v>
      </c>
      <c r="T788" s="1">
        <v>13</v>
      </c>
      <c r="U788" s="1">
        <v>9</v>
      </c>
      <c r="V788" s="1">
        <v>63</v>
      </c>
      <c r="W788" s="1" t="s">
        <v>47</v>
      </c>
      <c r="X788" s="2" t="s">
        <v>1853</v>
      </c>
      <c r="Y788" s="1" t="s">
        <v>1854</v>
      </c>
      <c r="AA788" s="1" t="s">
        <v>51</v>
      </c>
      <c r="AB788" s="3">
        <f>+RMP[[#This Row],[KILOS NETO]]/RMP[[#This Row],[N° JARRAS]]</f>
        <v>1.3749206349206351</v>
      </c>
      <c r="AC788" s="1" t="s">
        <v>52</v>
      </c>
      <c r="AD788" s="1">
        <v>18.100000000000001</v>
      </c>
      <c r="AE788" s="14">
        <f>+RMP[[#This Row],[KILOS NETO]]/RMP[[#This Row],[N° JABAS]]</f>
        <v>9.6244444444444444</v>
      </c>
      <c r="AF788" s="3">
        <f>+RMP[[#This Row],[KILOS NETO]]-RMP[[#This Row],[PESO NETO CAMPO]]</f>
        <v>3.048570500000011</v>
      </c>
      <c r="AG788" s="3">
        <f>+(RMP[[#This Row],[HORA RECEPCION]]-RMP[[#This Row],[HORA SALIDA CAMPO]])*24</f>
        <v>1.9166666666666679</v>
      </c>
      <c r="AH788" s="1" t="s">
        <v>434</v>
      </c>
      <c r="AI788" s="1" t="s">
        <v>55</v>
      </c>
      <c r="AL788" s="1">
        <v>0</v>
      </c>
      <c r="AM788" s="1" t="s">
        <v>2634</v>
      </c>
    </row>
    <row r="789" spans="1:39" hidden="1" x14ac:dyDescent="0.3">
      <c r="A789" s="1" t="s">
        <v>1859</v>
      </c>
      <c r="B789" s="1">
        <f>_xlfn.ISOWEEKNUM(RMP[[#This Row],[FECHA RECEPCION]])</f>
        <v>28</v>
      </c>
      <c r="C789" s="7">
        <v>45846</v>
      </c>
      <c r="D789" s="6">
        <v>0.73263888888888884</v>
      </c>
      <c r="E789" s="7">
        <v>45846</v>
      </c>
      <c r="F789" s="6">
        <v>0.8125</v>
      </c>
      <c r="G789" s="1" t="s">
        <v>1807</v>
      </c>
      <c r="H789" s="1">
        <v>2</v>
      </c>
      <c r="I789" s="1" t="s">
        <v>316</v>
      </c>
      <c r="J789" s="14">
        <v>321.5</v>
      </c>
      <c r="K789" s="1" t="str">
        <f>TEXT(MATCH(X789, _xlfn.UNIQUE($X$153:X935), 0), "00000")</f>
        <v>00362</v>
      </c>
      <c r="L789" s="1" t="s">
        <v>41</v>
      </c>
      <c r="M789" s="1" t="s">
        <v>42</v>
      </c>
      <c r="N789" s="1" t="s">
        <v>43</v>
      </c>
      <c r="O789" s="1" t="s">
        <v>44</v>
      </c>
      <c r="P789" s="3">
        <v>435</v>
      </c>
      <c r="Q789" s="3">
        <v>332.87</v>
      </c>
      <c r="R789" s="1" t="s">
        <v>45</v>
      </c>
      <c r="S789" s="1" t="s">
        <v>797</v>
      </c>
      <c r="T789" s="1">
        <v>13</v>
      </c>
      <c r="U789" s="1">
        <v>35</v>
      </c>
      <c r="V789" s="1">
        <v>245</v>
      </c>
      <c r="W789" s="1" t="s">
        <v>47</v>
      </c>
      <c r="X789" s="2" t="s">
        <v>1860</v>
      </c>
      <c r="Y789" s="1" t="s">
        <v>1861</v>
      </c>
      <c r="AA789" s="1" t="s">
        <v>51</v>
      </c>
      <c r="AB789" s="3">
        <f>+RMP[[#This Row],[KILOS NETO]]/RMP[[#This Row],[N° JARRAS]]</f>
        <v>1.3586530612244898</v>
      </c>
      <c r="AC789" s="1" t="s">
        <v>52</v>
      </c>
      <c r="AD789" s="1">
        <v>18.100000000000001</v>
      </c>
      <c r="AE789" s="14">
        <f>+RMP[[#This Row],[KILOS NETO]]/RMP[[#This Row],[N° JABAS]]</f>
        <v>9.5105714285714296</v>
      </c>
      <c r="AF789" s="3">
        <f>+RMP[[#This Row],[KILOS NETO]]-RMP[[#This Row],[PESO NETO CAMPO]]</f>
        <v>11.370000000000005</v>
      </c>
      <c r="AG789" s="3">
        <f>+(RMP[[#This Row],[HORA RECEPCION]]-RMP[[#This Row],[HORA SALIDA CAMPO]])*24</f>
        <v>1.9166666666666679</v>
      </c>
      <c r="AH789" s="1" t="s">
        <v>434</v>
      </c>
      <c r="AI789" s="1" t="s">
        <v>55</v>
      </c>
      <c r="AL789" s="1">
        <v>0</v>
      </c>
      <c r="AM789" s="1" t="s">
        <v>2634</v>
      </c>
    </row>
    <row r="790" spans="1:39" hidden="1" x14ac:dyDescent="0.3">
      <c r="A790" s="1" t="s">
        <v>1862</v>
      </c>
      <c r="B790" s="1">
        <f>_xlfn.ISOWEEKNUM(RMP[[#This Row],[FECHA RECEPCION]])</f>
        <v>28</v>
      </c>
      <c r="C790" s="7">
        <v>45846</v>
      </c>
      <c r="D790" s="6">
        <v>0.73263888888888884</v>
      </c>
      <c r="E790" s="7">
        <v>45846</v>
      </c>
      <c r="F790" s="6">
        <v>0.8125</v>
      </c>
      <c r="G790" s="1" t="s">
        <v>1807</v>
      </c>
      <c r="H790" s="1">
        <v>2</v>
      </c>
      <c r="I790" s="1" t="s">
        <v>316</v>
      </c>
      <c r="J790" s="14">
        <v>385.2</v>
      </c>
      <c r="K790" s="1" t="str">
        <f>TEXT(MATCH(X790, _xlfn.UNIQUE($X$153:X936), 0), "00000")</f>
        <v>00363</v>
      </c>
      <c r="L790" s="1" t="s">
        <v>41</v>
      </c>
      <c r="M790" s="1" t="s">
        <v>42</v>
      </c>
      <c r="N790" s="1" t="s">
        <v>43</v>
      </c>
      <c r="O790" s="1" t="s">
        <v>44</v>
      </c>
      <c r="P790" s="3">
        <v>519</v>
      </c>
      <c r="Q790" s="3">
        <v>398.64</v>
      </c>
      <c r="R790" s="1" t="s">
        <v>45</v>
      </c>
      <c r="S790" s="1" t="s">
        <v>856</v>
      </c>
      <c r="T790" s="1">
        <v>14</v>
      </c>
      <c r="U790" s="1">
        <v>42</v>
      </c>
      <c r="V790" s="1">
        <v>294</v>
      </c>
      <c r="W790" s="1" t="s">
        <v>47</v>
      </c>
      <c r="X790" s="2" t="s">
        <v>1863</v>
      </c>
      <c r="Y790" s="1" t="s">
        <v>1864</v>
      </c>
      <c r="AA790" s="1" t="s">
        <v>51</v>
      </c>
      <c r="AB790" s="3">
        <f>+RMP[[#This Row],[KILOS NETO]]/RMP[[#This Row],[N° JARRAS]]</f>
        <v>1.3559183673469388</v>
      </c>
      <c r="AC790" s="1" t="s">
        <v>52</v>
      </c>
      <c r="AD790" s="1">
        <v>18.100000000000001</v>
      </c>
      <c r="AE790" s="14">
        <f>+RMP[[#This Row],[KILOS NETO]]/RMP[[#This Row],[N° JABAS]]</f>
        <v>9.4914285714285711</v>
      </c>
      <c r="AF790" s="3">
        <f>+RMP[[#This Row],[KILOS NETO]]-RMP[[#This Row],[PESO NETO CAMPO]]</f>
        <v>13.439999999999998</v>
      </c>
      <c r="AG790" s="3">
        <f>+(RMP[[#This Row],[HORA RECEPCION]]-RMP[[#This Row],[HORA SALIDA CAMPO]])*24</f>
        <v>1.9166666666666679</v>
      </c>
      <c r="AH790" s="1" t="s">
        <v>434</v>
      </c>
      <c r="AI790" s="1" t="s">
        <v>55</v>
      </c>
      <c r="AL790" s="1">
        <v>0</v>
      </c>
      <c r="AM790" s="1" t="s">
        <v>2634</v>
      </c>
    </row>
    <row r="791" spans="1:39" hidden="1" x14ac:dyDescent="0.3">
      <c r="A791" s="1" t="s">
        <v>1865</v>
      </c>
      <c r="B791" s="1">
        <f>_xlfn.ISOWEEKNUM(RMP[[#This Row],[FECHA RECEPCION]])</f>
        <v>28</v>
      </c>
      <c r="C791" s="7">
        <v>45846</v>
      </c>
      <c r="D791" s="6">
        <v>0.78819444444444442</v>
      </c>
      <c r="E791" s="7">
        <v>45846</v>
      </c>
      <c r="F791" s="6">
        <v>0.875</v>
      </c>
      <c r="G791" s="1" t="s">
        <v>1866</v>
      </c>
      <c r="H791" s="1">
        <v>5</v>
      </c>
      <c r="I791" s="1" t="s">
        <v>39</v>
      </c>
      <c r="J791" s="14">
        <v>383.2</v>
      </c>
      <c r="K791" s="1" t="str">
        <f>TEXT(MATCH(X791, _xlfn.UNIQUE($X$153:X937), 0), "00000")</f>
        <v>00364</v>
      </c>
      <c r="L791" s="1" t="s">
        <v>41</v>
      </c>
      <c r="M791" s="1" t="s">
        <v>911</v>
      </c>
      <c r="N791" s="1" t="s">
        <v>912</v>
      </c>
      <c r="O791" s="1" t="s">
        <v>44</v>
      </c>
      <c r="P791" s="3">
        <v>520</v>
      </c>
      <c r="Q791" s="3">
        <v>400.64</v>
      </c>
      <c r="R791" s="1" t="s">
        <v>45</v>
      </c>
      <c r="S791" s="1" t="s">
        <v>787</v>
      </c>
      <c r="T791" s="1">
        <v>13</v>
      </c>
      <c r="U791" s="1">
        <v>42</v>
      </c>
      <c r="V791" s="1">
        <v>294</v>
      </c>
      <c r="W791" s="1" t="s">
        <v>47</v>
      </c>
      <c r="X791" s="2" t="s">
        <v>1867</v>
      </c>
      <c r="Y791" s="1" t="s">
        <v>1868</v>
      </c>
      <c r="AA791" s="1" t="s">
        <v>51</v>
      </c>
      <c r="AB791" s="3">
        <f>+RMP[[#This Row],[KILOS NETO]]/RMP[[#This Row],[N° JARRAS]]</f>
        <v>1.3627210884353742</v>
      </c>
      <c r="AC791" s="1" t="s">
        <v>52</v>
      </c>
      <c r="AD791" s="1">
        <v>20.100000000000001</v>
      </c>
      <c r="AE791" s="14">
        <f>+RMP[[#This Row],[KILOS NETO]]/RMP[[#This Row],[N° JABAS]]</f>
        <v>9.5390476190476186</v>
      </c>
      <c r="AF791" s="3">
        <f>+RMP[[#This Row],[KILOS NETO]]-RMP[[#This Row],[PESO NETO CAMPO]]</f>
        <v>17.439999999999998</v>
      </c>
      <c r="AG791" s="3">
        <f>+(RMP[[#This Row],[HORA RECEPCION]]-RMP[[#This Row],[HORA SALIDA CAMPO]])*24</f>
        <v>2.0833333333333339</v>
      </c>
      <c r="AH791" s="1" t="s">
        <v>54</v>
      </c>
      <c r="AI791" s="1" t="s">
        <v>55</v>
      </c>
      <c r="AL791" s="1">
        <v>0</v>
      </c>
      <c r="AM791" s="1" t="s">
        <v>2634</v>
      </c>
    </row>
    <row r="792" spans="1:39" hidden="1" x14ac:dyDescent="0.3">
      <c r="A792" s="1" t="s">
        <v>1869</v>
      </c>
      <c r="B792" s="1">
        <f>_xlfn.ISOWEEKNUM(RMP[[#This Row],[FECHA RECEPCION]])</f>
        <v>28</v>
      </c>
      <c r="C792" s="7">
        <v>45846</v>
      </c>
      <c r="D792" s="6">
        <v>0.78819444444444442</v>
      </c>
      <c r="E792" s="7">
        <v>45846</v>
      </c>
      <c r="F792" s="6">
        <v>0.875</v>
      </c>
      <c r="G792" s="1" t="s">
        <v>1866</v>
      </c>
      <c r="H792" s="1">
        <v>5</v>
      </c>
      <c r="I792" s="1" t="s">
        <v>39</v>
      </c>
      <c r="J792" s="14">
        <v>189.1</v>
      </c>
      <c r="K792" s="1" t="str">
        <f>TEXT(MATCH(X792, _xlfn.UNIQUE($X$153:X938), 0), "00000")</f>
        <v>00365</v>
      </c>
      <c r="L792" s="1" t="s">
        <v>41</v>
      </c>
      <c r="M792" s="1" t="s">
        <v>911</v>
      </c>
      <c r="N792" s="1" t="s">
        <v>912</v>
      </c>
      <c r="O792" s="1" t="s">
        <v>44</v>
      </c>
      <c r="P792" s="3">
        <v>260</v>
      </c>
      <c r="Q792" s="3">
        <v>196.57</v>
      </c>
      <c r="R792" s="1" t="s">
        <v>45</v>
      </c>
      <c r="S792" s="1" t="s">
        <v>787</v>
      </c>
      <c r="T792" s="1">
        <v>9</v>
      </c>
      <c r="U792" s="1">
        <v>21</v>
      </c>
      <c r="V792" s="1">
        <v>145</v>
      </c>
      <c r="W792" s="1" t="s">
        <v>47</v>
      </c>
      <c r="X792" s="2" t="s">
        <v>1870</v>
      </c>
      <c r="Y792" s="1" t="s">
        <v>1871</v>
      </c>
      <c r="AA792" s="1" t="s">
        <v>51</v>
      </c>
      <c r="AB792" s="3">
        <f>+RMP[[#This Row],[KILOS NETO]]/RMP[[#This Row],[N° JARRAS]]</f>
        <v>1.3556551724137931</v>
      </c>
      <c r="AC792" s="1" t="s">
        <v>52</v>
      </c>
      <c r="AD792" s="1">
        <v>20.100000000000001</v>
      </c>
      <c r="AE792" s="14">
        <f>+RMP[[#This Row],[KILOS NETO]]/RMP[[#This Row],[N° JABAS]]</f>
        <v>9.3604761904761897</v>
      </c>
      <c r="AF792" s="3">
        <f>+RMP[[#This Row],[KILOS NETO]]-RMP[[#This Row],[PESO NETO CAMPO]]</f>
        <v>7.4699999999999989</v>
      </c>
      <c r="AG792" s="3">
        <f>+(RMP[[#This Row],[HORA RECEPCION]]-RMP[[#This Row],[HORA SALIDA CAMPO]])*24</f>
        <v>2.0833333333333339</v>
      </c>
      <c r="AH792" s="1" t="s">
        <v>54</v>
      </c>
      <c r="AI792" s="1" t="s">
        <v>55</v>
      </c>
      <c r="AL792" s="1">
        <v>0</v>
      </c>
      <c r="AM792" s="1" t="s">
        <v>2634</v>
      </c>
    </row>
    <row r="793" spans="1:39" hidden="1" x14ac:dyDescent="0.3">
      <c r="A793" s="1" t="s">
        <v>1872</v>
      </c>
      <c r="B793" s="1">
        <f>_xlfn.ISOWEEKNUM(RMP[[#This Row],[FECHA RECEPCION]])</f>
        <v>28</v>
      </c>
      <c r="C793" s="7">
        <v>45846</v>
      </c>
      <c r="D793" s="6">
        <v>0.78819444444444442</v>
      </c>
      <c r="E793" s="7">
        <v>45846</v>
      </c>
      <c r="F793" s="6">
        <v>0.875</v>
      </c>
      <c r="G793" s="1" t="s">
        <v>1866</v>
      </c>
      <c r="H793" s="1">
        <v>5</v>
      </c>
      <c r="I793" s="1" t="s">
        <v>39</v>
      </c>
      <c r="J793" s="14">
        <v>227.50000181999999</v>
      </c>
      <c r="K793" s="1" t="str">
        <f>TEXT(MATCH(X793, _xlfn.UNIQUE($X$153:X939), 0), "00000")</f>
        <v>00366</v>
      </c>
      <c r="L793" s="1" t="s">
        <v>41</v>
      </c>
      <c r="M793" s="1" t="s">
        <v>911</v>
      </c>
      <c r="N793" s="1" t="s">
        <v>912</v>
      </c>
      <c r="O793" s="1" t="s">
        <v>44</v>
      </c>
      <c r="P793" s="3">
        <v>308.93</v>
      </c>
      <c r="Q793" s="3">
        <v>238.48</v>
      </c>
      <c r="R793" s="1" t="s">
        <v>45</v>
      </c>
      <c r="S793" s="1" t="s">
        <v>797</v>
      </c>
      <c r="T793" s="1">
        <v>12</v>
      </c>
      <c r="U793" s="1">
        <v>25</v>
      </c>
      <c r="V793" s="1">
        <v>175</v>
      </c>
      <c r="W793" s="1" t="s">
        <v>47</v>
      </c>
      <c r="X793" s="2" t="s">
        <v>1873</v>
      </c>
      <c r="Y793" s="1" t="s">
        <v>1874</v>
      </c>
      <c r="AA793" s="1" t="s">
        <v>51</v>
      </c>
      <c r="AB793" s="3">
        <f>+RMP[[#This Row],[KILOS NETO]]/RMP[[#This Row],[N° JARRAS]]</f>
        <v>1.362742857142857</v>
      </c>
      <c r="AC793" s="1" t="s">
        <v>52</v>
      </c>
      <c r="AD793" s="1">
        <v>20.100000000000001</v>
      </c>
      <c r="AE793" s="14">
        <f>+RMP[[#This Row],[KILOS NETO]]/RMP[[#This Row],[N° JABAS]]</f>
        <v>9.5391999999999992</v>
      </c>
      <c r="AF793" s="3">
        <f>+RMP[[#This Row],[KILOS NETO]]-RMP[[#This Row],[PESO NETO CAMPO]]</f>
        <v>10.979998179999996</v>
      </c>
      <c r="AG793" s="3">
        <f>+(RMP[[#This Row],[HORA RECEPCION]]-RMP[[#This Row],[HORA SALIDA CAMPO]])*24</f>
        <v>2.0833333333333339</v>
      </c>
      <c r="AH793" s="1" t="s">
        <v>54</v>
      </c>
      <c r="AI793" s="1" t="s">
        <v>55</v>
      </c>
      <c r="AL793" s="1">
        <v>0</v>
      </c>
      <c r="AM793" s="1" t="s">
        <v>2634</v>
      </c>
    </row>
    <row r="794" spans="1:39" hidden="1" x14ac:dyDescent="0.3">
      <c r="A794" s="1" t="s">
        <v>1875</v>
      </c>
      <c r="B794" s="1">
        <f>_xlfn.ISOWEEKNUM(RMP[[#This Row],[FECHA RECEPCION]])</f>
        <v>28</v>
      </c>
      <c r="C794" s="7">
        <v>45846</v>
      </c>
      <c r="D794" s="6">
        <v>0.8125</v>
      </c>
      <c r="E794" s="7">
        <v>45846</v>
      </c>
      <c r="F794" s="6">
        <v>0.90277777777777779</v>
      </c>
      <c r="G794" s="1" t="s">
        <v>939</v>
      </c>
      <c r="H794" s="1">
        <v>6</v>
      </c>
      <c r="I794" s="1" t="s">
        <v>1671</v>
      </c>
      <c r="J794" s="14">
        <v>543</v>
      </c>
      <c r="K794" s="1" t="str">
        <f>TEXT(MATCH(X794, _xlfn.UNIQUE($X$153:X940), 0), "00000")</f>
        <v>00367</v>
      </c>
      <c r="L794" s="1" t="s">
        <v>827</v>
      </c>
      <c r="M794" s="1" t="s">
        <v>1672</v>
      </c>
      <c r="N794" s="1" t="s">
        <v>43</v>
      </c>
      <c r="O794" s="1" t="s">
        <v>44</v>
      </c>
      <c r="P794" s="3">
        <v>683</v>
      </c>
      <c r="Q794" s="3">
        <v>550.96</v>
      </c>
      <c r="R794" s="1" t="s">
        <v>45</v>
      </c>
      <c r="S794" s="1" t="s">
        <v>758</v>
      </c>
      <c r="T794" s="1">
        <v>14</v>
      </c>
      <c r="U794" s="1">
        <v>40</v>
      </c>
      <c r="V794" s="1">
        <v>480</v>
      </c>
      <c r="W794" s="1" t="s">
        <v>47</v>
      </c>
      <c r="X794" s="2" t="s">
        <v>1876</v>
      </c>
      <c r="Y794" s="1" t="s">
        <v>1877</v>
      </c>
      <c r="AA794" s="1" t="s">
        <v>51</v>
      </c>
      <c r="AB794" s="3">
        <f>+RMP[[#This Row],[KILOS NETO]]/RMP[[#This Row],[N° JARRAS]]</f>
        <v>1.1478333333333335</v>
      </c>
      <c r="AC794" s="1" t="s">
        <v>831</v>
      </c>
      <c r="AD794" s="1">
        <v>20.2</v>
      </c>
      <c r="AE794" s="14">
        <f>+RMP[[#This Row],[KILOS NETO]]/RMP[[#This Row],[N° JABAS]]</f>
        <v>13.774000000000001</v>
      </c>
      <c r="AF794" s="3">
        <f>+RMP[[#This Row],[KILOS NETO]]-RMP[[#This Row],[PESO NETO CAMPO]]</f>
        <v>7.9600000000000364</v>
      </c>
      <c r="AG794" s="3">
        <f>+(RMP[[#This Row],[HORA RECEPCION]]-RMP[[#This Row],[HORA SALIDA CAMPO]])*24</f>
        <v>2.166666666666667</v>
      </c>
      <c r="AH794" s="1" t="s">
        <v>54</v>
      </c>
      <c r="AI794" s="1" t="s">
        <v>55</v>
      </c>
      <c r="AL794" s="1">
        <v>0</v>
      </c>
      <c r="AM794" s="1" t="s">
        <v>2634</v>
      </c>
    </row>
    <row r="795" spans="1:39" hidden="1" x14ac:dyDescent="0.3">
      <c r="A795" s="1" t="s">
        <v>1878</v>
      </c>
      <c r="B795" s="1">
        <f>_xlfn.ISOWEEKNUM(RMP[[#This Row],[FECHA RECEPCION]])</f>
        <v>28</v>
      </c>
      <c r="C795" s="7">
        <v>45846</v>
      </c>
      <c r="D795" s="6">
        <v>0.8125</v>
      </c>
      <c r="E795" s="7">
        <v>45846</v>
      </c>
      <c r="F795" s="6">
        <v>0.90277777777777779</v>
      </c>
      <c r="G795" s="1" t="s">
        <v>939</v>
      </c>
      <c r="H795" s="1">
        <v>6</v>
      </c>
      <c r="I795" s="1" t="s">
        <v>1671</v>
      </c>
      <c r="J795" s="14">
        <v>465</v>
      </c>
      <c r="K795" s="1" t="str">
        <f>TEXT(MATCH(X795, _xlfn.UNIQUE($X$153:X941), 0), "00000")</f>
        <v>00368</v>
      </c>
      <c r="L795" s="1" t="s">
        <v>827</v>
      </c>
      <c r="M795" s="1" t="s">
        <v>1672</v>
      </c>
      <c r="N795" s="1" t="s">
        <v>43</v>
      </c>
      <c r="O795" s="1" t="s">
        <v>44</v>
      </c>
      <c r="P795" s="3">
        <v>584</v>
      </c>
      <c r="Q795" s="3">
        <v>470.71</v>
      </c>
      <c r="R795" s="1" t="s">
        <v>45</v>
      </c>
      <c r="S795" s="1" t="s">
        <v>758</v>
      </c>
      <c r="T795" s="1">
        <v>13</v>
      </c>
      <c r="U795" s="1">
        <v>34</v>
      </c>
      <c r="V795" s="1">
        <v>404</v>
      </c>
      <c r="W795" s="1" t="s">
        <v>47</v>
      </c>
      <c r="X795" s="2" t="s">
        <v>1879</v>
      </c>
      <c r="Y795" s="1" t="s">
        <v>1880</v>
      </c>
      <c r="AA795" s="1" t="s">
        <v>51</v>
      </c>
      <c r="AB795" s="3">
        <f>+RMP[[#This Row],[KILOS NETO]]/RMP[[#This Row],[N° JARRAS]]</f>
        <v>1.1651237623762376</v>
      </c>
      <c r="AC795" s="1" t="s">
        <v>831</v>
      </c>
      <c r="AD795" s="1">
        <v>20.2</v>
      </c>
      <c r="AE795" s="14">
        <f>+RMP[[#This Row],[KILOS NETO]]/RMP[[#This Row],[N° JABAS]]</f>
        <v>13.844411764705882</v>
      </c>
      <c r="AF795" s="3">
        <f>+RMP[[#This Row],[KILOS NETO]]-RMP[[#This Row],[PESO NETO CAMPO]]</f>
        <v>5.7099999999999795</v>
      </c>
      <c r="AG795" s="3">
        <f>+(RMP[[#This Row],[HORA RECEPCION]]-RMP[[#This Row],[HORA SALIDA CAMPO]])*24</f>
        <v>2.166666666666667</v>
      </c>
      <c r="AH795" s="1" t="s">
        <v>54</v>
      </c>
      <c r="AI795" s="1" t="s">
        <v>55</v>
      </c>
      <c r="AL795" s="1">
        <v>0</v>
      </c>
      <c r="AM795" s="1" t="s">
        <v>2634</v>
      </c>
    </row>
    <row r="796" spans="1:39" hidden="1" x14ac:dyDescent="0.3">
      <c r="A796" s="1" t="s">
        <v>1881</v>
      </c>
      <c r="B796" s="1">
        <f>_xlfn.ISOWEEKNUM(RMP[[#This Row],[FECHA RECEPCION]])</f>
        <v>28</v>
      </c>
      <c r="C796" s="7">
        <v>45846</v>
      </c>
      <c r="D796" s="6">
        <v>0.8125</v>
      </c>
      <c r="E796" s="7">
        <v>45846</v>
      </c>
      <c r="F796" s="6">
        <v>0.90277777777777779</v>
      </c>
      <c r="G796" s="1" t="s">
        <v>939</v>
      </c>
      <c r="H796" s="1">
        <v>6</v>
      </c>
      <c r="I796" s="1" t="s">
        <v>1671</v>
      </c>
      <c r="J796" s="14">
        <v>552</v>
      </c>
      <c r="K796" s="1" t="str">
        <f>TEXT(MATCH(X796, _xlfn.UNIQUE($X$153:X942), 0), "00000")</f>
        <v>00369</v>
      </c>
      <c r="L796" s="1" t="s">
        <v>827</v>
      </c>
      <c r="M796" s="1" t="s">
        <v>1672</v>
      </c>
      <c r="N796" s="1" t="s">
        <v>43</v>
      </c>
      <c r="O796" s="1" t="s">
        <v>44</v>
      </c>
      <c r="P796" s="3">
        <v>691</v>
      </c>
      <c r="Q796" s="3">
        <v>560.96</v>
      </c>
      <c r="R796" s="1" t="s">
        <v>45</v>
      </c>
      <c r="S796" s="1" t="s">
        <v>758</v>
      </c>
      <c r="T796" s="1">
        <v>12</v>
      </c>
      <c r="U796" s="1">
        <v>40</v>
      </c>
      <c r="V796" s="1">
        <v>480</v>
      </c>
      <c r="W796" s="1" t="s">
        <v>47</v>
      </c>
      <c r="X796" s="2" t="s">
        <v>1882</v>
      </c>
      <c r="Y796" s="1" t="s">
        <v>1883</v>
      </c>
      <c r="AA796" s="1" t="s">
        <v>51</v>
      </c>
      <c r="AB796" s="3">
        <f>+RMP[[#This Row],[KILOS NETO]]/RMP[[#This Row],[N° JARRAS]]</f>
        <v>1.1686666666666667</v>
      </c>
      <c r="AC796" s="1" t="s">
        <v>831</v>
      </c>
      <c r="AD796" s="1">
        <v>20.2</v>
      </c>
      <c r="AE796" s="14">
        <f>+RMP[[#This Row],[KILOS NETO]]/RMP[[#This Row],[N° JABAS]]</f>
        <v>14.024000000000001</v>
      </c>
      <c r="AF796" s="3">
        <f>+RMP[[#This Row],[KILOS NETO]]-RMP[[#This Row],[PESO NETO CAMPO]]</f>
        <v>8.9600000000000364</v>
      </c>
      <c r="AG796" s="3">
        <f>+(RMP[[#This Row],[HORA RECEPCION]]-RMP[[#This Row],[HORA SALIDA CAMPO]])*24</f>
        <v>2.166666666666667</v>
      </c>
      <c r="AH796" s="1" t="s">
        <v>54</v>
      </c>
      <c r="AI796" s="1" t="s">
        <v>55</v>
      </c>
      <c r="AL796" s="1">
        <v>0</v>
      </c>
      <c r="AM796" s="1" t="s">
        <v>2634</v>
      </c>
    </row>
    <row r="797" spans="1:39" hidden="1" x14ac:dyDescent="0.3">
      <c r="A797" s="1" t="s">
        <v>1884</v>
      </c>
      <c r="B797" s="1">
        <f>_xlfn.ISOWEEKNUM(RMP[[#This Row],[FECHA RECEPCION]])</f>
        <v>28</v>
      </c>
      <c r="C797" s="7">
        <v>45846</v>
      </c>
      <c r="D797" s="6">
        <v>0.78819444444444442</v>
      </c>
      <c r="E797" s="7">
        <v>45846</v>
      </c>
      <c r="F797" s="6">
        <v>0.875</v>
      </c>
      <c r="G797" s="1" t="s">
        <v>1866</v>
      </c>
      <c r="H797" s="1">
        <v>5</v>
      </c>
      <c r="I797" s="1" t="s">
        <v>39</v>
      </c>
      <c r="J797" s="14">
        <v>154.69999817999999</v>
      </c>
      <c r="K797" s="1" t="str">
        <f>TEXT(MATCH(X797, _xlfn.UNIQUE($X$153:X943), 0), "00000")</f>
        <v>00366</v>
      </c>
      <c r="L797" s="1" t="s">
        <v>41</v>
      </c>
      <c r="M797" s="1" t="s">
        <v>911</v>
      </c>
      <c r="N797" s="1" t="s">
        <v>912</v>
      </c>
      <c r="O797" s="1" t="s">
        <v>44</v>
      </c>
      <c r="P797" s="3">
        <v>210.07</v>
      </c>
      <c r="Q797" s="3">
        <v>162.16</v>
      </c>
      <c r="R797" s="1" t="s">
        <v>45</v>
      </c>
      <c r="S797" s="1" t="s">
        <v>793</v>
      </c>
      <c r="T797" s="1">
        <v>12</v>
      </c>
      <c r="U797" s="1">
        <v>17</v>
      </c>
      <c r="V797" s="1">
        <v>119</v>
      </c>
      <c r="W797" s="1" t="s">
        <v>47</v>
      </c>
      <c r="X797" s="2" t="s">
        <v>1873</v>
      </c>
      <c r="Y797" s="1" t="s">
        <v>1874</v>
      </c>
      <c r="AA797" s="1" t="s">
        <v>51</v>
      </c>
      <c r="AB797" s="3">
        <f>+RMP[[#This Row],[KILOS NETO]]/RMP[[#This Row],[N° JARRAS]]</f>
        <v>1.3626890756302521</v>
      </c>
      <c r="AC797" s="1" t="s">
        <v>52</v>
      </c>
      <c r="AD797" s="1">
        <v>20.100000000000001</v>
      </c>
      <c r="AE797" s="14">
        <f>+RMP[[#This Row],[KILOS NETO]]/RMP[[#This Row],[N° JABAS]]</f>
        <v>9.5388235294117649</v>
      </c>
      <c r="AF797" s="3">
        <f>+RMP[[#This Row],[KILOS NETO]]-RMP[[#This Row],[PESO NETO CAMPO]]</f>
        <v>7.4600018200000022</v>
      </c>
      <c r="AG797" s="3">
        <f>+(RMP[[#This Row],[HORA RECEPCION]]-RMP[[#This Row],[HORA SALIDA CAMPO]])*24</f>
        <v>2.0833333333333339</v>
      </c>
      <c r="AH797" s="1" t="s">
        <v>54</v>
      </c>
      <c r="AI797" s="1" t="s">
        <v>55</v>
      </c>
      <c r="AL797" s="1">
        <v>0</v>
      </c>
      <c r="AM797" s="1" t="s">
        <v>2634</v>
      </c>
    </row>
    <row r="798" spans="1:39" hidden="1" x14ac:dyDescent="0.3">
      <c r="A798" s="1" t="s">
        <v>1885</v>
      </c>
      <c r="B798" s="1">
        <f>_xlfn.ISOWEEKNUM(RMP[[#This Row],[FECHA RECEPCION]])</f>
        <v>28</v>
      </c>
      <c r="C798" s="7">
        <v>45847</v>
      </c>
      <c r="D798" s="6">
        <v>0.67569444444444449</v>
      </c>
      <c r="E798" s="7">
        <v>45847</v>
      </c>
      <c r="F798" s="6">
        <v>0.86944444444444446</v>
      </c>
      <c r="G798" s="1" t="s">
        <v>1013</v>
      </c>
      <c r="H798" s="1">
        <v>3</v>
      </c>
      <c r="I798" s="1" t="s">
        <v>1657</v>
      </c>
      <c r="J798" s="14">
        <v>296.2</v>
      </c>
      <c r="K798" s="1" t="str">
        <f>TEXT(MATCH(X798, _xlfn.UNIQUE($X$153:X944), 0), "00000")</f>
        <v>00370</v>
      </c>
      <c r="L798" s="1" t="s">
        <v>827</v>
      </c>
      <c r="M798" s="1" t="s">
        <v>828</v>
      </c>
      <c r="N798" s="1" t="s">
        <v>43</v>
      </c>
      <c r="O798" s="1" t="s">
        <v>44</v>
      </c>
      <c r="P798" s="3">
        <v>398</v>
      </c>
      <c r="Q798" s="3">
        <v>317.33999999999997</v>
      </c>
      <c r="R798" s="1" t="s">
        <v>45</v>
      </c>
      <c r="S798" s="1" t="s">
        <v>63</v>
      </c>
      <c r="T798" s="1">
        <v>15</v>
      </c>
      <c r="U798" s="1">
        <v>22</v>
      </c>
      <c r="V798" s="1">
        <v>259</v>
      </c>
      <c r="W798" s="1" t="s">
        <v>47</v>
      </c>
      <c r="X798" s="2" t="s">
        <v>1886</v>
      </c>
      <c r="Y798" s="1" t="s">
        <v>1887</v>
      </c>
      <c r="AA798" s="1" t="s">
        <v>51</v>
      </c>
      <c r="AB798" s="3">
        <f>+RMP[[#This Row],[KILOS NETO]]/RMP[[#This Row],[N° JARRAS]]</f>
        <v>1.2252509652509651</v>
      </c>
      <c r="AC798" s="1" t="s">
        <v>831</v>
      </c>
      <c r="AD798" s="1">
        <v>18.100000000000001</v>
      </c>
      <c r="AE798" s="14">
        <f>+RMP[[#This Row],[KILOS NETO]]/RMP[[#This Row],[N° JABAS]]</f>
        <v>14.424545454545454</v>
      </c>
      <c r="AF798" s="3">
        <f>+RMP[[#This Row],[KILOS NETO]]-RMP[[#This Row],[PESO NETO CAMPO]]</f>
        <v>21.139999999999986</v>
      </c>
      <c r="AG798" s="3">
        <f>+(RMP[[#This Row],[HORA RECEPCION]]-RMP[[#This Row],[HORA SALIDA CAMPO]])*24</f>
        <v>4.6499999999999995</v>
      </c>
      <c r="AH798" s="1" t="s">
        <v>54</v>
      </c>
      <c r="AI798" s="1" t="s">
        <v>55</v>
      </c>
      <c r="AL798" s="1">
        <v>0</v>
      </c>
      <c r="AM798" s="1" t="s">
        <v>2634</v>
      </c>
    </row>
    <row r="799" spans="1:39" hidden="1" x14ac:dyDescent="0.3">
      <c r="A799" s="1" t="s">
        <v>1888</v>
      </c>
      <c r="B799" s="1">
        <f>_xlfn.ISOWEEKNUM(RMP[[#This Row],[FECHA RECEPCION]])</f>
        <v>28</v>
      </c>
      <c r="C799" s="7">
        <v>45847</v>
      </c>
      <c r="D799" s="6">
        <v>0.67569444444444449</v>
      </c>
      <c r="E799" s="7">
        <v>45847</v>
      </c>
      <c r="F799" s="6">
        <v>0.86944444444444446</v>
      </c>
      <c r="G799" s="1" t="s">
        <v>1013</v>
      </c>
      <c r="H799" s="1">
        <v>3</v>
      </c>
      <c r="I799" s="1" t="s">
        <v>1657</v>
      </c>
      <c r="J799" s="14">
        <v>493.5</v>
      </c>
      <c r="K799" s="1" t="str">
        <f>TEXT(MATCH(X799, _xlfn.UNIQUE($X$153:X945), 0), "00000")</f>
        <v>00371</v>
      </c>
      <c r="L799" s="1" t="s">
        <v>827</v>
      </c>
      <c r="M799" s="1" t="s">
        <v>828</v>
      </c>
      <c r="N799" s="1" t="s">
        <v>43</v>
      </c>
      <c r="O799" s="1" t="s">
        <v>44</v>
      </c>
      <c r="P799" s="3">
        <v>647</v>
      </c>
      <c r="Q799" s="3">
        <v>528.34</v>
      </c>
      <c r="R799" s="1" t="s">
        <v>45</v>
      </c>
      <c r="S799" s="1" t="s">
        <v>751</v>
      </c>
      <c r="T799" s="1">
        <v>15</v>
      </c>
      <c r="U799" s="1">
        <v>35</v>
      </c>
      <c r="V799" s="1">
        <v>420</v>
      </c>
      <c r="W799" s="1" t="s">
        <v>47</v>
      </c>
      <c r="X799" s="2" t="s">
        <v>1889</v>
      </c>
      <c r="Y799" s="1" t="s">
        <v>1890</v>
      </c>
      <c r="AA799" s="1" t="s">
        <v>51</v>
      </c>
      <c r="AB799" s="3">
        <f>+RMP[[#This Row],[KILOS NETO]]/RMP[[#This Row],[N° JARRAS]]</f>
        <v>1.2579523809523809</v>
      </c>
      <c r="AC799" s="1" t="s">
        <v>831</v>
      </c>
      <c r="AD799" s="1">
        <v>18.100000000000001</v>
      </c>
      <c r="AE799" s="14">
        <f>+RMP[[#This Row],[KILOS NETO]]/RMP[[#This Row],[N° JABAS]]</f>
        <v>15.095428571428572</v>
      </c>
      <c r="AF799" s="3">
        <f>+RMP[[#This Row],[KILOS NETO]]-RMP[[#This Row],[PESO NETO CAMPO]]</f>
        <v>34.840000000000032</v>
      </c>
      <c r="AG799" s="3">
        <f>+(RMP[[#This Row],[HORA RECEPCION]]-RMP[[#This Row],[HORA SALIDA CAMPO]])*24</f>
        <v>4.6499999999999995</v>
      </c>
      <c r="AH799" s="1" t="s">
        <v>54</v>
      </c>
      <c r="AI799" s="1" t="s">
        <v>55</v>
      </c>
      <c r="AL799" s="1">
        <v>0</v>
      </c>
      <c r="AM799" s="1" t="s">
        <v>2634</v>
      </c>
    </row>
    <row r="800" spans="1:39" hidden="1" x14ac:dyDescent="0.3">
      <c r="A800" s="1" t="s">
        <v>1891</v>
      </c>
      <c r="B800" s="1">
        <f>_xlfn.ISOWEEKNUM(RMP[[#This Row],[FECHA RECEPCION]])</f>
        <v>28</v>
      </c>
      <c r="C800" s="7">
        <v>45847</v>
      </c>
      <c r="D800" s="6">
        <v>0.67569444444444449</v>
      </c>
      <c r="E800" s="7">
        <v>45847</v>
      </c>
      <c r="F800" s="6">
        <v>0.86944444444444446</v>
      </c>
      <c r="G800" s="1" t="s">
        <v>1013</v>
      </c>
      <c r="H800" s="1">
        <v>3</v>
      </c>
      <c r="I800" s="1" t="s">
        <v>1657</v>
      </c>
      <c r="J800" s="14">
        <v>462.5</v>
      </c>
      <c r="K800" s="1" t="str">
        <f>TEXT(MATCH(X800, _xlfn.UNIQUE($X$153:X946), 0), "00000")</f>
        <v>00372</v>
      </c>
      <c r="L800" s="1" t="s">
        <v>827</v>
      </c>
      <c r="M800" s="1" t="s">
        <v>828</v>
      </c>
      <c r="N800" s="1" t="s">
        <v>43</v>
      </c>
      <c r="O800" s="1" t="s">
        <v>44</v>
      </c>
      <c r="P800" s="3">
        <v>616</v>
      </c>
      <c r="Q800" s="3">
        <v>497.34</v>
      </c>
      <c r="R800" s="1" t="s">
        <v>45</v>
      </c>
      <c r="S800" s="1" t="s">
        <v>751</v>
      </c>
      <c r="T800" s="1">
        <v>15</v>
      </c>
      <c r="U800" s="1">
        <v>35</v>
      </c>
      <c r="V800" s="1">
        <v>420</v>
      </c>
      <c r="W800" s="1" t="s">
        <v>47</v>
      </c>
      <c r="X800" s="2" t="s">
        <v>1892</v>
      </c>
      <c r="Y800" s="1" t="s">
        <v>1893</v>
      </c>
      <c r="AA800" s="1" t="s">
        <v>51</v>
      </c>
      <c r="AB800" s="3">
        <f>+RMP[[#This Row],[KILOS NETO]]/RMP[[#This Row],[N° JARRAS]]</f>
        <v>1.1841428571428572</v>
      </c>
      <c r="AC800" s="1" t="s">
        <v>831</v>
      </c>
      <c r="AD800" s="1">
        <v>18.100000000000001</v>
      </c>
      <c r="AE800" s="14">
        <f>+RMP[[#This Row],[KILOS NETO]]/RMP[[#This Row],[N° JABAS]]</f>
        <v>14.209714285714284</v>
      </c>
      <c r="AF800" s="3">
        <f>+RMP[[#This Row],[KILOS NETO]]-RMP[[#This Row],[PESO NETO CAMPO]]</f>
        <v>34.839999999999975</v>
      </c>
      <c r="AG800" s="3">
        <f>+(RMP[[#This Row],[HORA RECEPCION]]-RMP[[#This Row],[HORA SALIDA CAMPO]])*24</f>
        <v>4.6499999999999995</v>
      </c>
      <c r="AH800" s="1" t="s">
        <v>54</v>
      </c>
      <c r="AI800" s="1" t="s">
        <v>55</v>
      </c>
      <c r="AL800" s="1">
        <v>0</v>
      </c>
      <c r="AM800" s="1" t="s">
        <v>2634</v>
      </c>
    </row>
    <row r="801" spans="1:39" hidden="1" x14ac:dyDescent="0.3">
      <c r="A801" s="1" t="s">
        <v>1894</v>
      </c>
      <c r="B801" s="1">
        <f>_xlfn.ISOWEEKNUM(RMP[[#This Row],[FECHA RECEPCION]])</f>
        <v>28</v>
      </c>
      <c r="C801" s="7">
        <v>45847</v>
      </c>
      <c r="D801" s="6">
        <v>0.67569444444444449</v>
      </c>
      <c r="E801" s="7">
        <v>45847</v>
      </c>
      <c r="F801" s="6">
        <v>0.86944444444444446</v>
      </c>
      <c r="G801" s="1" t="s">
        <v>1013</v>
      </c>
      <c r="H801" s="1">
        <v>3</v>
      </c>
      <c r="I801" s="1" t="s">
        <v>1657</v>
      </c>
      <c r="J801" s="14">
        <v>456.5</v>
      </c>
      <c r="K801" s="1" t="str">
        <f>TEXT(MATCH(X801, _xlfn.UNIQUE($X$153:X947), 0), "00000")</f>
        <v>00373</v>
      </c>
      <c r="L801" s="1" t="s">
        <v>827</v>
      </c>
      <c r="M801" s="1" t="s">
        <v>828</v>
      </c>
      <c r="N801" s="1" t="s">
        <v>43</v>
      </c>
      <c r="O801" s="1" t="s">
        <v>44</v>
      </c>
      <c r="P801" s="3">
        <v>611</v>
      </c>
      <c r="Q801" s="3">
        <v>492.34</v>
      </c>
      <c r="R801" s="1" t="s">
        <v>45</v>
      </c>
      <c r="S801" s="1" t="s">
        <v>758</v>
      </c>
      <c r="T801" s="1">
        <v>15</v>
      </c>
      <c r="U801" s="1">
        <v>35</v>
      </c>
      <c r="V801" s="1">
        <v>420</v>
      </c>
      <c r="W801" s="1" t="s">
        <v>47</v>
      </c>
      <c r="X801" s="2" t="s">
        <v>1895</v>
      </c>
      <c r="Y801" s="1" t="s">
        <v>1896</v>
      </c>
      <c r="AA801" s="1" t="s">
        <v>51</v>
      </c>
      <c r="AB801" s="3">
        <f>+RMP[[#This Row],[KILOS NETO]]/RMP[[#This Row],[N° JARRAS]]</f>
        <v>1.1722380952380951</v>
      </c>
      <c r="AC801" s="1" t="s">
        <v>831</v>
      </c>
      <c r="AD801" s="1">
        <v>18.100000000000001</v>
      </c>
      <c r="AE801" s="14">
        <f>+RMP[[#This Row],[KILOS NETO]]/RMP[[#This Row],[N° JABAS]]</f>
        <v>14.066857142857142</v>
      </c>
      <c r="AF801" s="3">
        <f>+RMP[[#This Row],[KILOS NETO]]-RMP[[#This Row],[PESO NETO CAMPO]]</f>
        <v>35.839999999999975</v>
      </c>
      <c r="AG801" s="3">
        <f>+(RMP[[#This Row],[HORA RECEPCION]]-RMP[[#This Row],[HORA SALIDA CAMPO]])*24</f>
        <v>4.6499999999999995</v>
      </c>
      <c r="AH801" s="1" t="s">
        <v>54</v>
      </c>
      <c r="AI801" s="1" t="s">
        <v>55</v>
      </c>
      <c r="AL801" s="1">
        <v>0</v>
      </c>
      <c r="AM801" s="1" t="s">
        <v>2634</v>
      </c>
    </row>
    <row r="802" spans="1:39" hidden="1" x14ac:dyDescent="0.3">
      <c r="A802" s="1" t="s">
        <v>1897</v>
      </c>
      <c r="B802" s="1">
        <f>_xlfn.ISOWEEKNUM(RMP[[#This Row],[FECHA RECEPCION]])</f>
        <v>28</v>
      </c>
      <c r="C802" s="7">
        <v>45847</v>
      </c>
      <c r="D802" s="6">
        <v>0.67569444444444449</v>
      </c>
      <c r="E802" s="7">
        <v>45847</v>
      </c>
      <c r="F802" s="6">
        <v>0.86944444444444446</v>
      </c>
      <c r="G802" s="1" t="s">
        <v>1013</v>
      </c>
      <c r="H802" s="1">
        <v>3</v>
      </c>
      <c r="I802" s="1" t="s">
        <v>1657</v>
      </c>
      <c r="J802" s="14">
        <v>460.5</v>
      </c>
      <c r="K802" s="1" t="str">
        <f>TEXT(MATCH(X802, _xlfn.UNIQUE($X$153:X948), 0), "00000")</f>
        <v>00374</v>
      </c>
      <c r="L802" s="1" t="s">
        <v>827</v>
      </c>
      <c r="M802" s="1" t="s">
        <v>828</v>
      </c>
      <c r="N802" s="1" t="s">
        <v>43</v>
      </c>
      <c r="O802" s="1" t="s">
        <v>44</v>
      </c>
      <c r="P802" s="3">
        <v>615</v>
      </c>
      <c r="Q802" s="3">
        <v>496.34</v>
      </c>
      <c r="R802" s="1" t="s">
        <v>45</v>
      </c>
      <c r="S802" s="1" t="s">
        <v>751</v>
      </c>
      <c r="T802" s="1">
        <v>15</v>
      </c>
      <c r="U802" s="1">
        <v>35</v>
      </c>
      <c r="V802" s="1">
        <v>420</v>
      </c>
      <c r="W802" s="1" t="s">
        <v>47</v>
      </c>
      <c r="X802" s="2" t="s">
        <v>1898</v>
      </c>
      <c r="Y802" s="1" t="s">
        <v>1899</v>
      </c>
      <c r="AA802" s="1" t="s">
        <v>51</v>
      </c>
      <c r="AB802" s="3">
        <f>+RMP[[#This Row],[KILOS NETO]]/RMP[[#This Row],[N° JARRAS]]</f>
        <v>1.1817619047619048</v>
      </c>
      <c r="AC802" s="1" t="s">
        <v>831</v>
      </c>
      <c r="AD802" s="1">
        <v>18.100000000000001</v>
      </c>
      <c r="AE802" s="14">
        <f>+RMP[[#This Row],[KILOS NETO]]/RMP[[#This Row],[N° JABAS]]</f>
        <v>14.181142857142856</v>
      </c>
      <c r="AF802" s="3">
        <f>+RMP[[#This Row],[KILOS NETO]]-RMP[[#This Row],[PESO NETO CAMPO]]</f>
        <v>35.839999999999975</v>
      </c>
      <c r="AG802" s="3">
        <f>+(RMP[[#This Row],[HORA RECEPCION]]-RMP[[#This Row],[HORA SALIDA CAMPO]])*24</f>
        <v>4.6499999999999995</v>
      </c>
      <c r="AH802" s="1" t="s">
        <v>54</v>
      </c>
      <c r="AI802" s="1" t="s">
        <v>55</v>
      </c>
      <c r="AL802" s="1">
        <v>0</v>
      </c>
      <c r="AM802" s="1" t="s">
        <v>2634</v>
      </c>
    </row>
    <row r="803" spans="1:39" hidden="1" x14ac:dyDescent="0.3">
      <c r="A803" s="1" t="s">
        <v>1900</v>
      </c>
      <c r="B803" s="1">
        <f>_xlfn.ISOWEEKNUM(RMP[[#This Row],[FECHA RECEPCION]])</f>
        <v>28</v>
      </c>
      <c r="C803" s="7">
        <v>45847</v>
      </c>
      <c r="D803" s="6">
        <v>0.67569444444444449</v>
      </c>
      <c r="E803" s="7">
        <v>45847</v>
      </c>
      <c r="F803" s="6">
        <v>0.86944444444444446</v>
      </c>
      <c r="G803" s="1" t="s">
        <v>1013</v>
      </c>
      <c r="H803" s="1">
        <v>3</v>
      </c>
      <c r="I803" s="1" t="s">
        <v>1657</v>
      </c>
      <c r="J803" s="14">
        <v>491.5</v>
      </c>
      <c r="K803" s="1" t="str">
        <f>TEXT(MATCH(X803, _xlfn.UNIQUE($X$153:X949), 0), "00000")</f>
        <v>00375</v>
      </c>
      <c r="L803" s="1" t="s">
        <v>827</v>
      </c>
      <c r="M803" s="1" t="s">
        <v>828</v>
      </c>
      <c r="N803" s="1" t="s">
        <v>43</v>
      </c>
      <c r="O803" s="1" t="s">
        <v>44</v>
      </c>
      <c r="P803" s="3">
        <v>644</v>
      </c>
      <c r="Q803" s="3">
        <v>525.34</v>
      </c>
      <c r="R803" s="1" t="s">
        <v>45</v>
      </c>
      <c r="S803" s="1" t="s">
        <v>751</v>
      </c>
      <c r="T803" s="1">
        <v>15</v>
      </c>
      <c r="U803" s="1">
        <v>35</v>
      </c>
      <c r="V803" s="1">
        <v>420</v>
      </c>
      <c r="W803" s="1" t="s">
        <v>47</v>
      </c>
      <c r="X803" s="2" t="s">
        <v>1901</v>
      </c>
      <c r="Y803" s="1" t="s">
        <v>1902</v>
      </c>
      <c r="AA803" s="1" t="s">
        <v>51</v>
      </c>
      <c r="AB803" s="3">
        <f>+RMP[[#This Row],[KILOS NETO]]/RMP[[#This Row],[N° JARRAS]]</f>
        <v>1.2508095238095238</v>
      </c>
      <c r="AC803" s="1" t="s">
        <v>831</v>
      </c>
      <c r="AD803" s="1">
        <v>18.100000000000001</v>
      </c>
      <c r="AE803" s="14">
        <f>+RMP[[#This Row],[KILOS NETO]]/RMP[[#This Row],[N° JABAS]]</f>
        <v>15.009714285714287</v>
      </c>
      <c r="AF803" s="3">
        <f>+RMP[[#This Row],[KILOS NETO]]-RMP[[#This Row],[PESO NETO CAMPO]]</f>
        <v>33.840000000000032</v>
      </c>
      <c r="AG803" s="3">
        <f>+(RMP[[#This Row],[HORA RECEPCION]]-RMP[[#This Row],[HORA SALIDA CAMPO]])*24</f>
        <v>4.6499999999999995</v>
      </c>
      <c r="AH803" s="1" t="s">
        <v>54</v>
      </c>
      <c r="AI803" s="1" t="s">
        <v>55</v>
      </c>
      <c r="AL803" s="1">
        <v>0</v>
      </c>
      <c r="AM803" s="1" t="s">
        <v>2634</v>
      </c>
    </row>
    <row r="804" spans="1:39" hidden="1" x14ac:dyDescent="0.3">
      <c r="A804" s="1" t="s">
        <v>1903</v>
      </c>
      <c r="B804" s="1">
        <f>_xlfn.ISOWEEKNUM(RMP[[#This Row],[FECHA RECEPCION]])</f>
        <v>28</v>
      </c>
      <c r="C804" s="7">
        <v>45847</v>
      </c>
      <c r="D804" s="6">
        <v>0.67569444444444449</v>
      </c>
      <c r="E804" s="7">
        <v>45847</v>
      </c>
      <c r="F804" s="6">
        <v>0.86944444444444446</v>
      </c>
      <c r="G804" s="1" t="s">
        <v>1013</v>
      </c>
      <c r="H804" s="1">
        <v>3</v>
      </c>
      <c r="I804" s="1" t="s">
        <v>1657</v>
      </c>
      <c r="J804" s="14">
        <v>345</v>
      </c>
      <c r="K804" s="1" t="str">
        <f>TEXT(MATCH(X804, _xlfn.UNIQUE($X$153:X950), 0), "00000")</f>
        <v>00376</v>
      </c>
      <c r="L804" s="1" t="s">
        <v>827</v>
      </c>
      <c r="M804" s="1" t="s">
        <v>828</v>
      </c>
      <c r="N804" s="1" t="s">
        <v>43</v>
      </c>
      <c r="O804" s="1" t="s">
        <v>44</v>
      </c>
      <c r="P804" s="3">
        <v>462</v>
      </c>
      <c r="Q804" s="3">
        <v>372.1</v>
      </c>
      <c r="R804" s="1" t="s">
        <v>45</v>
      </c>
      <c r="S804" s="1" t="s">
        <v>751</v>
      </c>
      <c r="T804" s="1">
        <v>15</v>
      </c>
      <c r="U804" s="1">
        <v>25</v>
      </c>
      <c r="V804" s="1">
        <v>300</v>
      </c>
      <c r="W804" s="1" t="s">
        <v>47</v>
      </c>
      <c r="X804" s="2" t="s">
        <v>1904</v>
      </c>
      <c r="Y804" s="1" t="s">
        <v>1905</v>
      </c>
      <c r="AA804" s="1" t="s">
        <v>51</v>
      </c>
      <c r="AB804" s="3">
        <f>+RMP[[#This Row],[KILOS NETO]]/RMP[[#This Row],[N° JARRAS]]</f>
        <v>1.2403333333333335</v>
      </c>
      <c r="AC804" s="1" t="s">
        <v>831</v>
      </c>
      <c r="AD804" s="1">
        <v>18.100000000000001</v>
      </c>
      <c r="AE804" s="14">
        <f>+RMP[[#This Row],[KILOS NETO]]/RMP[[#This Row],[N° JABAS]]</f>
        <v>14.884</v>
      </c>
      <c r="AF804" s="3">
        <f>+RMP[[#This Row],[KILOS NETO]]-RMP[[#This Row],[PESO NETO CAMPO]]</f>
        <v>27.100000000000023</v>
      </c>
      <c r="AG804" s="3">
        <f>+(RMP[[#This Row],[HORA RECEPCION]]-RMP[[#This Row],[HORA SALIDA CAMPO]])*24</f>
        <v>4.6499999999999995</v>
      </c>
      <c r="AH804" s="1" t="s">
        <v>54</v>
      </c>
      <c r="AI804" s="1" t="s">
        <v>55</v>
      </c>
      <c r="AL804" s="1">
        <v>0</v>
      </c>
      <c r="AM804" s="1" t="s">
        <v>2634</v>
      </c>
    </row>
    <row r="805" spans="1:39" hidden="1" x14ac:dyDescent="0.3">
      <c r="A805" s="1" t="s">
        <v>1906</v>
      </c>
      <c r="B805" s="1">
        <f>_xlfn.ISOWEEKNUM(RMP[[#This Row],[FECHA RECEPCION]])</f>
        <v>28</v>
      </c>
      <c r="C805" s="7">
        <v>45847</v>
      </c>
      <c r="D805" s="6">
        <v>0.78125</v>
      </c>
      <c r="E805" s="7">
        <v>45847</v>
      </c>
      <c r="F805" s="6">
        <v>0.87152777777777779</v>
      </c>
      <c r="G805" s="1" t="s">
        <v>1907</v>
      </c>
      <c r="H805" s="1">
        <v>4</v>
      </c>
      <c r="I805" s="1" t="s">
        <v>39</v>
      </c>
      <c r="J805" s="14">
        <v>199.89444408</v>
      </c>
      <c r="K805" s="1" t="str">
        <f>TEXT(MATCH(X805, _xlfn.UNIQUE($X$153:X951), 0), "00000")</f>
        <v>00377</v>
      </c>
      <c r="L805" s="1" t="s">
        <v>41</v>
      </c>
      <c r="M805" s="1" t="s">
        <v>42</v>
      </c>
      <c r="N805" s="1" t="s">
        <v>43</v>
      </c>
      <c r="O805" s="1" t="s">
        <v>44</v>
      </c>
      <c r="P805" s="3">
        <v>270.11</v>
      </c>
      <c r="Q805" s="3">
        <v>206.41</v>
      </c>
      <c r="R805" s="1" t="s">
        <v>45</v>
      </c>
      <c r="S805" s="1" t="s">
        <v>747</v>
      </c>
      <c r="T805" s="1">
        <v>13</v>
      </c>
      <c r="U805" s="1">
        <v>22</v>
      </c>
      <c r="V805" s="1">
        <v>154</v>
      </c>
      <c r="W805" s="1" t="s">
        <v>47</v>
      </c>
      <c r="X805" s="2" t="s">
        <v>1908</v>
      </c>
      <c r="Y805" s="1" t="s">
        <v>1909</v>
      </c>
      <c r="AA805" s="1" t="s">
        <v>51</v>
      </c>
      <c r="AB805" s="3">
        <f>+RMP[[#This Row],[KILOS NETO]]/RMP[[#This Row],[N° JARRAS]]</f>
        <v>1.3403246753246754</v>
      </c>
      <c r="AC805" s="1" t="s">
        <v>52</v>
      </c>
      <c r="AD805" s="1">
        <v>20.100000000000001</v>
      </c>
      <c r="AE805" s="14">
        <f>+RMP[[#This Row],[KILOS NETO]]/RMP[[#This Row],[N° JABAS]]</f>
        <v>9.3822727272727278</v>
      </c>
      <c r="AF805" s="3">
        <f>+RMP[[#This Row],[KILOS NETO]]-RMP[[#This Row],[PESO NETO CAMPO]]</f>
        <v>6.5155559199999971</v>
      </c>
      <c r="AG805" s="3">
        <f>+(RMP[[#This Row],[HORA RECEPCION]]-RMP[[#This Row],[HORA SALIDA CAMPO]])*24</f>
        <v>2.166666666666667</v>
      </c>
      <c r="AH805" s="1" t="s">
        <v>1224</v>
      </c>
      <c r="AI805" s="1" t="s">
        <v>55</v>
      </c>
      <c r="AL805" s="1">
        <v>0</v>
      </c>
      <c r="AM805" s="1" t="s">
        <v>2634</v>
      </c>
    </row>
    <row r="806" spans="1:39" hidden="1" x14ac:dyDescent="0.3">
      <c r="A806" s="1" t="s">
        <v>1910</v>
      </c>
      <c r="B806" s="1">
        <f>_xlfn.ISOWEEKNUM(RMP[[#This Row],[FECHA RECEPCION]])</f>
        <v>28</v>
      </c>
      <c r="C806" s="7">
        <v>45847</v>
      </c>
      <c r="D806" s="6">
        <v>0.78125</v>
      </c>
      <c r="E806" s="7">
        <v>45847</v>
      </c>
      <c r="F806" s="6">
        <v>0.87152777777777779</v>
      </c>
      <c r="G806" s="1" t="s">
        <v>1907</v>
      </c>
      <c r="H806" s="1">
        <v>4</v>
      </c>
      <c r="I806" s="1" t="s">
        <v>39</v>
      </c>
      <c r="J806" s="14">
        <v>127.20555591999999</v>
      </c>
      <c r="K806" s="1" t="str">
        <f>TEXT(MATCH(X806, _xlfn.UNIQUE($X$153:X952), 0), "00000")</f>
        <v>00377</v>
      </c>
      <c r="L806" s="1" t="s">
        <v>41</v>
      </c>
      <c r="M806" s="1" t="s">
        <v>42</v>
      </c>
      <c r="N806" s="1" t="s">
        <v>43</v>
      </c>
      <c r="O806" s="1" t="s">
        <v>44</v>
      </c>
      <c r="P806" s="3">
        <v>171.89</v>
      </c>
      <c r="Q806" s="3">
        <v>131.36000000000001</v>
      </c>
      <c r="R806" s="1" t="s">
        <v>45</v>
      </c>
      <c r="S806" s="1" t="s">
        <v>63</v>
      </c>
      <c r="T806" s="1">
        <v>13</v>
      </c>
      <c r="U806" s="1">
        <v>14</v>
      </c>
      <c r="V806" s="1">
        <v>95</v>
      </c>
      <c r="W806" s="1" t="s">
        <v>47</v>
      </c>
      <c r="X806" s="2" t="s">
        <v>1908</v>
      </c>
      <c r="Y806" s="1" t="s">
        <v>1909</v>
      </c>
      <c r="AA806" s="1" t="s">
        <v>51</v>
      </c>
      <c r="AB806" s="3">
        <f>+RMP[[#This Row],[KILOS NETO]]/RMP[[#This Row],[N° JARRAS]]</f>
        <v>1.3827368421052633</v>
      </c>
      <c r="AC806" s="1" t="s">
        <v>52</v>
      </c>
      <c r="AD806" s="1">
        <v>20.100000000000001</v>
      </c>
      <c r="AE806" s="14">
        <f>+RMP[[#This Row],[KILOS NETO]]/RMP[[#This Row],[N° JABAS]]</f>
        <v>9.3828571428571443</v>
      </c>
      <c r="AF806" s="3">
        <f>+RMP[[#This Row],[KILOS NETO]]-RMP[[#This Row],[PESO NETO CAMPO]]</f>
        <v>4.1544440800000189</v>
      </c>
      <c r="AG806" s="3">
        <f>+(RMP[[#This Row],[HORA RECEPCION]]-RMP[[#This Row],[HORA SALIDA CAMPO]])*24</f>
        <v>2.166666666666667</v>
      </c>
      <c r="AH806" s="1" t="s">
        <v>1224</v>
      </c>
      <c r="AI806" s="1" t="s">
        <v>55</v>
      </c>
      <c r="AL806" s="1">
        <v>0</v>
      </c>
      <c r="AM806" s="1" t="s">
        <v>2634</v>
      </c>
    </row>
    <row r="807" spans="1:39" hidden="1" x14ac:dyDescent="0.3">
      <c r="A807" s="1" t="s">
        <v>1911</v>
      </c>
      <c r="B807" s="1">
        <f>_xlfn.ISOWEEKNUM(RMP[[#This Row],[FECHA RECEPCION]])</f>
        <v>28</v>
      </c>
      <c r="C807" s="7">
        <v>45847</v>
      </c>
      <c r="D807" s="6">
        <v>0.78125</v>
      </c>
      <c r="E807" s="7">
        <v>45847</v>
      </c>
      <c r="F807" s="6">
        <v>0.87152777777777779</v>
      </c>
      <c r="G807" s="1" t="s">
        <v>1907</v>
      </c>
      <c r="H807" s="1">
        <v>4</v>
      </c>
      <c r="I807" s="1" t="s">
        <v>39</v>
      </c>
      <c r="J807" s="14">
        <v>132.75</v>
      </c>
      <c r="K807" s="1" t="str">
        <f>TEXT(MATCH(X807, _xlfn.UNIQUE($X$153:X953), 0), "00000")</f>
        <v>00378</v>
      </c>
      <c r="L807" s="1" t="s">
        <v>41</v>
      </c>
      <c r="M807" s="1" t="s">
        <v>42</v>
      </c>
      <c r="N807" s="1" t="s">
        <v>43</v>
      </c>
      <c r="O807" s="1" t="s">
        <v>44</v>
      </c>
      <c r="P807" s="3">
        <v>181.41</v>
      </c>
      <c r="Q807" s="3">
        <v>137.34</v>
      </c>
      <c r="R807" s="1" t="s">
        <v>212</v>
      </c>
      <c r="S807" s="1" t="s">
        <v>747</v>
      </c>
      <c r="T807" s="1">
        <v>13</v>
      </c>
      <c r="U807" s="1">
        <v>15</v>
      </c>
      <c r="V807" s="1">
        <v>105</v>
      </c>
      <c r="W807" s="1" t="s">
        <v>47</v>
      </c>
      <c r="X807" s="2" t="s">
        <v>1912</v>
      </c>
      <c r="Y807" s="1" t="s">
        <v>1913</v>
      </c>
      <c r="AA807" s="1" t="s">
        <v>51</v>
      </c>
      <c r="AB807" s="3">
        <f>+RMP[[#This Row],[KILOS NETO]]/RMP[[#This Row],[N° JARRAS]]</f>
        <v>1.3080000000000001</v>
      </c>
      <c r="AC807" s="1" t="s">
        <v>52</v>
      </c>
      <c r="AD807" s="1">
        <v>20.100000000000001</v>
      </c>
      <c r="AE807" s="14">
        <f>+RMP[[#This Row],[KILOS NETO]]/RMP[[#This Row],[N° JABAS]]</f>
        <v>9.1560000000000006</v>
      </c>
      <c r="AF807" s="3">
        <f>+RMP[[#This Row],[KILOS NETO]]-RMP[[#This Row],[PESO NETO CAMPO]]</f>
        <v>4.5900000000000034</v>
      </c>
      <c r="AG807" s="3">
        <f>+(RMP[[#This Row],[HORA RECEPCION]]-RMP[[#This Row],[HORA SALIDA CAMPO]])*24</f>
        <v>2.166666666666667</v>
      </c>
      <c r="AH807" s="1" t="s">
        <v>54</v>
      </c>
      <c r="AI807" s="1" t="s">
        <v>55</v>
      </c>
      <c r="AL807" s="1">
        <v>0</v>
      </c>
      <c r="AM807" s="1" t="s">
        <v>2634</v>
      </c>
    </row>
    <row r="808" spans="1:39" hidden="1" x14ac:dyDescent="0.3">
      <c r="A808" s="1" t="s">
        <v>1914</v>
      </c>
      <c r="B808" s="1">
        <f>_xlfn.ISOWEEKNUM(RMP[[#This Row],[FECHA RECEPCION]])</f>
        <v>28</v>
      </c>
      <c r="C808" s="7">
        <v>45847</v>
      </c>
      <c r="D808" s="6">
        <v>0.78125</v>
      </c>
      <c r="E808" s="7">
        <v>45847</v>
      </c>
      <c r="F808" s="6">
        <v>0.87152777777777779</v>
      </c>
      <c r="G808" s="1" t="s">
        <v>1907</v>
      </c>
      <c r="H808" s="1">
        <v>4</v>
      </c>
      <c r="I808" s="1" t="s">
        <v>39</v>
      </c>
      <c r="J808" s="14">
        <v>150.44999999999999</v>
      </c>
      <c r="K808" s="1" t="str">
        <f>TEXT(MATCH(X808, _xlfn.UNIQUE($X$153:X954), 0), "00000")</f>
        <v>00378</v>
      </c>
      <c r="L808" s="1" t="s">
        <v>41</v>
      </c>
      <c r="M808" s="1" t="s">
        <v>42</v>
      </c>
      <c r="N808" s="1" t="s">
        <v>43</v>
      </c>
      <c r="O808" s="1" t="s">
        <v>44</v>
      </c>
      <c r="P808" s="3">
        <v>205.59</v>
      </c>
      <c r="Q808" s="3">
        <v>155.65</v>
      </c>
      <c r="R808" s="1" t="s">
        <v>212</v>
      </c>
      <c r="S808" s="1" t="s">
        <v>63</v>
      </c>
      <c r="T808" s="1">
        <v>13</v>
      </c>
      <c r="U808" s="1">
        <v>17</v>
      </c>
      <c r="V808" s="1">
        <v>113</v>
      </c>
      <c r="W808" s="1" t="s">
        <v>47</v>
      </c>
      <c r="X808" s="2" t="s">
        <v>1912</v>
      </c>
      <c r="Y808" s="1" t="s">
        <v>1913</v>
      </c>
      <c r="AA808" s="1" t="s">
        <v>51</v>
      </c>
      <c r="AB808" s="3">
        <f>+RMP[[#This Row],[KILOS NETO]]/RMP[[#This Row],[N° JARRAS]]</f>
        <v>1.3774336283185842</v>
      </c>
      <c r="AC808" s="1" t="s">
        <v>52</v>
      </c>
      <c r="AD808" s="1">
        <v>20.100000000000001</v>
      </c>
      <c r="AE808" s="14">
        <f>+RMP[[#This Row],[KILOS NETO]]/RMP[[#This Row],[N° JABAS]]</f>
        <v>9.1558823529411768</v>
      </c>
      <c r="AF808" s="3">
        <f>+RMP[[#This Row],[KILOS NETO]]-RMP[[#This Row],[PESO NETO CAMPO]]</f>
        <v>5.2000000000000171</v>
      </c>
      <c r="AG808" s="3">
        <f>+(RMP[[#This Row],[HORA RECEPCION]]-RMP[[#This Row],[HORA SALIDA CAMPO]])*24</f>
        <v>2.166666666666667</v>
      </c>
      <c r="AH808" s="1" t="s">
        <v>54</v>
      </c>
      <c r="AI808" s="1" t="s">
        <v>55</v>
      </c>
      <c r="AL808" s="1">
        <v>0</v>
      </c>
      <c r="AM808" s="1" t="s">
        <v>2634</v>
      </c>
    </row>
    <row r="809" spans="1:39" hidden="1" x14ac:dyDescent="0.3">
      <c r="A809" s="1" t="s">
        <v>1915</v>
      </c>
      <c r="B809" s="1">
        <f>_xlfn.ISOWEEKNUM(RMP[[#This Row],[FECHA RECEPCION]])</f>
        <v>28</v>
      </c>
      <c r="C809" s="7">
        <v>45847</v>
      </c>
      <c r="D809" s="6">
        <v>0.78125</v>
      </c>
      <c r="E809" s="7">
        <v>45847</v>
      </c>
      <c r="F809" s="6">
        <v>0.87152777777777779</v>
      </c>
      <c r="G809" s="1" t="s">
        <v>1907</v>
      </c>
      <c r="H809" s="1">
        <v>4</v>
      </c>
      <c r="I809" s="1" t="s">
        <v>39</v>
      </c>
      <c r="J809" s="14">
        <v>301.89999999999998</v>
      </c>
      <c r="K809" s="1" t="str">
        <f>TEXT(MATCH(X809, _xlfn.UNIQUE($X$153:X955), 0), "00000")</f>
        <v>00379</v>
      </c>
      <c r="L809" s="1" t="s">
        <v>41</v>
      </c>
      <c r="M809" s="1" t="s">
        <v>42</v>
      </c>
      <c r="N809" s="1" t="s">
        <v>43</v>
      </c>
      <c r="O809" s="1" t="s">
        <v>44</v>
      </c>
      <c r="P809" s="3">
        <v>411</v>
      </c>
      <c r="Q809" s="3">
        <v>312.06</v>
      </c>
      <c r="R809" s="1" t="s">
        <v>45</v>
      </c>
      <c r="S809" s="1" t="s">
        <v>747</v>
      </c>
      <c r="T809" s="1">
        <v>13</v>
      </c>
      <c r="U809" s="1">
        <v>34</v>
      </c>
      <c r="V809" s="1">
        <v>232</v>
      </c>
      <c r="W809" s="1" t="s">
        <v>47</v>
      </c>
      <c r="X809" s="2" t="s">
        <v>1916</v>
      </c>
      <c r="Y809" s="1" t="s">
        <v>1917</v>
      </c>
      <c r="AA809" s="1" t="s">
        <v>51</v>
      </c>
      <c r="AB809" s="3">
        <f>+RMP[[#This Row],[KILOS NETO]]/RMP[[#This Row],[N° JARRAS]]</f>
        <v>1.3450862068965517</v>
      </c>
      <c r="AC809" s="1" t="s">
        <v>52</v>
      </c>
      <c r="AD809" s="1">
        <v>20.100000000000001</v>
      </c>
      <c r="AE809" s="14">
        <f>+RMP[[#This Row],[KILOS NETO]]/RMP[[#This Row],[N° JABAS]]</f>
        <v>9.1782352941176466</v>
      </c>
      <c r="AF809" s="3">
        <f>+RMP[[#This Row],[KILOS NETO]]-RMP[[#This Row],[PESO NETO CAMPO]]</f>
        <v>10.160000000000025</v>
      </c>
      <c r="AG809" s="3">
        <f>+(RMP[[#This Row],[HORA RECEPCION]]-RMP[[#This Row],[HORA SALIDA CAMPO]])*24</f>
        <v>2.166666666666667</v>
      </c>
      <c r="AH809" s="1" t="s">
        <v>434</v>
      </c>
      <c r="AI809" s="1" t="s">
        <v>55</v>
      </c>
      <c r="AL809" s="1">
        <v>0</v>
      </c>
      <c r="AM809" s="1" t="s">
        <v>2634</v>
      </c>
    </row>
    <row r="810" spans="1:39" hidden="1" x14ac:dyDescent="0.3">
      <c r="A810" s="1" t="s">
        <v>1918</v>
      </c>
      <c r="B810" s="1">
        <f>_xlfn.ISOWEEKNUM(RMP[[#This Row],[FECHA RECEPCION]])</f>
        <v>28</v>
      </c>
      <c r="C810" s="7">
        <v>45847</v>
      </c>
      <c r="D810" s="6">
        <v>0.78125</v>
      </c>
      <c r="E810" s="7">
        <v>45847</v>
      </c>
      <c r="F810" s="6">
        <v>0.87847222222222221</v>
      </c>
      <c r="G810" s="1" t="s">
        <v>1052</v>
      </c>
      <c r="H810" s="1">
        <v>5</v>
      </c>
      <c r="I810" s="1" t="s">
        <v>1671</v>
      </c>
      <c r="J810" s="14">
        <v>72</v>
      </c>
      <c r="K810" s="1" t="str">
        <f>TEXT(MATCH(X810, _xlfn.UNIQUE($X$153:X956), 0), "00000")</f>
        <v>00380</v>
      </c>
      <c r="L810" s="1" t="s">
        <v>827</v>
      </c>
      <c r="M810" s="1" t="s">
        <v>1672</v>
      </c>
      <c r="N810" s="1" t="s">
        <v>43</v>
      </c>
      <c r="O810" s="1" t="s">
        <v>44</v>
      </c>
      <c r="P810" s="3">
        <v>101</v>
      </c>
      <c r="Q810" s="3">
        <v>71.87</v>
      </c>
      <c r="R810" s="1" t="s">
        <v>45</v>
      </c>
      <c r="S810" s="1" t="s">
        <v>747</v>
      </c>
      <c r="T810" s="1">
        <v>12</v>
      </c>
      <c r="U810" s="1">
        <v>5</v>
      </c>
      <c r="V810" s="1">
        <v>58</v>
      </c>
      <c r="W810" s="1" t="s">
        <v>47</v>
      </c>
      <c r="X810" s="2" t="s">
        <v>1919</v>
      </c>
      <c r="Y810" s="1" t="s">
        <v>1920</v>
      </c>
      <c r="AA810" s="1" t="s">
        <v>51</v>
      </c>
      <c r="AB810" s="3">
        <f>+RMP[[#This Row],[KILOS NETO]]/RMP[[#This Row],[N° JARRAS]]</f>
        <v>1.2391379310344828</v>
      </c>
      <c r="AC810" s="1" t="s">
        <v>831</v>
      </c>
      <c r="AD810" s="1">
        <v>19.899999999999999</v>
      </c>
      <c r="AE810" s="14">
        <f>+RMP[[#This Row],[KILOS NETO]]/RMP[[#This Row],[N° JABAS]]</f>
        <v>14.374000000000001</v>
      </c>
      <c r="AF810" s="3">
        <f>+RMP[[#This Row],[KILOS NETO]]-RMP[[#This Row],[PESO NETO CAMPO]]</f>
        <v>-0.12999999999999545</v>
      </c>
      <c r="AG810" s="3">
        <f>+(RMP[[#This Row],[HORA RECEPCION]]-RMP[[#This Row],[HORA SALIDA CAMPO]])*24</f>
        <v>2.333333333333333</v>
      </c>
      <c r="AH810" s="1" t="s">
        <v>54</v>
      </c>
      <c r="AI810" s="1" t="s">
        <v>55</v>
      </c>
      <c r="AL810" s="1">
        <v>0</v>
      </c>
      <c r="AM810" s="1" t="s">
        <v>2634</v>
      </c>
    </row>
    <row r="811" spans="1:39" hidden="1" x14ac:dyDescent="0.3">
      <c r="A811" s="1" t="s">
        <v>1921</v>
      </c>
      <c r="B811" s="1">
        <f>_xlfn.ISOWEEKNUM(RMP[[#This Row],[FECHA RECEPCION]])</f>
        <v>28</v>
      </c>
      <c r="C811" s="7">
        <v>45847</v>
      </c>
      <c r="D811" s="6">
        <v>0.78125</v>
      </c>
      <c r="E811" s="7">
        <v>45847</v>
      </c>
      <c r="F811" s="6">
        <v>0.87847222222222221</v>
      </c>
      <c r="G811" s="1" t="s">
        <v>1052</v>
      </c>
      <c r="H811" s="1">
        <v>5</v>
      </c>
      <c r="I811" s="1" t="s">
        <v>1671</v>
      </c>
      <c r="J811" s="14">
        <v>242.25</v>
      </c>
      <c r="K811" s="1" t="str">
        <f>TEXT(MATCH(X811, _xlfn.UNIQUE($X$153:X957), 0), "00000")</f>
        <v>00381</v>
      </c>
      <c r="L811" s="1" t="s">
        <v>827</v>
      </c>
      <c r="M811" s="1" t="s">
        <v>1672</v>
      </c>
      <c r="N811" s="1" t="s">
        <v>43</v>
      </c>
      <c r="O811" s="1" t="s">
        <v>44</v>
      </c>
      <c r="P811" s="3">
        <v>297.5</v>
      </c>
      <c r="Q811" s="3">
        <v>241.38</v>
      </c>
      <c r="R811" s="1" t="s">
        <v>45</v>
      </c>
      <c r="S811" s="1" t="s">
        <v>747</v>
      </c>
      <c r="T811" s="1">
        <v>14</v>
      </c>
      <c r="U811" s="1">
        <v>17</v>
      </c>
      <c r="V811" s="1">
        <v>224</v>
      </c>
      <c r="W811" s="1" t="s">
        <v>47</v>
      </c>
      <c r="X811" s="2" t="s">
        <v>1922</v>
      </c>
      <c r="Y811" s="1" t="s">
        <v>1923</v>
      </c>
      <c r="AA811" s="1" t="s">
        <v>51</v>
      </c>
      <c r="AB811" s="3">
        <f>+RMP[[#This Row],[KILOS NETO]]/RMP[[#This Row],[N° JARRAS]]</f>
        <v>1.0775892857142857</v>
      </c>
      <c r="AC811" s="1" t="s">
        <v>831</v>
      </c>
      <c r="AD811" s="1">
        <v>19.899999999999999</v>
      </c>
      <c r="AE811" s="14">
        <f>+RMP[[#This Row],[KILOS NETO]]/RMP[[#This Row],[N° JABAS]]</f>
        <v>14.198823529411765</v>
      </c>
      <c r="AF811" s="3">
        <f>+RMP[[#This Row],[KILOS NETO]]-RMP[[#This Row],[PESO NETO CAMPO]]</f>
        <v>-0.87000000000000455</v>
      </c>
      <c r="AG811" s="3">
        <f>+(RMP[[#This Row],[HORA RECEPCION]]-RMP[[#This Row],[HORA SALIDA CAMPO]])*24</f>
        <v>2.333333333333333</v>
      </c>
      <c r="AH811" s="1" t="s">
        <v>54</v>
      </c>
      <c r="AI811" s="1" t="s">
        <v>55</v>
      </c>
      <c r="AL811" s="1">
        <v>0</v>
      </c>
      <c r="AM811" s="1" t="s">
        <v>2634</v>
      </c>
    </row>
    <row r="812" spans="1:39" hidden="1" x14ac:dyDescent="0.3">
      <c r="A812" s="1" t="s">
        <v>1924</v>
      </c>
      <c r="B812" s="1">
        <f>_xlfn.ISOWEEKNUM(RMP[[#This Row],[FECHA RECEPCION]])</f>
        <v>28</v>
      </c>
      <c r="C812" s="7">
        <v>45847</v>
      </c>
      <c r="D812" s="6">
        <v>0.78125</v>
      </c>
      <c r="E812" s="7">
        <v>45847</v>
      </c>
      <c r="F812" s="6">
        <v>0.87847222222222221</v>
      </c>
      <c r="G812" s="1" t="s">
        <v>1052</v>
      </c>
      <c r="H812" s="1">
        <v>5</v>
      </c>
      <c r="I812" s="1" t="s">
        <v>1671</v>
      </c>
      <c r="J812" s="14">
        <v>327.75</v>
      </c>
      <c r="K812" s="1" t="str">
        <f>TEXT(MATCH(X812, _xlfn.UNIQUE($X$153:X958), 0), "00000")</f>
        <v>00381</v>
      </c>
      <c r="L812" s="1" t="s">
        <v>827</v>
      </c>
      <c r="M812" s="1" t="s">
        <v>1672</v>
      </c>
      <c r="N812" s="1" t="s">
        <v>43</v>
      </c>
      <c r="O812" s="1" t="s">
        <v>44</v>
      </c>
      <c r="P812" s="3">
        <v>402.5</v>
      </c>
      <c r="Q812" s="3">
        <v>326.58</v>
      </c>
      <c r="R812" s="1" t="s">
        <v>45</v>
      </c>
      <c r="S812" s="1" t="s">
        <v>751</v>
      </c>
      <c r="T812" s="1">
        <v>14</v>
      </c>
      <c r="U812" s="1">
        <v>23</v>
      </c>
      <c r="V812" s="1">
        <v>256</v>
      </c>
      <c r="W812" s="1" t="s">
        <v>47</v>
      </c>
      <c r="X812" s="2" t="s">
        <v>1922</v>
      </c>
      <c r="Y812" s="1" t="s">
        <v>1923</v>
      </c>
      <c r="AA812" s="1" t="s">
        <v>51</v>
      </c>
      <c r="AB812" s="3">
        <f>+RMP[[#This Row],[KILOS NETO]]/RMP[[#This Row],[N° JARRAS]]</f>
        <v>1.2757031249999999</v>
      </c>
      <c r="AC812" s="1" t="s">
        <v>831</v>
      </c>
      <c r="AD812" s="1">
        <v>19.899999999999999</v>
      </c>
      <c r="AE812" s="14">
        <f>+RMP[[#This Row],[KILOS NETO]]/RMP[[#This Row],[N° JABAS]]</f>
        <v>14.199130434782608</v>
      </c>
      <c r="AF812" s="3">
        <f>+RMP[[#This Row],[KILOS NETO]]-RMP[[#This Row],[PESO NETO CAMPO]]</f>
        <v>-1.1700000000000159</v>
      </c>
      <c r="AG812" s="3">
        <f>+(RMP[[#This Row],[HORA RECEPCION]]-RMP[[#This Row],[HORA SALIDA CAMPO]])*24</f>
        <v>2.333333333333333</v>
      </c>
      <c r="AH812" s="1" t="s">
        <v>54</v>
      </c>
      <c r="AI812" s="1" t="s">
        <v>55</v>
      </c>
      <c r="AL812" s="1">
        <v>0</v>
      </c>
      <c r="AM812" s="1" t="s">
        <v>2634</v>
      </c>
    </row>
    <row r="813" spans="1:39" hidden="1" x14ac:dyDescent="0.3">
      <c r="A813" s="1" t="s">
        <v>1925</v>
      </c>
      <c r="B813" s="1">
        <f>_xlfn.ISOWEEKNUM(RMP[[#This Row],[FECHA RECEPCION]])</f>
        <v>28</v>
      </c>
      <c r="C813" s="7">
        <v>45847</v>
      </c>
      <c r="D813" s="6">
        <v>0.78125</v>
      </c>
      <c r="E813" s="7">
        <v>45847</v>
      </c>
      <c r="F813" s="6">
        <v>0.87847222222222221</v>
      </c>
      <c r="G813" s="1" t="s">
        <v>1052</v>
      </c>
      <c r="H813" s="1">
        <v>5</v>
      </c>
      <c r="I813" s="1" t="s">
        <v>1671</v>
      </c>
      <c r="J813" s="14">
        <v>576</v>
      </c>
      <c r="K813" s="1" t="str">
        <f>TEXT(MATCH(X813, _xlfn.UNIQUE($X$153:X959), 0), "00000")</f>
        <v>00382</v>
      </c>
      <c r="L813" s="1" t="s">
        <v>827</v>
      </c>
      <c r="M813" s="1" t="s">
        <v>1672</v>
      </c>
      <c r="N813" s="1" t="s">
        <v>43</v>
      </c>
      <c r="O813" s="1" t="s">
        <v>44</v>
      </c>
      <c r="P813" s="3">
        <v>705</v>
      </c>
      <c r="Q813" s="3">
        <v>571.96</v>
      </c>
      <c r="R813" s="1" t="s">
        <v>45</v>
      </c>
      <c r="S813" s="1" t="s">
        <v>747</v>
      </c>
      <c r="T813" s="1">
        <v>15</v>
      </c>
      <c r="U813" s="1">
        <v>40</v>
      </c>
      <c r="V813" s="1">
        <v>480</v>
      </c>
      <c r="W813" s="1" t="s">
        <v>47</v>
      </c>
      <c r="X813" s="2" t="s">
        <v>1926</v>
      </c>
      <c r="Y813" s="1" t="s">
        <v>1927</v>
      </c>
      <c r="AA813" s="1" t="s">
        <v>51</v>
      </c>
      <c r="AB813" s="3">
        <f>+RMP[[#This Row],[KILOS NETO]]/RMP[[#This Row],[N° JARRAS]]</f>
        <v>1.1915833333333334</v>
      </c>
      <c r="AC813" s="1" t="s">
        <v>831</v>
      </c>
      <c r="AD813" s="1">
        <v>19.899999999999999</v>
      </c>
      <c r="AE813" s="14">
        <f>+RMP[[#This Row],[KILOS NETO]]/RMP[[#This Row],[N° JABAS]]</f>
        <v>14.299000000000001</v>
      </c>
      <c r="AF813" s="3">
        <f>+RMP[[#This Row],[KILOS NETO]]-RMP[[#This Row],[PESO NETO CAMPO]]</f>
        <v>-4.0399999999999636</v>
      </c>
      <c r="AG813" s="3">
        <f>+(RMP[[#This Row],[HORA RECEPCION]]-RMP[[#This Row],[HORA SALIDA CAMPO]])*24</f>
        <v>2.333333333333333</v>
      </c>
      <c r="AH813" s="1" t="s">
        <v>54</v>
      </c>
      <c r="AI813" s="1" t="s">
        <v>55</v>
      </c>
      <c r="AL813" s="1">
        <v>0</v>
      </c>
      <c r="AM813" s="1" t="s">
        <v>2634</v>
      </c>
    </row>
    <row r="814" spans="1:39" hidden="1" x14ac:dyDescent="0.3">
      <c r="A814" s="1" t="s">
        <v>1928</v>
      </c>
      <c r="B814" s="1">
        <f>_xlfn.ISOWEEKNUM(RMP[[#This Row],[FECHA RECEPCION]])</f>
        <v>28</v>
      </c>
      <c r="C814" s="7">
        <v>45847</v>
      </c>
      <c r="D814" s="6">
        <v>0.78125</v>
      </c>
      <c r="E814" s="7">
        <v>45847</v>
      </c>
      <c r="F814" s="6">
        <v>0.87847222222222221</v>
      </c>
      <c r="G814" s="1" t="s">
        <v>1052</v>
      </c>
      <c r="H814" s="1">
        <v>5</v>
      </c>
      <c r="I814" s="1" t="s">
        <v>1671</v>
      </c>
      <c r="J814" s="14">
        <v>70.625</v>
      </c>
      <c r="K814" s="1" t="str">
        <f>TEXT(MATCH(X814, _xlfn.UNIQUE($X$153:X960), 0), "00000")</f>
        <v>00383</v>
      </c>
      <c r="L814" s="1" t="s">
        <v>827</v>
      </c>
      <c r="M814" s="1" t="s">
        <v>1672</v>
      </c>
      <c r="N814" s="1" t="s">
        <v>43</v>
      </c>
      <c r="O814" s="1" t="s">
        <v>44</v>
      </c>
      <c r="P814" s="3">
        <v>86.88</v>
      </c>
      <c r="Q814" s="3">
        <v>70.25</v>
      </c>
      <c r="R814" s="1" t="s">
        <v>45</v>
      </c>
      <c r="S814" s="1" t="s">
        <v>751</v>
      </c>
      <c r="T814" s="1">
        <v>15</v>
      </c>
      <c r="U814" s="1">
        <v>5</v>
      </c>
      <c r="V814" s="1">
        <v>60</v>
      </c>
      <c r="W814" s="1" t="s">
        <v>47</v>
      </c>
      <c r="X814" s="2" t="s">
        <v>1929</v>
      </c>
      <c r="Y814" s="1" t="s">
        <v>1930</v>
      </c>
      <c r="AA814" s="1" t="s">
        <v>51</v>
      </c>
      <c r="AB814" s="3">
        <f>+RMP[[#This Row],[KILOS NETO]]/RMP[[#This Row],[N° JARRAS]]</f>
        <v>1.1708333333333334</v>
      </c>
      <c r="AC814" s="1" t="s">
        <v>831</v>
      </c>
      <c r="AD814" s="1">
        <v>19.899999999999999</v>
      </c>
      <c r="AE814" s="14">
        <f>+RMP[[#This Row],[KILOS NETO]]/RMP[[#This Row],[N° JABAS]]</f>
        <v>14.05</v>
      </c>
      <c r="AF814" s="3">
        <f>+RMP[[#This Row],[KILOS NETO]]-RMP[[#This Row],[PESO NETO CAMPO]]</f>
        <v>-0.375</v>
      </c>
      <c r="AG814" s="3">
        <f>+(RMP[[#This Row],[HORA RECEPCION]]-RMP[[#This Row],[HORA SALIDA CAMPO]])*24</f>
        <v>2.333333333333333</v>
      </c>
      <c r="AH814" s="1" t="s">
        <v>54</v>
      </c>
      <c r="AI814" s="1" t="s">
        <v>55</v>
      </c>
      <c r="AL814" s="1">
        <v>0</v>
      </c>
      <c r="AM814" s="1" t="s">
        <v>2634</v>
      </c>
    </row>
    <row r="815" spans="1:39" hidden="1" x14ac:dyDescent="0.3">
      <c r="A815" s="1" t="s">
        <v>1931</v>
      </c>
      <c r="B815" s="1">
        <f>_xlfn.ISOWEEKNUM(RMP[[#This Row],[FECHA RECEPCION]])</f>
        <v>28</v>
      </c>
      <c r="C815" s="7">
        <v>45847</v>
      </c>
      <c r="D815" s="6">
        <v>0.78125</v>
      </c>
      <c r="E815" s="7">
        <v>45847</v>
      </c>
      <c r="F815" s="6">
        <v>0.87847222222222221</v>
      </c>
      <c r="G815" s="1" t="s">
        <v>1052</v>
      </c>
      <c r="H815" s="1">
        <v>5</v>
      </c>
      <c r="I815" s="1" t="s">
        <v>1671</v>
      </c>
      <c r="J815" s="14">
        <v>494.375</v>
      </c>
      <c r="K815" s="1" t="str">
        <f>TEXT(MATCH(X815, _xlfn.UNIQUE($X$153:X961), 0), "00000")</f>
        <v>00383</v>
      </c>
      <c r="L815" s="1" t="s">
        <v>827</v>
      </c>
      <c r="M815" s="1" t="s">
        <v>1672</v>
      </c>
      <c r="N815" s="1" t="s">
        <v>43</v>
      </c>
      <c r="O815" s="1" t="s">
        <v>44</v>
      </c>
      <c r="P815" s="3">
        <v>608.13</v>
      </c>
      <c r="Q815" s="3">
        <v>491.72</v>
      </c>
      <c r="R815" s="1" t="s">
        <v>45</v>
      </c>
      <c r="S815" s="1" t="s">
        <v>747</v>
      </c>
      <c r="T815" s="1">
        <v>15</v>
      </c>
      <c r="U815" s="1">
        <v>35</v>
      </c>
      <c r="V815" s="1">
        <v>420</v>
      </c>
      <c r="W815" s="1" t="s">
        <v>47</v>
      </c>
      <c r="X815" s="2" t="s">
        <v>1929</v>
      </c>
      <c r="Y815" s="1" t="s">
        <v>1930</v>
      </c>
      <c r="AA815" s="1" t="s">
        <v>51</v>
      </c>
      <c r="AB815" s="3">
        <f>+RMP[[#This Row],[KILOS NETO]]/RMP[[#This Row],[N° JARRAS]]</f>
        <v>1.1707619047619049</v>
      </c>
      <c r="AC815" s="1" t="s">
        <v>831</v>
      </c>
      <c r="AD815" s="1">
        <v>19.899999999999999</v>
      </c>
      <c r="AE815" s="14">
        <f>+RMP[[#This Row],[KILOS NETO]]/RMP[[#This Row],[N° JABAS]]</f>
        <v>14.049142857142858</v>
      </c>
      <c r="AF815" s="3">
        <f>+RMP[[#This Row],[KILOS NETO]]-RMP[[#This Row],[PESO NETO CAMPO]]</f>
        <v>-2.6549999999999727</v>
      </c>
      <c r="AG815" s="3">
        <f>+(RMP[[#This Row],[HORA RECEPCION]]-RMP[[#This Row],[HORA SALIDA CAMPO]])*24</f>
        <v>2.333333333333333</v>
      </c>
      <c r="AH815" s="1" t="s">
        <v>54</v>
      </c>
      <c r="AI815" s="1" t="s">
        <v>55</v>
      </c>
      <c r="AL815" s="1">
        <v>0</v>
      </c>
      <c r="AM815" s="1" t="s">
        <v>2634</v>
      </c>
    </row>
    <row r="816" spans="1:39" hidden="1" x14ac:dyDescent="0.3">
      <c r="A816" s="1" t="s">
        <v>1932</v>
      </c>
      <c r="B816" s="1">
        <f>_xlfn.ISOWEEKNUM(RMP[[#This Row],[FECHA RECEPCION]])</f>
        <v>28</v>
      </c>
      <c r="C816" s="7">
        <v>45847</v>
      </c>
      <c r="D816" s="6">
        <v>0.78125</v>
      </c>
      <c r="E816" s="7">
        <v>45847</v>
      </c>
      <c r="F816" s="6">
        <v>0.87847222222222221</v>
      </c>
      <c r="G816" s="1" t="s">
        <v>1052</v>
      </c>
      <c r="H816" s="1">
        <v>5</v>
      </c>
      <c r="I816" s="1" t="s">
        <v>1671</v>
      </c>
      <c r="J816" s="14">
        <v>552</v>
      </c>
      <c r="K816" s="1" t="str">
        <f>TEXT(MATCH(X816, _xlfn.UNIQUE($X$153:X962), 0), "00000")</f>
        <v>00384</v>
      </c>
      <c r="L816" s="1" t="s">
        <v>827</v>
      </c>
      <c r="M816" s="1" t="s">
        <v>1672</v>
      </c>
      <c r="N816" s="1" t="s">
        <v>43</v>
      </c>
      <c r="O816" s="1" t="s">
        <v>44</v>
      </c>
      <c r="P816" s="3">
        <v>683</v>
      </c>
      <c r="Q816" s="3">
        <v>549.96</v>
      </c>
      <c r="R816" s="1" t="s">
        <v>45</v>
      </c>
      <c r="S816" s="1" t="s">
        <v>751</v>
      </c>
      <c r="T816" s="1">
        <v>15</v>
      </c>
      <c r="U816" s="1">
        <v>40</v>
      </c>
      <c r="V816" s="1">
        <v>480</v>
      </c>
      <c r="W816" s="1" t="s">
        <v>47</v>
      </c>
      <c r="X816" s="2" t="s">
        <v>1933</v>
      </c>
      <c r="Y816" s="1" t="s">
        <v>1934</v>
      </c>
      <c r="AA816" s="1" t="s">
        <v>51</v>
      </c>
      <c r="AB816" s="3">
        <f>+RMP[[#This Row],[KILOS NETO]]/RMP[[#This Row],[N° JARRAS]]</f>
        <v>1.14575</v>
      </c>
      <c r="AC816" s="1" t="s">
        <v>831</v>
      </c>
      <c r="AD816" s="1">
        <v>19.899999999999999</v>
      </c>
      <c r="AE816" s="14">
        <f>+RMP[[#This Row],[KILOS NETO]]/RMP[[#This Row],[N° JABAS]]</f>
        <v>13.749000000000001</v>
      </c>
      <c r="AF816" s="3">
        <f>+RMP[[#This Row],[KILOS NETO]]-RMP[[#This Row],[PESO NETO CAMPO]]</f>
        <v>-2.0399999999999636</v>
      </c>
      <c r="AG816" s="3">
        <f>+(RMP[[#This Row],[HORA RECEPCION]]-RMP[[#This Row],[HORA SALIDA CAMPO]])*24</f>
        <v>2.333333333333333</v>
      </c>
      <c r="AH816" s="1" t="s">
        <v>54</v>
      </c>
      <c r="AI816" s="1" t="s">
        <v>55</v>
      </c>
      <c r="AL816" s="1">
        <v>0</v>
      </c>
      <c r="AM816" s="1" t="s">
        <v>2634</v>
      </c>
    </row>
    <row r="817" spans="1:39" hidden="1" x14ac:dyDescent="0.3">
      <c r="A817" s="1" t="s">
        <v>1935</v>
      </c>
      <c r="B817" s="1">
        <f>_xlfn.ISOWEEKNUM(RMP[[#This Row],[FECHA RECEPCION]])</f>
        <v>28</v>
      </c>
      <c r="C817" s="7">
        <v>45847</v>
      </c>
      <c r="D817" s="6">
        <v>0.53680555555555554</v>
      </c>
      <c r="E817" s="7">
        <v>45847</v>
      </c>
      <c r="F817" s="6">
        <v>0.63541666666666663</v>
      </c>
      <c r="G817" s="1" t="s">
        <v>1936</v>
      </c>
      <c r="H817" s="1">
        <v>1</v>
      </c>
      <c r="I817" s="1" t="s">
        <v>39</v>
      </c>
      <c r="J817" s="14">
        <v>386.7</v>
      </c>
      <c r="K817" s="1" t="str">
        <f>TEXT(MATCH(X817, _xlfn.UNIQUE($X$153:X963), 0), "00000")</f>
        <v>00385</v>
      </c>
      <c r="L817" s="1" t="s">
        <v>41</v>
      </c>
      <c r="M817" s="1" t="s">
        <v>42</v>
      </c>
      <c r="N817" s="1" t="s">
        <v>43</v>
      </c>
      <c r="O817" s="1" t="s">
        <v>44</v>
      </c>
      <c r="P817" s="3">
        <v>519</v>
      </c>
      <c r="Q817" s="3">
        <v>399.64</v>
      </c>
      <c r="R817" s="1" t="s">
        <v>45</v>
      </c>
      <c r="S817" s="1" t="s">
        <v>758</v>
      </c>
      <c r="T817" s="1">
        <v>13</v>
      </c>
      <c r="U817" s="1">
        <v>42</v>
      </c>
      <c r="V817" s="1">
        <v>294</v>
      </c>
      <c r="W817" s="1" t="s">
        <v>47</v>
      </c>
      <c r="X817" s="2" t="s">
        <v>1937</v>
      </c>
      <c r="Y817" s="1" t="s">
        <v>1938</v>
      </c>
      <c r="AA817" s="1" t="s">
        <v>51</v>
      </c>
      <c r="AB817" s="3">
        <f>+RMP[[#This Row],[KILOS NETO]]/RMP[[#This Row],[N° JARRAS]]</f>
        <v>1.3593197278911564</v>
      </c>
      <c r="AC817" s="1" t="s">
        <v>52</v>
      </c>
      <c r="AD817" s="1">
        <v>22.1</v>
      </c>
      <c r="AE817" s="14">
        <f>+RMP[[#This Row],[KILOS NETO]]/RMP[[#This Row],[N° JABAS]]</f>
        <v>9.5152380952380948</v>
      </c>
      <c r="AF817" s="3">
        <f>+RMP[[#This Row],[KILOS NETO]]-RMP[[#This Row],[PESO NETO CAMPO]]</f>
        <v>12.939999999999998</v>
      </c>
      <c r="AG817" s="3">
        <f>+(RMP[[#This Row],[HORA RECEPCION]]-RMP[[#This Row],[HORA SALIDA CAMPO]])*24</f>
        <v>2.3666666666666663</v>
      </c>
      <c r="AH817" s="1" t="s">
        <v>434</v>
      </c>
      <c r="AI817" s="1" t="s">
        <v>55</v>
      </c>
      <c r="AL817" s="1">
        <v>0</v>
      </c>
      <c r="AM817" s="1" t="s">
        <v>2634</v>
      </c>
    </row>
    <row r="818" spans="1:39" hidden="1" x14ac:dyDescent="0.3">
      <c r="A818" s="1" t="s">
        <v>1939</v>
      </c>
      <c r="B818" s="1">
        <f>_xlfn.ISOWEEKNUM(RMP[[#This Row],[FECHA RECEPCION]])</f>
        <v>28</v>
      </c>
      <c r="C818" s="7">
        <v>45847</v>
      </c>
      <c r="D818" s="6">
        <v>0.53680555555555554</v>
      </c>
      <c r="E818" s="7">
        <v>45847</v>
      </c>
      <c r="F818" s="6">
        <v>0.63541666666666663</v>
      </c>
      <c r="G818" s="1" t="s">
        <v>1936</v>
      </c>
      <c r="H818" s="1">
        <v>1</v>
      </c>
      <c r="I818" s="1" t="s">
        <v>39</v>
      </c>
      <c r="J818" s="14">
        <v>285.05238169</v>
      </c>
      <c r="K818" s="1" t="str">
        <f>TEXT(MATCH(X818, _xlfn.UNIQUE($X$153:X964), 0), "00000")</f>
        <v>00386</v>
      </c>
      <c r="L818" s="1" t="s">
        <v>41</v>
      </c>
      <c r="M818" s="1" t="s">
        <v>42</v>
      </c>
      <c r="N818" s="1" t="s">
        <v>43</v>
      </c>
      <c r="O818" s="1" t="s">
        <v>44</v>
      </c>
      <c r="P818" s="3">
        <v>382.33</v>
      </c>
      <c r="Q818" s="3">
        <v>294.23</v>
      </c>
      <c r="R818" s="1" t="s">
        <v>45</v>
      </c>
      <c r="S818" s="1" t="s">
        <v>758</v>
      </c>
      <c r="T818" s="1">
        <v>13</v>
      </c>
      <c r="U818" s="1">
        <v>31</v>
      </c>
      <c r="V818" s="1">
        <v>217</v>
      </c>
      <c r="W818" s="1" t="s">
        <v>47</v>
      </c>
      <c r="X818" s="2" t="s">
        <v>1940</v>
      </c>
      <c r="Y818" s="1" t="s">
        <v>1941</v>
      </c>
      <c r="AA818" s="1" t="s">
        <v>51</v>
      </c>
      <c r="AB818" s="3">
        <f>+RMP[[#This Row],[KILOS NETO]]/RMP[[#This Row],[N° JARRAS]]</f>
        <v>1.3558986175115209</v>
      </c>
      <c r="AC818" s="1" t="s">
        <v>52</v>
      </c>
      <c r="AD818" s="1">
        <v>22.1</v>
      </c>
      <c r="AE818" s="14">
        <f>+RMP[[#This Row],[KILOS NETO]]/RMP[[#This Row],[N° JABAS]]</f>
        <v>9.491290322580646</v>
      </c>
      <c r="AF818" s="3">
        <f>+RMP[[#This Row],[KILOS NETO]]-RMP[[#This Row],[PESO NETO CAMPO]]</f>
        <v>9.1776183100000139</v>
      </c>
      <c r="AG818" s="3">
        <f>+(RMP[[#This Row],[HORA RECEPCION]]-RMP[[#This Row],[HORA SALIDA CAMPO]])*24</f>
        <v>2.3666666666666663</v>
      </c>
      <c r="AH818" s="1" t="s">
        <v>54</v>
      </c>
      <c r="AI818" s="1" t="s">
        <v>55</v>
      </c>
      <c r="AL818" s="1">
        <v>0</v>
      </c>
      <c r="AM818" s="1" t="s">
        <v>2634</v>
      </c>
    </row>
    <row r="819" spans="1:39" hidden="1" x14ac:dyDescent="0.3">
      <c r="A819" s="1" t="s">
        <v>1942</v>
      </c>
      <c r="B819" s="1">
        <f>_xlfn.ISOWEEKNUM(RMP[[#This Row],[FECHA RECEPCION]])</f>
        <v>28</v>
      </c>
      <c r="C819" s="7">
        <v>45847</v>
      </c>
      <c r="D819" s="6">
        <v>0.53680555555555554</v>
      </c>
      <c r="E819" s="7">
        <v>45847</v>
      </c>
      <c r="F819" s="6">
        <v>0.63541666666666663</v>
      </c>
      <c r="G819" s="1" t="s">
        <v>1936</v>
      </c>
      <c r="H819" s="1">
        <v>1</v>
      </c>
      <c r="I819" s="1" t="s">
        <v>39</v>
      </c>
      <c r="J819" s="14">
        <v>101.14761831</v>
      </c>
      <c r="K819" s="1" t="str">
        <f>TEXT(MATCH(X819, _xlfn.UNIQUE($X$153:X965), 0), "00000")</f>
        <v>00386</v>
      </c>
      <c r="L819" s="1" t="s">
        <v>41</v>
      </c>
      <c r="M819" s="1" t="s">
        <v>42</v>
      </c>
      <c r="N819" s="1" t="s">
        <v>43</v>
      </c>
      <c r="O819" s="1" t="s">
        <v>44</v>
      </c>
      <c r="P819" s="3">
        <v>135.66999999999999</v>
      </c>
      <c r="Q819" s="3">
        <v>104.41</v>
      </c>
      <c r="R819" s="1" t="s">
        <v>45</v>
      </c>
      <c r="S819" s="1" t="s">
        <v>751</v>
      </c>
      <c r="T819" s="1">
        <v>13</v>
      </c>
      <c r="U819" s="1">
        <v>11</v>
      </c>
      <c r="V819" s="1">
        <v>77</v>
      </c>
      <c r="W819" s="1" t="s">
        <v>47</v>
      </c>
      <c r="X819" s="2" t="s">
        <v>1940</v>
      </c>
      <c r="Y819" s="1" t="s">
        <v>1941</v>
      </c>
      <c r="AA819" s="1" t="s">
        <v>51</v>
      </c>
      <c r="AB819" s="3">
        <f>+RMP[[#This Row],[KILOS NETO]]/RMP[[#This Row],[N° JARRAS]]</f>
        <v>1.3559740259740258</v>
      </c>
      <c r="AC819" s="1" t="s">
        <v>52</v>
      </c>
      <c r="AD819" s="1">
        <v>22.1</v>
      </c>
      <c r="AE819" s="14">
        <f>+RMP[[#This Row],[KILOS NETO]]/RMP[[#This Row],[N° JABAS]]</f>
        <v>9.4918181818181822</v>
      </c>
      <c r="AF819" s="3">
        <f>+RMP[[#This Row],[KILOS NETO]]-RMP[[#This Row],[PESO NETO CAMPO]]</f>
        <v>3.262381689999998</v>
      </c>
      <c r="AG819" s="3">
        <f>+(RMP[[#This Row],[HORA RECEPCION]]-RMP[[#This Row],[HORA SALIDA CAMPO]])*24</f>
        <v>2.3666666666666663</v>
      </c>
      <c r="AH819" s="1" t="s">
        <v>54</v>
      </c>
      <c r="AI819" s="1" t="s">
        <v>55</v>
      </c>
      <c r="AL819" s="1">
        <v>0</v>
      </c>
      <c r="AM819" s="1" t="s">
        <v>2634</v>
      </c>
    </row>
    <row r="820" spans="1:39" hidden="1" x14ac:dyDescent="0.3">
      <c r="A820" s="1" t="s">
        <v>1943</v>
      </c>
      <c r="B820" s="1">
        <f>_xlfn.ISOWEEKNUM(RMP[[#This Row],[FECHA RECEPCION]])</f>
        <v>28</v>
      </c>
      <c r="C820" s="7">
        <v>45847</v>
      </c>
      <c r="D820" s="6">
        <v>0.53680555555555554</v>
      </c>
      <c r="E820" s="7">
        <v>45847</v>
      </c>
      <c r="F820" s="6">
        <v>0.63541666666666663</v>
      </c>
      <c r="G820" s="1" t="s">
        <v>1936</v>
      </c>
      <c r="H820" s="1">
        <v>1</v>
      </c>
      <c r="I820" s="1" t="s">
        <v>39</v>
      </c>
      <c r="J820" s="14">
        <v>181.52381098000001</v>
      </c>
      <c r="K820" s="1" t="str">
        <f>TEXT(MATCH(X820, _xlfn.UNIQUE($X$153:X966), 0), "00000")</f>
        <v>00387</v>
      </c>
      <c r="L820" s="1" t="s">
        <v>41</v>
      </c>
      <c r="M820" s="1" t="s">
        <v>42</v>
      </c>
      <c r="N820" s="1" t="s">
        <v>43</v>
      </c>
      <c r="O820" s="1" t="s">
        <v>44</v>
      </c>
      <c r="P820" s="3">
        <v>244.76</v>
      </c>
      <c r="Q820" s="3">
        <v>187.92</v>
      </c>
      <c r="R820" s="1" t="s">
        <v>45</v>
      </c>
      <c r="S820" s="1" t="s">
        <v>787</v>
      </c>
      <c r="T820" s="1">
        <v>13</v>
      </c>
      <c r="U820" s="1">
        <v>20</v>
      </c>
      <c r="V820" s="1">
        <v>140</v>
      </c>
      <c r="W820" s="1" t="s">
        <v>47</v>
      </c>
      <c r="X820" s="2" t="s">
        <v>1944</v>
      </c>
      <c r="Y820" s="1" t="s">
        <v>1945</v>
      </c>
      <c r="AA820" s="1" t="s">
        <v>51</v>
      </c>
      <c r="AB820" s="3">
        <f>+RMP[[#This Row],[KILOS NETO]]/RMP[[#This Row],[N° JARRAS]]</f>
        <v>1.3422857142857143</v>
      </c>
      <c r="AC820" s="1" t="s">
        <v>52</v>
      </c>
      <c r="AD820" s="1">
        <v>22.1</v>
      </c>
      <c r="AE820" s="14">
        <f>+RMP[[#This Row],[KILOS NETO]]/RMP[[#This Row],[N° JABAS]]</f>
        <v>9.395999999999999</v>
      </c>
      <c r="AF820" s="3">
        <f>+RMP[[#This Row],[KILOS NETO]]-RMP[[#This Row],[PESO NETO CAMPO]]</f>
        <v>6.39618901999998</v>
      </c>
      <c r="AG820" s="3">
        <f>+(RMP[[#This Row],[HORA RECEPCION]]-RMP[[#This Row],[HORA SALIDA CAMPO]])*24</f>
        <v>2.3666666666666663</v>
      </c>
      <c r="AH820" s="1" t="s">
        <v>434</v>
      </c>
      <c r="AI820" s="1" t="s">
        <v>55</v>
      </c>
      <c r="AL820" s="1">
        <v>0</v>
      </c>
      <c r="AM820" s="1" t="s">
        <v>2634</v>
      </c>
    </row>
    <row r="821" spans="1:39" hidden="1" x14ac:dyDescent="0.3">
      <c r="A821" s="1" t="s">
        <v>1946</v>
      </c>
      <c r="B821" s="1">
        <f>_xlfn.ISOWEEKNUM(RMP[[#This Row],[FECHA RECEPCION]])</f>
        <v>28</v>
      </c>
      <c r="C821" s="7">
        <v>45847</v>
      </c>
      <c r="D821" s="6">
        <v>0.53680555555555554</v>
      </c>
      <c r="E821" s="7">
        <v>45847</v>
      </c>
      <c r="F821" s="6">
        <v>0.63541666666666663</v>
      </c>
      <c r="G821" s="1" t="s">
        <v>1936</v>
      </c>
      <c r="H821" s="1">
        <v>1</v>
      </c>
      <c r="I821" s="1" t="s">
        <v>39</v>
      </c>
      <c r="J821" s="14">
        <v>154.29523628000001</v>
      </c>
      <c r="K821" s="1" t="str">
        <f>TEXT(MATCH(X821, _xlfn.UNIQUE($X$153:X967), 0), "00000")</f>
        <v>00387</v>
      </c>
      <c r="L821" s="1" t="s">
        <v>41</v>
      </c>
      <c r="M821" s="1" t="s">
        <v>42</v>
      </c>
      <c r="N821" s="1" t="s">
        <v>43</v>
      </c>
      <c r="O821" s="1" t="s">
        <v>44</v>
      </c>
      <c r="P821" s="3">
        <v>208.05</v>
      </c>
      <c r="Q821" s="3">
        <v>159.74</v>
      </c>
      <c r="R821" s="1" t="s">
        <v>45</v>
      </c>
      <c r="S821" s="1" t="s">
        <v>758</v>
      </c>
      <c r="T821" s="1">
        <v>13</v>
      </c>
      <c r="U821" s="1">
        <v>17</v>
      </c>
      <c r="V821" s="1">
        <v>119</v>
      </c>
      <c r="W821" s="1" t="s">
        <v>47</v>
      </c>
      <c r="X821" s="2" t="s">
        <v>1944</v>
      </c>
      <c r="Y821" s="1" t="s">
        <v>1945</v>
      </c>
      <c r="AA821" s="1" t="s">
        <v>51</v>
      </c>
      <c r="AB821" s="3">
        <f>+RMP[[#This Row],[KILOS NETO]]/RMP[[#This Row],[N° JARRAS]]</f>
        <v>1.3423529411764707</v>
      </c>
      <c r="AC821" s="1" t="s">
        <v>52</v>
      </c>
      <c r="AD821" s="1">
        <v>22.1</v>
      </c>
      <c r="AE821" s="14">
        <f>+RMP[[#This Row],[KILOS NETO]]/RMP[[#This Row],[N° JABAS]]</f>
        <v>9.3964705882352941</v>
      </c>
      <c r="AF821" s="3">
        <f>+RMP[[#This Row],[KILOS NETO]]-RMP[[#This Row],[PESO NETO CAMPO]]</f>
        <v>5.4447637199999974</v>
      </c>
      <c r="AG821" s="3">
        <f>+(RMP[[#This Row],[HORA RECEPCION]]-RMP[[#This Row],[HORA SALIDA CAMPO]])*24</f>
        <v>2.3666666666666663</v>
      </c>
      <c r="AH821" s="1" t="s">
        <v>434</v>
      </c>
      <c r="AI821" s="1" t="s">
        <v>55</v>
      </c>
      <c r="AL821" s="1">
        <v>0</v>
      </c>
      <c r="AM821" s="1" t="s">
        <v>2634</v>
      </c>
    </row>
    <row r="822" spans="1:39" hidden="1" x14ac:dyDescent="0.3">
      <c r="A822" s="1" t="s">
        <v>1947</v>
      </c>
      <c r="B822" s="1">
        <f>_xlfn.ISOWEEKNUM(RMP[[#This Row],[FECHA RECEPCION]])</f>
        <v>28</v>
      </c>
      <c r="C822" s="7">
        <v>45847</v>
      </c>
      <c r="D822" s="6">
        <v>0.53680555555555554</v>
      </c>
      <c r="E822" s="7">
        <v>45847</v>
      </c>
      <c r="F822" s="6">
        <v>0.63541666666666663</v>
      </c>
      <c r="G822" s="1" t="s">
        <v>1936</v>
      </c>
      <c r="H822" s="1">
        <v>1</v>
      </c>
      <c r="I822" s="1" t="s">
        <v>39</v>
      </c>
      <c r="J822" s="14">
        <v>45.380952739999998</v>
      </c>
      <c r="K822" s="1" t="str">
        <f>TEXT(MATCH(X822, _xlfn.UNIQUE($X$153:X968), 0), "00000")</f>
        <v>00387</v>
      </c>
      <c r="L822" s="1" t="s">
        <v>41</v>
      </c>
      <c r="M822" s="1" t="s">
        <v>42</v>
      </c>
      <c r="N822" s="1" t="s">
        <v>43</v>
      </c>
      <c r="O822" s="1" t="s">
        <v>44</v>
      </c>
      <c r="P822" s="3">
        <v>61.19</v>
      </c>
      <c r="Q822" s="3">
        <v>46.98</v>
      </c>
      <c r="R822" s="1" t="s">
        <v>45</v>
      </c>
      <c r="S822" s="1" t="s">
        <v>751</v>
      </c>
      <c r="T822" s="1">
        <v>13</v>
      </c>
      <c r="U822" s="1">
        <v>5</v>
      </c>
      <c r="V822" s="1">
        <v>35</v>
      </c>
      <c r="W822" s="1" t="s">
        <v>47</v>
      </c>
      <c r="X822" s="2" t="s">
        <v>1944</v>
      </c>
      <c r="Y822" s="1" t="s">
        <v>1945</v>
      </c>
      <c r="AA822" s="1" t="s">
        <v>51</v>
      </c>
      <c r="AB822" s="3">
        <f>+RMP[[#This Row],[KILOS NETO]]/RMP[[#This Row],[N° JARRAS]]</f>
        <v>1.3422857142857143</v>
      </c>
      <c r="AC822" s="1" t="s">
        <v>52</v>
      </c>
      <c r="AD822" s="1">
        <v>22.1</v>
      </c>
      <c r="AE822" s="14">
        <f>+RMP[[#This Row],[KILOS NETO]]/RMP[[#This Row],[N° JABAS]]</f>
        <v>9.395999999999999</v>
      </c>
      <c r="AF822" s="3">
        <f>+RMP[[#This Row],[KILOS NETO]]-RMP[[#This Row],[PESO NETO CAMPO]]</f>
        <v>1.599047259999999</v>
      </c>
      <c r="AG822" s="3">
        <f>+(RMP[[#This Row],[HORA RECEPCION]]-RMP[[#This Row],[HORA SALIDA CAMPO]])*24</f>
        <v>2.3666666666666663</v>
      </c>
      <c r="AH822" s="1" t="s">
        <v>434</v>
      </c>
      <c r="AI822" s="1" t="s">
        <v>55</v>
      </c>
      <c r="AL822" s="1">
        <v>0</v>
      </c>
      <c r="AM822" s="1" t="s">
        <v>2634</v>
      </c>
    </row>
    <row r="823" spans="1:39" hidden="1" x14ac:dyDescent="0.3">
      <c r="A823" s="1" t="s">
        <v>1948</v>
      </c>
      <c r="B823" s="1">
        <f>_xlfn.ISOWEEKNUM(RMP[[#This Row],[FECHA RECEPCION]])</f>
        <v>28</v>
      </c>
      <c r="C823" s="7">
        <v>45847</v>
      </c>
      <c r="D823" s="6">
        <v>0.53680555555555554</v>
      </c>
      <c r="E823" s="7">
        <v>45847</v>
      </c>
      <c r="F823" s="6">
        <v>0.63541666666666663</v>
      </c>
      <c r="G823" s="1" t="s">
        <v>1936</v>
      </c>
      <c r="H823" s="1">
        <v>1</v>
      </c>
      <c r="I823" s="1" t="s">
        <v>39</v>
      </c>
      <c r="J823" s="14">
        <v>338.02142821000001</v>
      </c>
      <c r="K823" s="1" t="str">
        <f>TEXT(MATCH(X823, _xlfn.UNIQUE($X$153:X969), 0), "00000")</f>
        <v>00388</v>
      </c>
      <c r="L823" s="1" t="s">
        <v>41</v>
      </c>
      <c r="M823" s="1" t="s">
        <v>42</v>
      </c>
      <c r="N823" s="1" t="s">
        <v>43</v>
      </c>
      <c r="O823" s="1" t="s">
        <v>44</v>
      </c>
      <c r="P823" s="3">
        <v>455.45</v>
      </c>
      <c r="Q823" s="3">
        <v>350.3</v>
      </c>
      <c r="R823" s="1" t="s">
        <v>45</v>
      </c>
      <c r="S823" s="1" t="s">
        <v>751</v>
      </c>
      <c r="T823" s="1">
        <v>13</v>
      </c>
      <c r="U823" s="1">
        <v>37</v>
      </c>
      <c r="V823" s="1">
        <v>259</v>
      </c>
      <c r="W823" s="1" t="s">
        <v>47</v>
      </c>
      <c r="X823" s="2" t="s">
        <v>1949</v>
      </c>
      <c r="Y823" s="1" t="s">
        <v>1950</v>
      </c>
      <c r="AA823" s="1" t="s">
        <v>51</v>
      </c>
      <c r="AB823" s="3">
        <f>+RMP[[#This Row],[KILOS NETO]]/RMP[[#This Row],[N° JARRAS]]</f>
        <v>1.3525096525096525</v>
      </c>
      <c r="AC823" s="1" t="s">
        <v>52</v>
      </c>
      <c r="AD823" s="1">
        <v>22.1</v>
      </c>
      <c r="AE823" s="14">
        <f>+RMP[[#This Row],[KILOS NETO]]/RMP[[#This Row],[N° JABAS]]</f>
        <v>9.467567567567567</v>
      </c>
      <c r="AF823" s="3">
        <f>+RMP[[#This Row],[KILOS NETO]]-RMP[[#This Row],[PESO NETO CAMPO]]</f>
        <v>12.278571790000001</v>
      </c>
      <c r="AG823" s="3">
        <f>+(RMP[[#This Row],[HORA RECEPCION]]-RMP[[#This Row],[HORA SALIDA CAMPO]])*24</f>
        <v>2.3666666666666663</v>
      </c>
      <c r="AH823" s="1" t="s">
        <v>54</v>
      </c>
      <c r="AI823" s="1" t="s">
        <v>55</v>
      </c>
      <c r="AL823" s="1">
        <v>0</v>
      </c>
      <c r="AM823" s="1" t="s">
        <v>2634</v>
      </c>
    </row>
    <row r="824" spans="1:39" hidden="1" x14ac:dyDescent="0.3">
      <c r="A824" s="1" t="s">
        <v>1951</v>
      </c>
      <c r="B824" s="1">
        <f>_xlfn.ISOWEEKNUM(RMP[[#This Row],[FECHA RECEPCION]])</f>
        <v>28</v>
      </c>
      <c r="C824" s="7">
        <v>45847</v>
      </c>
      <c r="D824" s="6">
        <v>0.53680555555555554</v>
      </c>
      <c r="E824" s="7">
        <v>45847</v>
      </c>
      <c r="F824" s="6">
        <v>0.63541666666666663</v>
      </c>
      <c r="G824" s="1" t="s">
        <v>1936</v>
      </c>
      <c r="H824" s="1">
        <v>1</v>
      </c>
      <c r="I824" s="1" t="s">
        <v>39</v>
      </c>
      <c r="J824" s="14">
        <v>45.678571789999999</v>
      </c>
      <c r="K824" s="1" t="str">
        <f>TEXT(MATCH(X824, _xlfn.UNIQUE($X$153:X970), 0), "00000")</f>
        <v>00388</v>
      </c>
      <c r="L824" s="1" t="s">
        <v>41</v>
      </c>
      <c r="M824" s="1" t="s">
        <v>42</v>
      </c>
      <c r="N824" s="1" t="s">
        <v>43</v>
      </c>
      <c r="O824" s="1" t="s">
        <v>44</v>
      </c>
      <c r="P824" s="3">
        <v>61.55</v>
      </c>
      <c r="Q824" s="3">
        <v>47.34</v>
      </c>
      <c r="R824" s="1" t="s">
        <v>45</v>
      </c>
      <c r="S824" s="1" t="s">
        <v>787</v>
      </c>
      <c r="T824" s="1">
        <v>13</v>
      </c>
      <c r="U824" s="1">
        <v>5</v>
      </c>
      <c r="V824" s="1">
        <v>35</v>
      </c>
      <c r="W824" s="1" t="s">
        <v>47</v>
      </c>
      <c r="X824" s="2" t="s">
        <v>1949</v>
      </c>
      <c r="Y824" s="1" t="s">
        <v>1950</v>
      </c>
      <c r="AA824" s="1" t="s">
        <v>51</v>
      </c>
      <c r="AB824" s="3">
        <f>+RMP[[#This Row],[KILOS NETO]]/RMP[[#This Row],[N° JARRAS]]</f>
        <v>1.3525714285714288</v>
      </c>
      <c r="AC824" s="1" t="s">
        <v>52</v>
      </c>
      <c r="AD824" s="1">
        <v>22.1</v>
      </c>
      <c r="AE824" s="14">
        <f>+RMP[[#This Row],[KILOS NETO]]/RMP[[#This Row],[N° JABAS]]</f>
        <v>9.468</v>
      </c>
      <c r="AF824" s="3">
        <f>+RMP[[#This Row],[KILOS NETO]]-RMP[[#This Row],[PESO NETO CAMPO]]</f>
        <v>1.661428210000004</v>
      </c>
      <c r="AG824" s="3">
        <f>+(RMP[[#This Row],[HORA RECEPCION]]-RMP[[#This Row],[HORA SALIDA CAMPO]])*24</f>
        <v>2.3666666666666663</v>
      </c>
      <c r="AH824" s="1" t="s">
        <v>54</v>
      </c>
      <c r="AI824" s="1" t="s">
        <v>55</v>
      </c>
      <c r="AL824" s="1">
        <v>0</v>
      </c>
      <c r="AM824" s="1" t="s">
        <v>2634</v>
      </c>
    </row>
    <row r="825" spans="1:39" hidden="1" x14ac:dyDescent="0.3">
      <c r="A825" s="1" t="s">
        <v>1952</v>
      </c>
      <c r="B825" s="1">
        <f>_xlfn.ISOWEEKNUM(RMP[[#This Row],[FECHA RECEPCION]])</f>
        <v>28</v>
      </c>
      <c r="C825" s="7">
        <v>45847</v>
      </c>
      <c r="D825" s="6">
        <v>0.53680555555555554</v>
      </c>
      <c r="E825" s="7">
        <v>45847</v>
      </c>
      <c r="F825" s="6">
        <v>0.63541666666666663</v>
      </c>
      <c r="G825" s="1" t="s">
        <v>1936</v>
      </c>
      <c r="H825" s="1">
        <v>1</v>
      </c>
      <c r="I825" s="1" t="s">
        <v>39</v>
      </c>
      <c r="J825" s="14">
        <v>216.11428516999999</v>
      </c>
      <c r="K825" s="1" t="str">
        <f>TEXT(MATCH(X825, _xlfn.UNIQUE($X$153:X971), 0), "00000")</f>
        <v>00389</v>
      </c>
      <c r="L825" s="1" t="s">
        <v>41</v>
      </c>
      <c r="M825" s="1" t="s">
        <v>42</v>
      </c>
      <c r="N825" s="1" t="s">
        <v>43</v>
      </c>
      <c r="O825" s="1" t="s">
        <v>44</v>
      </c>
      <c r="P825" s="3">
        <v>293.14</v>
      </c>
      <c r="Q825" s="3">
        <v>224.94</v>
      </c>
      <c r="R825" s="1" t="s">
        <v>45</v>
      </c>
      <c r="S825" s="1" t="s">
        <v>787</v>
      </c>
      <c r="T825" s="1">
        <v>13</v>
      </c>
      <c r="U825" s="1">
        <v>24</v>
      </c>
      <c r="V825" s="1">
        <v>168</v>
      </c>
      <c r="W825" s="1" t="s">
        <v>47</v>
      </c>
      <c r="X825" s="2" t="s">
        <v>1953</v>
      </c>
      <c r="Y825" s="1" t="s">
        <v>1954</v>
      </c>
      <c r="AA825" s="1" t="s">
        <v>51</v>
      </c>
      <c r="AB825" s="3">
        <f>+RMP[[#This Row],[KILOS NETO]]/RMP[[#This Row],[N° JARRAS]]</f>
        <v>1.3389285714285715</v>
      </c>
      <c r="AC825" s="1" t="s">
        <v>52</v>
      </c>
      <c r="AD825" s="1">
        <v>22.1</v>
      </c>
      <c r="AE825" s="14">
        <f>+RMP[[#This Row],[KILOS NETO]]/RMP[[#This Row],[N° JABAS]]</f>
        <v>9.3725000000000005</v>
      </c>
      <c r="AF825" s="3">
        <f>+RMP[[#This Row],[KILOS NETO]]-RMP[[#This Row],[PESO NETO CAMPO]]</f>
        <v>8.8257148300000097</v>
      </c>
      <c r="AG825" s="3">
        <f>+(RMP[[#This Row],[HORA RECEPCION]]-RMP[[#This Row],[HORA SALIDA CAMPO]])*24</f>
        <v>2.3666666666666663</v>
      </c>
      <c r="AH825" s="1" t="s">
        <v>434</v>
      </c>
      <c r="AI825" s="1" t="s">
        <v>55</v>
      </c>
      <c r="AL825" s="1">
        <v>0</v>
      </c>
      <c r="AM825" s="1" t="s">
        <v>2634</v>
      </c>
    </row>
    <row r="826" spans="1:39" hidden="1" x14ac:dyDescent="0.3">
      <c r="A826" s="1" t="s">
        <v>1955</v>
      </c>
      <c r="B826" s="1">
        <f>_xlfn.ISOWEEKNUM(RMP[[#This Row],[FECHA RECEPCION]])</f>
        <v>28</v>
      </c>
      <c r="C826" s="7">
        <v>45847</v>
      </c>
      <c r="D826" s="6">
        <v>0.53680555555555554</v>
      </c>
      <c r="E826" s="7">
        <v>45847</v>
      </c>
      <c r="F826" s="6">
        <v>0.63541666666666663</v>
      </c>
      <c r="G826" s="1" t="s">
        <v>1936</v>
      </c>
      <c r="H826" s="1">
        <v>1</v>
      </c>
      <c r="I826" s="1" t="s">
        <v>39</v>
      </c>
      <c r="J826" s="14">
        <v>162.08571483</v>
      </c>
      <c r="K826" s="1" t="str">
        <f>TEXT(MATCH(X826, _xlfn.UNIQUE($X$153:X972), 0), "00000")</f>
        <v>00389</v>
      </c>
      <c r="L826" s="1" t="s">
        <v>41</v>
      </c>
      <c r="M826" s="1" t="s">
        <v>42</v>
      </c>
      <c r="N826" s="1" t="s">
        <v>43</v>
      </c>
      <c r="O826" s="1" t="s">
        <v>44</v>
      </c>
      <c r="P826" s="3">
        <v>219.86</v>
      </c>
      <c r="Q826" s="3">
        <v>168.7</v>
      </c>
      <c r="R826" s="1" t="s">
        <v>45</v>
      </c>
      <c r="S826" s="1" t="s">
        <v>751</v>
      </c>
      <c r="T826" s="1">
        <v>13</v>
      </c>
      <c r="U826" s="1">
        <v>18</v>
      </c>
      <c r="V826" s="1">
        <v>126</v>
      </c>
      <c r="W826" s="1" t="s">
        <v>47</v>
      </c>
      <c r="X826" s="2" t="s">
        <v>1953</v>
      </c>
      <c r="Y826" s="1" t="s">
        <v>1954</v>
      </c>
      <c r="AA826" s="1" t="s">
        <v>51</v>
      </c>
      <c r="AB826" s="3">
        <f>+RMP[[#This Row],[KILOS NETO]]/RMP[[#This Row],[N° JARRAS]]</f>
        <v>1.3388888888888888</v>
      </c>
      <c r="AC826" s="1" t="s">
        <v>52</v>
      </c>
      <c r="AD826" s="1">
        <v>22.1</v>
      </c>
      <c r="AE826" s="14">
        <f>+RMP[[#This Row],[KILOS NETO]]/RMP[[#This Row],[N° JABAS]]</f>
        <v>9.3722222222222218</v>
      </c>
      <c r="AF826" s="3">
        <f>+RMP[[#This Row],[KILOS NETO]]-RMP[[#This Row],[PESO NETO CAMPO]]</f>
        <v>6.6142851699999881</v>
      </c>
      <c r="AG826" s="3">
        <f>+(RMP[[#This Row],[HORA RECEPCION]]-RMP[[#This Row],[HORA SALIDA CAMPO]])*24</f>
        <v>2.3666666666666663</v>
      </c>
      <c r="AH826" s="1" t="s">
        <v>434</v>
      </c>
      <c r="AI826" s="1" t="s">
        <v>55</v>
      </c>
      <c r="AL826" s="1">
        <v>0</v>
      </c>
      <c r="AM826" s="1" t="s">
        <v>2634</v>
      </c>
    </row>
    <row r="827" spans="1:39" hidden="1" x14ac:dyDescent="0.3">
      <c r="A827" s="1" t="s">
        <v>1956</v>
      </c>
      <c r="B827" s="1">
        <f>_xlfn.ISOWEEKNUM(RMP[[#This Row],[FECHA RECEPCION]])</f>
        <v>28</v>
      </c>
      <c r="C827" s="7">
        <v>45847</v>
      </c>
      <c r="D827" s="6">
        <v>0.53680555555555554</v>
      </c>
      <c r="E827" s="7">
        <v>45847</v>
      </c>
      <c r="F827" s="6">
        <v>0.63541666666666663</v>
      </c>
      <c r="G827" s="1" t="s">
        <v>1936</v>
      </c>
      <c r="H827" s="1">
        <v>1</v>
      </c>
      <c r="I827" s="1" t="s">
        <v>39</v>
      </c>
      <c r="J827" s="14">
        <v>236.60000036</v>
      </c>
      <c r="K827" s="1" t="str">
        <f>TEXT(MATCH(X827, _xlfn.UNIQUE($X$153:X973), 0), "00000")</f>
        <v>00390</v>
      </c>
      <c r="L827" s="1" t="s">
        <v>41</v>
      </c>
      <c r="M827" s="1" t="s">
        <v>42</v>
      </c>
      <c r="N827" s="1" t="s">
        <v>43</v>
      </c>
      <c r="O827" s="1" t="s">
        <v>44</v>
      </c>
      <c r="P827" s="3">
        <v>317.57</v>
      </c>
      <c r="Q827" s="3">
        <v>243.68</v>
      </c>
      <c r="R827" s="1" t="s">
        <v>45</v>
      </c>
      <c r="S827" s="1" t="s">
        <v>751</v>
      </c>
      <c r="T827" s="1">
        <v>13</v>
      </c>
      <c r="U827" s="1">
        <v>26</v>
      </c>
      <c r="V827" s="1">
        <v>182</v>
      </c>
      <c r="W827" s="1" t="s">
        <v>47</v>
      </c>
      <c r="X827" s="2" t="s">
        <v>1957</v>
      </c>
      <c r="Y827" s="1" t="s">
        <v>1958</v>
      </c>
      <c r="AA827" s="1" t="s">
        <v>51</v>
      </c>
      <c r="AB827" s="3">
        <f>+RMP[[#This Row],[KILOS NETO]]/RMP[[#This Row],[N° JARRAS]]</f>
        <v>1.338901098901099</v>
      </c>
      <c r="AC827" s="1" t="s">
        <v>52</v>
      </c>
      <c r="AD827" s="1">
        <v>22.1</v>
      </c>
      <c r="AE827" s="14">
        <f>+RMP[[#This Row],[KILOS NETO]]/RMP[[#This Row],[N° JABAS]]</f>
        <v>9.3723076923076931</v>
      </c>
      <c r="AF827" s="3">
        <f>+RMP[[#This Row],[KILOS NETO]]-RMP[[#This Row],[PESO NETO CAMPO]]</f>
        <v>7.0799996400000111</v>
      </c>
      <c r="AG827" s="3">
        <f>+(RMP[[#This Row],[HORA RECEPCION]]-RMP[[#This Row],[HORA SALIDA CAMPO]])*24</f>
        <v>2.3666666666666663</v>
      </c>
      <c r="AH827" s="1" t="s">
        <v>1224</v>
      </c>
      <c r="AI827" s="1" t="s">
        <v>55</v>
      </c>
      <c r="AL827" s="1">
        <v>0</v>
      </c>
      <c r="AM827" s="1" t="s">
        <v>2634</v>
      </c>
    </row>
    <row r="828" spans="1:39" hidden="1" x14ac:dyDescent="0.3">
      <c r="A828" s="1" t="s">
        <v>1959</v>
      </c>
      <c r="B828" s="1">
        <f>_xlfn.ISOWEEKNUM(RMP[[#This Row],[FECHA RECEPCION]])</f>
        <v>28</v>
      </c>
      <c r="C828" s="7">
        <v>45847</v>
      </c>
      <c r="D828" s="6">
        <v>0.53680555555555554</v>
      </c>
      <c r="E828" s="7">
        <v>45847</v>
      </c>
      <c r="F828" s="6">
        <v>0.63541666666666663</v>
      </c>
      <c r="G828" s="1" t="s">
        <v>1936</v>
      </c>
      <c r="H828" s="1">
        <v>1</v>
      </c>
      <c r="I828" s="1" t="s">
        <v>39</v>
      </c>
      <c r="J828" s="14">
        <v>145.59999963999999</v>
      </c>
      <c r="K828" s="1" t="str">
        <f>TEXT(MATCH(X828, _xlfn.UNIQUE($X$153:X974), 0), "00000")</f>
        <v>00390</v>
      </c>
      <c r="L828" s="1" t="s">
        <v>41</v>
      </c>
      <c r="M828" s="1" t="s">
        <v>42</v>
      </c>
      <c r="N828" s="1" t="s">
        <v>43</v>
      </c>
      <c r="O828" s="1" t="s">
        <v>44</v>
      </c>
      <c r="P828" s="3">
        <v>195.43</v>
      </c>
      <c r="Q828" s="3">
        <v>149.96</v>
      </c>
      <c r="R828" s="1" t="s">
        <v>45</v>
      </c>
      <c r="S828" s="1" t="s">
        <v>787</v>
      </c>
      <c r="T828" s="1">
        <v>13</v>
      </c>
      <c r="U828" s="1">
        <v>16</v>
      </c>
      <c r="V828" s="1">
        <v>112</v>
      </c>
      <c r="W828" s="1" t="s">
        <v>47</v>
      </c>
      <c r="X828" s="2" t="s">
        <v>1957</v>
      </c>
      <c r="Y828" s="1" t="s">
        <v>1958</v>
      </c>
      <c r="AA828" s="1" t="s">
        <v>51</v>
      </c>
      <c r="AB828" s="3">
        <f>+RMP[[#This Row],[KILOS NETO]]/RMP[[#This Row],[N° JARRAS]]</f>
        <v>1.3389285714285715</v>
      </c>
      <c r="AC828" s="1" t="s">
        <v>52</v>
      </c>
      <c r="AD828" s="1">
        <v>22.1</v>
      </c>
      <c r="AE828" s="14">
        <f>+RMP[[#This Row],[KILOS NETO]]/RMP[[#This Row],[N° JABAS]]</f>
        <v>9.3725000000000005</v>
      </c>
      <c r="AF828" s="3">
        <f>+RMP[[#This Row],[KILOS NETO]]-RMP[[#This Row],[PESO NETO CAMPO]]</f>
        <v>4.360000360000015</v>
      </c>
      <c r="AG828" s="3">
        <f>+(RMP[[#This Row],[HORA RECEPCION]]-RMP[[#This Row],[HORA SALIDA CAMPO]])*24</f>
        <v>2.3666666666666663</v>
      </c>
      <c r="AH828" s="1" t="s">
        <v>1224</v>
      </c>
      <c r="AI828" s="1" t="s">
        <v>55</v>
      </c>
      <c r="AL828" s="1">
        <v>0</v>
      </c>
      <c r="AM828" s="1" t="s">
        <v>2634</v>
      </c>
    </row>
    <row r="829" spans="1:39" hidden="1" x14ac:dyDescent="0.3">
      <c r="A829" s="1" t="s">
        <v>1960</v>
      </c>
      <c r="B829" s="1">
        <f>_xlfn.ISOWEEKNUM(RMP[[#This Row],[FECHA RECEPCION]])</f>
        <v>28</v>
      </c>
      <c r="C829" s="7">
        <v>45847</v>
      </c>
      <c r="D829" s="6">
        <v>0.53680555555555554</v>
      </c>
      <c r="E829" s="7">
        <v>45847</v>
      </c>
      <c r="F829" s="6">
        <v>0.63541666666666663</v>
      </c>
      <c r="G829" s="1" t="s">
        <v>1936</v>
      </c>
      <c r="H829" s="1">
        <v>1</v>
      </c>
      <c r="I829" s="1" t="s">
        <v>39</v>
      </c>
      <c r="J829" s="14">
        <v>266.38571474000003</v>
      </c>
      <c r="K829" s="1" t="str">
        <f>TEXT(MATCH(X829, _xlfn.UNIQUE($X$153:X975), 0), "00000")</f>
        <v>00391</v>
      </c>
      <c r="L829" s="1" t="s">
        <v>41</v>
      </c>
      <c r="M829" s="1" t="s">
        <v>42</v>
      </c>
      <c r="N829" s="1" t="s">
        <v>43</v>
      </c>
      <c r="O829" s="1" t="s">
        <v>44</v>
      </c>
      <c r="P829" s="3">
        <v>360.43</v>
      </c>
      <c r="Q829" s="3">
        <v>275.81</v>
      </c>
      <c r="R829" s="1" t="s">
        <v>45</v>
      </c>
      <c r="S829" s="1" t="s">
        <v>751</v>
      </c>
      <c r="T829" s="1">
        <v>13</v>
      </c>
      <c r="U829" s="1">
        <v>29</v>
      </c>
      <c r="V829" s="1">
        <v>203</v>
      </c>
      <c r="W829" s="1" t="s">
        <v>47</v>
      </c>
      <c r="X829" s="2" t="s">
        <v>1961</v>
      </c>
      <c r="Y829" s="1" t="s">
        <v>1962</v>
      </c>
      <c r="AA829" s="1" t="s">
        <v>51</v>
      </c>
      <c r="AB829" s="3">
        <f>+RMP[[#This Row],[KILOS NETO]]/RMP[[#This Row],[N° JARRAS]]</f>
        <v>1.3586699507389162</v>
      </c>
      <c r="AC829" s="1" t="s">
        <v>52</v>
      </c>
      <c r="AD829" s="1">
        <v>22.1</v>
      </c>
      <c r="AE829" s="14">
        <f>+RMP[[#This Row],[KILOS NETO]]/RMP[[#This Row],[N° JABAS]]</f>
        <v>9.5106896551724134</v>
      </c>
      <c r="AF829" s="3">
        <f>+RMP[[#This Row],[KILOS NETO]]-RMP[[#This Row],[PESO NETO CAMPO]]</f>
        <v>9.4242852599999765</v>
      </c>
      <c r="AG829" s="3">
        <f>+(RMP[[#This Row],[HORA RECEPCION]]-RMP[[#This Row],[HORA SALIDA CAMPO]])*24</f>
        <v>2.3666666666666663</v>
      </c>
      <c r="AH829" s="1" t="s">
        <v>54</v>
      </c>
      <c r="AI829" s="1" t="s">
        <v>55</v>
      </c>
      <c r="AL829" s="1">
        <v>0</v>
      </c>
      <c r="AM829" s="1" t="s">
        <v>2634</v>
      </c>
    </row>
    <row r="830" spans="1:39" hidden="1" x14ac:dyDescent="0.3">
      <c r="A830" s="1" t="s">
        <v>1963</v>
      </c>
      <c r="B830" s="1">
        <f>_xlfn.ISOWEEKNUM(RMP[[#This Row],[FECHA RECEPCION]])</f>
        <v>28</v>
      </c>
      <c r="C830" s="7">
        <v>45847</v>
      </c>
      <c r="D830" s="6">
        <v>0.53680555555555554</v>
      </c>
      <c r="E830" s="7">
        <v>45847</v>
      </c>
      <c r="F830" s="6">
        <v>0.63541666666666663</v>
      </c>
      <c r="G830" s="1" t="s">
        <v>1936</v>
      </c>
      <c r="H830" s="1">
        <v>1</v>
      </c>
      <c r="I830" s="1" t="s">
        <v>39</v>
      </c>
      <c r="J830" s="14">
        <v>55.114285250000002</v>
      </c>
      <c r="K830" s="1" t="str">
        <f>TEXT(MATCH(X830, _xlfn.UNIQUE($X$153:X976), 0), "00000")</f>
        <v>00391</v>
      </c>
      <c r="L830" s="1" t="s">
        <v>41</v>
      </c>
      <c r="M830" s="1" t="s">
        <v>42</v>
      </c>
      <c r="N830" s="1" t="s">
        <v>43</v>
      </c>
      <c r="O830" s="1" t="s">
        <v>44</v>
      </c>
      <c r="P830" s="3">
        <v>74.569999999999993</v>
      </c>
      <c r="Q830" s="3">
        <v>57.06</v>
      </c>
      <c r="R830" s="1" t="s">
        <v>45</v>
      </c>
      <c r="S830" s="1" t="s">
        <v>787</v>
      </c>
      <c r="T830" s="1">
        <v>13</v>
      </c>
      <c r="U830" s="1">
        <v>6</v>
      </c>
      <c r="V830" s="1">
        <v>42</v>
      </c>
      <c r="W830" s="1" t="s">
        <v>47</v>
      </c>
      <c r="X830" s="2" t="s">
        <v>1961</v>
      </c>
      <c r="Y830" s="1" t="s">
        <v>1962</v>
      </c>
      <c r="AA830" s="1" t="s">
        <v>51</v>
      </c>
      <c r="AB830" s="3">
        <f>+RMP[[#This Row],[KILOS NETO]]/RMP[[#This Row],[N° JARRAS]]</f>
        <v>1.3585714285714285</v>
      </c>
      <c r="AC830" s="1" t="s">
        <v>52</v>
      </c>
      <c r="AD830" s="1">
        <v>22.1</v>
      </c>
      <c r="AE830" s="14">
        <f>+RMP[[#This Row],[KILOS NETO]]/RMP[[#This Row],[N° JABAS]]</f>
        <v>9.51</v>
      </c>
      <c r="AF830" s="3">
        <f>+RMP[[#This Row],[KILOS NETO]]-RMP[[#This Row],[PESO NETO CAMPO]]</f>
        <v>1.9457147500000005</v>
      </c>
      <c r="AG830" s="3">
        <f>+(RMP[[#This Row],[HORA RECEPCION]]-RMP[[#This Row],[HORA SALIDA CAMPO]])*24</f>
        <v>2.3666666666666663</v>
      </c>
      <c r="AH830" s="1" t="s">
        <v>54</v>
      </c>
      <c r="AI830" s="1" t="s">
        <v>55</v>
      </c>
      <c r="AL830" s="1">
        <v>0</v>
      </c>
      <c r="AM830" s="1" t="s">
        <v>2634</v>
      </c>
    </row>
    <row r="831" spans="1:39" hidden="1" x14ac:dyDescent="0.3">
      <c r="A831" s="1" t="s">
        <v>1964</v>
      </c>
      <c r="B831" s="1">
        <f>_xlfn.ISOWEEKNUM(RMP[[#This Row],[FECHA RECEPCION]])</f>
        <v>28</v>
      </c>
      <c r="C831" s="7">
        <v>45847</v>
      </c>
      <c r="D831" s="6">
        <v>0.53680555555555554</v>
      </c>
      <c r="E831" s="7">
        <v>45847</v>
      </c>
      <c r="F831" s="6">
        <v>0.63541666666666663</v>
      </c>
      <c r="G831" s="1" t="s">
        <v>1936</v>
      </c>
      <c r="H831" s="1">
        <v>1</v>
      </c>
      <c r="I831" s="1" t="s">
        <v>39</v>
      </c>
      <c r="J831" s="14">
        <v>319.5</v>
      </c>
      <c r="K831" s="1" t="str">
        <f>TEXT(MATCH(X831, _xlfn.UNIQUE($X$153:X977), 0), "00000")</f>
        <v>00392</v>
      </c>
      <c r="L831" s="1" t="s">
        <v>41</v>
      </c>
      <c r="M831" s="1" t="s">
        <v>42</v>
      </c>
      <c r="N831" s="1" t="s">
        <v>43</v>
      </c>
      <c r="O831" s="1" t="s">
        <v>44</v>
      </c>
      <c r="P831" s="3">
        <v>434</v>
      </c>
      <c r="Q831" s="3">
        <v>331.87</v>
      </c>
      <c r="R831" s="1" t="s">
        <v>45</v>
      </c>
      <c r="S831" s="1" t="s">
        <v>751</v>
      </c>
      <c r="T831" s="1">
        <v>13</v>
      </c>
      <c r="U831" s="1">
        <v>35</v>
      </c>
      <c r="V831" s="1">
        <v>245</v>
      </c>
      <c r="W831" s="1" t="s">
        <v>47</v>
      </c>
      <c r="X831" s="2" t="s">
        <v>1965</v>
      </c>
      <c r="Y831" s="1" t="s">
        <v>1966</v>
      </c>
      <c r="AA831" s="1" t="s">
        <v>51</v>
      </c>
      <c r="AB831" s="3">
        <f>+RMP[[#This Row],[KILOS NETO]]/RMP[[#This Row],[N° JARRAS]]</f>
        <v>1.3545714285714285</v>
      </c>
      <c r="AC831" s="1" t="s">
        <v>52</v>
      </c>
      <c r="AD831" s="1">
        <v>22.1</v>
      </c>
      <c r="AE831" s="14">
        <f>+RMP[[#This Row],[KILOS NETO]]/RMP[[#This Row],[N° JABAS]]</f>
        <v>9.4819999999999993</v>
      </c>
      <c r="AF831" s="3">
        <f>+RMP[[#This Row],[KILOS NETO]]-RMP[[#This Row],[PESO NETO CAMPO]]</f>
        <v>12.370000000000005</v>
      </c>
      <c r="AG831" s="3">
        <f>+(RMP[[#This Row],[HORA RECEPCION]]-RMP[[#This Row],[HORA SALIDA CAMPO]])*24</f>
        <v>2.3666666666666663</v>
      </c>
      <c r="AH831" s="1" t="s">
        <v>434</v>
      </c>
      <c r="AI831" s="1" t="s">
        <v>55</v>
      </c>
      <c r="AL831" s="1">
        <v>0</v>
      </c>
      <c r="AM831" s="1" t="s">
        <v>2634</v>
      </c>
    </row>
    <row r="832" spans="1:39" hidden="1" x14ac:dyDescent="0.3">
      <c r="A832" s="1" t="s">
        <v>1967</v>
      </c>
      <c r="B832" s="1">
        <f>_xlfn.ISOWEEKNUM(RMP[[#This Row],[FECHA RECEPCION]])</f>
        <v>28</v>
      </c>
      <c r="C832" s="7">
        <v>45847</v>
      </c>
      <c r="D832" s="6">
        <v>0.75</v>
      </c>
      <c r="E832" s="7">
        <v>45847</v>
      </c>
      <c r="F832" s="6">
        <v>0.82638888888888884</v>
      </c>
      <c r="G832" s="1" t="s">
        <v>1968</v>
      </c>
      <c r="H832" s="1">
        <v>2</v>
      </c>
      <c r="I832" s="1" t="s">
        <v>316</v>
      </c>
      <c r="J832" s="14">
        <v>383.7</v>
      </c>
      <c r="K832" s="1" t="str">
        <f>TEXT(MATCH(X832, _xlfn.UNIQUE($X$153:X978), 0), "00000")</f>
        <v>00393</v>
      </c>
      <c r="L832" s="1" t="s">
        <v>41</v>
      </c>
      <c r="M832" s="1" t="s">
        <v>42</v>
      </c>
      <c r="N832" s="1" t="s">
        <v>43</v>
      </c>
      <c r="O832" s="1" t="s">
        <v>44</v>
      </c>
      <c r="P832" s="3">
        <v>516</v>
      </c>
      <c r="Q832" s="3">
        <v>396.64</v>
      </c>
      <c r="R832" s="1" t="s">
        <v>45</v>
      </c>
      <c r="S832" s="1" t="s">
        <v>747</v>
      </c>
      <c r="T832" s="1">
        <v>13</v>
      </c>
      <c r="U832" s="1">
        <v>42</v>
      </c>
      <c r="V832" s="1">
        <v>294</v>
      </c>
      <c r="W832" s="1" t="s">
        <v>47</v>
      </c>
      <c r="X832" s="2" t="s">
        <v>1969</v>
      </c>
      <c r="Y832" s="1" t="s">
        <v>1970</v>
      </c>
      <c r="AA832" s="1" t="s">
        <v>51</v>
      </c>
      <c r="AB832" s="3">
        <f>+RMP[[#This Row],[KILOS NETO]]/RMP[[#This Row],[N° JARRAS]]</f>
        <v>1.3491156462585034</v>
      </c>
      <c r="AC832" s="1" t="s">
        <v>52</v>
      </c>
      <c r="AD832" s="1">
        <v>18.7</v>
      </c>
      <c r="AE832" s="14">
        <f>+RMP[[#This Row],[KILOS NETO]]/RMP[[#This Row],[N° JABAS]]</f>
        <v>9.4438095238095237</v>
      </c>
      <c r="AF832" s="3">
        <f>+RMP[[#This Row],[KILOS NETO]]-RMP[[#This Row],[PESO NETO CAMPO]]</f>
        <v>12.939999999999998</v>
      </c>
      <c r="AG832" s="3">
        <f>+(RMP[[#This Row],[HORA RECEPCION]]-RMP[[#This Row],[HORA SALIDA CAMPO]])*24</f>
        <v>1.8333333333333321</v>
      </c>
      <c r="AH832" s="1" t="s">
        <v>54</v>
      </c>
      <c r="AI832" s="1" t="s">
        <v>55</v>
      </c>
      <c r="AL832" s="1">
        <v>0</v>
      </c>
      <c r="AM832" s="1" t="s">
        <v>2634</v>
      </c>
    </row>
    <row r="833" spans="1:39" hidden="1" x14ac:dyDescent="0.3">
      <c r="A833" s="1" t="s">
        <v>1971</v>
      </c>
      <c r="B833" s="1">
        <f>_xlfn.ISOWEEKNUM(RMP[[#This Row],[FECHA RECEPCION]])</f>
        <v>28</v>
      </c>
      <c r="C833" s="7">
        <v>45847</v>
      </c>
      <c r="D833" s="6">
        <v>0.75</v>
      </c>
      <c r="E833" s="7">
        <v>45847</v>
      </c>
      <c r="F833" s="6">
        <v>0.82638888888888884</v>
      </c>
      <c r="G833" s="1" t="s">
        <v>1968</v>
      </c>
      <c r="H833" s="1">
        <v>2</v>
      </c>
      <c r="I833" s="1" t="s">
        <v>316</v>
      </c>
      <c r="J833" s="14">
        <v>283.20714358999999</v>
      </c>
      <c r="K833" s="1" t="str">
        <f>TEXT(MATCH(X833, _xlfn.UNIQUE($X$153:X979), 0), "00000")</f>
        <v>00394</v>
      </c>
      <c r="L833" s="1" t="s">
        <v>41</v>
      </c>
      <c r="M833" s="1" t="s">
        <v>42</v>
      </c>
      <c r="N833" s="1" t="s">
        <v>43</v>
      </c>
      <c r="O833" s="1" t="s">
        <v>44</v>
      </c>
      <c r="P833" s="3">
        <v>383.07</v>
      </c>
      <c r="Q833" s="3">
        <v>294.97000000000003</v>
      </c>
      <c r="R833" s="1" t="s">
        <v>45</v>
      </c>
      <c r="S833" s="1" t="s">
        <v>747</v>
      </c>
      <c r="T833" s="1">
        <v>13</v>
      </c>
      <c r="U833" s="1">
        <v>31</v>
      </c>
      <c r="V833" s="1">
        <v>217</v>
      </c>
      <c r="W833" s="1" t="s">
        <v>47</v>
      </c>
      <c r="X833" s="2" t="s">
        <v>1972</v>
      </c>
      <c r="Y833" s="1" t="s">
        <v>1973</v>
      </c>
      <c r="AA833" s="1" t="s">
        <v>51</v>
      </c>
      <c r="AB833" s="3">
        <f>+RMP[[#This Row],[KILOS NETO]]/RMP[[#This Row],[N° JARRAS]]</f>
        <v>1.3593087557603687</v>
      </c>
      <c r="AC833" s="1" t="s">
        <v>52</v>
      </c>
      <c r="AD833" s="1">
        <v>18.7</v>
      </c>
      <c r="AE833" s="14">
        <f>+RMP[[#This Row],[KILOS NETO]]/RMP[[#This Row],[N° JABAS]]</f>
        <v>9.5151612903225811</v>
      </c>
      <c r="AF833" s="3">
        <f>+RMP[[#This Row],[KILOS NETO]]-RMP[[#This Row],[PESO NETO CAMPO]]</f>
        <v>11.76285641000004</v>
      </c>
      <c r="AG833" s="3">
        <f>+(RMP[[#This Row],[HORA RECEPCION]]-RMP[[#This Row],[HORA SALIDA CAMPO]])*24</f>
        <v>1.8333333333333321</v>
      </c>
      <c r="AH833" s="1" t="s">
        <v>434</v>
      </c>
      <c r="AI833" s="1" t="s">
        <v>55</v>
      </c>
      <c r="AL833" s="1">
        <v>0</v>
      </c>
      <c r="AM833" s="1" t="s">
        <v>2634</v>
      </c>
    </row>
    <row r="834" spans="1:39" hidden="1" x14ac:dyDescent="0.3">
      <c r="A834" s="1" t="s">
        <v>1974</v>
      </c>
      <c r="B834" s="1">
        <f>_xlfn.ISOWEEKNUM(RMP[[#This Row],[FECHA RECEPCION]])</f>
        <v>28</v>
      </c>
      <c r="C834" s="7">
        <v>45847</v>
      </c>
      <c r="D834" s="6">
        <v>0.75</v>
      </c>
      <c r="E834" s="7">
        <v>45847</v>
      </c>
      <c r="F834" s="6">
        <v>0.82638888888888884</v>
      </c>
      <c r="G834" s="1" t="s">
        <v>1968</v>
      </c>
      <c r="H834" s="1">
        <v>2</v>
      </c>
      <c r="I834" s="1" t="s">
        <v>316</v>
      </c>
      <c r="J834" s="14">
        <v>100.49285641</v>
      </c>
      <c r="K834" s="1" t="str">
        <f>TEXT(MATCH(X834, _xlfn.UNIQUE($X$153:X980), 0), "00000")</f>
        <v>00394</v>
      </c>
      <c r="L834" s="1" t="s">
        <v>41</v>
      </c>
      <c r="M834" s="1" t="s">
        <v>42</v>
      </c>
      <c r="N834" s="1" t="s">
        <v>43</v>
      </c>
      <c r="O834" s="1" t="s">
        <v>44</v>
      </c>
      <c r="P834" s="3">
        <v>135.93</v>
      </c>
      <c r="Q834" s="3">
        <v>104.67</v>
      </c>
      <c r="R834" s="1" t="s">
        <v>45</v>
      </c>
      <c r="S834" s="1" t="s">
        <v>63</v>
      </c>
      <c r="T834" s="1">
        <v>13</v>
      </c>
      <c r="U834" s="1">
        <v>11</v>
      </c>
      <c r="V834" s="1">
        <v>77</v>
      </c>
      <c r="W834" s="1" t="s">
        <v>47</v>
      </c>
      <c r="X834" s="2" t="s">
        <v>1972</v>
      </c>
      <c r="Y834" s="1" t="s">
        <v>1973</v>
      </c>
      <c r="AA834" s="1" t="s">
        <v>51</v>
      </c>
      <c r="AB834" s="3">
        <f>+RMP[[#This Row],[KILOS NETO]]/RMP[[#This Row],[N° JARRAS]]</f>
        <v>1.3593506493506493</v>
      </c>
      <c r="AC834" s="1" t="s">
        <v>52</v>
      </c>
      <c r="AD834" s="1">
        <v>18.7</v>
      </c>
      <c r="AE834" s="14">
        <f>+RMP[[#This Row],[KILOS NETO]]/RMP[[#This Row],[N° JABAS]]</f>
        <v>9.5154545454545456</v>
      </c>
      <c r="AF834" s="3">
        <f>+RMP[[#This Row],[KILOS NETO]]-RMP[[#This Row],[PESO NETO CAMPO]]</f>
        <v>4.17714359</v>
      </c>
      <c r="AG834" s="3">
        <f>+(RMP[[#This Row],[HORA RECEPCION]]-RMP[[#This Row],[HORA SALIDA CAMPO]])*24</f>
        <v>1.8333333333333321</v>
      </c>
      <c r="AH834" s="1" t="s">
        <v>434</v>
      </c>
      <c r="AI834" s="1" t="s">
        <v>55</v>
      </c>
      <c r="AL834" s="1">
        <v>0</v>
      </c>
      <c r="AM834" s="1" t="s">
        <v>2634</v>
      </c>
    </row>
    <row r="835" spans="1:39" hidden="1" x14ac:dyDescent="0.3">
      <c r="A835" s="1" t="s">
        <v>1975</v>
      </c>
      <c r="B835" s="1">
        <f>_xlfn.ISOWEEKNUM(RMP[[#This Row],[FECHA RECEPCION]])</f>
        <v>28</v>
      </c>
      <c r="C835" s="7">
        <v>45847</v>
      </c>
      <c r="D835" s="6">
        <v>0.75</v>
      </c>
      <c r="E835" s="7">
        <v>45847</v>
      </c>
      <c r="F835" s="6">
        <v>0.82638888888888884</v>
      </c>
      <c r="G835" s="1" t="s">
        <v>1968</v>
      </c>
      <c r="H835" s="1">
        <v>2</v>
      </c>
      <c r="I835" s="1" t="s">
        <v>316</v>
      </c>
      <c r="J835" s="14">
        <v>389.7</v>
      </c>
      <c r="K835" s="1" t="str">
        <f>TEXT(MATCH(X835, _xlfn.UNIQUE($X$153:X981), 0), "00000")</f>
        <v>00395</v>
      </c>
      <c r="L835" s="1" t="s">
        <v>41</v>
      </c>
      <c r="M835" s="1" t="s">
        <v>42</v>
      </c>
      <c r="N835" s="1" t="s">
        <v>43</v>
      </c>
      <c r="O835" s="1" t="s">
        <v>44</v>
      </c>
      <c r="P835" s="3">
        <v>520</v>
      </c>
      <c r="Q835" s="3">
        <v>400.64</v>
      </c>
      <c r="R835" s="1" t="s">
        <v>45</v>
      </c>
      <c r="S835" s="1" t="s">
        <v>747</v>
      </c>
      <c r="T835" s="1">
        <v>13</v>
      </c>
      <c r="U835" s="1">
        <v>42</v>
      </c>
      <c r="V835" s="1">
        <v>294</v>
      </c>
      <c r="W835" s="1" t="s">
        <v>47</v>
      </c>
      <c r="X835" s="2" t="s">
        <v>1976</v>
      </c>
      <c r="Y835" s="1" t="s">
        <v>1977</v>
      </c>
      <c r="AA835" s="1" t="s">
        <v>51</v>
      </c>
      <c r="AB835" s="3">
        <f>+RMP[[#This Row],[KILOS NETO]]/RMP[[#This Row],[N° JARRAS]]</f>
        <v>1.3627210884353742</v>
      </c>
      <c r="AC835" s="1" t="s">
        <v>52</v>
      </c>
      <c r="AD835" s="1">
        <v>18.7</v>
      </c>
      <c r="AE835" s="14">
        <f>+RMP[[#This Row],[KILOS NETO]]/RMP[[#This Row],[N° JABAS]]</f>
        <v>9.5390476190476186</v>
      </c>
      <c r="AF835" s="3">
        <f>+RMP[[#This Row],[KILOS NETO]]-RMP[[#This Row],[PESO NETO CAMPO]]</f>
        <v>10.939999999999998</v>
      </c>
      <c r="AG835" s="3">
        <f>+(RMP[[#This Row],[HORA RECEPCION]]-RMP[[#This Row],[HORA SALIDA CAMPO]])*24</f>
        <v>1.8333333333333321</v>
      </c>
      <c r="AH835" s="1" t="s">
        <v>54</v>
      </c>
      <c r="AI835" s="1" t="s">
        <v>55</v>
      </c>
      <c r="AL835" s="1">
        <v>0</v>
      </c>
      <c r="AM835" s="1" t="s">
        <v>2634</v>
      </c>
    </row>
    <row r="836" spans="1:39" hidden="1" x14ac:dyDescent="0.3">
      <c r="A836" s="1" t="s">
        <v>1978</v>
      </c>
      <c r="B836" s="1">
        <f>_xlfn.ISOWEEKNUM(RMP[[#This Row],[FECHA RECEPCION]])</f>
        <v>28</v>
      </c>
      <c r="C836" s="7">
        <v>45847</v>
      </c>
      <c r="D836" s="6">
        <v>0.75</v>
      </c>
      <c r="E836" s="7">
        <v>45847</v>
      </c>
      <c r="F836" s="6">
        <v>0.82638888888888884</v>
      </c>
      <c r="G836" s="1" t="s">
        <v>1968</v>
      </c>
      <c r="H836" s="1">
        <v>2</v>
      </c>
      <c r="I836" s="1" t="s">
        <v>316</v>
      </c>
      <c r="J836" s="14">
        <v>387.7</v>
      </c>
      <c r="K836" s="1" t="str">
        <f>TEXT(MATCH(X836, _xlfn.UNIQUE($X$153:X982), 0), "00000")</f>
        <v>00396</v>
      </c>
      <c r="L836" s="1" t="s">
        <v>41</v>
      </c>
      <c r="M836" s="1" t="s">
        <v>42</v>
      </c>
      <c r="N836" s="1" t="s">
        <v>43</v>
      </c>
      <c r="O836" s="1" t="s">
        <v>44</v>
      </c>
      <c r="P836" s="3">
        <v>520</v>
      </c>
      <c r="Q836" s="3">
        <v>400.64</v>
      </c>
      <c r="R836" s="1" t="s">
        <v>45</v>
      </c>
      <c r="S836" s="1" t="s">
        <v>747</v>
      </c>
      <c r="T836" s="1">
        <v>13</v>
      </c>
      <c r="U836" s="1">
        <v>42</v>
      </c>
      <c r="V836" s="1">
        <v>294</v>
      </c>
      <c r="W836" s="1" t="s">
        <v>47</v>
      </c>
      <c r="X836" s="2" t="s">
        <v>1979</v>
      </c>
      <c r="Y836" s="1" t="s">
        <v>1980</v>
      </c>
      <c r="AA836" s="1" t="s">
        <v>51</v>
      </c>
      <c r="AB836" s="3">
        <f>+RMP[[#This Row],[KILOS NETO]]/RMP[[#This Row],[N° JARRAS]]</f>
        <v>1.3627210884353742</v>
      </c>
      <c r="AC836" s="1" t="s">
        <v>52</v>
      </c>
      <c r="AD836" s="1">
        <v>18.7</v>
      </c>
      <c r="AE836" s="14">
        <f>+RMP[[#This Row],[KILOS NETO]]/RMP[[#This Row],[N° JABAS]]</f>
        <v>9.5390476190476186</v>
      </c>
      <c r="AF836" s="3">
        <f>+RMP[[#This Row],[KILOS NETO]]-RMP[[#This Row],[PESO NETO CAMPO]]</f>
        <v>12.939999999999998</v>
      </c>
      <c r="AG836" s="3">
        <f>+(RMP[[#This Row],[HORA RECEPCION]]-RMP[[#This Row],[HORA SALIDA CAMPO]])*24</f>
        <v>1.8333333333333321</v>
      </c>
      <c r="AH836" s="1" t="s">
        <v>434</v>
      </c>
      <c r="AI836" s="1" t="s">
        <v>55</v>
      </c>
      <c r="AL836" s="1">
        <v>0</v>
      </c>
      <c r="AM836" s="1" t="s">
        <v>2634</v>
      </c>
    </row>
    <row r="837" spans="1:39" hidden="1" x14ac:dyDescent="0.3">
      <c r="A837" s="1" t="s">
        <v>1981</v>
      </c>
      <c r="B837" s="1">
        <f>_xlfn.ISOWEEKNUM(RMP[[#This Row],[FECHA RECEPCION]])</f>
        <v>28</v>
      </c>
      <c r="C837" s="7">
        <v>45847</v>
      </c>
      <c r="D837" s="6">
        <v>0.75</v>
      </c>
      <c r="E837" s="7">
        <v>45847</v>
      </c>
      <c r="F837" s="6">
        <v>0.82638888888888884</v>
      </c>
      <c r="G837" s="1" t="s">
        <v>1968</v>
      </c>
      <c r="H837" s="1">
        <v>2</v>
      </c>
      <c r="I837" s="1" t="s">
        <v>316</v>
      </c>
      <c r="J837" s="14">
        <v>310.61428590000003</v>
      </c>
      <c r="K837" s="1" t="str">
        <f>TEXT(MATCH(X837, _xlfn.UNIQUE($X$153:X983), 0), "00000")</f>
        <v>00397</v>
      </c>
      <c r="L837" s="1" t="s">
        <v>41</v>
      </c>
      <c r="M837" s="1" t="s">
        <v>42</v>
      </c>
      <c r="N837" s="1" t="s">
        <v>43</v>
      </c>
      <c r="O837" s="1" t="s">
        <v>44</v>
      </c>
      <c r="P837" s="3">
        <v>418.52</v>
      </c>
      <c r="Q837" s="3">
        <v>321.89999999999998</v>
      </c>
      <c r="R837" s="1" t="s">
        <v>45</v>
      </c>
      <c r="S837" s="1" t="s">
        <v>758</v>
      </c>
      <c r="T837" s="1">
        <v>13</v>
      </c>
      <c r="U837" s="1">
        <v>34</v>
      </c>
      <c r="V837" s="1">
        <v>238</v>
      </c>
      <c r="W837" s="1" t="s">
        <v>47</v>
      </c>
      <c r="X837" s="2" t="s">
        <v>1982</v>
      </c>
      <c r="Y837" s="1" t="s">
        <v>1983</v>
      </c>
      <c r="AA837" s="1" t="s">
        <v>51</v>
      </c>
      <c r="AB837" s="3">
        <f>+RMP[[#This Row],[KILOS NETO]]/RMP[[#This Row],[N° JARRAS]]</f>
        <v>1.3525210084033612</v>
      </c>
      <c r="AC837" s="1" t="s">
        <v>52</v>
      </c>
      <c r="AD837" s="1">
        <v>18.7</v>
      </c>
      <c r="AE837" s="14">
        <f>+RMP[[#This Row],[KILOS NETO]]/RMP[[#This Row],[N° JABAS]]</f>
        <v>9.4676470588235286</v>
      </c>
      <c r="AF837" s="3">
        <f>+RMP[[#This Row],[KILOS NETO]]-RMP[[#This Row],[PESO NETO CAMPO]]</f>
        <v>11.28571409999995</v>
      </c>
      <c r="AG837" s="3">
        <f>+(RMP[[#This Row],[HORA RECEPCION]]-RMP[[#This Row],[HORA SALIDA CAMPO]])*24</f>
        <v>1.8333333333333321</v>
      </c>
      <c r="AH837" s="1" t="s">
        <v>54</v>
      </c>
      <c r="AI837" s="1" t="s">
        <v>55</v>
      </c>
      <c r="AL837" s="1">
        <v>0</v>
      </c>
      <c r="AM837" s="1" t="s">
        <v>2634</v>
      </c>
    </row>
    <row r="838" spans="1:39" hidden="1" x14ac:dyDescent="0.3">
      <c r="A838" s="1" t="s">
        <v>1984</v>
      </c>
      <c r="B838" s="1">
        <f>_xlfn.ISOWEEKNUM(RMP[[#This Row],[FECHA RECEPCION]])</f>
        <v>28</v>
      </c>
      <c r="C838" s="7">
        <v>45847</v>
      </c>
      <c r="D838" s="6">
        <v>0.75</v>
      </c>
      <c r="E838" s="7">
        <v>45847</v>
      </c>
      <c r="F838" s="6">
        <v>0.82638888888888884</v>
      </c>
      <c r="G838" s="1" t="s">
        <v>1968</v>
      </c>
      <c r="H838" s="1">
        <v>2</v>
      </c>
      <c r="I838" s="1" t="s">
        <v>316</v>
      </c>
      <c r="J838" s="14">
        <v>73.085714100000004</v>
      </c>
      <c r="K838" s="1" t="str">
        <f>TEXT(MATCH(X838, _xlfn.UNIQUE($X$153:X984), 0), "00000")</f>
        <v>00397</v>
      </c>
      <c r="L838" s="1" t="s">
        <v>41</v>
      </c>
      <c r="M838" s="1" t="s">
        <v>42</v>
      </c>
      <c r="N838" s="1" t="s">
        <v>43</v>
      </c>
      <c r="O838" s="1" t="s">
        <v>44</v>
      </c>
      <c r="P838" s="3">
        <v>98.48</v>
      </c>
      <c r="Q838" s="3">
        <v>75.739999999999995</v>
      </c>
      <c r="R838" s="1" t="s">
        <v>45</v>
      </c>
      <c r="S838" s="1" t="s">
        <v>751</v>
      </c>
      <c r="T838" s="1">
        <v>13</v>
      </c>
      <c r="U838" s="1">
        <v>8</v>
      </c>
      <c r="V838" s="1">
        <v>56</v>
      </c>
      <c r="W838" s="1" t="s">
        <v>47</v>
      </c>
      <c r="X838" s="2" t="s">
        <v>1982</v>
      </c>
      <c r="Y838" s="1" t="s">
        <v>1983</v>
      </c>
      <c r="AA838" s="1" t="s">
        <v>51</v>
      </c>
      <c r="AB838" s="3">
        <f>+RMP[[#This Row],[KILOS NETO]]/RMP[[#This Row],[N° JARRAS]]</f>
        <v>1.3524999999999998</v>
      </c>
      <c r="AC838" s="1" t="s">
        <v>52</v>
      </c>
      <c r="AD838" s="1">
        <v>18.7</v>
      </c>
      <c r="AE838" s="14">
        <f>+RMP[[#This Row],[KILOS NETO]]/RMP[[#This Row],[N° JABAS]]</f>
        <v>9.4674999999999994</v>
      </c>
      <c r="AF838" s="3">
        <f>+RMP[[#This Row],[KILOS NETO]]-RMP[[#This Row],[PESO NETO CAMPO]]</f>
        <v>2.6542858999999908</v>
      </c>
      <c r="AG838" s="3">
        <f>+(RMP[[#This Row],[HORA RECEPCION]]-RMP[[#This Row],[HORA SALIDA CAMPO]])*24</f>
        <v>1.8333333333333321</v>
      </c>
      <c r="AH838" s="1" t="s">
        <v>54</v>
      </c>
      <c r="AI838" s="1" t="s">
        <v>55</v>
      </c>
      <c r="AL838" s="1">
        <v>0</v>
      </c>
      <c r="AM838" s="1" t="s">
        <v>2634</v>
      </c>
    </row>
    <row r="839" spans="1:39" hidden="1" x14ac:dyDescent="0.3">
      <c r="A839" s="1" t="s">
        <v>1985</v>
      </c>
      <c r="B839" s="1">
        <f>_xlfn.ISOWEEKNUM(RMP[[#This Row],[FECHA RECEPCION]])</f>
        <v>28</v>
      </c>
      <c r="C839" s="7">
        <v>45847</v>
      </c>
      <c r="D839" s="6">
        <v>0.75</v>
      </c>
      <c r="E839" s="7">
        <v>45847</v>
      </c>
      <c r="F839" s="6">
        <v>0.82638888888888884</v>
      </c>
      <c r="G839" s="1" t="s">
        <v>1968</v>
      </c>
      <c r="H839" s="1">
        <v>2</v>
      </c>
      <c r="I839" s="1" t="s">
        <v>316</v>
      </c>
      <c r="J839" s="14">
        <v>350.32380768000002</v>
      </c>
      <c r="K839" s="1" t="str">
        <f>TEXT(MATCH(X839, _xlfn.UNIQUE($X$153:X985), 0), "00000")</f>
        <v>00398</v>
      </c>
      <c r="L839" s="1" t="s">
        <v>41</v>
      </c>
      <c r="M839" s="1" t="s">
        <v>42</v>
      </c>
      <c r="N839" s="1" t="s">
        <v>43</v>
      </c>
      <c r="O839" s="1" t="s">
        <v>44</v>
      </c>
      <c r="P839" s="3">
        <v>469.57</v>
      </c>
      <c r="Q839" s="3">
        <v>361.58</v>
      </c>
      <c r="R839" s="1" t="s">
        <v>45</v>
      </c>
      <c r="S839" s="1" t="s">
        <v>747</v>
      </c>
      <c r="T839" s="1">
        <v>13</v>
      </c>
      <c r="U839" s="1">
        <v>38</v>
      </c>
      <c r="V839" s="1">
        <v>266</v>
      </c>
      <c r="W839" s="1" t="s">
        <v>47</v>
      </c>
      <c r="X839" s="2" t="s">
        <v>1986</v>
      </c>
      <c r="Y839" s="1" t="s">
        <v>1987</v>
      </c>
      <c r="AA839" s="1" t="s">
        <v>51</v>
      </c>
      <c r="AB839" s="3">
        <f>+RMP[[#This Row],[KILOS NETO]]/RMP[[#This Row],[N° JARRAS]]</f>
        <v>1.3593233082706766</v>
      </c>
      <c r="AC839" s="1" t="s">
        <v>52</v>
      </c>
      <c r="AD839" s="1">
        <v>18.7</v>
      </c>
      <c r="AE839" s="14">
        <f>+RMP[[#This Row],[KILOS NETO]]/RMP[[#This Row],[N° JABAS]]</f>
        <v>9.5152631578947364</v>
      </c>
      <c r="AF839" s="3">
        <f>+RMP[[#This Row],[KILOS NETO]]-RMP[[#This Row],[PESO NETO CAMPO]]</f>
        <v>11.256192319999968</v>
      </c>
      <c r="AG839" s="3">
        <f>+(RMP[[#This Row],[HORA RECEPCION]]-RMP[[#This Row],[HORA SALIDA CAMPO]])*24</f>
        <v>1.8333333333333321</v>
      </c>
      <c r="AH839" s="1" t="s">
        <v>1224</v>
      </c>
      <c r="AI839" s="1" t="s">
        <v>55</v>
      </c>
      <c r="AL839" s="1">
        <v>0</v>
      </c>
      <c r="AM839" s="1" t="s">
        <v>2634</v>
      </c>
    </row>
    <row r="840" spans="1:39" hidden="1" x14ac:dyDescent="0.3">
      <c r="A840" s="1" t="s">
        <v>1988</v>
      </c>
      <c r="B840" s="1">
        <f>_xlfn.ISOWEEKNUM(RMP[[#This Row],[FECHA RECEPCION]])</f>
        <v>28</v>
      </c>
      <c r="C840" s="7">
        <v>45847</v>
      </c>
      <c r="D840" s="6">
        <v>0.75</v>
      </c>
      <c r="E840" s="7">
        <v>45847</v>
      </c>
      <c r="F840" s="6">
        <v>0.82638888888888884</v>
      </c>
      <c r="G840" s="1" t="s">
        <v>1968</v>
      </c>
      <c r="H840" s="1">
        <v>2</v>
      </c>
      <c r="I840" s="1" t="s">
        <v>316</v>
      </c>
      <c r="J840" s="14">
        <v>36.876192320000001</v>
      </c>
      <c r="K840" s="1" t="str">
        <f>TEXT(MATCH(X840, _xlfn.UNIQUE($X$153:X986), 0), "00000")</f>
        <v>00398</v>
      </c>
      <c r="L840" s="1" t="s">
        <v>41</v>
      </c>
      <c r="M840" s="1" t="s">
        <v>42</v>
      </c>
      <c r="N840" s="1" t="s">
        <v>43</v>
      </c>
      <c r="O840" s="1" t="s">
        <v>44</v>
      </c>
      <c r="P840" s="3">
        <v>49.43</v>
      </c>
      <c r="Q840" s="3">
        <v>38.06</v>
      </c>
      <c r="R840" s="1" t="s">
        <v>45</v>
      </c>
      <c r="S840" s="1" t="s">
        <v>751</v>
      </c>
      <c r="T840" s="1">
        <v>13</v>
      </c>
      <c r="U840" s="1">
        <v>4</v>
      </c>
      <c r="V840" s="1">
        <v>28</v>
      </c>
      <c r="W840" s="1" t="s">
        <v>47</v>
      </c>
      <c r="X840" s="2" t="s">
        <v>1986</v>
      </c>
      <c r="Y840" s="1" t="s">
        <v>1987</v>
      </c>
      <c r="AA840" s="1" t="s">
        <v>51</v>
      </c>
      <c r="AB840" s="3">
        <f>+RMP[[#This Row],[KILOS NETO]]/RMP[[#This Row],[N° JARRAS]]</f>
        <v>1.3592857142857144</v>
      </c>
      <c r="AC840" s="1" t="s">
        <v>52</v>
      </c>
      <c r="AD840" s="1">
        <v>18.7</v>
      </c>
      <c r="AE840" s="14">
        <f>+RMP[[#This Row],[KILOS NETO]]/RMP[[#This Row],[N° JABAS]]</f>
        <v>9.5150000000000006</v>
      </c>
      <c r="AF840" s="3">
        <f>+RMP[[#This Row],[KILOS NETO]]-RMP[[#This Row],[PESO NETO CAMPO]]</f>
        <v>1.183807680000001</v>
      </c>
      <c r="AG840" s="3">
        <f>+(RMP[[#This Row],[HORA RECEPCION]]-RMP[[#This Row],[HORA SALIDA CAMPO]])*24</f>
        <v>1.8333333333333321</v>
      </c>
      <c r="AH840" s="1" t="s">
        <v>1224</v>
      </c>
      <c r="AI840" s="1" t="s">
        <v>55</v>
      </c>
      <c r="AL840" s="1">
        <v>0</v>
      </c>
      <c r="AM840" s="1" t="s">
        <v>2634</v>
      </c>
    </row>
    <row r="841" spans="1:39" hidden="1" x14ac:dyDescent="0.3">
      <c r="A841" s="1" t="s">
        <v>1989</v>
      </c>
      <c r="B841" s="1">
        <f>_xlfn.ISOWEEKNUM(RMP[[#This Row],[FECHA RECEPCION]])</f>
        <v>28</v>
      </c>
      <c r="C841" s="7">
        <v>45847</v>
      </c>
      <c r="D841" s="6">
        <v>0.75</v>
      </c>
      <c r="E841" s="7">
        <v>45847</v>
      </c>
      <c r="F841" s="6">
        <v>0.82638888888888884</v>
      </c>
      <c r="G841" s="1" t="s">
        <v>1968</v>
      </c>
      <c r="H841" s="1">
        <v>2</v>
      </c>
      <c r="I841" s="1" t="s">
        <v>316</v>
      </c>
      <c r="J841" s="14">
        <v>273.35714122000002</v>
      </c>
      <c r="K841" s="1" t="str">
        <f>TEXT(MATCH(X841, _xlfn.UNIQUE($X$153:X987), 0), "00000")</f>
        <v>00399</v>
      </c>
      <c r="L841" s="1" t="s">
        <v>41</v>
      </c>
      <c r="M841" s="1" t="s">
        <v>42</v>
      </c>
      <c r="N841" s="1" t="s">
        <v>43</v>
      </c>
      <c r="O841" s="1" t="s">
        <v>44</v>
      </c>
      <c r="P841" s="3">
        <v>369.29</v>
      </c>
      <c r="Q841" s="3">
        <v>284.02999999999997</v>
      </c>
      <c r="R841" s="1" t="s">
        <v>45</v>
      </c>
      <c r="S841" s="1" t="s">
        <v>758</v>
      </c>
      <c r="T841" s="1">
        <v>13</v>
      </c>
      <c r="U841" s="1">
        <v>30</v>
      </c>
      <c r="V841" s="1">
        <v>210</v>
      </c>
      <c r="W841" s="1" t="s">
        <v>47</v>
      </c>
      <c r="X841" s="2" t="s">
        <v>1990</v>
      </c>
      <c r="Y841" s="1" t="s">
        <v>1991</v>
      </c>
      <c r="AA841" s="1" t="s">
        <v>51</v>
      </c>
      <c r="AB841" s="3">
        <f>+RMP[[#This Row],[KILOS NETO]]/RMP[[#This Row],[N° JARRAS]]</f>
        <v>1.3525238095238095</v>
      </c>
      <c r="AC841" s="1" t="s">
        <v>52</v>
      </c>
      <c r="AD841" s="1">
        <v>18.7</v>
      </c>
      <c r="AE841" s="14">
        <f>+RMP[[#This Row],[KILOS NETO]]/RMP[[#This Row],[N° JABAS]]</f>
        <v>9.4676666666666662</v>
      </c>
      <c r="AF841" s="3">
        <f>+RMP[[#This Row],[KILOS NETO]]-RMP[[#This Row],[PESO NETO CAMPO]]</f>
        <v>10.672858779999956</v>
      </c>
      <c r="AG841" s="3">
        <f>+(RMP[[#This Row],[HORA RECEPCION]]-RMP[[#This Row],[HORA SALIDA CAMPO]])*24</f>
        <v>1.8333333333333321</v>
      </c>
      <c r="AH841" s="1" t="s">
        <v>1224</v>
      </c>
      <c r="AI841" s="1" t="s">
        <v>55</v>
      </c>
      <c r="AL841" s="1">
        <v>0</v>
      </c>
      <c r="AM841" s="1" t="s">
        <v>2634</v>
      </c>
    </row>
    <row r="842" spans="1:39" hidden="1" x14ac:dyDescent="0.3">
      <c r="A842" s="1" t="s">
        <v>1992</v>
      </c>
      <c r="B842" s="1">
        <f>_xlfn.ISOWEEKNUM(RMP[[#This Row],[FECHA RECEPCION]])</f>
        <v>28</v>
      </c>
      <c r="C842" s="7">
        <v>45847</v>
      </c>
      <c r="D842" s="6">
        <v>0.75</v>
      </c>
      <c r="E842" s="7">
        <v>45847</v>
      </c>
      <c r="F842" s="6">
        <v>0.82638888888888884</v>
      </c>
      <c r="G842" s="1" t="s">
        <v>1968</v>
      </c>
      <c r="H842" s="1">
        <v>2</v>
      </c>
      <c r="I842" s="1" t="s">
        <v>316</v>
      </c>
      <c r="J842" s="14">
        <v>109.34285878</v>
      </c>
      <c r="K842" s="1" t="str">
        <f>TEXT(MATCH(X842, _xlfn.UNIQUE($X$153:X988), 0), "00000")</f>
        <v>00399</v>
      </c>
      <c r="L842" s="1" t="s">
        <v>41</v>
      </c>
      <c r="M842" s="1" t="s">
        <v>42</v>
      </c>
      <c r="N842" s="1" t="s">
        <v>43</v>
      </c>
      <c r="O842" s="1" t="s">
        <v>44</v>
      </c>
      <c r="P842" s="3">
        <v>147.71</v>
      </c>
      <c r="Q842" s="3">
        <v>113.61</v>
      </c>
      <c r="R842" s="1" t="s">
        <v>45</v>
      </c>
      <c r="S842" s="1" t="s">
        <v>751</v>
      </c>
      <c r="T842" s="1">
        <v>13</v>
      </c>
      <c r="U842" s="1">
        <v>12</v>
      </c>
      <c r="V842" s="1">
        <v>84</v>
      </c>
      <c r="W842" s="1" t="s">
        <v>47</v>
      </c>
      <c r="X842" s="2" t="s">
        <v>1990</v>
      </c>
      <c r="Y842" s="1" t="s">
        <v>1991</v>
      </c>
      <c r="AA842" s="1" t="s">
        <v>51</v>
      </c>
      <c r="AB842" s="3">
        <f>+RMP[[#This Row],[KILOS NETO]]/RMP[[#This Row],[N° JARRAS]]</f>
        <v>1.3525</v>
      </c>
      <c r="AC842" s="1" t="s">
        <v>52</v>
      </c>
      <c r="AD842" s="1">
        <v>18.7</v>
      </c>
      <c r="AE842" s="14">
        <f>+RMP[[#This Row],[KILOS NETO]]/RMP[[#This Row],[N° JABAS]]</f>
        <v>9.4674999999999994</v>
      </c>
      <c r="AF842" s="3">
        <f>+RMP[[#This Row],[KILOS NETO]]-RMP[[#This Row],[PESO NETO CAMPO]]</f>
        <v>4.2671412199999992</v>
      </c>
      <c r="AG842" s="3">
        <f>+(RMP[[#This Row],[HORA RECEPCION]]-RMP[[#This Row],[HORA SALIDA CAMPO]])*24</f>
        <v>1.8333333333333321</v>
      </c>
      <c r="AH842" s="1" t="s">
        <v>1224</v>
      </c>
      <c r="AI842" s="1" t="s">
        <v>55</v>
      </c>
      <c r="AL842" s="1">
        <v>0</v>
      </c>
      <c r="AM842" s="1" t="s">
        <v>2634</v>
      </c>
    </row>
    <row r="843" spans="1:39" hidden="1" x14ac:dyDescent="0.3">
      <c r="A843" s="1" t="s">
        <v>1993</v>
      </c>
      <c r="B843" s="1">
        <f>_xlfn.ISOWEEKNUM(RMP[[#This Row],[FECHA RECEPCION]])</f>
        <v>28</v>
      </c>
      <c r="C843" s="7">
        <v>45847</v>
      </c>
      <c r="D843" s="6">
        <v>0.75</v>
      </c>
      <c r="E843" s="7">
        <v>45847</v>
      </c>
      <c r="F843" s="6">
        <v>0.82638888888888884</v>
      </c>
      <c r="G843" s="1" t="s">
        <v>1968</v>
      </c>
      <c r="H843" s="1">
        <v>2</v>
      </c>
      <c r="I843" s="1" t="s">
        <v>316</v>
      </c>
      <c r="J843" s="14">
        <v>295.77142717999999</v>
      </c>
      <c r="K843" s="1" t="str">
        <f>TEXT(MATCH(X843, _xlfn.UNIQUE($X$153:X989), 0), "00000")</f>
        <v>00400</v>
      </c>
      <c r="L843" s="1" t="s">
        <v>41</v>
      </c>
      <c r="M843" s="1" t="s">
        <v>42</v>
      </c>
      <c r="N843" s="1" t="s">
        <v>43</v>
      </c>
      <c r="O843" s="1" t="s">
        <v>44</v>
      </c>
      <c r="P843" s="3">
        <v>400.46</v>
      </c>
      <c r="Q843" s="3">
        <v>307.08</v>
      </c>
      <c r="R843" s="1" t="s">
        <v>45</v>
      </c>
      <c r="S843" s="1" t="s">
        <v>787</v>
      </c>
      <c r="T843" s="1">
        <v>13</v>
      </c>
      <c r="U843" s="1">
        <v>32</v>
      </c>
      <c r="V843" s="1">
        <v>224</v>
      </c>
      <c r="W843" s="1" t="s">
        <v>47</v>
      </c>
      <c r="X843" s="2" t="s">
        <v>1994</v>
      </c>
      <c r="Y843" s="1" t="s">
        <v>1995</v>
      </c>
      <c r="AA843" s="1" t="s">
        <v>51</v>
      </c>
      <c r="AB843" s="3">
        <f>+RMP[[#This Row],[KILOS NETO]]/RMP[[#This Row],[N° JARRAS]]</f>
        <v>1.3708928571428571</v>
      </c>
      <c r="AC843" s="1" t="s">
        <v>52</v>
      </c>
      <c r="AD843" s="1">
        <v>18.7</v>
      </c>
      <c r="AE843" s="14">
        <f>+RMP[[#This Row],[KILOS NETO]]/RMP[[#This Row],[N° JABAS]]</f>
        <v>9.5962499999999995</v>
      </c>
      <c r="AF843" s="3">
        <f>+RMP[[#This Row],[KILOS NETO]]-RMP[[#This Row],[PESO NETO CAMPO]]</f>
        <v>11.308572819999995</v>
      </c>
      <c r="AG843" s="3">
        <f>+(RMP[[#This Row],[HORA RECEPCION]]-RMP[[#This Row],[HORA SALIDA CAMPO]])*24</f>
        <v>1.8333333333333321</v>
      </c>
      <c r="AH843" s="1" t="s">
        <v>54</v>
      </c>
      <c r="AI843" s="1" t="s">
        <v>55</v>
      </c>
      <c r="AL843" s="1">
        <v>0</v>
      </c>
      <c r="AM843" s="1" t="s">
        <v>2634</v>
      </c>
    </row>
    <row r="844" spans="1:39" hidden="1" x14ac:dyDescent="0.3">
      <c r="A844" s="1" t="s">
        <v>1996</v>
      </c>
      <c r="B844" s="1">
        <f>_xlfn.ISOWEEKNUM(RMP[[#This Row],[FECHA RECEPCION]])</f>
        <v>28</v>
      </c>
      <c r="C844" s="7">
        <v>45847</v>
      </c>
      <c r="D844" s="6">
        <v>0.75</v>
      </c>
      <c r="E844" s="7">
        <v>45847</v>
      </c>
      <c r="F844" s="6">
        <v>0.82638888888888884</v>
      </c>
      <c r="G844" s="1" t="s">
        <v>1968</v>
      </c>
      <c r="H844" s="1">
        <v>2</v>
      </c>
      <c r="I844" s="1" t="s">
        <v>316</v>
      </c>
      <c r="J844" s="14">
        <v>27.728572809999999</v>
      </c>
      <c r="K844" s="1" t="str">
        <f>TEXT(MATCH(X844, _xlfn.UNIQUE($X$153:X990), 0), "00000")</f>
        <v>00400</v>
      </c>
      <c r="L844" s="1" t="s">
        <v>41</v>
      </c>
      <c r="M844" s="1" t="s">
        <v>42</v>
      </c>
      <c r="N844" s="1" t="s">
        <v>43</v>
      </c>
      <c r="O844" s="1" t="s">
        <v>44</v>
      </c>
      <c r="P844" s="3">
        <v>37.54</v>
      </c>
      <c r="Q844" s="3">
        <v>28.79</v>
      </c>
      <c r="R844" s="1" t="s">
        <v>45</v>
      </c>
      <c r="S844" s="1" t="s">
        <v>758</v>
      </c>
      <c r="T844" s="1">
        <v>13</v>
      </c>
      <c r="U844" s="1">
        <v>3</v>
      </c>
      <c r="V844" s="1">
        <v>21</v>
      </c>
      <c r="W844" s="1" t="s">
        <v>47</v>
      </c>
      <c r="X844" s="2" t="s">
        <v>1994</v>
      </c>
      <c r="Y844" s="1" t="s">
        <v>1995</v>
      </c>
      <c r="AA844" s="1" t="s">
        <v>51</v>
      </c>
      <c r="AB844" s="3">
        <f>+RMP[[#This Row],[KILOS NETO]]/RMP[[#This Row],[N° JARRAS]]</f>
        <v>1.3709523809523809</v>
      </c>
      <c r="AC844" s="1" t="s">
        <v>52</v>
      </c>
      <c r="AD844" s="1">
        <v>18.7</v>
      </c>
      <c r="AE844" s="14">
        <f>+RMP[[#This Row],[KILOS NETO]]/RMP[[#This Row],[N° JABAS]]</f>
        <v>9.5966666666666658</v>
      </c>
      <c r="AF844" s="3">
        <f>+RMP[[#This Row],[KILOS NETO]]-RMP[[#This Row],[PESO NETO CAMPO]]</f>
        <v>1.0614271899999999</v>
      </c>
      <c r="AG844" s="3">
        <f>+(RMP[[#This Row],[HORA RECEPCION]]-RMP[[#This Row],[HORA SALIDA CAMPO]])*24</f>
        <v>1.8333333333333321</v>
      </c>
      <c r="AH844" s="1" t="s">
        <v>54</v>
      </c>
      <c r="AI844" s="1" t="s">
        <v>55</v>
      </c>
      <c r="AL844" s="1">
        <v>0</v>
      </c>
      <c r="AM844" s="1" t="s">
        <v>2634</v>
      </c>
    </row>
    <row r="845" spans="1:39" hidden="1" x14ac:dyDescent="0.3">
      <c r="A845" s="1" t="s">
        <v>1997</v>
      </c>
      <c r="B845" s="1">
        <f>_xlfn.ISOWEEKNUM(RMP[[#This Row],[FECHA RECEPCION]])</f>
        <v>28</v>
      </c>
      <c r="C845" s="7">
        <v>45847</v>
      </c>
      <c r="D845" s="6">
        <v>0.75</v>
      </c>
      <c r="E845" s="7">
        <v>45847</v>
      </c>
      <c r="F845" s="6">
        <v>0.82638888888888884</v>
      </c>
      <c r="G845" s="1" t="s">
        <v>1968</v>
      </c>
      <c r="H845" s="1">
        <v>2</v>
      </c>
      <c r="I845" s="1" t="s">
        <v>316</v>
      </c>
      <c r="J845" s="14">
        <v>320.5</v>
      </c>
      <c r="K845" s="1" t="str">
        <f>TEXT(MATCH(X845, _xlfn.UNIQUE($X$153:X991), 0), "00000")</f>
        <v>00401</v>
      </c>
      <c r="L845" s="1" t="s">
        <v>41</v>
      </c>
      <c r="M845" s="1" t="s">
        <v>42</v>
      </c>
      <c r="N845" s="1" t="s">
        <v>43</v>
      </c>
      <c r="O845" s="1" t="s">
        <v>44</v>
      </c>
      <c r="P845" s="3">
        <v>433</v>
      </c>
      <c r="Q845" s="3">
        <v>330.87</v>
      </c>
      <c r="R845" s="1" t="s">
        <v>45</v>
      </c>
      <c r="S845" s="1" t="s">
        <v>747</v>
      </c>
      <c r="T845" s="1">
        <v>13</v>
      </c>
      <c r="U845" s="1">
        <v>35</v>
      </c>
      <c r="V845" s="1">
        <v>245</v>
      </c>
      <c r="W845" s="1" t="s">
        <v>47</v>
      </c>
      <c r="X845" s="2" t="s">
        <v>1998</v>
      </c>
      <c r="Y845" s="1" t="s">
        <v>1999</v>
      </c>
      <c r="AA845" s="1" t="s">
        <v>51</v>
      </c>
      <c r="AB845" s="3">
        <f>+RMP[[#This Row],[KILOS NETO]]/RMP[[#This Row],[N° JARRAS]]</f>
        <v>1.3504897959183673</v>
      </c>
      <c r="AC845" s="1" t="s">
        <v>52</v>
      </c>
      <c r="AD845" s="1">
        <v>18.7</v>
      </c>
      <c r="AE845" s="14">
        <f>+RMP[[#This Row],[KILOS NETO]]/RMP[[#This Row],[N° JABAS]]</f>
        <v>9.4534285714285708</v>
      </c>
      <c r="AF845" s="3">
        <f>+RMP[[#This Row],[KILOS NETO]]-RMP[[#This Row],[PESO NETO CAMPO]]</f>
        <v>10.370000000000005</v>
      </c>
      <c r="AG845" s="3">
        <f>+(RMP[[#This Row],[HORA RECEPCION]]-RMP[[#This Row],[HORA SALIDA CAMPO]])*24</f>
        <v>1.8333333333333321</v>
      </c>
      <c r="AH845" s="1" t="s">
        <v>434</v>
      </c>
      <c r="AI845" s="1" t="s">
        <v>55</v>
      </c>
      <c r="AL845" s="1">
        <v>0</v>
      </c>
      <c r="AM845" s="1" t="s">
        <v>2634</v>
      </c>
    </row>
    <row r="846" spans="1:39" hidden="1" x14ac:dyDescent="0.3">
      <c r="A846" s="1" t="s">
        <v>2000</v>
      </c>
      <c r="B846" s="1">
        <f>_xlfn.ISOWEEKNUM(RMP[[#This Row],[FECHA RECEPCION]])</f>
        <v>28</v>
      </c>
      <c r="C846" s="7">
        <v>45847</v>
      </c>
      <c r="D846" s="6">
        <v>0.75</v>
      </c>
      <c r="E846" s="7">
        <v>45847</v>
      </c>
      <c r="F846" s="6">
        <v>0.82638888888888884</v>
      </c>
      <c r="G846" s="1" t="s">
        <v>1968</v>
      </c>
      <c r="H846" s="1">
        <v>2</v>
      </c>
      <c r="I846" s="1" t="s">
        <v>316</v>
      </c>
      <c r="J846" s="14">
        <v>367.80952288999998</v>
      </c>
      <c r="K846" s="1" t="str">
        <f>TEXT(MATCH(X846, _xlfn.UNIQUE($X$153:X992), 0), "00000")</f>
        <v>00402</v>
      </c>
      <c r="L846" s="1" t="s">
        <v>41</v>
      </c>
      <c r="M846" s="1" t="s">
        <v>42</v>
      </c>
      <c r="N846" s="1" t="s">
        <v>43</v>
      </c>
      <c r="O846" s="1" t="s">
        <v>44</v>
      </c>
      <c r="P846" s="3">
        <v>495.24</v>
      </c>
      <c r="Q846" s="3">
        <v>381.56</v>
      </c>
      <c r="R846" s="1" t="s">
        <v>45</v>
      </c>
      <c r="S846" s="1" t="s">
        <v>751</v>
      </c>
      <c r="T846" s="1">
        <v>13</v>
      </c>
      <c r="U846" s="1">
        <v>40</v>
      </c>
      <c r="V846" s="1">
        <v>280</v>
      </c>
      <c r="W846" s="1" t="s">
        <v>47</v>
      </c>
      <c r="X846" s="2" t="s">
        <v>2001</v>
      </c>
      <c r="Y846" s="1" t="s">
        <v>2002</v>
      </c>
      <c r="AA846" s="1" t="s">
        <v>51</v>
      </c>
      <c r="AB846" s="3">
        <f>+RMP[[#This Row],[KILOS NETO]]/RMP[[#This Row],[N° JARRAS]]</f>
        <v>1.3627142857142858</v>
      </c>
      <c r="AC846" s="1" t="s">
        <v>52</v>
      </c>
      <c r="AD846" s="1">
        <v>18.7</v>
      </c>
      <c r="AE846" s="14">
        <f>+RMP[[#This Row],[KILOS NETO]]/RMP[[#This Row],[N° JABAS]]</f>
        <v>9.5389999999999997</v>
      </c>
      <c r="AF846" s="3">
        <f>+RMP[[#This Row],[KILOS NETO]]-RMP[[#This Row],[PESO NETO CAMPO]]</f>
        <v>13.75047711000002</v>
      </c>
      <c r="AG846" s="3">
        <f>+(RMP[[#This Row],[HORA RECEPCION]]-RMP[[#This Row],[HORA SALIDA CAMPO]])*24</f>
        <v>1.8333333333333321</v>
      </c>
      <c r="AH846" s="1" t="s">
        <v>434</v>
      </c>
      <c r="AI846" s="1" t="s">
        <v>55</v>
      </c>
      <c r="AL846" s="1">
        <v>0</v>
      </c>
      <c r="AM846" s="1" t="s">
        <v>2634</v>
      </c>
    </row>
    <row r="847" spans="1:39" hidden="1" x14ac:dyDescent="0.3">
      <c r="A847" s="1" t="s">
        <v>2003</v>
      </c>
      <c r="B847" s="1">
        <f>_xlfn.ISOWEEKNUM(RMP[[#This Row],[FECHA RECEPCION]])</f>
        <v>28</v>
      </c>
      <c r="C847" s="7">
        <v>45847</v>
      </c>
      <c r="D847" s="6">
        <v>0.75</v>
      </c>
      <c r="E847" s="7">
        <v>45847</v>
      </c>
      <c r="F847" s="6">
        <v>0.82638888888888884</v>
      </c>
      <c r="G847" s="1" t="s">
        <v>1968</v>
      </c>
      <c r="H847" s="1">
        <v>2</v>
      </c>
      <c r="I847" s="1" t="s">
        <v>316</v>
      </c>
      <c r="J847" s="14">
        <v>18.390477109999999</v>
      </c>
      <c r="K847" s="1" t="str">
        <f>TEXT(MATCH(X847, _xlfn.UNIQUE($X$153:X993), 0), "00000")</f>
        <v>00402</v>
      </c>
      <c r="L847" s="1" t="s">
        <v>41</v>
      </c>
      <c r="M847" s="1" t="s">
        <v>42</v>
      </c>
      <c r="N847" s="1" t="s">
        <v>43</v>
      </c>
      <c r="O847" s="1" t="s">
        <v>44</v>
      </c>
      <c r="P847" s="3">
        <v>24.76</v>
      </c>
      <c r="Q847" s="3">
        <v>19.079999999999998</v>
      </c>
      <c r="R847" s="1" t="s">
        <v>45</v>
      </c>
      <c r="S847" s="1" t="s">
        <v>747</v>
      </c>
      <c r="T847" s="1">
        <v>13</v>
      </c>
      <c r="U847" s="1">
        <v>2</v>
      </c>
      <c r="V847" s="1">
        <v>14</v>
      </c>
      <c r="W847" s="1" t="s">
        <v>47</v>
      </c>
      <c r="X847" s="2" t="s">
        <v>2001</v>
      </c>
      <c r="Y847" s="1" t="s">
        <v>2002</v>
      </c>
      <c r="AA847" s="1" t="s">
        <v>51</v>
      </c>
      <c r="AB847" s="3">
        <f>+RMP[[#This Row],[KILOS NETO]]/RMP[[#This Row],[N° JARRAS]]</f>
        <v>1.3628571428571428</v>
      </c>
      <c r="AC847" s="1" t="s">
        <v>52</v>
      </c>
      <c r="AD847" s="1">
        <v>18.7</v>
      </c>
      <c r="AE847" s="14">
        <f>+RMP[[#This Row],[KILOS NETO]]/RMP[[#This Row],[N° JABAS]]</f>
        <v>9.5399999999999991</v>
      </c>
      <c r="AF847" s="3">
        <f>+RMP[[#This Row],[KILOS NETO]]-RMP[[#This Row],[PESO NETO CAMPO]]</f>
        <v>0.68952288999999922</v>
      </c>
      <c r="AG847" s="3">
        <f>+(RMP[[#This Row],[HORA RECEPCION]]-RMP[[#This Row],[HORA SALIDA CAMPO]])*24</f>
        <v>1.8333333333333321</v>
      </c>
      <c r="AH847" s="1" t="s">
        <v>434</v>
      </c>
      <c r="AI847" s="1" t="s">
        <v>55</v>
      </c>
      <c r="AL847" s="1">
        <v>0</v>
      </c>
      <c r="AM847" s="1" t="s">
        <v>2634</v>
      </c>
    </row>
    <row r="848" spans="1:39" hidden="1" x14ac:dyDescent="0.3">
      <c r="A848" s="1" t="s">
        <v>2004</v>
      </c>
      <c r="B848" s="1">
        <f>_xlfn.ISOWEEKNUM(RMP[[#This Row],[FECHA RECEPCION]])</f>
        <v>28</v>
      </c>
      <c r="C848" s="7">
        <v>45847</v>
      </c>
      <c r="D848" s="6">
        <v>0.79513888888888884</v>
      </c>
      <c r="E848" s="7">
        <v>45847</v>
      </c>
      <c r="F848" s="6">
        <v>0.87152777777777779</v>
      </c>
      <c r="G848" s="1" t="s">
        <v>2005</v>
      </c>
      <c r="H848" s="1">
        <v>4</v>
      </c>
      <c r="I848" s="1" t="s">
        <v>39</v>
      </c>
      <c r="J848" s="14">
        <v>63.283334600000003</v>
      </c>
      <c r="K848" s="1" t="str">
        <f>TEXT(MATCH(X848, _xlfn.UNIQUE($X$153:X994), 0), "00000")</f>
        <v>00403</v>
      </c>
      <c r="L848" s="1" t="s">
        <v>41</v>
      </c>
      <c r="M848" s="1" t="s">
        <v>911</v>
      </c>
      <c r="N848" s="1" t="s">
        <v>912</v>
      </c>
      <c r="O848" s="1" t="s">
        <v>44</v>
      </c>
      <c r="P848" s="3">
        <v>85.83</v>
      </c>
      <c r="Q848" s="3">
        <v>65.94</v>
      </c>
      <c r="R848" s="1" t="s">
        <v>45</v>
      </c>
      <c r="S848" s="1" t="s">
        <v>787</v>
      </c>
      <c r="T848" s="1">
        <v>13</v>
      </c>
      <c r="U848" s="1">
        <v>7</v>
      </c>
      <c r="V848" s="1">
        <v>49</v>
      </c>
      <c r="W848" s="1" t="s">
        <v>47</v>
      </c>
      <c r="X848" s="2" t="s">
        <v>2006</v>
      </c>
      <c r="Y848" s="1" t="s">
        <v>2007</v>
      </c>
      <c r="AA848" s="1" t="s">
        <v>51</v>
      </c>
      <c r="AB848" s="3">
        <f>+RMP[[#This Row],[KILOS NETO]]/RMP[[#This Row],[N° JARRAS]]</f>
        <v>1.3457142857142856</v>
      </c>
      <c r="AC848" s="1" t="s">
        <v>52</v>
      </c>
      <c r="AD848" s="1">
        <v>21</v>
      </c>
      <c r="AE848" s="14">
        <f>+RMP[[#This Row],[KILOS NETO]]/RMP[[#This Row],[N° JABAS]]</f>
        <v>9.42</v>
      </c>
      <c r="AF848" s="3">
        <f>+RMP[[#This Row],[KILOS NETO]]-RMP[[#This Row],[PESO NETO CAMPO]]</f>
        <v>2.6566653999999943</v>
      </c>
      <c r="AG848" s="3">
        <f>+(RMP[[#This Row],[HORA RECEPCION]]-RMP[[#This Row],[HORA SALIDA CAMPO]])*24</f>
        <v>1.8333333333333348</v>
      </c>
      <c r="AH848" s="1" t="s">
        <v>54</v>
      </c>
      <c r="AI848" s="1" t="s">
        <v>55</v>
      </c>
      <c r="AL848" s="1">
        <v>0</v>
      </c>
      <c r="AM848" s="1" t="s">
        <v>2634</v>
      </c>
    </row>
    <row r="849" spans="1:39" hidden="1" x14ac:dyDescent="0.3">
      <c r="A849" s="1" t="s">
        <v>2008</v>
      </c>
      <c r="B849" s="1">
        <f>_xlfn.ISOWEEKNUM(RMP[[#This Row],[FECHA RECEPCION]])</f>
        <v>28</v>
      </c>
      <c r="C849" s="7">
        <v>45847</v>
      </c>
      <c r="D849" s="6">
        <v>0.79513888888888884</v>
      </c>
      <c r="E849" s="7">
        <v>45847</v>
      </c>
      <c r="F849" s="6">
        <v>0.87152777777777779</v>
      </c>
      <c r="G849" s="1" t="s">
        <v>2005</v>
      </c>
      <c r="H849" s="1">
        <v>4</v>
      </c>
      <c r="I849" s="1" t="s">
        <v>39</v>
      </c>
      <c r="J849" s="14">
        <v>90.404762629999993</v>
      </c>
      <c r="K849" s="1" t="str">
        <f>TEXT(MATCH(X849, _xlfn.UNIQUE($X$153:X995), 0), "00000")</f>
        <v>00403</v>
      </c>
      <c r="L849" s="1" t="s">
        <v>41</v>
      </c>
      <c r="M849" s="1" t="s">
        <v>911</v>
      </c>
      <c r="N849" s="1" t="s">
        <v>912</v>
      </c>
      <c r="O849" s="1" t="s">
        <v>44</v>
      </c>
      <c r="P849" s="3">
        <v>122.62</v>
      </c>
      <c r="Q849" s="3">
        <v>94.2</v>
      </c>
      <c r="R849" s="1" t="s">
        <v>45</v>
      </c>
      <c r="S849" s="1" t="s">
        <v>797</v>
      </c>
      <c r="T849" s="1">
        <v>13</v>
      </c>
      <c r="U849" s="1">
        <v>10</v>
      </c>
      <c r="V849" s="1">
        <v>70</v>
      </c>
      <c r="W849" s="1" t="s">
        <v>47</v>
      </c>
      <c r="X849" s="2" t="s">
        <v>2006</v>
      </c>
      <c r="Y849" s="1" t="s">
        <v>2007</v>
      </c>
      <c r="AA849" s="1" t="s">
        <v>51</v>
      </c>
      <c r="AB849" s="3">
        <f>+RMP[[#This Row],[KILOS NETO]]/RMP[[#This Row],[N° JARRAS]]</f>
        <v>1.3457142857142859</v>
      </c>
      <c r="AC849" s="1" t="s">
        <v>52</v>
      </c>
      <c r="AD849" s="1">
        <v>21</v>
      </c>
      <c r="AE849" s="14">
        <f>+RMP[[#This Row],[KILOS NETO]]/RMP[[#This Row],[N° JABAS]]</f>
        <v>9.42</v>
      </c>
      <c r="AF849" s="3">
        <f>+RMP[[#This Row],[KILOS NETO]]-RMP[[#This Row],[PESO NETO CAMPO]]</f>
        <v>3.7952373700000095</v>
      </c>
      <c r="AG849" s="3">
        <f>+(RMP[[#This Row],[HORA RECEPCION]]-RMP[[#This Row],[HORA SALIDA CAMPO]])*24</f>
        <v>1.8333333333333348</v>
      </c>
      <c r="AH849" s="1" t="s">
        <v>54</v>
      </c>
      <c r="AI849" s="1" t="s">
        <v>55</v>
      </c>
      <c r="AL849" s="1">
        <v>0</v>
      </c>
      <c r="AM849" s="1" t="s">
        <v>2634</v>
      </c>
    </row>
    <row r="850" spans="1:39" hidden="1" x14ac:dyDescent="0.3">
      <c r="A850" s="1" t="s">
        <v>2009</v>
      </c>
      <c r="B850" s="1">
        <f>_xlfn.ISOWEEKNUM(RMP[[#This Row],[FECHA RECEPCION]])</f>
        <v>28</v>
      </c>
      <c r="C850" s="7">
        <v>45847</v>
      </c>
      <c r="D850" s="6">
        <v>0.79513888888888884</v>
      </c>
      <c r="E850" s="7">
        <v>45847</v>
      </c>
      <c r="F850" s="6">
        <v>0.87152777777777779</v>
      </c>
      <c r="G850" s="1" t="s">
        <v>2005</v>
      </c>
      <c r="H850" s="1">
        <v>4</v>
      </c>
      <c r="I850" s="1" t="s">
        <v>39</v>
      </c>
      <c r="J850" s="14">
        <v>135.60714393999999</v>
      </c>
      <c r="K850" s="1" t="str">
        <f>TEXT(MATCH(X850, _xlfn.UNIQUE($X$153:X996), 0), "00000")</f>
        <v>00403</v>
      </c>
      <c r="L850" s="1" t="s">
        <v>41</v>
      </c>
      <c r="M850" s="1" t="s">
        <v>911</v>
      </c>
      <c r="N850" s="1" t="s">
        <v>912</v>
      </c>
      <c r="O850" s="1" t="s">
        <v>44</v>
      </c>
      <c r="P850" s="3">
        <v>183.93</v>
      </c>
      <c r="Q850" s="3">
        <v>141.30000000000001</v>
      </c>
      <c r="R850" s="1" t="s">
        <v>45</v>
      </c>
      <c r="S850" s="1" t="s">
        <v>856</v>
      </c>
      <c r="T850" s="1">
        <v>13</v>
      </c>
      <c r="U850" s="1">
        <v>15</v>
      </c>
      <c r="V850" s="1">
        <v>105</v>
      </c>
      <c r="W850" s="1" t="s">
        <v>47</v>
      </c>
      <c r="X850" s="2" t="s">
        <v>2006</v>
      </c>
      <c r="Y850" s="1" t="s">
        <v>2007</v>
      </c>
      <c r="AA850" s="1" t="s">
        <v>51</v>
      </c>
      <c r="AB850" s="3">
        <f>+RMP[[#This Row],[KILOS NETO]]/RMP[[#This Row],[N° JARRAS]]</f>
        <v>1.3457142857142859</v>
      </c>
      <c r="AC850" s="1" t="s">
        <v>52</v>
      </c>
      <c r="AD850" s="1">
        <v>21</v>
      </c>
      <c r="AE850" s="14">
        <f>+RMP[[#This Row],[KILOS NETO]]/RMP[[#This Row],[N° JABAS]]</f>
        <v>9.42</v>
      </c>
      <c r="AF850" s="3">
        <f>+RMP[[#This Row],[KILOS NETO]]-RMP[[#This Row],[PESO NETO CAMPO]]</f>
        <v>5.6928560600000253</v>
      </c>
      <c r="AG850" s="3">
        <f>+(RMP[[#This Row],[HORA RECEPCION]]-RMP[[#This Row],[HORA SALIDA CAMPO]])*24</f>
        <v>1.8333333333333348</v>
      </c>
      <c r="AH850" s="1" t="s">
        <v>54</v>
      </c>
      <c r="AI850" s="1" t="s">
        <v>55</v>
      </c>
      <c r="AL850" s="1">
        <v>0</v>
      </c>
      <c r="AM850" s="1" t="s">
        <v>2634</v>
      </c>
    </row>
    <row r="851" spans="1:39" hidden="1" x14ac:dyDescent="0.3">
      <c r="A851" s="1" t="s">
        <v>2010</v>
      </c>
      <c r="B851" s="1">
        <f>_xlfn.ISOWEEKNUM(RMP[[#This Row],[FECHA RECEPCION]])</f>
        <v>28</v>
      </c>
      <c r="C851" s="7">
        <v>45847</v>
      </c>
      <c r="D851" s="6">
        <v>0.79513888888888884</v>
      </c>
      <c r="E851" s="7">
        <v>45847</v>
      </c>
      <c r="F851" s="6">
        <v>0.87152777777777779</v>
      </c>
      <c r="G851" s="1" t="s">
        <v>2005</v>
      </c>
      <c r="H851" s="1">
        <v>4</v>
      </c>
      <c r="I851" s="1" t="s">
        <v>39</v>
      </c>
      <c r="J851" s="14">
        <v>90.404762629999993</v>
      </c>
      <c r="K851" s="1" t="str">
        <f>TEXT(MATCH(X851, _xlfn.UNIQUE($X$153:X997), 0), "00000")</f>
        <v>00403</v>
      </c>
      <c r="L851" s="1" t="s">
        <v>41</v>
      </c>
      <c r="M851" s="1" t="s">
        <v>911</v>
      </c>
      <c r="N851" s="1" t="s">
        <v>912</v>
      </c>
      <c r="O851" s="1" t="s">
        <v>44</v>
      </c>
      <c r="P851" s="3">
        <v>122.62</v>
      </c>
      <c r="Q851" s="3">
        <v>94.2</v>
      </c>
      <c r="R851" s="1" t="s">
        <v>45</v>
      </c>
      <c r="S851" s="1" t="s">
        <v>747</v>
      </c>
      <c r="T851" s="1">
        <v>13</v>
      </c>
      <c r="U851" s="1">
        <v>10</v>
      </c>
      <c r="V851" s="1">
        <v>70</v>
      </c>
      <c r="W851" s="1" t="s">
        <v>47</v>
      </c>
      <c r="X851" s="2" t="s">
        <v>2006</v>
      </c>
      <c r="Y851" s="1" t="s">
        <v>2007</v>
      </c>
      <c r="AA851" s="1" t="s">
        <v>51</v>
      </c>
      <c r="AB851" s="3">
        <f>+RMP[[#This Row],[KILOS NETO]]/RMP[[#This Row],[N° JARRAS]]</f>
        <v>1.3457142857142859</v>
      </c>
      <c r="AC851" s="1" t="s">
        <v>52</v>
      </c>
      <c r="AD851" s="1">
        <v>21</v>
      </c>
      <c r="AE851" s="14">
        <f>+RMP[[#This Row],[KILOS NETO]]/RMP[[#This Row],[N° JABAS]]</f>
        <v>9.42</v>
      </c>
      <c r="AF851" s="3">
        <f>+RMP[[#This Row],[KILOS NETO]]-RMP[[#This Row],[PESO NETO CAMPO]]</f>
        <v>3.7952373700000095</v>
      </c>
      <c r="AG851" s="3">
        <f>+(RMP[[#This Row],[HORA RECEPCION]]-RMP[[#This Row],[HORA SALIDA CAMPO]])*24</f>
        <v>1.8333333333333348</v>
      </c>
      <c r="AH851" s="1" t="s">
        <v>54</v>
      </c>
      <c r="AI851" s="1" t="s">
        <v>55</v>
      </c>
      <c r="AL851" s="1">
        <v>0</v>
      </c>
      <c r="AM851" s="1" t="s">
        <v>2634</v>
      </c>
    </row>
    <row r="852" spans="1:39" hidden="1" x14ac:dyDescent="0.3">
      <c r="A852" s="1" t="s">
        <v>2011</v>
      </c>
      <c r="B852" s="1">
        <f>_xlfn.ISOWEEKNUM(RMP[[#This Row],[FECHA RECEPCION]])</f>
        <v>28</v>
      </c>
      <c r="C852" s="7">
        <v>45847</v>
      </c>
      <c r="D852" s="6">
        <v>0.79513888888888884</v>
      </c>
      <c r="E852" s="7">
        <v>45847</v>
      </c>
      <c r="F852" s="6">
        <v>0.87152777777777779</v>
      </c>
      <c r="G852" s="1" t="s">
        <v>2005</v>
      </c>
      <c r="H852" s="1">
        <v>4</v>
      </c>
      <c r="I852" s="1" t="s">
        <v>39</v>
      </c>
      <c r="J852" s="14">
        <v>216.34285849</v>
      </c>
      <c r="K852" s="1" t="str">
        <f>TEXT(MATCH(X852, _xlfn.UNIQUE($X$153:X998), 0), "00000")</f>
        <v>00404</v>
      </c>
      <c r="L852" s="1" t="s">
        <v>41</v>
      </c>
      <c r="M852" s="1" t="s">
        <v>911</v>
      </c>
      <c r="N852" s="1" t="s">
        <v>912</v>
      </c>
      <c r="O852" s="1" t="s">
        <v>44</v>
      </c>
      <c r="P852" s="3">
        <v>294.17</v>
      </c>
      <c r="Q852" s="3">
        <v>224.22</v>
      </c>
      <c r="R852" s="1" t="s">
        <v>45</v>
      </c>
      <c r="S852" s="1" t="s">
        <v>747</v>
      </c>
      <c r="T852" s="1">
        <v>13</v>
      </c>
      <c r="U852" s="1">
        <v>24</v>
      </c>
      <c r="V852" s="1">
        <v>168</v>
      </c>
      <c r="W852" s="1" t="s">
        <v>47</v>
      </c>
      <c r="X852" s="2" t="s">
        <v>2012</v>
      </c>
      <c r="Y852" s="1" t="s">
        <v>2013</v>
      </c>
      <c r="AA852" s="1" t="s">
        <v>51</v>
      </c>
      <c r="AB852" s="3">
        <f>+RMP[[#This Row],[KILOS NETO]]/RMP[[#This Row],[N° JARRAS]]</f>
        <v>1.3346428571428572</v>
      </c>
      <c r="AC852" s="1" t="s">
        <v>52</v>
      </c>
      <c r="AD852" s="1">
        <v>21</v>
      </c>
      <c r="AE852" s="14">
        <f>+RMP[[#This Row],[KILOS NETO]]/RMP[[#This Row],[N° JABAS]]</f>
        <v>9.3424999999999994</v>
      </c>
      <c r="AF852" s="3">
        <f>+RMP[[#This Row],[KILOS NETO]]-RMP[[#This Row],[PESO NETO CAMPO]]</f>
        <v>7.8771415100000013</v>
      </c>
      <c r="AG852" s="3">
        <f>+(RMP[[#This Row],[HORA RECEPCION]]-RMP[[#This Row],[HORA SALIDA CAMPO]])*24</f>
        <v>1.8333333333333348</v>
      </c>
      <c r="AH852" s="1" t="s">
        <v>54</v>
      </c>
      <c r="AI852" s="1" t="s">
        <v>55</v>
      </c>
      <c r="AL852" s="1">
        <v>0</v>
      </c>
      <c r="AM852" s="1" t="s">
        <v>2634</v>
      </c>
    </row>
    <row r="853" spans="1:39" hidden="1" x14ac:dyDescent="0.3">
      <c r="A853" s="1" t="s">
        <v>2014</v>
      </c>
      <c r="B853" s="1">
        <f>_xlfn.ISOWEEKNUM(RMP[[#This Row],[FECHA RECEPCION]])</f>
        <v>28</v>
      </c>
      <c r="C853" s="7">
        <v>45847</v>
      </c>
      <c r="D853" s="6">
        <v>0.79513888888888884</v>
      </c>
      <c r="E853" s="7">
        <v>45847</v>
      </c>
      <c r="F853" s="6">
        <v>0.87152777777777779</v>
      </c>
      <c r="G853" s="1" t="s">
        <v>2005</v>
      </c>
      <c r="H853" s="1">
        <v>4</v>
      </c>
      <c r="I853" s="1" t="s">
        <v>39</v>
      </c>
      <c r="J853" s="14">
        <v>99.157141499999994</v>
      </c>
      <c r="K853" s="1" t="str">
        <f>TEXT(MATCH(X853, _xlfn.UNIQUE($X$153:X999), 0), "00000")</f>
        <v>00404</v>
      </c>
      <c r="L853" s="1" t="s">
        <v>41</v>
      </c>
      <c r="M853" s="1" t="s">
        <v>911</v>
      </c>
      <c r="N853" s="1" t="s">
        <v>912</v>
      </c>
      <c r="O853" s="1" t="s">
        <v>44</v>
      </c>
      <c r="P853" s="3">
        <v>134.83000000000001</v>
      </c>
      <c r="Q853" s="3">
        <v>102.77</v>
      </c>
      <c r="R853" s="1" t="s">
        <v>212</v>
      </c>
      <c r="S853" s="1" t="s">
        <v>213</v>
      </c>
      <c r="T853" s="1">
        <v>13</v>
      </c>
      <c r="U853" s="1">
        <v>11</v>
      </c>
      <c r="V853" s="1">
        <v>76</v>
      </c>
      <c r="W853" s="1" t="s">
        <v>47</v>
      </c>
      <c r="X853" s="2" t="s">
        <v>2012</v>
      </c>
      <c r="Y853" s="1" t="s">
        <v>2013</v>
      </c>
      <c r="AA853" s="1" t="s">
        <v>51</v>
      </c>
      <c r="AB853" s="3">
        <f>+RMP[[#This Row],[KILOS NETO]]/RMP[[#This Row],[N° JARRAS]]</f>
        <v>1.3522368421052631</v>
      </c>
      <c r="AC853" s="1" t="s">
        <v>52</v>
      </c>
      <c r="AD853" s="1">
        <v>21</v>
      </c>
      <c r="AE853" s="14">
        <f>+RMP[[#This Row],[KILOS NETO]]/RMP[[#This Row],[N° JABAS]]</f>
        <v>9.3427272727272719</v>
      </c>
      <c r="AF853" s="3">
        <f>+RMP[[#This Row],[KILOS NETO]]-RMP[[#This Row],[PESO NETO CAMPO]]</f>
        <v>3.6128585000000015</v>
      </c>
      <c r="AG853" s="3">
        <f>+(RMP[[#This Row],[HORA RECEPCION]]-RMP[[#This Row],[HORA SALIDA CAMPO]])*24</f>
        <v>1.8333333333333348</v>
      </c>
      <c r="AH853" s="1" t="s">
        <v>54</v>
      </c>
      <c r="AI853" s="1" t="s">
        <v>55</v>
      </c>
      <c r="AL853" s="1">
        <v>0</v>
      </c>
      <c r="AM853" s="1" t="s">
        <v>2634</v>
      </c>
    </row>
    <row r="854" spans="1:39" hidden="1" x14ac:dyDescent="0.3">
      <c r="A854" s="1" t="s">
        <v>2015</v>
      </c>
      <c r="B854" s="1">
        <f>_xlfn.ISOWEEKNUM(RMP[[#This Row],[FECHA RECEPCION]])</f>
        <v>28</v>
      </c>
      <c r="C854" s="7">
        <v>45847</v>
      </c>
      <c r="D854" s="6">
        <v>0.79513888888888884</v>
      </c>
      <c r="E854" s="7">
        <v>45847</v>
      </c>
      <c r="F854" s="6">
        <v>0.87152777777777779</v>
      </c>
      <c r="G854" s="1" t="s">
        <v>2005</v>
      </c>
      <c r="H854" s="1">
        <v>4</v>
      </c>
      <c r="I854" s="1" t="s">
        <v>39</v>
      </c>
      <c r="J854" s="14">
        <v>116.3</v>
      </c>
      <c r="K854" s="1" t="str">
        <f>TEXT(MATCH(X854, _xlfn.UNIQUE($X$153:X1000), 0), "00000")</f>
        <v>00405</v>
      </c>
      <c r="L854" s="1" t="s">
        <v>41</v>
      </c>
      <c r="M854" s="1" t="s">
        <v>911</v>
      </c>
      <c r="N854" s="1" t="s">
        <v>912</v>
      </c>
      <c r="O854" s="1" t="s">
        <v>44</v>
      </c>
      <c r="P854" s="3">
        <v>168</v>
      </c>
      <c r="Q854" s="3">
        <v>120.13</v>
      </c>
      <c r="R854" s="1" t="s">
        <v>212</v>
      </c>
      <c r="S854" s="1" t="s">
        <v>213</v>
      </c>
      <c r="T854" s="1">
        <v>13</v>
      </c>
      <c r="U854" s="1">
        <v>13</v>
      </c>
      <c r="V854" s="1">
        <v>90</v>
      </c>
      <c r="W854" s="1" t="s">
        <v>47</v>
      </c>
      <c r="X854" s="2" t="s">
        <v>2016</v>
      </c>
      <c r="Y854" s="1" t="s">
        <v>2017</v>
      </c>
      <c r="AA854" s="1" t="s">
        <v>51</v>
      </c>
      <c r="AB854" s="3">
        <f>+RMP[[#This Row],[KILOS NETO]]/RMP[[#This Row],[N° JARRAS]]</f>
        <v>1.3347777777777776</v>
      </c>
      <c r="AC854" s="1" t="s">
        <v>52</v>
      </c>
      <c r="AD854" s="1">
        <v>21</v>
      </c>
      <c r="AE854" s="14">
        <f>+RMP[[#This Row],[KILOS NETO]]/RMP[[#This Row],[N° JABAS]]</f>
        <v>9.2407692307692297</v>
      </c>
      <c r="AF854" s="3">
        <f>+RMP[[#This Row],[KILOS NETO]]-RMP[[#This Row],[PESO NETO CAMPO]]</f>
        <v>3.8299999999999983</v>
      </c>
      <c r="AG854" s="3">
        <f>+(RMP[[#This Row],[HORA RECEPCION]]-RMP[[#This Row],[HORA SALIDA CAMPO]])*24</f>
        <v>1.8333333333333348</v>
      </c>
      <c r="AH854" s="1" t="s">
        <v>54</v>
      </c>
      <c r="AI854" s="1" t="s">
        <v>55</v>
      </c>
      <c r="AL854" s="1">
        <v>0</v>
      </c>
      <c r="AM854" s="1" t="s">
        <v>2634</v>
      </c>
    </row>
    <row r="855" spans="1:39" hidden="1" x14ac:dyDescent="0.3">
      <c r="A855" s="1" t="s">
        <v>2018</v>
      </c>
      <c r="B855" s="1">
        <f>_xlfn.ISOWEEKNUM(RMP[[#This Row],[FECHA RECEPCION]])</f>
        <v>28</v>
      </c>
      <c r="C855" s="7">
        <v>45848</v>
      </c>
      <c r="D855" s="6">
        <v>0.77083333333333337</v>
      </c>
      <c r="E855" s="7">
        <v>45848</v>
      </c>
      <c r="F855" s="6">
        <v>0.84027777777777779</v>
      </c>
      <c r="G855" s="1" t="s">
        <v>2019</v>
      </c>
      <c r="H855" s="1">
        <v>3</v>
      </c>
      <c r="I855" s="1" t="s">
        <v>1657</v>
      </c>
      <c r="J855" s="14">
        <v>350</v>
      </c>
      <c r="K855" s="1" t="str">
        <f>TEXT(MATCH(X855, _xlfn.UNIQUE($X$153:X1001), 0), "00000")</f>
        <v>00406</v>
      </c>
      <c r="L855" s="1" t="s">
        <v>827</v>
      </c>
      <c r="M855" s="1" t="s">
        <v>828</v>
      </c>
      <c r="N855" s="1" t="s">
        <v>43</v>
      </c>
      <c r="O855" s="1" t="s">
        <v>44</v>
      </c>
      <c r="P855" s="3">
        <v>462</v>
      </c>
      <c r="Q855" s="3">
        <v>371.1</v>
      </c>
      <c r="R855" s="1" t="s">
        <v>45</v>
      </c>
      <c r="S855" s="1" t="s">
        <v>793</v>
      </c>
      <c r="T855" s="1">
        <v>16</v>
      </c>
      <c r="U855" s="1">
        <v>25</v>
      </c>
      <c r="V855" s="1">
        <v>300</v>
      </c>
      <c r="W855" s="1" t="s">
        <v>47</v>
      </c>
      <c r="X855" s="2" t="s">
        <v>2020</v>
      </c>
      <c r="Y855" s="1" t="s">
        <v>2021</v>
      </c>
      <c r="AA855" s="1" t="s">
        <v>51</v>
      </c>
      <c r="AB855" s="3">
        <f>+RMP[[#This Row],[KILOS NETO]]/RMP[[#This Row],[N° JARRAS]]</f>
        <v>1.2370000000000001</v>
      </c>
      <c r="AC855" s="1" t="s">
        <v>831</v>
      </c>
      <c r="AD855" s="1">
        <v>18.600000000000001</v>
      </c>
      <c r="AE855" s="14">
        <f>+RMP[[#This Row],[KILOS NETO]]/RMP[[#This Row],[N° JABAS]]</f>
        <v>14.844000000000001</v>
      </c>
      <c r="AF855" s="3">
        <f>+RMP[[#This Row],[KILOS NETO]]-RMP[[#This Row],[PESO NETO CAMPO]]</f>
        <v>21.100000000000023</v>
      </c>
      <c r="AG855" s="3">
        <f>+(RMP[[#This Row],[HORA RECEPCION]]-RMP[[#This Row],[HORA SALIDA CAMPO]])*24</f>
        <v>1.6666666666666661</v>
      </c>
      <c r="AH855" s="1" t="s">
        <v>54</v>
      </c>
      <c r="AI855" s="1" t="s">
        <v>55</v>
      </c>
      <c r="AL855" s="1">
        <v>0</v>
      </c>
      <c r="AM855" s="1" t="s">
        <v>2634</v>
      </c>
    </row>
    <row r="856" spans="1:39" hidden="1" x14ac:dyDescent="0.3">
      <c r="A856" s="1" t="s">
        <v>2022</v>
      </c>
      <c r="B856" s="1">
        <f>_xlfn.ISOWEEKNUM(RMP[[#This Row],[FECHA RECEPCION]])</f>
        <v>28</v>
      </c>
      <c r="C856" s="7">
        <v>45848</v>
      </c>
      <c r="D856" s="6">
        <v>0.77083333333333337</v>
      </c>
      <c r="E856" s="7">
        <v>45848</v>
      </c>
      <c r="F856" s="6">
        <v>0.84027777777777779</v>
      </c>
      <c r="G856" s="1" t="s">
        <v>2019</v>
      </c>
      <c r="H856" s="1">
        <v>3</v>
      </c>
      <c r="I856" s="1" t="s">
        <v>1657</v>
      </c>
      <c r="J856" s="14">
        <v>411.7</v>
      </c>
      <c r="K856" s="1" t="str">
        <f>TEXT(MATCH(X856, _xlfn.UNIQUE($X$153:X1002), 0), "00000")</f>
        <v>00407</v>
      </c>
      <c r="L856" s="1" t="s">
        <v>827</v>
      </c>
      <c r="M856" s="1" t="s">
        <v>828</v>
      </c>
      <c r="N856" s="1" t="s">
        <v>43</v>
      </c>
      <c r="O856" s="1" t="s">
        <v>44</v>
      </c>
      <c r="P856" s="3">
        <v>545</v>
      </c>
      <c r="Q856" s="3">
        <v>440.95</v>
      </c>
      <c r="R856" s="1" t="s">
        <v>45</v>
      </c>
      <c r="S856" s="1" t="s">
        <v>793</v>
      </c>
      <c r="T856" s="1">
        <v>16</v>
      </c>
      <c r="U856" s="1">
        <v>30</v>
      </c>
      <c r="V856" s="1">
        <v>350</v>
      </c>
      <c r="W856" s="1" t="s">
        <v>47</v>
      </c>
      <c r="X856" s="2" t="s">
        <v>2023</v>
      </c>
      <c r="Y856" s="1" t="s">
        <v>2024</v>
      </c>
      <c r="AA856" s="1" t="s">
        <v>51</v>
      </c>
      <c r="AB856" s="3">
        <f>+RMP[[#This Row],[KILOS NETO]]/RMP[[#This Row],[N° JARRAS]]</f>
        <v>1.2598571428571428</v>
      </c>
      <c r="AC856" s="1" t="s">
        <v>831</v>
      </c>
      <c r="AD856" s="1">
        <v>18.600000000000001</v>
      </c>
      <c r="AE856" s="14">
        <f>+RMP[[#This Row],[KILOS NETO]]/RMP[[#This Row],[N° JABAS]]</f>
        <v>14.698333333333332</v>
      </c>
      <c r="AF856" s="3">
        <f>+RMP[[#This Row],[KILOS NETO]]-RMP[[#This Row],[PESO NETO CAMPO]]</f>
        <v>29.25</v>
      </c>
      <c r="AG856" s="3">
        <f>+(RMP[[#This Row],[HORA RECEPCION]]-RMP[[#This Row],[HORA SALIDA CAMPO]])*24</f>
        <v>1.6666666666666661</v>
      </c>
      <c r="AH856" s="1" t="s">
        <v>54</v>
      </c>
      <c r="AI856" s="1" t="s">
        <v>55</v>
      </c>
      <c r="AL856" s="1">
        <v>0</v>
      </c>
      <c r="AM856" s="1" t="s">
        <v>2634</v>
      </c>
    </row>
    <row r="857" spans="1:39" hidden="1" x14ac:dyDescent="0.3">
      <c r="A857" s="1" t="s">
        <v>2025</v>
      </c>
      <c r="B857" s="1">
        <f>_xlfn.ISOWEEKNUM(RMP[[#This Row],[FECHA RECEPCION]])</f>
        <v>28</v>
      </c>
      <c r="C857" s="7">
        <v>45848</v>
      </c>
      <c r="D857" s="6">
        <v>0.77083333333333337</v>
      </c>
      <c r="E857" s="7">
        <v>45848</v>
      </c>
      <c r="F857" s="6">
        <v>0.84027777777777779</v>
      </c>
      <c r="G857" s="1" t="s">
        <v>2019</v>
      </c>
      <c r="H857" s="1">
        <v>3</v>
      </c>
      <c r="I857" s="1" t="s">
        <v>1657</v>
      </c>
      <c r="J857" s="14">
        <v>278.5</v>
      </c>
      <c r="K857" s="1" t="str">
        <f>TEXT(MATCH(X857, _xlfn.UNIQUE($X$153:X1003), 0), "00000")</f>
        <v>00408</v>
      </c>
      <c r="L857" s="1" t="s">
        <v>827</v>
      </c>
      <c r="M857" s="1" t="s">
        <v>828</v>
      </c>
      <c r="N857" s="1" t="s">
        <v>43</v>
      </c>
      <c r="O857" s="1" t="s">
        <v>44</v>
      </c>
      <c r="P857" s="3">
        <v>375</v>
      </c>
      <c r="Q857" s="3">
        <v>298.48</v>
      </c>
      <c r="R857" s="1" t="s">
        <v>45</v>
      </c>
      <c r="S857" s="1" t="s">
        <v>793</v>
      </c>
      <c r="T857" s="1">
        <v>16</v>
      </c>
      <c r="U857" s="1">
        <v>20</v>
      </c>
      <c r="V857" s="1">
        <v>240</v>
      </c>
      <c r="W857" s="1" t="s">
        <v>47</v>
      </c>
      <c r="X857" s="2" t="s">
        <v>2026</v>
      </c>
      <c r="Y857" s="1" t="s">
        <v>2027</v>
      </c>
      <c r="AA857" s="1" t="s">
        <v>51</v>
      </c>
      <c r="AB857" s="3">
        <f>+RMP[[#This Row],[KILOS NETO]]/RMP[[#This Row],[N° JARRAS]]</f>
        <v>1.2436666666666667</v>
      </c>
      <c r="AC857" s="1" t="s">
        <v>831</v>
      </c>
      <c r="AD857" s="1">
        <v>18.600000000000001</v>
      </c>
      <c r="AE857" s="14">
        <f>+RMP[[#This Row],[KILOS NETO]]/RMP[[#This Row],[N° JABAS]]</f>
        <v>14.924000000000001</v>
      </c>
      <c r="AF857" s="3">
        <f>+RMP[[#This Row],[KILOS NETO]]-RMP[[#This Row],[PESO NETO CAMPO]]</f>
        <v>19.980000000000018</v>
      </c>
      <c r="AG857" s="3">
        <f>+(RMP[[#This Row],[HORA RECEPCION]]-RMP[[#This Row],[HORA SALIDA CAMPO]])*24</f>
        <v>1.6666666666666661</v>
      </c>
      <c r="AH857" s="1" t="s">
        <v>54</v>
      </c>
      <c r="AI857" s="1" t="s">
        <v>55</v>
      </c>
      <c r="AL857" s="1">
        <v>0</v>
      </c>
      <c r="AM857" s="1" t="s">
        <v>2634</v>
      </c>
    </row>
    <row r="858" spans="1:39" hidden="1" x14ac:dyDescent="0.3">
      <c r="A858" s="1" t="s">
        <v>2028</v>
      </c>
      <c r="B858" s="1">
        <f>_xlfn.ISOWEEKNUM(RMP[[#This Row],[FECHA RECEPCION]])</f>
        <v>28</v>
      </c>
      <c r="C858" s="7">
        <v>45848</v>
      </c>
      <c r="D858" s="6">
        <v>0.77083333333333337</v>
      </c>
      <c r="E858" s="7">
        <v>45848</v>
      </c>
      <c r="F858" s="6">
        <v>0.84027777777777779</v>
      </c>
      <c r="G858" s="1" t="s">
        <v>2019</v>
      </c>
      <c r="H858" s="1">
        <v>3</v>
      </c>
      <c r="I858" s="1" t="s">
        <v>1657</v>
      </c>
      <c r="J858" s="14">
        <v>492.5</v>
      </c>
      <c r="K858" s="1" t="str">
        <f>TEXT(MATCH(X858, _xlfn.UNIQUE($X$153:X1004), 0), "00000")</f>
        <v>00409</v>
      </c>
      <c r="L858" s="1" t="s">
        <v>827</v>
      </c>
      <c r="M858" s="1" t="s">
        <v>828</v>
      </c>
      <c r="N858" s="1" t="s">
        <v>43</v>
      </c>
      <c r="O858" s="1" t="s">
        <v>44</v>
      </c>
      <c r="P858" s="3">
        <v>648</v>
      </c>
      <c r="Q858" s="3">
        <v>527.34</v>
      </c>
      <c r="R858" s="1" t="s">
        <v>45</v>
      </c>
      <c r="S858" s="1" t="s">
        <v>793</v>
      </c>
      <c r="T858" s="1">
        <v>17</v>
      </c>
      <c r="U858" s="1">
        <v>35</v>
      </c>
      <c r="V858" s="1">
        <v>420</v>
      </c>
      <c r="W858" s="1" t="s">
        <v>47</v>
      </c>
      <c r="X858" s="2" t="s">
        <v>2029</v>
      </c>
      <c r="Y858" s="1" t="s">
        <v>2030</v>
      </c>
      <c r="AA858" s="1" t="s">
        <v>51</v>
      </c>
      <c r="AB858" s="3">
        <f>+RMP[[#This Row],[KILOS NETO]]/RMP[[#This Row],[N° JARRAS]]</f>
        <v>1.2555714285714286</v>
      </c>
      <c r="AC858" s="1" t="s">
        <v>831</v>
      </c>
      <c r="AD858" s="1">
        <v>18.600000000000001</v>
      </c>
      <c r="AE858" s="14">
        <f>+RMP[[#This Row],[KILOS NETO]]/RMP[[#This Row],[N° JABAS]]</f>
        <v>15.066857142857144</v>
      </c>
      <c r="AF858" s="3">
        <f>+RMP[[#This Row],[KILOS NETO]]-RMP[[#This Row],[PESO NETO CAMPO]]</f>
        <v>34.840000000000032</v>
      </c>
      <c r="AG858" s="3">
        <f>+(RMP[[#This Row],[HORA RECEPCION]]-RMP[[#This Row],[HORA SALIDA CAMPO]])*24</f>
        <v>1.6666666666666661</v>
      </c>
      <c r="AH858" s="1" t="s">
        <v>54</v>
      </c>
      <c r="AI858" s="1" t="s">
        <v>55</v>
      </c>
      <c r="AL858" s="1">
        <v>0</v>
      </c>
      <c r="AM858" s="1" t="s">
        <v>2634</v>
      </c>
    </row>
    <row r="859" spans="1:39" hidden="1" x14ac:dyDescent="0.3">
      <c r="A859" s="1" t="s">
        <v>2031</v>
      </c>
      <c r="B859" s="1">
        <f>_xlfn.ISOWEEKNUM(RMP[[#This Row],[FECHA RECEPCION]])</f>
        <v>28</v>
      </c>
      <c r="C859" s="7">
        <v>45848</v>
      </c>
      <c r="D859" s="6">
        <v>0.77083333333333337</v>
      </c>
      <c r="E859" s="7">
        <v>45848</v>
      </c>
      <c r="F859" s="6">
        <v>0.84027777777777779</v>
      </c>
      <c r="G859" s="1" t="s">
        <v>2019</v>
      </c>
      <c r="H859" s="1">
        <v>3</v>
      </c>
      <c r="I859" s="1" t="s">
        <v>1657</v>
      </c>
      <c r="J859" s="14">
        <v>486.5</v>
      </c>
      <c r="K859" s="1" t="str">
        <f>TEXT(MATCH(X859, _xlfn.UNIQUE($X$153:X1005), 0), "00000")</f>
        <v>00410</v>
      </c>
      <c r="L859" s="1" t="s">
        <v>827</v>
      </c>
      <c r="M859" s="1" t="s">
        <v>828</v>
      </c>
      <c r="N859" s="1" t="s">
        <v>43</v>
      </c>
      <c r="O859" s="1" t="s">
        <v>44</v>
      </c>
      <c r="P859" s="3">
        <v>642</v>
      </c>
      <c r="Q859" s="3">
        <v>521.34</v>
      </c>
      <c r="R859" s="1" t="s">
        <v>45</v>
      </c>
      <c r="S859" s="1" t="s">
        <v>793</v>
      </c>
      <c r="T859" s="1">
        <v>17</v>
      </c>
      <c r="U859" s="1">
        <v>35</v>
      </c>
      <c r="V859" s="1">
        <v>420</v>
      </c>
      <c r="W859" s="1" t="s">
        <v>47</v>
      </c>
      <c r="X859" s="2" t="s">
        <v>2032</v>
      </c>
      <c r="Y859" s="1" t="s">
        <v>2033</v>
      </c>
      <c r="AA859" s="1" t="s">
        <v>51</v>
      </c>
      <c r="AB859" s="3">
        <f>+RMP[[#This Row],[KILOS NETO]]/RMP[[#This Row],[N° JARRAS]]</f>
        <v>1.2412857142857143</v>
      </c>
      <c r="AC859" s="1" t="s">
        <v>831</v>
      </c>
      <c r="AD859" s="1">
        <v>18.600000000000001</v>
      </c>
      <c r="AE859" s="14">
        <f>+RMP[[#This Row],[KILOS NETO]]/RMP[[#This Row],[N° JABAS]]</f>
        <v>14.895428571428573</v>
      </c>
      <c r="AF859" s="3">
        <f>+RMP[[#This Row],[KILOS NETO]]-RMP[[#This Row],[PESO NETO CAMPO]]</f>
        <v>34.840000000000032</v>
      </c>
      <c r="AG859" s="3">
        <f>+(RMP[[#This Row],[HORA RECEPCION]]-RMP[[#This Row],[HORA SALIDA CAMPO]])*24</f>
        <v>1.6666666666666661</v>
      </c>
      <c r="AH859" s="1" t="s">
        <v>54</v>
      </c>
      <c r="AI859" s="1" t="s">
        <v>55</v>
      </c>
      <c r="AL859" s="1">
        <v>0</v>
      </c>
      <c r="AM859" s="1" t="s">
        <v>2634</v>
      </c>
    </row>
    <row r="860" spans="1:39" hidden="1" x14ac:dyDescent="0.3">
      <c r="A860" s="1" t="s">
        <v>2034</v>
      </c>
      <c r="B860" s="1">
        <f>_xlfn.ISOWEEKNUM(RMP[[#This Row],[FECHA RECEPCION]])</f>
        <v>28</v>
      </c>
      <c r="C860" s="7">
        <v>45848</v>
      </c>
      <c r="D860" s="6">
        <v>0.77777777777777779</v>
      </c>
      <c r="E860" s="7">
        <v>45848</v>
      </c>
      <c r="F860" s="6">
        <v>0.85069444444444442</v>
      </c>
      <c r="G860" s="1" t="s">
        <v>2035</v>
      </c>
      <c r="H860" s="1">
        <v>4</v>
      </c>
      <c r="I860" s="1" t="s">
        <v>316</v>
      </c>
      <c r="J860" s="14">
        <v>103.5</v>
      </c>
      <c r="K860" s="1" t="str">
        <f>TEXT(MATCH(X860, _xlfn.UNIQUE($X$153:X1006), 0), "00000")</f>
        <v>00411</v>
      </c>
      <c r="L860" s="1" t="s">
        <v>41</v>
      </c>
      <c r="M860" s="1" t="s">
        <v>42</v>
      </c>
      <c r="N860" s="1" t="s">
        <v>43</v>
      </c>
      <c r="O860" s="1" t="s">
        <v>44</v>
      </c>
      <c r="P860" s="3">
        <v>149</v>
      </c>
      <c r="Q860" s="3">
        <v>107.96</v>
      </c>
      <c r="R860" s="1" t="s">
        <v>45</v>
      </c>
      <c r="S860" s="1" t="s">
        <v>793</v>
      </c>
      <c r="T860" s="1">
        <v>9</v>
      </c>
      <c r="U860" s="1">
        <v>12</v>
      </c>
      <c r="V860" s="1">
        <v>80</v>
      </c>
      <c r="W860" s="1" t="s">
        <v>47</v>
      </c>
      <c r="X860" s="2" t="s">
        <v>2036</v>
      </c>
      <c r="Y860" s="1" t="s">
        <v>2037</v>
      </c>
      <c r="AA860" s="1" t="s">
        <v>51</v>
      </c>
      <c r="AB860" s="3">
        <f>+RMP[[#This Row],[KILOS NETO]]/RMP[[#This Row],[N° JARRAS]]</f>
        <v>1.3494999999999999</v>
      </c>
      <c r="AC860" s="1" t="s">
        <v>52</v>
      </c>
      <c r="AD860" s="1">
        <v>19.399999999999999</v>
      </c>
      <c r="AE860" s="14">
        <f>+RMP[[#This Row],[KILOS NETO]]/RMP[[#This Row],[N° JABAS]]</f>
        <v>8.9966666666666661</v>
      </c>
      <c r="AF860" s="3">
        <f>+RMP[[#This Row],[KILOS NETO]]-RMP[[#This Row],[PESO NETO CAMPO]]</f>
        <v>4.4599999999999937</v>
      </c>
      <c r="AG860" s="3">
        <f>+(RMP[[#This Row],[HORA RECEPCION]]-RMP[[#This Row],[HORA SALIDA CAMPO]])*24</f>
        <v>1.7499999999999991</v>
      </c>
      <c r="AH860" s="1" t="s">
        <v>54</v>
      </c>
      <c r="AI860" s="1" t="s">
        <v>55</v>
      </c>
      <c r="AL860" s="1">
        <v>0</v>
      </c>
      <c r="AM860" s="1" t="s">
        <v>2634</v>
      </c>
    </row>
    <row r="861" spans="1:39" hidden="1" x14ac:dyDescent="0.3">
      <c r="A861" s="1" t="s">
        <v>2038</v>
      </c>
      <c r="B861" s="1">
        <f>_xlfn.ISOWEEKNUM(RMP[[#This Row],[FECHA RECEPCION]])</f>
        <v>28</v>
      </c>
      <c r="C861" s="7">
        <v>45848</v>
      </c>
      <c r="D861" s="6">
        <v>0.77777777777777779</v>
      </c>
      <c r="E861" s="7">
        <v>45848</v>
      </c>
      <c r="F861" s="6">
        <v>0.85069444444444442</v>
      </c>
      <c r="G861" s="1" t="s">
        <v>2035</v>
      </c>
      <c r="H861" s="1">
        <v>4</v>
      </c>
      <c r="I861" s="1" t="s">
        <v>316</v>
      </c>
      <c r="J861" s="14">
        <v>336.7</v>
      </c>
      <c r="K861" s="1" t="str">
        <f>TEXT(MATCH(X861, _xlfn.UNIQUE($X$153:X1007), 0), "00000")</f>
        <v>00412</v>
      </c>
      <c r="L861" s="1" t="s">
        <v>41</v>
      </c>
      <c r="M861" s="1" t="s">
        <v>42</v>
      </c>
      <c r="N861" s="1" t="s">
        <v>43</v>
      </c>
      <c r="O861" s="1" t="s">
        <v>44</v>
      </c>
      <c r="P861" s="3">
        <v>455</v>
      </c>
      <c r="Q861" s="3">
        <v>348.94</v>
      </c>
      <c r="R861" s="1" t="s">
        <v>45</v>
      </c>
      <c r="S861" s="1" t="s">
        <v>858</v>
      </c>
      <c r="T861" s="1">
        <v>12</v>
      </c>
      <c r="U861" s="1">
        <v>37</v>
      </c>
      <c r="V861" s="1">
        <v>259</v>
      </c>
      <c r="W861" s="1" t="s">
        <v>47</v>
      </c>
      <c r="X861" s="2" t="s">
        <v>2039</v>
      </c>
      <c r="Y861" s="1" t="s">
        <v>2040</v>
      </c>
      <c r="AA861" s="1" t="s">
        <v>51</v>
      </c>
      <c r="AB861" s="3">
        <f>+RMP[[#This Row],[KILOS NETO]]/RMP[[#This Row],[N° JARRAS]]</f>
        <v>1.3472586872586874</v>
      </c>
      <c r="AC861" s="1" t="s">
        <v>52</v>
      </c>
      <c r="AD861" s="1">
        <v>19.399999999999999</v>
      </c>
      <c r="AE861" s="14">
        <f>+RMP[[#This Row],[KILOS NETO]]/RMP[[#This Row],[N° JABAS]]</f>
        <v>9.4308108108108115</v>
      </c>
      <c r="AF861" s="3">
        <f>+RMP[[#This Row],[KILOS NETO]]-RMP[[#This Row],[PESO NETO CAMPO]]</f>
        <v>12.240000000000009</v>
      </c>
      <c r="AG861" s="3">
        <f>+(RMP[[#This Row],[HORA RECEPCION]]-RMP[[#This Row],[HORA SALIDA CAMPO]])*24</f>
        <v>1.7499999999999991</v>
      </c>
      <c r="AH861" s="1" t="s">
        <v>434</v>
      </c>
      <c r="AI861" s="1" t="s">
        <v>55</v>
      </c>
      <c r="AL861" s="1">
        <v>0</v>
      </c>
      <c r="AM861" s="1" t="s">
        <v>2634</v>
      </c>
    </row>
    <row r="862" spans="1:39" hidden="1" x14ac:dyDescent="0.3">
      <c r="A862" s="1" t="s">
        <v>2041</v>
      </c>
      <c r="B862" s="1">
        <f>_xlfn.ISOWEEKNUM(RMP[[#This Row],[FECHA RECEPCION]])</f>
        <v>28</v>
      </c>
      <c r="C862" s="7">
        <v>45848</v>
      </c>
      <c r="D862" s="6">
        <v>0.77777777777777779</v>
      </c>
      <c r="E862" s="7">
        <v>45848</v>
      </c>
      <c r="F862" s="6">
        <v>0.85069444444444442</v>
      </c>
      <c r="G862" s="1" t="s">
        <v>2035</v>
      </c>
      <c r="H862" s="1">
        <v>4</v>
      </c>
      <c r="I862" s="1" t="s">
        <v>316</v>
      </c>
      <c r="J862" s="14">
        <v>338.90238059000001</v>
      </c>
      <c r="K862" s="1" t="str">
        <f>TEXT(MATCH(X862, _xlfn.UNIQUE($X$153:X1008), 0), "00000")</f>
        <v>00413</v>
      </c>
      <c r="L862" s="1" t="s">
        <v>41</v>
      </c>
      <c r="M862" s="1" t="s">
        <v>42</v>
      </c>
      <c r="N862" s="1" t="s">
        <v>43</v>
      </c>
      <c r="O862" s="1" t="s">
        <v>44</v>
      </c>
      <c r="P862" s="3">
        <v>458.1</v>
      </c>
      <c r="Q862" s="3">
        <v>352.94</v>
      </c>
      <c r="R862" s="1" t="s">
        <v>45</v>
      </c>
      <c r="S862" s="1" t="s">
        <v>858</v>
      </c>
      <c r="T862" s="1">
        <v>13</v>
      </c>
      <c r="U862" s="1">
        <v>37</v>
      </c>
      <c r="V862" s="1">
        <v>259</v>
      </c>
      <c r="W862" s="1" t="s">
        <v>47</v>
      </c>
      <c r="X862" s="2" t="s">
        <v>2042</v>
      </c>
      <c r="Y862" s="1" t="s">
        <v>2043</v>
      </c>
      <c r="AA862" s="1" t="s">
        <v>51</v>
      </c>
      <c r="AB862" s="3">
        <f>+RMP[[#This Row],[KILOS NETO]]/RMP[[#This Row],[N° JARRAS]]</f>
        <v>1.3627027027027028</v>
      </c>
      <c r="AC862" s="1" t="s">
        <v>52</v>
      </c>
      <c r="AD862" s="1">
        <v>19.399999999999999</v>
      </c>
      <c r="AE862" s="14">
        <f>+RMP[[#This Row],[KILOS NETO]]/RMP[[#This Row],[N° JABAS]]</f>
        <v>9.5389189189189185</v>
      </c>
      <c r="AF862" s="3">
        <f>+RMP[[#This Row],[KILOS NETO]]-RMP[[#This Row],[PESO NETO CAMPO]]</f>
        <v>14.037619409999991</v>
      </c>
      <c r="AG862" s="3">
        <f>+(RMP[[#This Row],[HORA RECEPCION]]-RMP[[#This Row],[HORA SALIDA CAMPO]])*24</f>
        <v>1.7499999999999991</v>
      </c>
      <c r="AH862" s="1" t="s">
        <v>54</v>
      </c>
      <c r="AI862" s="1" t="s">
        <v>55</v>
      </c>
      <c r="AL862" s="1">
        <v>0</v>
      </c>
      <c r="AM862" s="1" t="s">
        <v>2634</v>
      </c>
    </row>
    <row r="863" spans="1:39" hidden="1" x14ac:dyDescent="0.3">
      <c r="A863" s="1" t="s">
        <v>2044</v>
      </c>
      <c r="B863" s="1">
        <f>_xlfn.ISOWEEKNUM(RMP[[#This Row],[FECHA RECEPCION]])</f>
        <v>28</v>
      </c>
      <c r="C863" s="7">
        <v>45848</v>
      </c>
      <c r="D863" s="6">
        <v>0.77777777777777779</v>
      </c>
      <c r="E863" s="7">
        <v>45848</v>
      </c>
      <c r="F863" s="6">
        <v>0.85069444444444442</v>
      </c>
      <c r="G863" s="1" t="s">
        <v>2035</v>
      </c>
      <c r="H863" s="1">
        <v>4</v>
      </c>
      <c r="I863" s="1" t="s">
        <v>316</v>
      </c>
      <c r="J863" s="14">
        <v>45.797619410000003</v>
      </c>
      <c r="K863" s="1" t="str">
        <f>TEXT(MATCH(X863, _xlfn.UNIQUE($X$153:X1009), 0), "00000")</f>
        <v>00413</v>
      </c>
      <c r="L863" s="1" t="s">
        <v>41</v>
      </c>
      <c r="M863" s="1" t="s">
        <v>42</v>
      </c>
      <c r="N863" s="1" t="s">
        <v>43</v>
      </c>
      <c r="O863" s="1" t="s">
        <v>44</v>
      </c>
      <c r="P863" s="3">
        <v>61.9</v>
      </c>
      <c r="Q863" s="3">
        <v>47.7</v>
      </c>
      <c r="R863" s="1" t="s">
        <v>45</v>
      </c>
      <c r="S863" s="1" t="s">
        <v>793</v>
      </c>
      <c r="T863" s="1">
        <v>13</v>
      </c>
      <c r="U863" s="1">
        <v>5</v>
      </c>
      <c r="V863" s="1">
        <v>35</v>
      </c>
      <c r="W863" s="1" t="s">
        <v>47</v>
      </c>
      <c r="X863" s="2" t="s">
        <v>2042</v>
      </c>
      <c r="Y863" s="1" t="s">
        <v>2043</v>
      </c>
      <c r="AA863" s="1" t="s">
        <v>51</v>
      </c>
      <c r="AB863" s="3">
        <f>+RMP[[#This Row],[KILOS NETO]]/RMP[[#This Row],[N° JARRAS]]</f>
        <v>1.362857142857143</v>
      </c>
      <c r="AC863" s="1" t="s">
        <v>52</v>
      </c>
      <c r="AD863" s="1">
        <v>19.399999999999999</v>
      </c>
      <c r="AE863" s="14">
        <f>+RMP[[#This Row],[KILOS NETO]]/RMP[[#This Row],[N° JABAS]]</f>
        <v>9.5400000000000009</v>
      </c>
      <c r="AF863" s="3">
        <f>+RMP[[#This Row],[KILOS NETO]]-RMP[[#This Row],[PESO NETO CAMPO]]</f>
        <v>1.9023805899999999</v>
      </c>
      <c r="AG863" s="3">
        <f>+(RMP[[#This Row],[HORA RECEPCION]]-RMP[[#This Row],[HORA SALIDA CAMPO]])*24</f>
        <v>1.7499999999999991</v>
      </c>
      <c r="AH863" s="1" t="s">
        <v>54</v>
      </c>
      <c r="AI863" s="1" t="s">
        <v>55</v>
      </c>
      <c r="AL863" s="1">
        <v>0</v>
      </c>
      <c r="AM863" s="1" t="s">
        <v>2634</v>
      </c>
    </row>
    <row r="864" spans="1:39" hidden="1" x14ac:dyDescent="0.3">
      <c r="A864" s="1" t="s">
        <v>2045</v>
      </c>
      <c r="B864" s="1">
        <f>_xlfn.ISOWEEKNUM(RMP[[#This Row],[FECHA RECEPCION]])</f>
        <v>28</v>
      </c>
      <c r="C864" s="7">
        <v>45848</v>
      </c>
      <c r="D864" s="6">
        <v>0.77777777777777779</v>
      </c>
      <c r="E864" s="7">
        <v>45848</v>
      </c>
      <c r="F864" s="6">
        <v>0.85069444444444442</v>
      </c>
      <c r="G864" s="1" t="s">
        <v>2035</v>
      </c>
      <c r="H864" s="1">
        <v>4</v>
      </c>
      <c r="I864" s="1" t="s">
        <v>316</v>
      </c>
      <c r="J864" s="14">
        <v>385.7</v>
      </c>
      <c r="K864" s="1" t="str">
        <f>TEXT(MATCH(X864, _xlfn.UNIQUE($X$153:X1010), 0), "00000")</f>
        <v>00414</v>
      </c>
      <c r="L864" s="1" t="s">
        <v>41</v>
      </c>
      <c r="M864" s="1" t="s">
        <v>42</v>
      </c>
      <c r="N864" s="1" t="s">
        <v>43</v>
      </c>
      <c r="O864" s="1" t="s">
        <v>44</v>
      </c>
      <c r="P864" s="3">
        <v>518</v>
      </c>
      <c r="Q864" s="3">
        <v>398.64</v>
      </c>
      <c r="R864" s="1" t="s">
        <v>45</v>
      </c>
      <c r="S864" s="1" t="s">
        <v>858</v>
      </c>
      <c r="T864" s="1">
        <v>13</v>
      </c>
      <c r="U864" s="1">
        <v>42</v>
      </c>
      <c r="V864" s="1">
        <v>294</v>
      </c>
      <c r="W864" s="1" t="s">
        <v>47</v>
      </c>
      <c r="X864" s="2" t="s">
        <v>2046</v>
      </c>
      <c r="Y864" s="1" t="s">
        <v>2047</v>
      </c>
      <c r="AA864" s="1" t="s">
        <v>51</v>
      </c>
      <c r="AB864" s="3">
        <f>+RMP[[#This Row],[KILOS NETO]]/RMP[[#This Row],[N° JARRAS]]</f>
        <v>1.3559183673469388</v>
      </c>
      <c r="AC864" s="1" t="s">
        <v>52</v>
      </c>
      <c r="AD864" s="1">
        <v>19.399999999999999</v>
      </c>
      <c r="AE864" s="14">
        <f>+RMP[[#This Row],[KILOS NETO]]/RMP[[#This Row],[N° JABAS]]</f>
        <v>9.4914285714285711</v>
      </c>
      <c r="AF864" s="3">
        <f>+RMP[[#This Row],[KILOS NETO]]-RMP[[#This Row],[PESO NETO CAMPO]]</f>
        <v>12.939999999999998</v>
      </c>
      <c r="AG864" s="3">
        <f>+(RMP[[#This Row],[HORA RECEPCION]]-RMP[[#This Row],[HORA SALIDA CAMPO]])*24</f>
        <v>1.7499999999999991</v>
      </c>
      <c r="AH864" s="1" t="s">
        <v>1224</v>
      </c>
      <c r="AI864" s="1" t="s">
        <v>55</v>
      </c>
      <c r="AL864" s="1">
        <v>0</v>
      </c>
      <c r="AM864" s="1" t="s">
        <v>2634</v>
      </c>
    </row>
    <row r="865" spans="1:39" hidden="1" x14ac:dyDescent="0.3">
      <c r="A865" s="1" t="s">
        <v>2048</v>
      </c>
      <c r="B865" s="1">
        <f>_xlfn.ISOWEEKNUM(RMP[[#This Row],[FECHA RECEPCION]])</f>
        <v>28</v>
      </c>
      <c r="C865" s="7">
        <v>45848</v>
      </c>
      <c r="D865" s="6">
        <v>0.77777777777777779</v>
      </c>
      <c r="E865" s="7">
        <v>45848</v>
      </c>
      <c r="F865" s="6">
        <v>0.85069444444444442</v>
      </c>
      <c r="G865" s="1" t="s">
        <v>2035</v>
      </c>
      <c r="H865" s="1">
        <v>4</v>
      </c>
      <c r="I865" s="1" t="s">
        <v>316</v>
      </c>
      <c r="J865" s="14">
        <v>327.60000108999998</v>
      </c>
      <c r="K865" s="1" t="str">
        <f>TEXT(MATCH(X865, _xlfn.UNIQUE($X$153:X1011), 0), "00000")</f>
        <v>00415</v>
      </c>
      <c r="L865" s="1" t="s">
        <v>41</v>
      </c>
      <c r="M865" s="1" t="s">
        <v>42</v>
      </c>
      <c r="N865" s="1" t="s">
        <v>43</v>
      </c>
      <c r="O865" s="1" t="s">
        <v>44</v>
      </c>
      <c r="P865" s="3">
        <v>441.43</v>
      </c>
      <c r="Q865" s="3">
        <v>339.12</v>
      </c>
      <c r="R865" s="1" t="s">
        <v>45</v>
      </c>
      <c r="S865" s="1" t="s">
        <v>858</v>
      </c>
      <c r="T865" s="1">
        <v>13</v>
      </c>
      <c r="U865" s="1">
        <v>36</v>
      </c>
      <c r="V865" s="1">
        <v>252</v>
      </c>
      <c r="W865" s="1" t="s">
        <v>47</v>
      </c>
      <c r="X865" s="2" t="s">
        <v>2049</v>
      </c>
      <c r="Y865" s="1" t="s">
        <v>2050</v>
      </c>
      <c r="AA865" s="1" t="s">
        <v>51</v>
      </c>
      <c r="AB865" s="3">
        <f>+RMP[[#This Row],[KILOS NETO]]/RMP[[#This Row],[N° JARRAS]]</f>
        <v>1.3457142857142856</v>
      </c>
      <c r="AC865" s="1" t="s">
        <v>52</v>
      </c>
      <c r="AD865" s="1">
        <v>19.399999999999999</v>
      </c>
      <c r="AE865" s="14">
        <f>+RMP[[#This Row],[KILOS NETO]]/RMP[[#This Row],[N° JABAS]]</f>
        <v>9.42</v>
      </c>
      <c r="AF865" s="3">
        <f>+RMP[[#This Row],[KILOS NETO]]-RMP[[#This Row],[PESO NETO CAMPO]]</f>
        <v>11.519998910000027</v>
      </c>
      <c r="AG865" s="3">
        <f>+(RMP[[#This Row],[HORA RECEPCION]]-RMP[[#This Row],[HORA SALIDA CAMPO]])*24</f>
        <v>1.7499999999999991</v>
      </c>
      <c r="AH865" s="1" t="s">
        <v>434</v>
      </c>
      <c r="AI865" s="1" t="s">
        <v>55</v>
      </c>
      <c r="AL865" s="1">
        <v>0</v>
      </c>
      <c r="AM865" s="1" t="s">
        <v>2634</v>
      </c>
    </row>
    <row r="866" spans="1:39" hidden="1" x14ac:dyDescent="0.3">
      <c r="A866" s="1" t="s">
        <v>2051</v>
      </c>
      <c r="B866" s="1">
        <f>_xlfn.ISOWEEKNUM(RMP[[#This Row],[FECHA RECEPCION]])</f>
        <v>28</v>
      </c>
      <c r="C866" s="7">
        <v>45848</v>
      </c>
      <c r="D866" s="6">
        <v>0.77777777777777779</v>
      </c>
      <c r="E866" s="7">
        <v>45848</v>
      </c>
      <c r="F866" s="6">
        <v>0.85069444444444442</v>
      </c>
      <c r="G866" s="1" t="s">
        <v>2035</v>
      </c>
      <c r="H866" s="1">
        <v>4</v>
      </c>
      <c r="I866" s="1" t="s">
        <v>316</v>
      </c>
      <c r="J866" s="14">
        <v>54.599998909999996</v>
      </c>
      <c r="K866" s="1" t="str">
        <f>TEXT(MATCH(X866, _xlfn.UNIQUE($X$153:X1012), 0), "00000")</f>
        <v>00415</v>
      </c>
      <c r="L866" s="1" t="s">
        <v>41</v>
      </c>
      <c r="M866" s="1" t="s">
        <v>42</v>
      </c>
      <c r="N866" s="1" t="s">
        <v>43</v>
      </c>
      <c r="O866" s="1" t="s">
        <v>44</v>
      </c>
      <c r="P866" s="3">
        <v>73.569999999999993</v>
      </c>
      <c r="Q866" s="3">
        <v>56.52</v>
      </c>
      <c r="R866" s="1" t="s">
        <v>45</v>
      </c>
      <c r="S866" s="1" t="s">
        <v>793</v>
      </c>
      <c r="T866" s="1">
        <v>13</v>
      </c>
      <c r="U866" s="1">
        <v>6</v>
      </c>
      <c r="V866" s="1">
        <v>42</v>
      </c>
      <c r="W866" s="1" t="s">
        <v>47</v>
      </c>
      <c r="X866" s="2" t="s">
        <v>2049</v>
      </c>
      <c r="Y866" s="1" t="s">
        <v>2050</v>
      </c>
      <c r="AA866" s="1" t="s">
        <v>51</v>
      </c>
      <c r="AB866" s="3">
        <f>+RMP[[#This Row],[KILOS NETO]]/RMP[[#This Row],[N° JARRAS]]</f>
        <v>1.3457142857142859</v>
      </c>
      <c r="AC866" s="1" t="s">
        <v>52</v>
      </c>
      <c r="AD866" s="1">
        <v>19.399999999999999</v>
      </c>
      <c r="AE866" s="14">
        <f>+RMP[[#This Row],[KILOS NETO]]/RMP[[#This Row],[N° JABAS]]</f>
        <v>9.42</v>
      </c>
      <c r="AF866" s="3">
        <f>+RMP[[#This Row],[KILOS NETO]]-RMP[[#This Row],[PESO NETO CAMPO]]</f>
        <v>1.9200010900000066</v>
      </c>
      <c r="AG866" s="3">
        <f>+(RMP[[#This Row],[HORA RECEPCION]]-RMP[[#This Row],[HORA SALIDA CAMPO]])*24</f>
        <v>1.7499999999999991</v>
      </c>
      <c r="AH866" s="1" t="s">
        <v>434</v>
      </c>
      <c r="AI866" s="1" t="s">
        <v>55</v>
      </c>
      <c r="AL866" s="1">
        <v>0</v>
      </c>
      <c r="AM866" s="1" t="s">
        <v>2634</v>
      </c>
    </row>
    <row r="867" spans="1:39" hidden="1" x14ac:dyDescent="0.3">
      <c r="A867" s="1" t="s">
        <v>2052</v>
      </c>
      <c r="B867" s="1">
        <f>_xlfn.ISOWEEKNUM(RMP[[#This Row],[FECHA RECEPCION]])</f>
        <v>28</v>
      </c>
      <c r="C867" s="7">
        <v>45848</v>
      </c>
      <c r="D867" s="6">
        <v>0.77777777777777779</v>
      </c>
      <c r="E867" s="7">
        <v>45848</v>
      </c>
      <c r="F867" s="6">
        <v>0.85069444444444442</v>
      </c>
      <c r="G867" s="1" t="s">
        <v>2035</v>
      </c>
      <c r="H867" s="1">
        <v>4</v>
      </c>
      <c r="I867" s="1" t="s">
        <v>316</v>
      </c>
      <c r="J867" s="14">
        <v>387.2</v>
      </c>
      <c r="K867" s="1" t="str">
        <f>TEXT(MATCH(X867, _xlfn.UNIQUE($X$153:X1013), 0), "00000")</f>
        <v>00416</v>
      </c>
      <c r="L867" s="1" t="s">
        <v>41</v>
      </c>
      <c r="M867" s="1" t="s">
        <v>42</v>
      </c>
      <c r="N867" s="1" t="s">
        <v>43</v>
      </c>
      <c r="O867" s="1" t="s">
        <v>44</v>
      </c>
      <c r="P867" s="3">
        <v>521</v>
      </c>
      <c r="Q867" s="3">
        <v>401.64</v>
      </c>
      <c r="R867" s="1" t="s">
        <v>45</v>
      </c>
      <c r="S867" s="1" t="s">
        <v>858</v>
      </c>
      <c r="T867" s="1">
        <v>13</v>
      </c>
      <c r="U867" s="1">
        <v>42</v>
      </c>
      <c r="V867" s="1">
        <v>294</v>
      </c>
      <c r="W867" s="1" t="s">
        <v>47</v>
      </c>
      <c r="X867" s="2" t="s">
        <v>2053</v>
      </c>
      <c r="Y867" s="1" t="s">
        <v>2054</v>
      </c>
      <c r="AA867" s="1" t="s">
        <v>51</v>
      </c>
      <c r="AB867" s="3">
        <f>+RMP[[#This Row],[KILOS NETO]]/RMP[[#This Row],[N° JARRAS]]</f>
        <v>1.3661224489795918</v>
      </c>
      <c r="AC867" s="1" t="s">
        <v>52</v>
      </c>
      <c r="AD867" s="1">
        <v>19.399999999999999</v>
      </c>
      <c r="AE867" s="14">
        <f>+RMP[[#This Row],[KILOS NETO]]/RMP[[#This Row],[N° JABAS]]</f>
        <v>9.5628571428571423</v>
      </c>
      <c r="AF867" s="3">
        <f>+RMP[[#This Row],[KILOS NETO]]-RMP[[#This Row],[PESO NETO CAMPO]]</f>
        <v>14.439999999999998</v>
      </c>
      <c r="AG867" s="3">
        <f>+(RMP[[#This Row],[HORA RECEPCION]]-RMP[[#This Row],[HORA SALIDA CAMPO]])*24</f>
        <v>1.7499999999999991</v>
      </c>
      <c r="AH867" s="1" t="s">
        <v>54</v>
      </c>
      <c r="AI867" s="1" t="s">
        <v>55</v>
      </c>
      <c r="AL867" s="1">
        <v>0</v>
      </c>
      <c r="AM867" s="1" t="s">
        <v>2634</v>
      </c>
    </row>
    <row r="868" spans="1:39" hidden="1" x14ac:dyDescent="0.3">
      <c r="A868" s="1" t="s">
        <v>2055</v>
      </c>
      <c r="B868" s="1">
        <f>_xlfn.ISOWEEKNUM(RMP[[#This Row],[FECHA RECEPCION]])</f>
        <v>28</v>
      </c>
      <c r="C868" s="7">
        <v>45848</v>
      </c>
      <c r="D868" s="6">
        <v>0.77777777777777779</v>
      </c>
      <c r="E868" s="7">
        <v>45848</v>
      </c>
      <c r="F868" s="6">
        <v>0.85069444444444442</v>
      </c>
      <c r="G868" s="1" t="s">
        <v>2035</v>
      </c>
      <c r="H868" s="1">
        <v>4</v>
      </c>
      <c r="I868" s="1" t="s">
        <v>316</v>
      </c>
      <c r="J868" s="14">
        <v>291.96190403000003</v>
      </c>
      <c r="K868" s="1" t="str">
        <f>TEXT(MATCH(X868, _xlfn.UNIQUE($X$153:X1014), 0), "00000")</f>
        <v>00417</v>
      </c>
      <c r="L868" s="1" t="s">
        <v>41</v>
      </c>
      <c r="M868" s="1" t="s">
        <v>42</v>
      </c>
      <c r="N868" s="1" t="s">
        <v>43</v>
      </c>
      <c r="O868" s="1" t="s">
        <v>44</v>
      </c>
      <c r="P868" s="3">
        <v>393.9</v>
      </c>
      <c r="Q868" s="3">
        <v>302.95999999999998</v>
      </c>
      <c r="R868" s="1" t="s">
        <v>45</v>
      </c>
      <c r="S868" s="1" t="s">
        <v>63</v>
      </c>
      <c r="T868" s="1">
        <v>13</v>
      </c>
      <c r="U868" s="1">
        <v>32</v>
      </c>
      <c r="V868" s="1">
        <v>224</v>
      </c>
      <c r="W868" s="1" t="s">
        <v>47</v>
      </c>
      <c r="X868" s="2" t="s">
        <v>2056</v>
      </c>
      <c r="Y868" s="1" t="s">
        <v>2057</v>
      </c>
      <c r="AA868" s="1" t="s">
        <v>51</v>
      </c>
      <c r="AB868" s="3">
        <f>+RMP[[#This Row],[KILOS NETO]]/RMP[[#This Row],[N° JARRAS]]</f>
        <v>1.3524999999999998</v>
      </c>
      <c r="AC868" s="1" t="s">
        <v>52</v>
      </c>
      <c r="AD868" s="1">
        <v>19.399999999999999</v>
      </c>
      <c r="AE868" s="14">
        <f>+RMP[[#This Row],[KILOS NETO]]/RMP[[#This Row],[N° JABAS]]</f>
        <v>9.4674999999999994</v>
      </c>
      <c r="AF868" s="3">
        <f>+RMP[[#This Row],[KILOS NETO]]-RMP[[#This Row],[PESO NETO CAMPO]]</f>
        <v>10.998095969999952</v>
      </c>
      <c r="AG868" s="3">
        <f>+(RMP[[#This Row],[HORA RECEPCION]]-RMP[[#This Row],[HORA SALIDA CAMPO]])*24</f>
        <v>1.7499999999999991</v>
      </c>
      <c r="AH868" s="1" t="s">
        <v>54</v>
      </c>
      <c r="AI868" s="1" t="s">
        <v>55</v>
      </c>
      <c r="AL868" s="1">
        <v>0</v>
      </c>
      <c r="AM868" s="1" t="s">
        <v>2634</v>
      </c>
    </row>
    <row r="869" spans="1:39" hidden="1" x14ac:dyDescent="0.3">
      <c r="A869" s="1" t="s">
        <v>2058</v>
      </c>
      <c r="B869" s="1">
        <f>_xlfn.ISOWEEKNUM(RMP[[#This Row],[FECHA RECEPCION]])</f>
        <v>28</v>
      </c>
      <c r="C869" s="7">
        <v>45848</v>
      </c>
      <c r="D869" s="6">
        <v>0.77777777777777779</v>
      </c>
      <c r="E869" s="7">
        <v>45848</v>
      </c>
      <c r="F869" s="6">
        <v>0.85069444444444442</v>
      </c>
      <c r="G869" s="1" t="s">
        <v>2035</v>
      </c>
      <c r="H869" s="1">
        <v>4</v>
      </c>
      <c r="I869" s="1" t="s">
        <v>316</v>
      </c>
      <c r="J869" s="14">
        <v>91.238095970000003</v>
      </c>
      <c r="K869" s="1" t="str">
        <f>TEXT(MATCH(X869, _xlfn.UNIQUE($X$153:X1015), 0), "00000")</f>
        <v>00417</v>
      </c>
      <c r="L869" s="1" t="s">
        <v>41</v>
      </c>
      <c r="M869" s="1" t="s">
        <v>42</v>
      </c>
      <c r="N869" s="1" t="s">
        <v>43</v>
      </c>
      <c r="O869" s="1" t="s">
        <v>44</v>
      </c>
      <c r="P869" s="3">
        <v>123.1</v>
      </c>
      <c r="Q869" s="3">
        <v>94.68</v>
      </c>
      <c r="R869" s="1" t="s">
        <v>45</v>
      </c>
      <c r="S869" s="1" t="s">
        <v>793</v>
      </c>
      <c r="T869" s="1">
        <v>13</v>
      </c>
      <c r="U869" s="1">
        <v>10</v>
      </c>
      <c r="V869" s="1">
        <v>70</v>
      </c>
      <c r="W869" s="1" t="s">
        <v>47</v>
      </c>
      <c r="X869" s="2" t="s">
        <v>2056</v>
      </c>
      <c r="Y869" s="1" t="s">
        <v>2057</v>
      </c>
      <c r="AA869" s="1" t="s">
        <v>51</v>
      </c>
      <c r="AB869" s="3">
        <f>+RMP[[#This Row],[KILOS NETO]]/RMP[[#This Row],[N° JARRAS]]</f>
        <v>1.3525714285714288</v>
      </c>
      <c r="AC869" s="1" t="s">
        <v>52</v>
      </c>
      <c r="AD869" s="1">
        <v>19.399999999999999</v>
      </c>
      <c r="AE869" s="14">
        <f>+RMP[[#This Row],[KILOS NETO]]/RMP[[#This Row],[N° JABAS]]</f>
        <v>9.468</v>
      </c>
      <c r="AF869" s="3">
        <f>+RMP[[#This Row],[KILOS NETO]]-RMP[[#This Row],[PESO NETO CAMPO]]</f>
        <v>3.4419040300000034</v>
      </c>
      <c r="AG869" s="3">
        <f>+(RMP[[#This Row],[HORA RECEPCION]]-RMP[[#This Row],[HORA SALIDA CAMPO]])*24</f>
        <v>1.7499999999999991</v>
      </c>
      <c r="AH869" s="1" t="s">
        <v>54</v>
      </c>
      <c r="AI869" s="1" t="s">
        <v>55</v>
      </c>
      <c r="AL869" s="1">
        <v>0</v>
      </c>
      <c r="AM869" s="1" t="s">
        <v>2634</v>
      </c>
    </row>
    <row r="870" spans="1:39" hidden="1" x14ac:dyDescent="0.3">
      <c r="A870" s="1" t="s">
        <v>2059</v>
      </c>
      <c r="B870" s="1">
        <f>_xlfn.ISOWEEKNUM(RMP[[#This Row],[FECHA RECEPCION]])</f>
        <v>28</v>
      </c>
      <c r="C870" s="7">
        <v>45848</v>
      </c>
      <c r="D870" s="6">
        <v>0.77777777777777779</v>
      </c>
      <c r="E870" s="7">
        <v>45848</v>
      </c>
      <c r="F870" s="6">
        <v>0.85069444444444442</v>
      </c>
      <c r="G870" s="1" t="s">
        <v>2035</v>
      </c>
      <c r="H870" s="1">
        <v>4</v>
      </c>
      <c r="I870" s="1" t="s">
        <v>316</v>
      </c>
      <c r="J870" s="14">
        <v>265.97142903000002</v>
      </c>
      <c r="K870" s="1" t="str">
        <f>TEXT(MATCH(X870, _xlfn.UNIQUE($X$153:X1016), 0), "00000")</f>
        <v>00418</v>
      </c>
      <c r="L870" s="1" t="s">
        <v>41</v>
      </c>
      <c r="M870" s="1" t="s">
        <v>42</v>
      </c>
      <c r="N870" s="1" t="s">
        <v>43</v>
      </c>
      <c r="O870" s="1" t="s">
        <v>44</v>
      </c>
      <c r="P870" s="3">
        <v>360.43</v>
      </c>
      <c r="Q870" s="3">
        <v>275.81</v>
      </c>
      <c r="R870" s="1" t="s">
        <v>45</v>
      </c>
      <c r="S870" s="1" t="s">
        <v>858</v>
      </c>
      <c r="T870" s="1">
        <v>13</v>
      </c>
      <c r="U870" s="1">
        <v>29</v>
      </c>
      <c r="V870" s="1">
        <v>203</v>
      </c>
      <c r="W870" s="1" t="s">
        <v>47</v>
      </c>
      <c r="X870" s="2" t="s">
        <v>2060</v>
      </c>
      <c r="Y870" s="1" t="s">
        <v>2061</v>
      </c>
      <c r="AA870" s="1" t="s">
        <v>51</v>
      </c>
      <c r="AB870" s="3">
        <f>+RMP[[#This Row],[KILOS NETO]]/RMP[[#This Row],[N° JARRAS]]</f>
        <v>1.3586699507389162</v>
      </c>
      <c r="AC870" s="1" t="s">
        <v>52</v>
      </c>
      <c r="AD870" s="1">
        <v>19.399999999999999</v>
      </c>
      <c r="AE870" s="14">
        <f>+RMP[[#This Row],[KILOS NETO]]/RMP[[#This Row],[N° JABAS]]</f>
        <v>9.5106896551724134</v>
      </c>
      <c r="AF870" s="3">
        <f>+RMP[[#This Row],[KILOS NETO]]-RMP[[#This Row],[PESO NETO CAMPO]]</f>
        <v>9.8385709699999779</v>
      </c>
      <c r="AG870" s="3">
        <f>+(RMP[[#This Row],[HORA RECEPCION]]-RMP[[#This Row],[HORA SALIDA CAMPO]])*24</f>
        <v>1.7499999999999991</v>
      </c>
      <c r="AH870" s="1" t="s">
        <v>1224</v>
      </c>
      <c r="AI870" s="1" t="s">
        <v>55</v>
      </c>
      <c r="AL870" s="1">
        <v>0</v>
      </c>
      <c r="AM870" s="1" t="s">
        <v>2634</v>
      </c>
    </row>
    <row r="871" spans="1:39" hidden="1" x14ac:dyDescent="0.3">
      <c r="A871" s="1" t="s">
        <v>2062</v>
      </c>
      <c r="B871" s="1">
        <f>_xlfn.ISOWEEKNUM(RMP[[#This Row],[FECHA RECEPCION]])</f>
        <v>28</v>
      </c>
      <c r="C871" s="7">
        <v>45848</v>
      </c>
      <c r="D871" s="6">
        <v>0.77777777777777779</v>
      </c>
      <c r="E871" s="7">
        <v>45848</v>
      </c>
      <c r="F871" s="6">
        <v>0.85069444444444442</v>
      </c>
      <c r="G871" s="1" t="s">
        <v>2035</v>
      </c>
      <c r="H871" s="1">
        <v>4</v>
      </c>
      <c r="I871" s="1" t="s">
        <v>316</v>
      </c>
      <c r="J871" s="14">
        <v>55.028570969999997</v>
      </c>
      <c r="K871" s="1" t="str">
        <f>TEXT(MATCH(X871, _xlfn.UNIQUE($X$153:X1017), 0), "00000")</f>
        <v>00418</v>
      </c>
      <c r="L871" s="1" t="s">
        <v>41</v>
      </c>
      <c r="M871" s="1" t="s">
        <v>42</v>
      </c>
      <c r="N871" s="1" t="s">
        <v>43</v>
      </c>
      <c r="O871" s="1" t="s">
        <v>44</v>
      </c>
      <c r="P871" s="3">
        <v>74.569999999999993</v>
      </c>
      <c r="Q871" s="3">
        <v>57.06</v>
      </c>
      <c r="R871" s="1" t="s">
        <v>45</v>
      </c>
      <c r="S871" s="1" t="s">
        <v>793</v>
      </c>
      <c r="T871" s="1">
        <v>13</v>
      </c>
      <c r="U871" s="1">
        <v>6</v>
      </c>
      <c r="V871" s="1">
        <v>42</v>
      </c>
      <c r="W871" s="1" t="s">
        <v>47</v>
      </c>
      <c r="X871" s="2" t="s">
        <v>2060</v>
      </c>
      <c r="Y871" s="1" t="s">
        <v>2061</v>
      </c>
      <c r="AA871" s="1" t="s">
        <v>51</v>
      </c>
      <c r="AB871" s="3">
        <f>+RMP[[#This Row],[KILOS NETO]]/RMP[[#This Row],[N° JARRAS]]</f>
        <v>1.3585714285714285</v>
      </c>
      <c r="AC871" s="1" t="s">
        <v>52</v>
      </c>
      <c r="AD871" s="1">
        <v>19.399999999999999</v>
      </c>
      <c r="AE871" s="14">
        <f>+RMP[[#This Row],[KILOS NETO]]/RMP[[#This Row],[N° JABAS]]</f>
        <v>9.51</v>
      </c>
      <c r="AF871" s="3">
        <f>+RMP[[#This Row],[KILOS NETO]]-RMP[[#This Row],[PESO NETO CAMPO]]</f>
        <v>2.0314290300000053</v>
      </c>
      <c r="AG871" s="3">
        <f>+(RMP[[#This Row],[HORA RECEPCION]]-RMP[[#This Row],[HORA SALIDA CAMPO]])*24</f>
        <v>1.7499999999999991</v>
      </c>
      <c r="AH871" s="1" t="s">
        <v>1224</v>
      </c>
      <c r="AI871" s="1" t="s">
        <v>55</v>
      </c>
      <c r="AL871" s="1">
        <v>0</v>
      </c>
      <c r="AM871" s="1" t="s">
        <v>2634</v>
      </c>
    </row>
    <row r="872" spans="1:39" hidden="1" x14ac:dyDescent="0.3">
      <c r="A872" s="1" t="s">
        <v>2063</v>
      </c>
      <c r="B872" s="1">
        <f>_xlfn.ISOWEEKNUM(RMP[[#This Row],[FECHA RECEPCION]])</f>
        <v>28</v>
      </c>
      <c r="C872" s="7">
        <v>45848</v>
      </c>
      <c r="D872" s="6">
        <v>0.77777777777777779</v>
      </c>
      <c r="E872" s="7">
        <v>45848</v>
      </c>
      <c r="F872" s="6">
        <v>0.85069444444444442</v>
      </c>
      <c r="G872" s="1" t="s">
        <v>2035</v>
      </c>
      <c r="H872" s="1">
        <v>4</v>
      </c>
      <c r="I872" s="1" t="s">
        <v>316</v>
      </c>
      <c r="J872" s="14">
        <v>319</v>
      </c>
      <c r="K872" s="1" t="str">
        <f>TEXT(MATCH(X872, _xlfn.UNIQUE($X$153:X1018), 0), "00000")</f>
        <v>00419</v>
      </c>
      <c r="L872" s="1" t="s">
        <v>41</v>
      </c>
      <c r="M872" s="1" t="s">
        <v>42</v>
      </c>
      <c r="N872" s="1" t="s">
        <v>43</v>
      </c>
      <c r="O872" s="1" t="s">
        <v>44</v>
      </c>
      <c r="P872" s="3">
        <v>433</v>
      </c>
      <c r="Q872" s="3">
        <v>330.87</v>
      </c>
      <c r="R872" s="1" t="s">
        <v>45</v>
      </c>
      <c r="S872" s="1" t="s">
        <v>858</v>
      </c>
      <c r="T872" s="1">
        <v>13</v>
      </c>
      <c r="U872" s="1">
        <v>35</v>
      </c>
      <c r="V872" s="1">
        <v>245</v>
      </c>
      <c r="W872" s="1" t="s">
        <v>47</v>
      </c>
      <c r="X872" s="2" t="s">
        <v>2064</v>
      </c>
      <c r="Y872" s="1" t="s">
        <v>2065</v>
      </c>
      <c r="AA872" s="1" t="s">
        <v>51</v>
      </c>
      <c r="AB872" s="3">
        <f>+RMP[[#This Row],[KILOS NETO]]/RMP[[#This Row],[N° JARRAS]]</f>
        <v>1.3504897959183673</v>
      </c>
      <c r="AC872" s="1" t="s">
        <v>52</v>
      </c>
      <c r="AD872" s="1">
        <v>19.399999999999999</v>
      </c>
      <c r="AE872" s="14">
        <f>+RMP[[#This Row],[KILOS NETO]]/RMP[[#This Row],[N° JABAS]]</f>
        <v>9.4534285714285708</v>
      </c>
      <c r="AF872" s="3">
        <f>+RMP[[#This Row],[KILOS NETO]]-RMP[[#This Row],[PESO NETO CAMPO]]</f>
        <v>11.870000000000005</v>
      </c>
      <c r="AG872" s="3">
        <f>+(RMP[[#This Row],[HORA RECEPCION]]-RMP[[#This Row],[HORA SALIDA CAMPO]])*24</f>
        <v>1.7499999999999991</v>
      </c>
      <c r="AH872" s="1" t="s">
        <v>434</v>
      </c>
      <c r="AI872" s="1" t="s">
        <v>55</v>
      </c>
      <c r="AL872" s="1">
        <v>0</v>
      </c>
      <c r="AM872" s="1" t="s">
        <v>2634</v>
      </c>
    </row>
    <row r="873" spans="1:39" hidden="1" x14ac:dyDescent="0.3">
      <c r="A873" s="1" t="s">
        <v>2066</v>
      </c>
      <c r="B873" s="1">
        <f>_xlfn.ISOWEEKNUM(RMP[[#This Row],[FECHA RECEPCION]])</f>
        <v>28</v>
      </c>
      <c r="C873" s="7">
        <v>45848</v>
      </c>
      <c r="D873" s="6">
        <v>0.77777777777777779</v>
      </c>
      <c r="E873" s="7">
        <v>45848</v>
      </c>
      <c r="F873" s="6">
        <v>0.85069444444444442</v>
      </c>
      <c r="G873" s="1" t="s">
        <v>2035</v>
      </c>
      <c r="H873" s="1">
        <v>4</v>
      </c>
      <c r="I873" s="1" t="s">
        <v>316</v>
      </c>
      <c r="J873" s="14">
        <v>387.2</v>
      </c>
      <c r="K873" s="1" t="str">
        <f>TEXT(MATCH(X873, _xlfn.UNIQUE($X$153:X1019), 0), "00000")</f>
        <v>00420</v>
      </c>
      <c r="L873" s="1" t="s">
        <v>41</v>
      </c>
      <c r="M873" s="1" t="s">
        <v>42</v>
      </c>
      <c r="N873" s="1" t="s">
        <v>43</v>
      </c>
      <c r="O873" s="1" t="s">
        <v>44</v>
      </c>
      <c r="P873" s="3">
        <v>521</v>
      </c>
      <c r="Q873" s="3">
        <v>401.64</v>
      </c>
      <c r="R873" s="1" t="s">
        <v>45</v>
      </c>
      <c r="S873" s="1" t="s">
        <v>858</v>
      </c>
      <c r="T873" s="1">
        <v>13</v>
      </c>
      <c r="U873" s="1">
        <v>42</v>
      </c>
      <c r="V873" s="1">
        <v>294</v>
      </c>
      <c r="W873" s="1" t="s">
        <v>47</v>
      </c>
      <c r="X873" s="2" t="s">
        <v>2067</v>
      </c>
      <c r="Y873" s="1" t="s">
        <v>2068</v>
      </c>
      <c r="AA873" s="1" t="s">
        <v>51</v>
      </c>
      <c r="AB873" s="3">
        <f>+RMP[[#This Row],[KILOS NETO]]/RMP[[#This Row],[N° JARRAS]]</f>
        <v>1.3661224489795918</v>
      </c>
      <c r="AC873" s="1" t="s">
        <v>52</v>
      </c>
      <c r="AD873" s="1">
        <v>19.399999999999999</v>
      </c>
      <c r="AE873" s="14">
        <f>+RMP[[#This Row],[KILOS NETO]]/RMP[[#This Row],[N° JABAS]]</f>
        <v>9.5628571428571423</v>
      </c>
      <c r="AF873" s="3">
        <f>+RMP[[#This Row],[KILOS NETO]]-RMP[[#This Row],[PESO NETO CAMPO]]</f>
        <v>14.439999999999998</v>
      </c>
      <c r="AG873" s="3">
        <f>+(RMP[[#This Row],[HORA RECEPCION]]-RMP[[#This Row],[HORA SALIDA CAMPO]])*24</f>
        <v>1.7499999999999991</v>
      </c>
      <c r="AH873" s="1" t="s">
        <v>434</v>
      </c>
      <c r="AI873" s="1" t="s">
        <v>55</v>
      </c>
      <c r="AL873" s="1">
        <v>0</v>
      </c>
      <c r="AM873" s="1" t="s">
        <v>2634</v>
      </c>
    </row>
    <row r="874" spans="1:39" hidden="1" x14ac:dyDescent="0.3">
      <c r="A874" s="1" t="s">
        <v>2069</v>
      </c>
      <c r="B874" s="1">
        <f>_xlfn.ISOWEEKNUM(RMP[[#This Row],[FECHA RECEPCION]])</f>
        <v>28</v>
      </c>
      <c r="C874" s="7">
        <v>45848</v>
      </c>
      <c r="D874" s="6">
        <v>0.75</v>
      </c>
      <c r="E874" s="7">
        <v>45848</v>
      </c>
      <c r="F874" s="6">
        <v>0.87152777777777779</v>
      </c>
      <c r="G874" s="1" t="s">
        <v>1296</v>
      </c>
      <c r="H874" s="1">
        <v>5</v>
      </c>
      <c r="I874" s="1" t="s">
        <v>1671</v>
      </c>
      <c r="J874" s="14">
        <v>567</v>
      </c>
      <c r="K874" s="1" t="str">
        <f>TEXT(MATCH(X874, _xlfn.UNIQUE($X$153:X1020), 0), "00000")</f>
        <v>00421</v>
      </c>
      <c r="L874" s="1" t="s">
        <v>827</v>
      </c>
      <c r="M874" s="1" t="s">
        <v>1672</v>
      </c>
      <c r="N874" s="1" t="s">
        <v>43</v>
      </c>
      <c r="O874" s="1" t="s">
        <v>44</v>
      </c>
      <c r="P874" s="3">
        <v>695</v>
      </c>
      <c r="Q874" s="3">
        <v>563.96</v>
      </c>
      <c r="R874" s="1" t="s">
        <v>45</v>
      </c>
      <c r="S874" s="1" t="s">
        <v>793</v>
      </c>
      <c r="T874" s="1">
        <v>13</v>
      </c>
      <c r="U874" s="1">
        <v>40</v>
      </c>
      <c r="V874" s="1">
        <v>480</v>
      </c>
      <c r="W874" s="1" t="s">
        <v>47</v>
      </c>
      <c r="X874" s="2" t="s">
        <v>2070</v>
      </c>
      <c r="Y874" s="1" t="s">
        <v>2071</v>
      </c>
      <c r="AA874" s="1" t="s">
        <v>51</v>
      </c>
      <c r="AB874" s="3">
        <f>+RMP[[#This Row],[KILOS NETO]]/RMP[[#This Row],[N° JARRAS]]</f>
        <v>1.1749166666666668</v>
      </c>
      <c r="AC874" s="1" t="s">
        <v>831</v>
      </c>
      <c r="AD874" s="1">
        <v>21</v>
      </c>
      <c r="AE874" s="14">
        <f>+RMP[[#This Row],[KILOS NETO]]/RMP[[#This Row],[N° JABAS]]</f>
        <v>14.099</v>
      </c>
      <c r="AF874" s="3">
        <f>+RMP[[#This Row],[KILOS NETO]]-RMP[[#This Row],[PESO NETO CAMPO]]</f>
        <v>-3.0399999999999636</v>
      </c>
      <c r="AG874" s="3">
        <f>+(RMP[[#This Row],[HORA RECEPCION]]-RMP[[#This Row],[HORA SALIDA CAMPO]])*24</f>
        <v>2.916666666666667</v>
      </c>
      <c r="AH874" s="1" t="s">
        <v>54</v>
      </c>
      <c r="AI874" s="1" t="s">
        <v>55</v>
      </c>
      <c r="AL874" s="1">
        <v>0</v>
      </c>
      <c r="AM874" s="1" t="s">
        <v>2634</v>
      </c>
    </row>
    <row r="875" spans="1:39" hidden="1" x14ac:dyDescent="0.3">
      <c r="A875" s="1" t="s">
        <v>2072</v>
      </c>
      <c r="B875" s="1">
        <f>_xlfn.ISOWEEKNUM(RMP[[#This Row],[FECHA RECEPCION]])</f>
        <v>28</v>
      </c>
      <c r="C875" s="7">
        <v>45848</v>
      </c>
      <c r="D875" s="6">
        <v>0.75</v>
      </c>
      <c r="E875" s="7">
        <v>45848</v>
      </c>
      <c r="F875" s="6">
        <v>0.87152777777777779</v>
      </c>
      <c r="G875" s="1" t="s">
        <v>1296</v>
      </c>
      <c r="H875" s="1">
        <v>5</v>
      </c>
      <c r="I875" s="1" t="s">
        <v>1671</v>
      </c>
      <c r="J875" s="14">
        <v>546</v>
      </c>
      <c r="K875" s="1" t="str">
        <f>TEXT(MATCH(X875, _xlfn.UNIQUE($X$153:X1021), 0), "00000")</f>
        <v>00422</v>
      </c>
      <c r="L875" s="1" t="s">
        <v>827</v>
      </c>
      <c r="M875" s="1" t="s">
        <v>1672</v>
      </c>
      <c r="N875" s="1" t="s">
        <v>43</v>
      </c>
      <c r="O875" s="1" t="s">
        <v>44</v>
      </c>
      <c r="P875" s="3">
        <v>671.78</v>
      </c>
      <c r="Q875" s="3">
        <v>542.05999999999995</v>
      </c>
      <c r="R875" s="1" t="s">
        <v>45</v>
      </c>
      <c r="S875" s="1" t="s">
        <v>883</v>
      </c>
      <c r="T875" s="1">
        <v>15</v>
      </c>
      <c r="U875" s="1">
        <v>39</v>
      </c>
      <c r="V875" s="1">
        <v>475</v>
      </c>
      <c r="W875" s="1" t="s">
        <v>47</v>
      </c>
      <c r="X875" s="2" t="s">
        <v>2073</v>
      </c>
      <c r="Y875" s="1" t="s">
        <v>2074</v>
      </c>
      <c r="AA875" s="1" t="s">
        <v>51</v>
      </c>
      <c r="AB875" s="3">
        <f>+RMP[[#This Row],[KILOS NETO]]/RMP[[#This Row],[N° JARRAS]]</f>
        <v>1.1411789473684208</v>
      </c>
      <c r="AC875" s="1" t="s">
        <v>831</v>
      </c>
      <c r="AD875" s="1">
        <v>21</v>
      </c>
      <c r="AE875" s="14">
        <f>+RMP[[#This Row],[KILOS NETO]]/RMP[[#This Row],[N° JABAS]]</f>
        <v>13.898974358974357</v>
      </c>
      <c r="AF875" s="3">
        <f>+RMP[[#This Row],[KILOS NETO]]-RMP[[#This Row],[PESO NETO CAMPO]]</f>
        <v>-3.9400000000000546</v>
      </c>
      <c r="AG875" s="3">
        <f>+(RMP[[#This Row],[HORA RECEPCION]]-RMP[[#This Row],[HORA SALIDA CAMPO]])*24</f>
        <v>2.916666666666667</v>
      </c>
      <c r="AH875" s="1" t="s">
        <v>54</v>
      </c>
      <c r="AI875" s="1" t="s">
        <v>55</v>
      </c>
      <c r="AL875" s="1">
        <v>0</v>
      </c>
      <c r="AM875" s="1" t="s">
        <v>2634</v>
      </c>
    </row>
    <row r="876" spans="1:39" hidden="1" x14ac:dyDescent="0.3">
      <c r="A876" s="1" t="s">
        <v>2075</v>
      </c>
      <c r="B876" s="1">
        <f>_xlfn.ISOWEEKNUM(RMP[[#This Row],[FECHA RECEPCION]])</f>
        <v>28</v>
      </c>
      <c r="C876" s="7">
        <v>45848</v>
      </c>
      <c r="D876" s="6">
        <v>0.75</v>
      </c>
      <c r="E876" s="7">
        <v>45848</v>
      </c>
      <c r="F876" s="6">
        <v>0.87152777777777779</v>
      </c>
      <c r="G876" s="1" t="s">
        <v>1296</v>
      </c>
      <c r="H876" s="1">
        <v>5</v>
      </c>
      <c r="I876" s="1" t="s">
        <v>1671</v>
      </c>
      <c r="J876" s="14">
        <v>14</v>
      </c>
      <c r="K876" s="1" t="str">
        <f>TEXT(MATCH(X876, _xlfn.UNIQUE($X$153:X1022), 0), "00000")</f>
        <v>00422</v>
      </c>
      <c r="L876" s="1" t="s">
        <v>827</v>
      </c>
      <c r="M876" s="1" t="s">
        <v>1672</v>
      </c>
      <c r="N876" s="1" t="s">
        <v>43</v>
      </c>
      <c r="O876" s="1" t="s">
        <v>44</v>
      </c>
      <c r="P876" s="3">
        <v>17.23</v>
      </c>
      <c r="Q876" s="3">
        <v>13.9</v>
      </c>
      <c r="R876" s="1" t="s">
        <v>45</v>
      </c>
      <c r="S876" s="1" t="s">
        <v>793</v>
      </c>
      <c r="T876" s="1">
        <v>15</v>
      </c>
      <c r="U876" s="1">
        <v>1</v>
      </c>
      <c r="V876" s="1">
        <v>5</v>
      </c>
      <c r="W876" s="1" t="s">
        <v>47</v>
      </c>
      <c r="X876" s="2" t="s">
        <v>2073</v>
      </c>
      <c r="Y876" s="1" t="s">
        <v>2074</v>
      </c>
      <c r="AA876" s="1" t="s">
        <v>51</v>
      </c>
      <c r="AB876" s="3">
        <f>+RMP[[#This Row],[KILOS NETO]]/RMP[[#This Row],[N° JARRAS]]</f>
        <v>2.7800000000000002</v>
      </c>
      <c r="AC876" s="1" t="s">
        <v>831</v>
      </c>
      <c r="AD876" s="1">
        <v>21</v>
      </c>
      <c r="AE876" s="14">
        <f>+RMP[[#This Row],[KILOS NETO]]/RMP[[#This Row],[N° JABAS]]</f>
        <v>13.9</v>
      </c>
      <c r="AF876" s="3">
        <f>+RMP[[#This Row],[KILOS NETO]]-RMP[[#This Row],[PESO NETO CAMPO]]</f>
        <v>-9.9999999999999645E-2</v>
      </c>
      <c r="AG876" s="3">
        <f>+(RMP[[#This Row],[HORA RECEPCION]]-RMP[[#This Row],[HORA SALIDA CAMPO]])*24</f>
        <v>2.916666666666667</v>
      </c>
      <c r="AH876" s="1" t="s">
        <v>54</v>
      </c>
      <c r="AI876" s="1" t="s">
        <v>55</v>
      </c>
      <c r="AL876" s="1">
        <v>0</v>
      </c>
      <c r="AM876" s="1" t="s">
        <v>2634</v>
      </c>
    </row>
    <row r="877" spans="1:39" hidden="1" x14ac:dyDescent="0.3">
      <c r="A877" s="1" t="s">
        <v>2076</v>
      </c>
      <c r="B877" s="1">
        <f>_xlfn.ISOWEEKNUM(RMP[[#This Row],[FECHA RECEPCION]])</f>
        <v>28</v>
      </c>
      <c r="C877" s="7">
        <v>45848</v>
      </c>
      <c r="D877" s="6">
        <v>0.75</v>
      </c>
      <c r="E877" s="7">
        <v>45848</v>
      </c>
      <c r="F877" s="6">
        <v>0.87152777777777779</v>
      </c>
      <c r="G877" s="1" t="s">
        <v>1296</v>
      </c>
      <c r="H877" s="1">
        <v>5</v>
      </c>
      <c r="I877" s="1" t="s">
        <v>1671</v>
      </c>
      <c r="J877" s="14">
        <v>563</v>
      </c>
      <c r="K877" s="1" t="str">
        <f>TEXT(MATCH(X877, _xlfn.UNIQUE($X$153:X1023), 0), "00000")</f>
        <v>00423</v>
      </c>
      <c r="L877" s="1" t="s">
        <v>827</v>
      </c>
      <c r="M877" s="1" t="s">
        <v>1672</v>
      </c>
      <c r="N877" s="1" t="s">
        <v>43</v>
      </c>
      <c r="O877" s="1" t="s">
        <v>44</v>
      </c>
      <c r="P877" s="3">
        <v>693</v>
      </c>
      <c r="Q877" s="3">
        <v>559.96</v>
      </c>
      <c r="R877" s="1" t="s">
        <v>45</v>
      </c>
      <c r="S877" s="1" t="s">
        <v>883</v>
      </c>
      <c r="T877" s="1">
        <v>15</v>
      </c>
      <c r="U877" s="1">
        <v>40</v>
      </c>
      <c r="V877" s="1">
        <v>480</v>
      </c>
      <c r="W877" s="1" t="s">
        <v>47</v>
      </c>
      <c r="X877" s="2" t="s">
        <v>2077</v>
      </c>
      <c r="Y877" s="1" t="s">
        <v>2078</v>
      </c>
      <c r="AA877" s="1" t="s">
        <v>51</v>
      </c>
      <c r="AB877" s="3">
        <f>+RMP[[#This Row],[KILOS NETO]]/RMP[[#This Row],[N° JARRAS]]</f>
        <v>1.1665833333333333</v>
      </c>
      <c r="AC877" s="1" t="s">
        <v>831</v>
      </c>
      <c r="AD877" s="1">
        <v>21</v>
      </c>
      <c r="AE877" s="14">
        <f>+RMP[[#This Row],[KILOS NETO]]/RMP[[#This Row],[N° JABAS]]</f>
        <v>13.999000000000001</v>
      </c>
      <c r="AF877" s="3">
        <f>+RMP[[#This Row],[KILOS NETO]]-RMP[[#This Row],[PESO NETO CAMPO]]</f>
        <v>-3.0399999999999636</v>
      </c>
      <c r="AG877" s="3">
        <f>+(RMP[[#This Row],[HORA RECEPCION]]-RMP[[#This Row],[HORA SALIDA CAMPO]])*24</f>
        <v>2.916666666666667</v>
      </c>
      <c r="AH877" s="1" t="s">
        <v>54</v>
      </c>
      <c r="AI877" s="1" t="s">
        <v>55</v>
      </c>
      <c r="AL877" s="1">
        <v>0</v>
      </c>
      <c r="AM877" s="1" t="s">
        <v>2634</v>
      </c>
    </row>
    <row r="878" spans="1:39" hidden="1" x14ac:dyDescent="0.3">
      <c r="A878" s="1" t="s">
        <v>2079</v>
      </c>
      <c r="B878" s="1">
        <f>_xlfn.ISOWEEKNUM(RMP[[#This Row],[FECHA RECEPCION]])</f>
        <v>28</v>
      </c>
      <c r="C878" s="7">
        <v>45848</v>
      </c>
      <c r="D878" s="6">
        <v>0.75</v>
      </c>
      <c r="E878" s="7">
        <v>45848</v>
      </c>
      <c r="F878" s="6">
        <v>0.87152777777777779</v>
      </c>
      <c r="G878" s="1" t="s">
        <v>1296</v>
      </c>
      <c r="H878" s="1">
        <v>5</v>
      </c>
      <c r="I878" s="1" t="s">
        <v>1671</v>
      </c>
      <c r="J878" s="14">
        <v>558</v>
      </c>
      <c r="K878" s="1" t="str">
        <f>TEXT(MATCH(X878, _xlfn.UNIQUE($X$153:X1024), 0), "00000")</f>
        <v>00424</v>
      </c>
      <c r="L878" s="1" t="s">
        <v>827</v>
      </c>
      <c r="M878" s="1" t="s">
        <v>1672</v>
      </c>
      <c r="N878" s="1" t="s">
        <v>43</v>
      </c>
      <c r="O878" s="1" t="s">
        <v>44</v>
      </c>
      <c r="P878" s="3">
        <v>689</v>
      </c>
      <c r="Q878" s="3">
        <v>554.96</v>
      </c>
      <c r="R878" s="1" t="s">
        <v>45</v>
      </c>
      <c r="S878" s="1" t="s">
        <v>751</v>
      </c>
      <c r="T878" s="1">
        <v>16</v>
      </c>
      <c r="U878" s="1">
        <v>40</v>
      </c>
      <c r="V878" s="1">
        <v>480</v>
      </c>
      <c r="W878" s="1" t="s">
        <v>47</v>
      </c>
      <c r="X878" s="2" t="s">
        <v>2080</v>
      </c>
      <c r="Y878" s="1" t="s">
        <v>2081</v>
      </c>
      <c r="AA878" s="1" t="s">
        <v>51</v>
      </c>
      <c r="AB878" s="3">
        <f>+RMP[[#This Row],[KILOS NETO]]/RMP[[#This Row],[N° JARRAS]]</f>
        <v>1.1561666666666668</v>
      </c>
      <c r="AC878" s="1" t="s">
        <v>831</v>
      </c>
      <c r="AD878" s="1">
        <v>21</v>
      </c>
      <c r="AE878" s="14">
        <f>+RMP[[#This Row],[KILOS NETO]]/RMP[[#This Row],[N° JABAS]]</f>
        <v>13.874000000000001</v>
      </c>
      <c r="AF878" s="3">
        <f>+RMP[[#This Row],[KILOS NETO]]-RMP[[#This Row],[PESO NETO CAMPO]]</f>
        <v>-3.0399999999999636</v>
      </c>
      <c r="AG878" s="3">
        <f>+(RMP[[#This Row],[HORA RECEPCION]]-RMP[[#This Row],[HORA SALIDA CAMPO]])*24</f>
        <v>2.916666666666667</v>
      </c>
      <c r="AH878" s="1" t="s">
        <v>54</v>
      </c>
      <c r="AI878" s="1" t="s">
        <v>55</v>
      </c>
      <c r="AL878" s="1">
        <v>0</v>
      </c>
      <c r="AM878" s="1" t="s">
        <v>2634</v>
      </c>
    </row>
    <row r="879" spans="1:39" hidden="1" x14ac:dyDescent="0.3">
      <c r="A879" s="1" t="s">
        <v>2082</v>
      </c>
      <c r="B879" s="1">
        <f>_xlfn.ISOWEEKNUM(RMP[[#This Row],[FECHA RECEPCION]])</f>
        <v>28</v>
      </c>
      <c r="C879" s="7">
        <v>45848</v>
      </c>
      <c r="D879" s="6">
        <v>0.75</v>
      </c>
      <c r="E879" s="7">
        <v>45848</v>
      </c>
      <c r="F879" s="6">
        <v>0.87152777777777779</v>
      </c>
      <c r="G879" s="1" t="s">
        <v>1296</v>
      </c>
      <c r="H879" s="1">
        <v>5</v>
      </c>
      <c r="I879" s="1" t="s">
        <v>1671</v>
      </c>
      <c r="J879" s="14">
        <v>238</v>
      </c>
      <c r="K879" s="1" t="str">
        <f>TEXT(MATCH(X879, _xlfn.UNIQUE($X$153:X1025), 0), "00000")</f>
        <v>00425</v>
      </c>
      <c r="L879" s="1" t="s">
        <v>827</v>
      </c>
      <c r="M879" s="1" t="s">
        <v>1672</v>
      </c>
      <c r="N879" s="1" t="s">
        <v>43</v>
      </c>
      <c r="O879" s="1" t="s">
        <v>44</v>
      </c>
      <c r="P879" s="3">
        <v>300</v>
      </c>
      <c r="Q879" s="3">
        <v>238.35</v>
      </c>
      <c r="R879" s="1" t="s">
        <v>45</v>
      </c>
      <c r="S879" s="1" t="s">
        <v>793</v>
      </c>
      <c r="T879" s="1">
        <v>10</v>
      </c>
      <c r="U879" s="1">
        <v>17</v>
      </c>
      <c r="V879" s="1">
        <v>202</v>
      </c>
      <c r="W879" s="1" t="s">
        <v>47</v>
      </c>
      <c r="X879" s="2" t="s">
        <v>2083</v>
      </c>
      <c r="Y879" s="1" t="s">
        <v>2084</v>
      </c>
      <c r="AA879" s="1" t="s">
        <v>51</v>
      </c>
      <c r="AB879" s="3">
        <f>+RMP[[#This Row],[KILOS NETO]]/RMP[[#This Row],[N° JARRAS]]</f>
        <v>1.179950495049505</v>
      </c>
      <c r="AC879" s="1" t="s">
        <v>831</v>
      </c>
      <c r="AD879" s="1">
        <v>21</v>
      </c>
      <c r="AE879" s="14">
        <f>+RMP[[#This Row],[KILOS NETO]]/RMP[[#This Row],[N° JABAS]]</f>
        <v>14.020588235294117</v>
      </c>
      <c r="AF879" s="3">
        <f>+RMP[[#This Row],[KILOS NETO]]-RMP[[#This Row],[PESO NETO CAMPO]]</f>
        <v>0.34999999999999432</v>
      </c>
      <c r="AG879" s="3">
        <f>+(RMP[[#This Row],[HORA RECEPCION]]-RMP[[#This Row],[HORA SALIDA CAMPO]])*24</f>
        <v>2.916666666666667</v>
      </c>
      <c r="AH879" s="1" t="s">
        <v>54</v>
      </c>
      <c r="AI879" s="1" t="s">
        <v>55</v>
      </c>
      <c r="AL879" s="1">
        <v>0</v>
      </c>
      <c r="AM879" s="1" t="s">
        <v>2634</v>
      </c>
    </row>
    <row r="880" spans="1:39" hidden="1" x14ac:dyDescent="0.3">
      <c r="A880" s="1" t="s">
        <v>2085</v>
      </c>
      <c r="B880" s="1">
        <f>_xlfn.ISOWEEKNUM(RMP[[#This Row],[FECHA RECEPCION]])</f>
        <v>28</v>
      </c>
      <c r="C880" s="7">
        <v>45848</v>
      </c>
      <c r="D880" s="6">
        <v>0.79861111111111116</v>
      </c>
      <c r="E880" s="7">
        <v>45848</v>
      </c>
      <c r="F880" s="6">
        <v>0.91319444444444442</v>
      </c>
      <c r="G880" s="1" t="s">
        <v>2086</v>
      </c>
      <c r="H880" s="1">
        <v>7</v>
      </c>
      <c r="I880" s="1" t="s">
        <v>1696</v>
      </c>
      <c r="J880" s="14">
        <v>92.5</v>
      </c>
      <c r="K880" s="1" t="str">
        <f>TEXT(MATCH(X880, _xlfn.UNIQUE($X$153:X1026), 0), "00000")</f>
        <v>00426</v>
      </c>
      <c r="L880" s="1" t="s">
        <v>41</v>
      </c>
      <c r="M880" s="1" t="s">
        <v>990</v>
      </c>
      <c r="N880" s="1" t="s">
        <v>912</v>
      </c>
      <c r="O880" s="1" t="s">
        <v>44</v>
      </c>
      <c r="P880" s="3">
        <v>112.25</v>
      </c>
      <c r="Q880" s="3">
        <v>91.5</v>
      </c>
      <c r="R880" s="1" t="s">
        <v>1481</v>
      </c>
      <c r="S880" s="1" t="s">
        <v>856</v>
      </c>
      <c r="T880" s="1">
        <v>11</v>
      </c>
      <c r="U880" s="1">
        <v>6</v>
      </c>
      <c r="V880" s="1">
        <v>72</v>
      </c>
      <c r="W880" s="1" t="s">
        <v>47</v>
      </c>
      <c r="X880" s="2" t="s">
        <v>2087</v>
      </c>
      <c r="Y880" s="1" t="s">
        <v>2088</v>
      </c>
      <c r="AA880" s="1" t="s">
        <v>51</v>
      </c>
      <c r="AB880" s="3">
        <f>+RMP[[#This Row],[KILOS NETO]]/RMP[[#This Row],[N° JARRAS]]</f>
        <v>1.2708333333333333</v>
      </c>
      <c r="AC880" s="1" t="s">
        <v>831</v>
      </c>
      <c r="AD880" s="1">
        <v>18.100000000000001</v>
      </c>
      <c r="AE880" s="14">
        <f>+RMP[[#This Row],[KILOS NETO]]/RMP[[#This Row],[N° JABAS]]</f>
        <v>15.25</v>
      </c>
      <c r="AF880" s="3">
        <f>+RMP[[#This Row],[KILOS NETO]]-RMP[[#This Row],[PESO NETO CAMPO]]</f>
        <v>-1</v>
      </c>
      <c r="AG880" s="3">
        <f>+(RMP[[#This Row],[HORA RECEPCION]]-RMP[[#This Row],[HORA SALIDA CAMPO]])*24</f>
        <v>2.7499999999999982</v>
      </c>
      <c r="AH880" s="1" t="s">
        <v>434</v>
      </c>
      <c r="AI880" s="1" t="s">
        <v>55</v>
      </c>
      <c r="AL880" s="1">
        <v>0</v>
      </c>
      <c r="AM880" s="1" t="s">
        <v>2634</v>
      </c>
    </row>
    <row r="881" spans="1:39" hidden="1" x14ac:dyDescent="0.3">
      <c r="A881" s="1" t="s">
        <v>2089</v>
      </c>
      <c r="B881" s="1">
        <f>_xlfn.ISOWEEKNUM(RMP[[#This Row],[FECHA RECEPCION]])</f>
        <v>28</v>
      </c>
      <c r="C881" s="7">
        <v>45848</v>
      </c>
      <c r="D881" s="6">
        <v>0.79861111111111116</v>
      </c>
      <c r="E881" s="7">
        <v>45848</v>
      </c>
      <c r="F881" s="6">
        <v>0.91319444444444442</v>
      </c>
      <c r="G881" s="1" t="s">
        <v>2086</v>
      </c>
      <c r="H881" s="1">
        <v>7</v>
      </c>
      <c r="I881" s="1" t="s">
        <v>1696</v>
      </c>
      <c r="J881" s="14">
        <v>107.91666789999999</v>
      </c>
      <c r="K881" s="1" t="str">
        <f>TEXT(MATCH(X881, _xlfn.UNIQUE($X$153:X1027), 0), "00000")</f>
        <v>00426</v>
      </c>
      <c r="L881" s="1" t="s">
        <v>41</v>
      </c>
      <c r="M881" s="1" t="s">
        <v>990</v>
      </c>
      <c r="N881" s="1" t="s">
        <v>912</v>
      </c>
      <c r="O881" s="1" t="s">
        <v>44</v>
      </c>
      <c r="P881" s="3">
        <v>130.96</v>
      </c>
      <c r="Q881" s="3">
        <v>106.74</v>
      </c>
      <c r="R881" s="1" t="s">
        <v>1481</v>
      </c>
      <c r="S881" s="1" t="s">
        <v>751</v>
      </c>
      <c r="T881" s="1">
        <v>11</v>
      </c>
      <c r="U881" s="1">
        <v>7</v>
      </c>
      <c r="V881" s="1">
        <v>84</v>
      </c>
      <c r="W881" s="1" t="s">
        <v>47</v>
      </c>
      <c r="X881" s="2" t="s">
        <v>2087</v>
      </c>
      <c r="Y881" s="1" t="s">
        <v>2088</v>
      </c>
      <c r="AA881" s="1" t="s">
        <v>51</v>
      </c>
      <c r="AB881" s="3">
        <f>+RMP[[#This Row],[KILOS NETO]]/RMP[[#This Row],[N° JARRAS]]</f>
        <v>1.2707142857142857</v>
      </c>
      <c r="AC881" s="1" t="s">
        <v>831</v>
      </c>
      <c r="AD881" s="1">
        <v>18.100000000000001</v>
      </c>
      <c r="AE881" s="14">
        <f>+RMP[[#This Row],[KILOS NETO]]/RMP[[#This Row],[N° JABAS]]</f>
        <v>15.248571428571427</v>
      </c>
      <c r="AF881" s="3">
        <f>+RMP[[#This Row],[KILOS NETO]]-RMP[[#This Row],[PESO NETO CAMPO]]</f>
        <v>-1.1766678999999982</v>
      </c>
      <c r="AG881" s="3">
        <f>+(RMP[[#This Row],[HORA RECEPCION]]-RMP[[#This Row],[HORA SALIDA CAMPO]])*24</f>
        <v>2.7499999999999982</v>
      </c>
      <c r="AH881" s="1" t="s">
        <v>434</v>
      </c>
      <c r="AI881" s="1" t="s">
        <v>55</v>
      </c>
      <c r="AL881" s="1">
        <v>0</v>
      </c>
      <c r="AM881" s="1" t="s">
        <v>2634</v>
      </c>
    </row>
    <row r="882" spans="1:39" hidden="1" x14ac:dyDescent="0.3">
      <c r="A882" s="1" t="s">
        <v>2090</v>
      </c>
      <c r="B882" s="1">
        <f>_xlfn.ISOWEEKNUM(RMP[[#This Row],[FECHA RECEPCION]])</f>
        <v>28</v>
      </c>
      <c r="C882" s="7">
        <v>45848</v>
      </c>
      <c r="D882" s="6">
        <v>0.79861111111111116</v>
      </c>
      <c r="E882" s="7">
        <v>45848</v>
      </c>
      <c r="F882" s="6">
        <v>0.91319444444444442</v>
      </c>
      <c r="G882" s="1" t="s">
        <v>2086</v>
      </c>
      <c r="H882" s="1">
        <v>7</v>
      </c>
      <c r="I882" s="1" t="s">
        <v>1696</v>
      </c>
      <c r="J882" s="14">
        <v>46.25</v>
      </c>
      <c r="K882" s="1" t="str">
        <f>TEXT(MATCH(X882, _xlfn.UNIQUE($X$153:X1028), 0), "00000")</f>
        <v>00426</v>
      </c>
      <c r="L882" s="1" t="s">
        <v>41</v>
      </c>
      <c r="M882" s="1" t="s">
        <v>990</v>
      </c>
      <c r="N882" s="1" t="s">
        <v>912</v>
      </c>
      <c r="O882" s="1" t="s">
        <v>44</v>
      </c>
      <c r="P882" s="3">
        <v>56.13</v>
      </c>
      <c r="Q882" s="3">
        <v>45.75</v>
      </c>
      <c r="R882" s="1" t="s">
        <v>991</v>
      </c>
      <c r="S882" s="1" t="s">
        <v>787</v>
      </c>
      <c r="T882" s="1">
        <v>11</v>
      </c>
      <c r="U882" s="1">
        <v>3</v>
      </c>
      <c r="V882" s="1">
        <v>36</v>
      </c>
      <c r="W882" s="1" t="s">
        <v>47</v>
      </c>
      <c r="X882" s="2" t="s">
        <v>2087</v>
      </c>
      <c r="Y882" s="1" t="s">
        <v>2088</v>
      </c>
      <c r="AA882" s="1" t="s">
        <v>51</v>
      </c>
      <c r="AB882" s="3">
        <f>+RMP[[#This Row],[KILOS NETO]]/RMP[[#This Row],[N° JARRAS]]</f>
        <v>1.2708333333333333</v>
      </c>
      <c r="AC882" s="1" t="s">
        <v>831</v>
      </c>
      <c r="AD882" s="1">
        <v>18.100000000000001</v>
      </c>
      <c r="AE882" s="14">
        <f>+RMP[[#This Row],[KILOS NETO]]/RMP[[#This Row],[N° JABAS]]</f>
        <v>15.25</v>
      </c>
      <c r="AF882" s="3">
        <f>+RMP[[#This Row],[KILOS NETO]]-RMP[[#This Row],[PESO NETO CAMPO]]</f>
        <v>-0.5</v>
      </c>
      <c r="AG882" s="3">
        <f>+(RMP[[#This Row],[HORA RECEPCION]]-RMP[[#This Row],[HORA SALIDA CAMPO]])*24</f>
        <v>2.7499999999999982</v>
      </c>
      <c r="AH882" s="1" t="s">
        <v>434</v>
      </c>
      <c r="AI882" s="1" t="s">
        <v>55</v>
      </c>
      <c r="AL882" s="1">
        <v>0</v>
      </c>
      <c r="AM882" s="1" t="s">
        <v>2634</v>
      </c>
    </row>
    <row r="883" spans="1:39" hidden="1" x14ac:dyDescent="0.3">
      <c r="A883" s="1" t="s">
        <v>2091</v>
      </c>
      <c r="B883" s="1">
        <f>_xlfn.ISOWEEKNUM(RMP[[#This Row],[FECHA RECEPCION]])</f>
        <v>28</v>
      </c>
      <c r="C883" s="7">
        <v>45849</v>
      </c>
      <c r="D883" s="6">
        <v>0.79861111111111116</v>
      </c>
      <c r="E883" s="7">
        <v>45848</v>
      </c>
      <c r="F883" s="6">
        <v>0.91319444444444442</v>
      </c>
      <c r="G883" s="1" t="s">
        <v>2086</v>
      </c>
      <c r="H883" s="1">
        <v>7</v>
      </c>
      <c r="I883" s="1" t="s">
        <v>1696</v>
      </c>
      <c r="J883" s="14">
        <v>123.33333210000001</v>
      </c>
      <c r="K883" s="1" t="str">
        <f>TEXT(MATCH(X883, _xlfn.UNIQUE($X$153:X1029), 0), "00000")</f>
        <v>00426</v>
      </c>
      <c r="L883" s="1" t="s">
        <v>41</v>
      </c>
      <c r="M883" s="1" t="s">
        <v>990</v>
      </c>
      <c r="N883" s="1" t="s">
        <v>912</v>
      </c>
      <c r="O883" s="1" t="s">
        <v>44</v>
      </c>
      <c r="P883" s="3">
        <v>149.66999999999999</v>
      </c>
      <c r="Q883" s="3">
        <v>121.99</v>
      </c>
      <c r="R883" s="1" t="s">
        <v>991</v>
      </c>
      <c r="S883" s="1" t="s">
        <v>856</v>
      </c>
      <c r="T883" s="1">
        <v>11</v>
      </c>
      <c r="U883" s="1">
        <v>8</v>
      </c>
      <c r="V883" s="1">
        <v>96</v>
      </c>
      <c r="W883" s="1" t="s">
        <v>47</v>
      </c>
      <c r="X883" s="2" t="s">
        <v>2087</v>
      </c>
      <c r="Y883" s="1" t="s">
        <v>2088</v>
      </c>
      <c r="AA883" s="1" t="s">
        <v>51</v>
      </c>
      <c r="AB883" s="3">
        <f>+RMP[[#This Row],[KILOS NETO]]/RMP[[#This Row],[N° JARRAS]]</f>
        <v>1.2707291666666667</v>
      </c>
      <c r="AC883" s="1" t="s">
        <v>831</v>
      </c>
      <c r="AD883" s="1">
        <v>18.100000000000001</v>
      </c>
      <c r="AE883" s="14">
        <f>+RMP[[#This Row],[KILOS NETO]]/RMP[[#This Row],[N° JABAS]]</f>
        <v>15.248749999999999</v>
      </c>
      <c r="AF883" s="3">
        <f>+RMP[[#This Row],[KILOS NETO]]-RMP[[#This Row],[PESO NETO CAMPO]]</f>
        <v>-1.343332100000012</v>
      </c>
      <c r="AG883" s="3">
        <f>+(RMP[[#This Row],[HORA RECEPCION]]-RMP[[#This Row],[HORA SALIDA CAMPO]])*24</f>
        <v>2.7499999999999982</v>
      </c>
      <c r="AH883" s="1" t="s">
        <v>434</v>
      </c>
      <c r="AI883" s="1" t="s">
        <v>55</v>
      </c>
      <c r="AL883" s="1">
        <v>0</v>
      </c>
      <c r="AM883" s="1" t="s">
        <v>2634</v>
      </c>
    </row>
    <row r="884" spans="1:39" hidden="1" x14ac:dyDescent="0.3">
      <c r="A884" s="1" t="s">
        <v>2092</v>
      </c>
      <c r="B884" s="1">
        <f>_xlfn.ISOWEEKNUM(RMP[[#This Row],[FECHA RECEPCION]])</f>
        <v>28</v>
      </c>
      <c r="C884" s="7">
        <v>45848</v>
      </c>
      <c r="D884" s="6">
        <v>0.79861111111111116</v>
      </c>
      <c r="E884" s="7">
        <v>45848</v>
      </c>
      <c r="F884" s="6">
        <v>0.91319444444444442</v>
      </c>
      <c r="G884" s="1" t="s">
        <v>2086</v>
      </c>
      <c r="H884" s="1">
        <v>7</v>
      </c>
      <c r="I884" s="1" t="s">
        <v>1696</v>
      </c>
      <c r="J884" s="14">
        <v>234.00000077999999</v>
      </c>
      <c r="K884" s="1" t="str">
        <f>TEXT(MATCH(X884, _xlfn.UNIQUE($X$153:X1030), 0), "00000")</f>
        <v>00427</v>
      </c>
      <c r="L884" s="1" t="s">
        <v>41</v>
      </c>
      <c r="M884" s="1" t="s">
        <v>990</v>
      </c>
      <c r="N884" s="1" t="s">
        <v>912</v>
      </c>
      <c r="O884" s="1" t="s">
        <v>44</v>
      </c>
      <c r="P884" s="3">
        <v>280.29000000000002</v>
      </c>
      <c r="Q884" s="3">
        <v>230.72</v>
      </c>
      <c r="R884" s="1" t="s">
        <v>1481</v>
      </c>
      <c r="S884" s="1" t="s">
        <v>856</v>
      </c>
      <c r="T884" s="1">
        <v>12</v>
      </c>
      <c r="U884" s="1">
        <v>15</v>
      </c>
      <c r="V884" s="1">
        <v>180</v>
      </c>
      <c r="W884" s="1" t="s">
        <v>47</v>
      </c>
      <c r="X884" s="2" t="s">
        <v>2093</v>
      </c>
      <c r="Y884" s="20" t="s">
        <v>2094</v>
      </c>
      <c r="AA884" s="1" t="s">
        <v>51</v>
      </c>
      <c r="AB884" s="3">
        <f>+RMP[[#This Row],[KILOS NETO]]/RMP[[#This Row],[N° JARRAS]]</f>
        <v>1.2817777777777777</v>
      </c>
      <c r="AC884" s="1" t="s">
        <v>831</v>
      </c>
      <c r="AD884" s="1">
        <v>18.100000000000001</v>
      </c>
      <c r="AE884" s="14">
        <f>+RMP[[#This Row],[KILOS NETO]]/RMP[[#This Row],[N° JABAS]]</f>
        <v>15.381333333333334</v>
      </c>
      <c r="AF884" s="3">
        <f>+RMP[[#This Row],[KILOS NETO]]-RMP[[#This Row],[PESO NETO CAMPO]]</f>
        <v>-3.2800007799999946</v>
      </c>
      <c r="AG884" s="3">
        <f>+(RMP[[#This Row],[HORA RECEPCION]]-RMP[[#This Row],[HORA SALIDA CAMPO]])*24</f>
        <v>2.7499999999999982</v>
      </c>
      <c r="AH884" s="1" t="s">
        <v>54</v>
      </c>
      <c r="AI884" s="1" t="s">
        <v>55</v>
      </c>
      <c r="AL884" s="1">
        <v>0</v>
      </c>
      <c r="AM884" s="1" t="s">
        <v>2634</v>
      </c>
    </row>
    <row r="885" spans="1:39" hidden="1" x14ac:dyDescent="0.3">
      <c r="A885" s="1" t="s">
        <v>2095</v>
      </c>
      <c r="B885" s="1">
        <f>_xlfn.ISOWEEKNUM(RMP[[#This Row],[FECHA RECEPCION]])</f>
        <v>28</v>
      </c>
      <c r="C885" s="7">
        <v>45848</v>
      </c>
      <c r="D885" s="6">
        <v>0.79861111111111116</v>
      </c>
      <c r="E885" s="7">
        <v>45848</v>
      </c>
      <c r="F885" s="6">
        <v>0.91319444444444442</v>
      </c>
      <c r="G885" s="1" t="s">
        <v>2086</v>
      </c>
      <c r="H885" s="1">
        <v>7</v>
      </c>
      <c r="I885" s="1" t="s">
        <v>1696</v>
      </c>
      <c r="J885" s="14">
        <v>171.59999766000001</v>
      </c>
      <c r="K885" s="1" t="str">
        <f>TEXT(MATCH(X885, _xlfn.UNIQUE($X$153:X1031), 0), "00000")</f>
        <v>00427</v>
      </c>
      <c r="L885" s="1" t="s">
        <v>41</v>
      </c>
      <c r="M885" s="1" t="s">
        <v>990</v>
      </c>
      <c r="N885" s="1" t="s">
        <v>912</v>
      </c>
      <c r="O885" s="1" t="s">
        <v>44</v>
      </c>
      <c r="P885" s="3">
        <v>205.54</v>
      </c>
      <c r="Q885" s="3">
        <v>169.19</v>
      </c>
      <c r="R885" s="1" t="s">
        <v>1481</v>
      </c>
      <c r="S885" s="1" t="s">
        <v>751</v>
      </c>
      <c r="T885" s="1">
        <v>12</v>
      </c>
      <c r="U885" s="1">
        <v>11</v>
      </c>
      <c r="V885" s="1">
        <v>132</v>
      </c>
      <c r="W885" s="1" t="s">
        <v>47</v>
      </c>
      <c r="X885" s="2" t="s">
        <v>2093</v>
      </c>
      <c r="Y885" s="20" t="s">
        <v>2094</v>
      </c>
      <c r="AA885" s="1" t="s">
        <v>51</v>
      </c>
      <c r="AB885" s="3">
        <f>+RMP[[#This Row],[KILOS NETO]]/RMP[[#This Row],[N° JARRAS]]</f>
        <v>1.2817424242424242</v>
      </c>
      <c r="AC885" s="1" t="s">
        <v>831</v>
      </c>
      <c r="AD885" s="1">
        <v>18.100000000000001</v>
      </c>
      <c r="AE885" s="14">
        <f>+RMP[[#This Row],[KILOS NETO]]/RMP[[#This Row],[N° JABAS]]</f>
        <v>15.380909090909091</v>
      </c>
      <c r="AF885" s="3">
        <f>+RMP[[#This Row],[KILOS NETO]]-RMP[[#This Row],[PESO NETO CAMPO]]</f>
        <v>-2.4099976600000161</v>
      </c>
      <c r="AG885" s="3">
        <f>+(RMP[[#This Row],[HORA RECEPCION]]-RMP[[#This Row],[HORA SALIDA CAMPO]])*24</f>
        <v>2.7499999999999982</v>
      </c>
      <c r="AH885" s="1" t="s">
        <v>54</v>
      </c>
      <c r="AI885" s="1" t="s">
        <v>55</v>
      </c>
      <c r="AL885" s="1">
        <v>0</v>
      </c>
      <c r="AM885" s="1" t="s">
        <v>2634</v>
      </c>
    </row>
    <row r="886" spans="1:39" hidden="1" x14ac:dyDescent="0.3">
      <c r="A886" s="1" t="s">
        <v>2096</v>
      </c>
      <c r="B886" s="1">
        <f>_xlfn.ISOWEEKNUM(RMP[[#This Row],[FECHA RECEPCION]])</f>
        <v>28</v>
      </c>
      <c r="C886" s="7">
        <v>45848</v>
      </c>
      <c r="D886" s="6">
        <v>0.79861111111111116</v>
      </c>
      <c r="E886" s="7">
        <v>45848</v>
      </c>
      <c r="F886" s="6">
        <v>0.91319444444444442</v>
      </c>
      <c r="G886" s="1" t="s">
        <v>2086</v>
      </c>
      <c r="H886" s="1">
        <v>7</v>
      </c>
      <c r="I886" s="1" t="s">
        <v>1696</v>
      </c>
      <c r="J886" s="14">
        <v>140.40000155999999</v>
      </c>
      <c r="K886" s="1" t="str">
        <f>TEXT(MATCH(X886, _xlfn.UNIQUE($X$153:X1032), 0), "00000")</f>
        <v>00427</v>
      </c>
      <c r="L886" s="1" t="s">
        <v>41</v>
      </c>
      <c r="M886" s="1" t="s">
        <v>990</v>
      </c>
      <c r="N886" s="1" t="s">
        <v>912</v>
      </c>
      <c r="O886" s="1" t="s">
        <v>44</v>
      </c>
      <c r="P886" s="3">
        <v>168.17</v>
      </c>
      <c r="Q886" s="3">
        <v>138.43</v>
      </c>
      <c r="R886" s="1" t="s">
        <v>1481</v>
      </c>
      <c r="S886" s="1" t="s">
        <v>797</v>
      </c>
      <c r="T886" s="1">
        <v>12</v>
      </c>
      <c r="U886" s="1">
        <v>9</v>
      </c>
      <c r="V886" s="1">
        <v>108</v>
      </c>
      <c r="W886" s="1" t="s">
        <v>47</v>
      </c>
      <c r="X886" s="2" t="s">
        <v>2093</v>
      </c>
      <c r="Y886" s="20" t="s">
        <v>2094</v>
      </c>
      <c r="AA886" s="1" t="s">
        <v>51</v>
      </c>
      <c r="AB886" s="3">
        <f>+RMP[[#This Row],[KILOS NETO]]/RMP[[#This Row],[N° JARRAS]]</f>
        <v>1.2817592592592593</v>
      </c>
      <c r="AC886" s="1" t="s">
        <v>831</v>
      </c>
      <c r="AD886" s="1">
        <v>18.100000000000001</v>
      </c>
      <c r="AE886" s="14">
        <f>+RMP[[#This Row],[KILOS NETO]]/RMP[[#This Row],[N° JABAS]]</f>
        <v>15.381111111111112</v>
      </c>
      <c r="AF886" s="3">
        <f>+RMP[[#This Row],[KILOS NETO]]-RMP[[#This Row],[PESO NETO CAMPO]]</f>
        <v>-1.9700015599999858</v>
      </c>
      <c r="AG886" s="3">
        <f>+(RMP[[#This Row],[HORA RECEPCION]]-RMP[[#This Row],[HORA SALIDA CAMPO]])*24</f>
        <v>2.7499999999999982</v>
      </c>
      <c r="AH886" s="1" t="s">
        <v>54</v>
      </c>
      <c r="AI886" s="1" t="s">
        <v>55</v>
      </c>
      <c r="AL886" s="1">
        <v>0</v>
      </c>
      <c r="AM886" s="1" t="s">
        <v>2634</v>
      </c>
    </row>
    <row r="887" spans="1:39" hidden="1" x14ac:dyDescent="0.3">
      <c r="A887" s="1" t="s">
        <v>2097</v>
      </c>
      <c r="B887" s="1">
        <f>_xlfn.ISOWEEKNUM(RMP[[#This Row],[FECHA RECEPCION]])</f>
        <v>28</v>
      </c>
      <c r="C887" s="7">
        <v>45848</v>
      </c>
      <c r="D887" s="6">
        <v>0.79861111111111116</v>
      </c>
      <c r="E887" s="7">
        <v>45848</v>
      </c>
      <c r="F887" s="6">
        <v>0.91319444444444442</v>
      </c>
      <c r="G887" s="1" t="s">
        <v>2086</v>
      </c>
      <c r="H887" s="1">
        <v>7</v>
      </c>
      <c r="I887" s="1" t="s">
        <v>1696</v>
      </c>
      <c r="J887" s="14">
        <v>325.78378518</v>
      </c>
      <c r="K887" s="1" t="str">
        <f>TEXT(MATCH(X887, _xlfn.UNIQUE($X$153:X1033), 0), "00000")</f>
        <v>00428</v>
      </c>
      <c r="L887" s="1" t="s">
        <v>41</v>
      </c>
      <c r="M887" s="1" t="s">
        <v>990</v>
      </c>
      <c r="N887" s="1" t="s">
        <v>912</v>
      </c>
      <c r="O887" s="1" t="s">
        <v>44</v>
      </c>
      <c r="P887" s="3">
        <v>395.03</v>
      </c>
      <c r="Q887" s="3">
        <v>326.12</v>
      </c>
      <c r="R887" s="1" t="s">
        <v>991</v>
      </c>
      <c r="S887" s="1" t="s">
        <v>797</v>
      </c>
      <c r="T887" s="1">
        <v>12</v>
      </c>
      <c r="U887" s="1">
        <v>21</v>
      </c>
      <c r="V887" s="1">
        <v>252</v>
      </c>
      <c r="W887" s="1" t="s">
        <v>47</v>
      </c>
      <c r="X887" s="2" t="s">
        <v>2098</v>
      </c>
      <c r="Y887" s="1" t="s">
        <v>2099</v>
      </c>
      <c r="AA887" s="1" t="s">
        <v>51</v>
      </c>
      <c r="AB887" s="3">
        <f>+RMP[[#This Row],[KILOS NETO]]/RMP[[#This Row],[N° JARRAS]]</f>
        <v>1.2941269841269842</v>
      </c>
      <c r="AC887" s="1" t="s">
        <v>831</v>
      </c>
      <c r="AD887" s="1">
        <v>18.100000000000001</v>
      </c>
      <c r="AE887" s="14">
        <f>+RMP[[#This Row],[KILOS NETO]]/RMP[[#This Row],[N° JABAS]]</f>
        <v>15.529523809523809</v>
      </c>
      <c r="AF887" s="3">
        <f>+RMP[[#This Row],[KILOS NETO]]-RMP[[#This Row],[PESO NETO CAMPO]]</f>
        <v>0.33621482000000924</v>
      </c>
      <c r="AG887" s="3">
        <f>+(RMP[[#This Row],[HORA RECEPCION]]-RMP[[#This Row],[HORA SALIDA CAMPO]])*24</f>
        <v>2.7499999999999982</v>
      </c>
      <c r="AH887" s="1" t="s">
        <v>54</v>
      </c>
      <c r="AI887" s="1" t="s">
        <v>55</v>
      </c>
      <c r="AL887" s="1">
        <v>0</v>
      </c>
      <c r="AM887" s="1" t="s">
        <v>2634</v>
      </c>
    </row>
    <row r="888" spans="1:39" hidden="1" x14ac:dyDescent="0.3">
      <c r="A888" s="1" t="s">
        <v>2100</v>
      </c>
      <c r="B888" s="1">
        <f>_xlfn.ISOWEEKNUM(RMP[[#This Row],[FECHA RECEPCION]])</f>
        <v>28</v>
      </c>
      <c r="C888" s="7">
        <v>45848</v>
      </c>
      <c r="D888" s="6">
        <v>0.79861111111111116</v>
      </c>
      <c r="E888" s="7">
        <v>45848</v>
      </c>
      <c r="F888" s="6">
        <v>0.91319444444444442</v>
      </c>
      <c r="G888" s="1" t="s">
        <v>2086</v>
      </c>
      <c r="H888" s="1">
        <v>7</v>
      </c>
      <c r="I888" s="1" t="s">
        <v>1696</v>
      </c>
      <c r="J888" s="14">
        <v>248.21621482</v>
      </c>
      <c r="K888" s="1" t="str">
        <f>TEXT(MATCH(X888, _xlfn.UNIQUE($X$153:X1034), 0), "00000")</f>
        <v>00428</v>
      </c>
      <c r="L888" s="1" t="s">
        <v>41</v>
      </c>
      <c r="M888" s="1" t="s">
        <v>990</v>
      </c>
      <c r="N888" s="1" t="s">
        <v>912</v>
      </c>
      <c r="O888" s="1" t="s">
        <v>44</v>
      </c>
      <c r="P888" s="3">
        <v>300.97000000000003</v>
      </c>
      <c r="Q888" s="3">
        <v>248.47</v>
      </c>
      <c r="R888" s="1" t="s">
        <v>991</v>
      </c>
      <c r="S888" s="1" t="s">
        <v>787</v>
      </c>
      <c r="T888" s="1">
        <v>12</v>
      </c>
      <c r="U888" s="1">
        <v>16</v>
      </c>
      <c r="V888" s="1">
        <v>192</v>
      </c>
      <c r="W888" s="1" t="s">
        <v>47</v>
      </c>
      <c r="X888" s="2" t="s">
        <v>2098</v>
      </c>
      <c r="Y888" s="1" t="s">
        <v>2099</v>
      </c>
      <c r="AA888" s="1" t="s">
        <v>51</v>
      </c>
      <c r="AB888" s="3">
        <f>+RMP[[#This Row],[KILOS NETO]]/RMP[[#This Row],[N° JARRAS]]</f>
        <v>1.2941145833333334</v>
      </c>
      <c r="AC888" s="1" t="s">
        <v>831</v>
      </c>
      <c r="AD888" s="1">
        <v>18.100000000000001</v>
      </c>
      <c r="AE888" s="14">
        <f>+RMP[[#This Row],[KILOS NETO]]/RMP[[#This Row],[N° JABAS]]</f>
        <v>15.529375</v>
      </c>
      <c r="AF888" s="3">
        <f>+RMP[[#This Row],[KILOS NETO]]-RMP[[#This Row],[PESO NETO CAMPO]]</f>
        <v>0.25378517999999417</v>
      </c>
      <c r="AG888" s="3">
        <f>+(RMP[[#This Row],[HORA RECEPCION]]-RMP[[#This Row],[HORA SALIDA CAMPO]])*24</f>
        <v>2.7499999999999982</v>
      </c>
      <c r="AH888" s="1" t="s">
        <v>54</v>
      </c>
      <c r="AI888" s="1" t="s">
        <v>55</v>
      </c>
      <c r="AL888" s="1">
        <v>0</v>
      </c>
      <c r="AM888" s="1" t="s">
        <v>2634</v>
      </c>
    </row>
    <row r="889" spans="1:39" hidden="1" x14ac:dyDescent="0.3">
      <c r="A889" s="1" t="s">
        <v>2101</v>
      </c>
      <c r="B889" s="1">
        <f>_xlfn.ISOWEEKNUM(RMP[[#This Row],[FECHA RECEPCION]])</f>
        <v>28</v>
      </c>
      <c r="C889" s="7">
        <v>45848</v>
      </c>
      <c r="D889" s="6">
        <v>0.53819444444444442</v>
      </c>
      <c r="E889" s="7">
        <v>45848</v>
      </c>
      <c r="F889" s="6">
        <v>0.61111111111111116</v>
      </c>
      <c r="G889" s="1" t="s">
        <v>1194</v>
      </c>
      <c r="H889" s="1">
        <v>1</v>
      </c>
      <c r="I889" s="1" t="s">
        <v>1657</v>
      </c>
      <c r="J889" s="14">
        <v>281.5</v>
      </c>
      <c r="K889" s="1" t="str">
        <f>TEXT(MATCH(X889, _xlfn.UNIQUE($X$153:X1035), 0), "00000")</f>
        <v>00429</v>
      </c>
      <c r="L889" s="1" t="s">
        <v>827</v>
      </c>
      <c r="M889" s="1" t="s">
        <v>828</v>
      </c>
      <c r="N889" s="1" t="s">
        <v>43</v>
      </c>
      <c r="O889" s="1" t="s">
        <v>44</v>
      </c>
      <c r="P889" s="3">
        <v>373</v>
      </c>
      <c r="Q889" s="3">
        <v>296.48</v>
      </c>
      <c r="R889" s="1" t="s">
        <v>45</v>
      </c>
      <c r="S889" s="1" t="s">
        <v>63</v>
      </c>
      <c r="T889" s="1">
        <v>16</v>
      </c>
      <c r="U889" s="1">
        <v>20</v>
      </c>
      <c r="V889" s="1">
        <v>240</v>
      </c>
      <c r="W889" s="1" t="s">
        <v>47</v>
      </c>
      <c r="X889" s="2" t="s">
        <v>2102</v>
      </c>
      <c r="Y889" s="1" t="s">
        <v>2103</v>
      </c>
      <c r="AA889" s="1" t="s">
        <v>51</v>
      </c>
      <c r="AB889" s="3">
        <f>+RMP[[#This Row],[KILOS NETO]]/RMP[[#This Row],[N° JARRAS]]</f>
        <v>1.2353333333333334</v>
      </c>
      <c r="AC889" s="1" t="s">
        <v>831</v>
      </c>
      <c r="AD889" s="1">
        <v>20.8</v>
      </c>
      <c r="AE889" s="14">
        <f>+RMP[[#This Row],[KILOS NETO]]/RMP[[#This Row],[N° JABAS]]</f>
        <v>14.824000000000002</v>
      </c>
      <c r="AF889" s="3">
        <f>+RMP[[#This Row],[KILOS NETO]]-RMP[[#This Row],[PESO NETO CAMPO]]</f>
        <v>14.980000000000018</v>
      </c>
      <c r="AG889" s="3">
        <f>+(RMP[[#This Row],[HORA RECEPCION]]-RMP[[#This Row],[HORA SALIDA CAMPO]])*24</f>
        <v>1.7500000000000018</v>
      </c>
      <c r="AH889" s="1" t="s">
        <v>54</v>
      </c>
      <c r="AI889" s="1" t="s">
        <v>55</v>
      </c>
      <c r="AL889" s="1">
        <v>0</v>
      </c>
      <c r="AM889" s="1" t="s">
        <v>2634</v>
      </c>
    </row>
    <row r="890" spans="1:39" hidden="1" x14ac:dyDescent="0.3">
      <c r="A890" s="1" t="s">
        <v>2104</v>
      </c>
      <c r="B890" s="1">
        <f>_xlfn.ISOWEEKNUM(RMP[[#This Row],[FECHA RECEPCION]])</f>
        <v>28</v>
      </c>
      <c r="C890" s="7">
        <v>45848</v>
      </c>
      <c r="D890" s="6">
        <v>0.53819444444444442</v>
      </c>
      <c r="E890" s="7">
        <v>45848</v>
      </c>
      <c r="F890" s="6">
        <v>0.61111111111111116</v>
      </c>
      <c r="G890" s="1" t="s">
        <v>1194</v>
      </c>
      <c r="H890" s="1">
        <v>1</v>
      </c>
      <c r="I890" s="1" t="s">
        <v>1657</v>
      </c>
      <c r="J890" s="14">
        <v>490.5</v>
      </c>
      <c r="K890" s="1" t="str">
        <f>TEXT(MATCH(X890, _xlfn.UNIQUE($X$153:X1036), 0), "00000")</f>
        <v>00430</v>
      </c>
      <c r="L890" s="1" t="s">
        <v>827</v>
      </c>
      <c r="M890" s="1" t="s">
        <v>828</v>
      </c>
      <c r="N890" s="1" t="s">
        <v>43</v>
      </c>
      <c r="O890" s="1" t="s">
        <v>44</v>
      </c>
      <c r="P890" s="3">
        <v>644</v>
      </c>
      <c r="Q890" s="3">
        <v>524.34</v>
      </c>
      <c r="R890" s="1" t="s">
        <v>45</v>
      </c>
      <c r="S890" s="1" t="s">
        <v>63</v>
      </c>
      <c r="T890" s="1">
        <v>16</v>
      </c>
      <c r="U890" s="1">
        <v>35</v>
      </c>
      <c r="V890" s="1">
        <v>420</v>
      </c>
      <c r="W890" s="1" t="s">
        <v>47</v>
      </c>
      <c r="X890" s="2" t="s">
        <v>2105</v>
      </c>
      <c r="Y890" s="1" t="s">
        <v>2106</v>
      </c>
      <c r="AA890" s="1" t="s">
        <v>51</v>
      </c>
      <c r="AB890" s="3">
        <f>+RMP[[#This Row],[KILOS NETO]]/RMP[[#This Row],[N° JARRAS]]</f>
        <v>1.2484285714285714</v>
      </c>
      <c r="AC890" s="1" t="s">
        <v>831</v>
      </c>
      <c r="AD890" s="1">
        <v>20.8</v>
      </c>
      <c r="AE890" s="14">
        <f>+RMP[[#This Row],[KILOS NETO]]/RMP[[#This Row],[N° JABAS]]</f>
        <v>14.981142857142858</v>
      </c>
      <c r="AF890" s="3">
        <f>+RMP[[#This Row],[KILOS NETO]]-RMP[[#This Row],[PESO NETO CAMPO]]</f>
        <v>33.840000000000032</v>
      </c>
      <c r="AG890" s="3">
        <f>+(RMP[[#This Row],[HORA RECEPCION]]-RMP[[#This Row],[HORA SALIDA CAMPO]])*24</f>
        <v>1.7500000000000018</v>
      </c>
      <c r="AH890" s="1" t="s">
        <v>54</v>
      </c>
      <c r="AI890" s="1" t="s">
        <v>55</v>
      </c>
      <c r="AL890" s="1">
        <v>0</v>
      </c>
      <c r="AM890" s="1" t="s">
        <v>2634</v>
      </c>
    </row>
    <row r="891" spans="1:39" hidden="1" x14ac:dyDescent="0.3">
      <c r="A891" s="1" t="s">
        <v>2107</v>
      </c>
      <c r="B891" s="1">
        <f>_xlfn.ISOWEEKNUM(RMP[[#This Row],[FECHA RECEPCION]])</f>
        <v>28</v>
      </c>
      <c r="C891" s="7">
        <v>45848</v>
      </c>
      <c r="D891" s="6">
        <v>0.53819444444444442</v>
      </c>
      <c r="E891" s="7">
        <v>45848</v>
      </c>
      <c r="F891" s="6">
        <v>0.61111111111111116</v>
      </c>
      <c r="G891" s="1" t="s">
        <v>1194</v>
      </c>
      <c r="H891" s="1">
        <v>1</v>
      </c>
      <c r="I891" s="1" t="s">
        <v>1657</v>
      </c>
      <c r="J891" s="14">
        <v>490.5</v>
      </c>
      <c r="K891" s="1" t="str">
        <f>TEXT(MATCH(X891, _xlfn.UNIQUE($X$153:X1037), 0), "00000")</f>
        <v>00431</v>
      </c>
      <c r="L891" s="1" t="s">
        <v>827</v>
      </c>
      <c r="M891" s="1" t="s">
        <v>828</v>
      </c>
      <c r="N891" s="1" t="s">
        <v>43</v>
      </c>
      <c r="O891" s="1" t="s">
        <v>44</v>
      </c>
      <c r="P891" s="3">
        <v>642</v>
      </c>
      <c r="Q891" s="3">
        <v>522.34</v>
      </c>
      <c r="R891" s="1" t="s">
        <v>45</v>
      </c>
      <c r="S891" s="1" t="s">
        <v>63</v>
      </c>
      <c r="T891" s="1">
        <v>16</v>
      </c>
      <c r="U891" s="1">
        <v>35</v>
      </c>
      <c r="V891" s="1">
        <v>420</v>
      </c>
      <c r="W891" s="1" t="s">
        <v>47</v>
      </c>
      <c r="X891" s="2" t="s">
        <v>2108</v>
      </c>
      <c r="Y891" s="1" t="s">
        <v>2109</v>
      </c>
      <c r="AA891" s="1" t="s">
        <v>51</v>
      </c>
      <c r="AB891" s="3">
        <f>+RMP[[#This Row],[KILOS NETO]]/RMP[[#This Row],[N° JARRAS]]</f>
        <v>1.2436666666666667</v>
      </c>
      <c r="AC891" s="1" t="s">
        <v>831</v>
      </c>
      <c r="AD891" s="1">
        <v>20.8</v>
      </c>
      <c r="AE891" s="14">
        <f>+RMP[[#This Row],[KILOS NETO]]/RMP[[#This Row],[N° JABAS]]</f>
        <v>14.924000000000001</v>
      </c>
      <c r="AF891" s="3">
        <f>+RMP[[#This Row],[KILOS NETO]]-RMP[[#This Row],[PESO NETO CAMPO]]</f>
        <v>31.840000000000032</v>
      </c>
      <c r="AG891" s="3">
        <f>+(RMP[[#This Row],[HORA RECEPCION]]-RMP[[#This Row],[HORA SALIDA CAMPO]])*24</f>
        <v>1.7500000000000018</v>
      </c>
      <c r="AH891" s="1" t="s">
        <v>54</v>
      </c>
      <c r="AI891" s="1" t="s">
        <v>55</v>
      </c>
      <c r="AL891" s="1">
        <v>0</v>
      </c>
      <c r="AM891" s="1" t="s">
        <v>2634</v>
      </c>
    </row>
    <row r="892" spans="1:39" hidden="1" x14ac:dyDescent="0.3">
      <c r="A892" s="1" t="s">
        <v>2110</v>
      </c>
      <c r="B892" s="1">
        <f>_xlfn.ISOWEEKNUM(RMP[[#This Row],[FECHA RECEPCION]])</f>
        <v>28</v>
      </c>
      <c r="C892" s="7">
        <v>45848</v>
      </c>
      <c r="D892" s="6">
        <v>0.53819444444444442</v>
      </c>
      <c r="E892" s="7">
        <v>45848</v>
      </c>
      <c r="F892" s="6">
        <v>0.61111111111111116</v>
      </c>
      <c r="G892" s="1" t="s">
        <v>1194</v>
      </c>
      <c r="H892" s="1">
        <v>1</v>
      </c>
      <c r="I892" s="1" t="s">
        <v>1657</v>
      </c>
      <c r="J892" s="14">
        <v>482.5</v>
      </c>
      <c r="K892" s="1" t="str">
        <f>TEXT(MATCH(X892, _xlfn.UNIQUE($X$153:X1038), 0), "00000")</f>
        <v>00432</v>
      </c>
      <c r="L892" s="1" t="s">
        <v>827</v>
      </c>
      <c r="M892" s="1" t="s">
        <v>828</v>
      </c>
      <c r="N892" s="1" t="s">
        <v>43</v>
      </c>
      <c r="O892" s="1" t="s">
        <v>44</v>
      </c>
      <c r="P892" s="3">
        <v>638</v>
      </c>
      <c r="Q892" s="3">
        <v>518.34</v>
      </c>
      <c r="R892" s="1" t="s">
        <v>45</v>
      </c>
      <c r="S892" s="1" t="s">
        <v>63</v>
      </c>
      <c r="T892" s="1">
        <v>16</v>
      </c>
      <c r="U892" s="1">
        <v>35</v>
      </c>
      <c r="V892" s="1">
        <v>420</v>
      </c>
      <c r="W892" s="1" t="s">
        <v>47</v>
      </c>
      <c r="X892" s="2" t="s">
        <v>2111</v>
      </c>
      <c r="Y892" s="1" t="s">
        <v>2112</v>
      </c>
      <c r="AA892" s="1" t="s">
        <v>51</v>
      </c>
      <c r="AB892" s="3">
        <f>+RMP[[#This Row],[KILOS NETO]]/RMP[[#This Row],[N° JARRAS]]</f>
        <v>1.2341428571428572</v>
      </c>
      <c r="AC892" s="1" t="s">
        <v>831</v>
      </c>
      <c r="AD892" s="1">
        <v>20.8</v>
      </c>
      <c r="AE892" s="14">
        <f>+RMP[[#This Row],[KILOS NETO]]/RMP[[#This Row],[N° JABAS]]</f>
        <v>14.809714285714287</v>
      </c>
      <c r="AF892" s="3">
        <f>+RMP[[#This Row],[KILOS NETO]]-RMP[[#This Row],[PESO NETO CAMPO]]</f>
        <v>35.840000000000032</v>
      </c>
      <c r="AG892" s="3">
        <f>+(RMP[[#This Row],[HORA RECEPCION]]-RMP[[#This Row],[HORA SALIDA CAMPO]])*24</f>
        <v>1.7500000000000018</v>
      </c>
      <c r="AH892" s="1" t="s">
        <v>54</v>
      </c>
      <c r="AI892" s="1" t="s">
        <v>55</v>
      </c>
      <c r="AL892" s="1">
        <v>0</v>
      </c>
      <c r="AM892" s="1" t="s">
        <v>2634</v>
      </c>
    </row>
    <row r="893" spans="1:39" hidden="1" x14ac:dyDescent="0.3">
      <c r="A893" s="1" t="s">
        <v>2113</v>
      </c>
      <c r="B893" s="1">
        <f>_xlfn.ISOWEEKNUM(RMP[[#This Row],[FECHA RECEPCION]])</f>
        <v>28</v>
      </c>
      <c r="C893" s="7">
        <v>45848</v>
      </c>
      <c r="D893" s="6">
        <v>0.53819444444444442</v>
      </c>
      <c r="E893" s="7">
        <v>45848</v>
      </c>
      <c r="F893" s="6">
        <v>0.61111111111111116</v>
      </c>
      <c r="G893" s="1" t="s">
        <v>1194</v>
      </c>
      <c r="H893" s="1">
        <v>1</v>
      </c>
      <c r="I893" s="1" t="s">
        <v>1657</v>
      </c>
      <c r="J893" s="14">
        <v>485</v>
      </c>
      <c r="K893" s="1" t="str">
        <f>TEXT(MATCH(X893, _xlfn.UNIQUE($X$153:X1039), 0), "00000")</f>
        <v>00433</v>
      </c>
      <c r="L893" s="1" t="s">
        <v>827</v>
      </c>
      <c r="M893" s="1" t="s">
        <v>828</v>
      </c>
      <c r="N893" s="1" t="s">
        <v>43</v>
      </c>
      <c r="O893" s="1" t="s">
        <v>44</v>
      </c>
      <c r="P893" s="3">
        <v>640</v>
      </c>
      <c r="Q893" s="3">
        <v>520.34</v>
      </c>
      <c r="R893" s="1" t="s">
        <v>45</v>
      </c>
      <c r="S893" s="1" t="s">
        <v>63</v>
      </c>
      <c r="T893" s="1">
        <v>16</v>
      </c>
      <c r="U893" s="1">
        <v>35</v>
      </c>
      <c r="V893" s="1">
        <v>420</v>
      </c>
      <c r="W893" s="1" t="s">
        <v>47</v>
      </c>
      <c r="X893" s="2" t="s">
        <v>2114</v>
      </c>
      <c r="Y893" s="1" t="s">
        <v>2115</v>
      </c>
      <c r="AA893" s="1" t="s">
        <v>51</v>
      </c>
      <c r="AB893" s="3">
        <f>+RMP[[#This Row],[KILOS NETO]]/RMP[[#This Row],[N° JARRAS]]</f>
        <v>1.238904761904762</v>
      </c>
      <c r="AC893" s="1" t="s">
        <v>831</v>
      </c>
      <c r="AD893" s="1">
        <v>20.8</v>
      </c>
      <c r="AE893" s="14">
        <f>+RMP[[#This Row],[KILOS NETO]]/RMP[[#This Row],[N° JABAS]]</f>
        <v>14.866857142857144</v>
      </c>
      <c r="AF893" s="3">
        <f>+RMP[[#This Row],[KILOS NETO]]-RMP[[#This Row],[PESO NETO CAMPO]]</f>
        <v>35.340000000000032</v>
      </c>
      <c r="AG893" s="3">
        <f>+(RMP[[#This Row],[HORA RECEPCION]]-RMP[[#This Row],[HORA SALIDA CAMPO]])*24</f>
        <v>1.7500000000000018</v>
      </c>
      <c r="AH893" s="1" t="s">
        <v>54</v>
      </c>
      <c r="AI893" s="1" t="s">
        <v>55</v>
      </c>
      <c r="AL893" s="1">
        <v>0</v>
      </c>
      <c r="AM893" s="1" t="s">
        <v>2634</v>
      </c>
    </row>
    <row r="894" spans="1:39" hidden="1" x14ac:dyDescent="0.3">
      <c r="A894" s="1" t="s">
        <v>2116</v>
      </c>
      <c r="B894" s="1">
        <f>_xlfn.ISOWEEKNUM(RMP[[#This Row],[FECHA RECEPCION]])</f>
        <v>28</v>
      </c>
      <c r="C894" s="7">
        <v>45848</v>
      </c>
      <c r="D894" s="6">
        <v>0.54166666666666663</v>
      </c>
      <c r="E894" s="7">
        <v>45848</v>
      </c>
      <c r="F894" s="6">
        <v>0.625</v>
      </c>
      <c r="G894" s="1" t="s">
        <v>2117</v>
      </c>
      <c r="H894" s="1">
        <v>2</v>
      </c>
      <c r="I894" s="1" t="s">
        <v>39</v>
      </c>
      <c r="J894" s="14">
        <v>382.7</v>
      </c>
      <c r="K894" s="1" t="str">
        <f>TEXT(MATCH(X894, _xlfn.UNIQUE($X$153:X1040), 0), "00000")</f>
        <v>00434</v>
      </c>
      <c r="L894" s="1" t="s">
        <v>41</v>
      </c>
      <c r="M894" s="1" t="s">
        <v>42</v>
      </c>
      <c r="N894" s="1" t="s">
        <v>43</v>
      </c>
      <c r="O894" s="1" t="s">
        <v>44</v>
      </c>
      <c r="P894" s="3">
        <v>516</v>
      </c>
      <c r="Q894" s="3">
        <v>396.64</v>
      </c>
      <c r="R894" s="1" t="s">
        <v>45</v>
      </c>
      <c r="S894" s="1" t="s">
        <v>747</v>
      </c>
      <c r="T894" s="1">
        <v>13</v>
      </c>
      <c r="U894" s="1">
        <v>42</v>
      </c>
      <c r="V894" s="1">
        <v>294</v>
      </c>
      <c r="W894" s="1" t="s">
        <v>47</v>
      </c>
      <c r="X894" s="2" t="s">
        <v>2118</v>
      </c>
      <c r="Y894" s="1" t="s">
        <v>2119</v>
      </c>
      <c r="AA894" s="1" t="s">
        <v>51</v>
      </c>
      <c r="AB894" s="3">
        <f>+RMP[[#This Row],[KILOS NETO]]/RMP[[#This Row],[N° JARRAS]]</f>
        <v>1.3491156462585034</v>
      </c>
      <c r="AC894" s="1" t="s">
        <v>52</v>
      </c>
      <c r="AD894" s="1">
        <v>18.8</v>
      </c>
      <c r="AE894" s="14">
        <f>+RMP[[#This Row],[KILOS NETO]]/RMP[[#This Row],[N° JABAS]]</f>
        <v>9.4438095238095237</v>
      </c>
      <c r="AF894" s="3">
        <f>+RMP[[#This Row],[KILOS NETO]]-RMP[[#This Row],[PESO NETO CAMPO]]</f>
        <v>13.939999999999998</v>
      </c>
      <c r="AG894" s="3">
        <f>+(RMP[[#This Row],[HORA RECEPCION]]-RMP[[#This Row],[HORA SALIDA CAMPO]])*24</f>
        <v>2.0000000000000009</v>
      </c>
      <c r="AH894" s="1" t="s">
        <v>434</v>
      </c>
      <c r="AI894" s="1" t="s">
        <v>55</v>
      </c>
      <c r="AL894" s="1">
        <v>0</v>
      </c>
      <c r="AM894" s="1" t="s">
        <v>2634</v>
      </c>
    </row>
    <row r="895" spans="1:39" hidden="1" x14ac:dyDescent="0.3">
      <c r="A895" s="1" t="s">
        <v>2120</v>
      </c>
      <c r="B895" s="1">
        <f>_xlfn.ISOWEEKNUM(RMP[[#This Row],[FECHA RECEPCION]])</f>
        <v>28</v>
      </c>
      <c r="C895" s="7">
        <v>45848</v>
      </c>
      <c r="D895" s="6">
        <v>0.54166666666666663</v>
      </c>
      <c r="E895" s="7">
        <v>45848</v>
      </c>
      <c r="F895" s="6">
        <v>0.625</v>
      </c>
      <c r="G895" s="1" t="s">
        <v>2117</v>
      </c>
      <c r="H895" s="1">
        <v>2</v>
      </c>
      <c r="I895" s="1" t="s">
        <v>39</v>
      </c>
      <c r="J895" s="14">
        <v>309.40000018000001</v>
      </c>
      <c r="K895" s="1" t="str">
        <f>TEXT(MATCH(X895, _xlfn.UNIQUE($X$153:X1041), 0), "00000")</f>
        <v>00435</v>
      </c>
      <c r="L895" s="1" t="s">
        <v>41</v>
      </c>
      <c r="M895" s="1" t="s">
        <v>42</v>
      </c>
      <c r="N895" s="1" t="s">
        <v>43</v>
      </c>
      <c r="O895" s="1" t="s">
        <v>44</v>
      </c>
      <c r="P895" s="3">
        <v>416.9</v>
      </c>
      <c r="Q895" s="3">
        <v>320.27999999999997</v>
      </c>
      <c r="R895" s="1" t="s">
        <v>45</v>
      </c>
      <c r="S895" s="1" t="s">
        <v>63</v>
      </c>
      <c r="T895" s="1">
        <v>13</v>
      </c>
      <c r="U895" s="1">
        <v>34</v>
      </c>
      <c r="V895" s="1">
        <v>238</v>
      </c>
      <c r="W895" s="1" t="s">
        <v>47</v>
      </c>
      <c r="X895" s="2" t="s">
        <v>2121</v>
      </c>
      <c r="Y895" s="1" t="s">
        <v>2122</v>
      </c>
      <c r="AA895" s="1" t="s">
        <v>51</v>
      </c>
      <c r="AB895" s="3">
        <f>+RMP[[#This Row],[KILOS NETO]]/RMP[[#This Row],[N° JARRAS]]</f>
        <v>1.3457142857142856</v>
      </c>
      <c r="AC895" s="1" t="s">
        <v>52</v>
      </c>
      <c r="AD895" s="1">
        <v>18.8</v>
      </c>
      <c r="AE895" s="14">
        <f>+RMP[[#This Row],[KILOS NETO]]/RMP[[#This Row],[N° JABAS]]</f>
        <v>9.42</v>
      </c>
      <c r="AF895" s="3">
        <f>+RMP[[#This Row],[KILOS NETO]]-RMP[[#This Row],[PESO NETO CAMPO]]</f>
        <v>10.879999819999966</v>
      </c>
      <c r="AG895" s="3">
        <f>+(RMP[[#This Row],[HORA RECEPCION]]-RMP[[#This Row],[HORA SALIDA CAMPO]])*24</f>
        <v>2.0000000000000009</v>
      </c>
      <c r="AH895" s="1" t="s">
        <v>1224</v>
      </c>
      <c r="AI895" s="1" t="s">
        <v>55</v>
      </c>
      <c r="AL895" s="1">
        <v>0</v>
      </c>
      <c r="AM895" s="1" t="s">
        <v>2634</v>
      </c>
    </row>
    <row r="896" spans="1:39" hidden="1" x14ac:dyDescent="0.3">
      <c r="A896" s="1" t="s">
        <v>2123</v>
      </c>
      <c r="B896" s="1">
        <f>_xlfn.ISOWEEKNUM(RMP[[#This Row],[FECHA RECEPCION]])</f>
        <v>28</v>
      </c>
      <c r="C896" s="7">
        <v>45848</v>
      </c>
      <c r="D896" s="6">
        <v>0.54166666666666663</v>
      </c>
      <c r="E896" s="7">
        <v>45848</v>
      </c>
      <c r="F896" s="6">
        <v>0.625</v>
      </c>
      <c r="G896" s="1" t="s">
        <v>2117</v>
      </c>
      <c r="H896" s="1">
        <v>2</v>
      </c>
      <c r="I896" s="1" t="s">
        <v>39</v>
      </c>
      <c r="J896" s="14">
        <v>72.799999819999996</v>
      </c>
      <c r="K896" s="1" t="str">
        <f>TEXT(MATCH(X896, _xlfn.UNIQUE($X$153:X1042), 0), "00000")</f>
        <v>00435</v>
      </c>
      <c r="L896" s="1" t="s">
        <v>41</v>
      </c>
      <c r="M896" s="1" t="s">
        <v>42</v>
      </c>
      <c r="N896" s="1" t="s">
        <v>43</v>
      </c>
      <c r="O896" s="1" t="s">
        <v>44</v>
      </c>
      <c r="P896" s="3">
        <v>98.1</v>
      </c>
      <c r="Q896" s="3">
        <v>75.36</v>
      </c>
      <c r="R896" s="1" t="s">
        <v>45</v>
      </c>
      <c r="S896" s="1" t="s">
        <v>793</v>
      </c>
      <c r="T896" s="1">
        <v>13</v>
      </c>
      <c r="U896" s="1">
        <v>8</v>
      </c>
      <c r="V896" s="1">
        <v>56</v>
      </c>
      <c r="W896" s="1" t="s">
        <v>47</v>
      </c>
      <c r="X896" s="2" t="s">
        <v>2121</v>
      </c>
      <c r="Y896" s="1" t="s">
        <v>2122</v>
      </c>
      <c r="AA896" s="1" t="s">
        <v>51</v>
      </c>
      <c r="AB896" s="3">
        <f>+RMP[[#This Row],[KILOS NETO]]/RMP[[#This Row],[N° JARRAS]]</f>
        <v>1.3457142857142856</v>
      </c>
      <c r="AC896" s="1" t="s">
        <v>52</v>
      </c>
      <c r="AD896" s="1">
        <v>18.8</v>
      </c>
      <c r="AE896" s="14">
        <f>+RMP[[#This Row],[KILOS NETO]]/RMP[[#This Row],[N° JABAS]]</f>
        <v>9.42</v>
      </c>
      <c r="AF896" s="3">
        <f>+RMP[[#This Row],[KILOS NETO]]-RMP[[#This Row],[PESO NETO CAMPO]]</f>
        <v>2.560000180000003</v>
      </c>
      <c r="AG896" s="3">
        <f>+(RMP[[#This Row],[HORA RECEPCION]]-RMP[[#This Row],[HORA SALIDA CAMPO]])*24</f>
        <v>2.0000000000000009</v>
      </c>
      <c r="AH896" s="1" t="s">
        <v>1224</v>
      </c>
      <c r="AI896" s="1" t="s">
        <v>55</v>
      </c>
      <c r="AL896" s="1">
        <v>0</v>
      </c>
      <c r="AM896" s="1" t="s">
        <v>2634</v>
      </c>
    </row>
    <row r="897" spans="1:39" hidden="1" x14ac:dyDescent="0.3">
      <c r="A897" s="1" t="s">
        <v>2124</v>
      </c>
      <c r="B897" s="1">
        <f>_xlfn.ISOWEEKNUM(RMP[[#This Row],[FECHA RECEPCION]])</f>
        <v>28</v>
      </c>
      <c r="C897" s="7">
        <v>45848</v>
      </c>
      <c r="D897" s="6">
        <v>0.54166666666666663</v>
      </c>
      <c r="E897" s="7">
        <v>45848</v>
      </c>
      <c r="F897" s="6">
        <v>0.625</v>
      </c>
      <c r="G897" s="1" t="s">
        <v>2117</v>
      </c>
      <c r="H897" s="1">
        <v>2</v>
      </c>
      <c r="I897" s="1" t="s">
        <v>39</v>
      </c>
      <c r="J897" s="14">
        <v>192.35</v>
      </c>
      <c r="K897" s="1" t="str">
        <f>TEXT(MATCH(X897, _xlfn.UNIQUE($X$153:X1043), 0), "00000")</f>
        <v>00436</v>
      </c>
      <c r="L897" s="1" t="s">
        <v>41</v>
      </c>
      <c r="M897" s="1" t="s">
        <v>42</v>
      </c>
      <c r="N897" s="1" t="s">
        <v>43</v>
      </c>
      <c r="O897" s="1" t="s">
        <v>44</v>
      </c>
      <c r="P897" s="3">
        <v>259</v>
      </c>
      <c r="Q897" s="3">
        <v>199.32</v>
      </c>
      <c r="R897" s="1" t="s">
        <v>45</v>
      </c>
      <c r="S897" s="1" t="s">
        <v>793</v>
      </c>
      <c r="T897" s="1">
        <v>13</v>
      </c>
      <c r="U897" s="1">
        <v>21</v>
      </c>
      <c r="V897" s="1">
        <v>147</v>
      </c>
      <c r="W897" s="1" t="s">
        <v>47</v>
      </c>
      <c r="X897" s="2" t="s">
        <v>2125</v>
      </c>
      <c r="Y897" s="1" t="s">
        <v>2126</v>
      </c>
      <c r="AA897" s="1" t="s">
        <v>51</v>
      </c>
      <c r="AB897" s="3">
        <f>+RMP[[#This Row],[KILOS NETO]]/RMP[[#This Row],[N° JARRAS]]</f>
        <v>1.3559183673469388</v>
      </c>
      <c r="AC897" s="1" t="s">
        <v>52</v>
      </c>
      <c r="AD897" s="1">
        <v>18.8</v>
      </c>
      <c r="AE897" s="14">
        <f>+RMP[[#This Row],[KILOS NETO]]/RMP[[#This Row],[N° JABAS]]</f>
        <v>9.4914285714285711</v>
      </c>
      <c r="AF897" s="3">
        <f>+RMP[[#This Row],[KILOS NETO]]-RMP[[#This Row],[PESO NETO CAMPO]]</f>
        <v>6.9699999999999989</v>
      </c>
      <c r="AG897" s="3">
        <f>+(RMP[[#This Row],[HORA RECEPCION]]-RMP[[#This Row],[HORA SALIDA CAMPO]])*24</f>
        <v>2.0000000000000009</v>
      </c>
      <c r="AH897" s="1" t="s">
        <v>54</v>
      </c>
      <c r="AI897" s="1" t="s">
        <v>55</v>
      </c>
      <c r="AL897" s="1">
        <v>0</v>
      </c>
      <c r="AM897" s="1" t="s">
        <v>2634</v>
      </c>
    </row>
    <row r="898" spans="1:39" hidden="1" x14ac:dyDescent="0.3">
      <c r="A898" s="1" t="s">
        <v>2127</v>
      </c>
      <c r="B898" s="1">
        <f>_xlfn.ISOWEEKNUM(RMP[[#This Row],[FECHA RECEPCION]])</f>
        <v>28</v>
      </c>
      <c r="C898" s="7">
        <v>45848</v>
      </c>
      <c r="D898" s="6">
        <v>0.54166666666666663</v>
      </c>
      <c r="E898" s="7">
        <v>45848</v>
      </c>
      <c r="F898" s="6">
        <v>0.625</v>
      </c>
      <c r="G898" s="1" t="s">
        <v>2117</v>
      </c>
      <c r="H898" s="1">
        <v>2</v>
      </c>
      <c r="I898" s="1" t="s">
        <v>39</v>
      </c>
      <c r="J898" s="14">
        <v>192.35</v>
      </c>
      <c r="K898" s="1" t="str">
        <f>TEXT(MATCH(X898, _xlfn.UNIQUE($X$153:X1044), 0), "00000")</f>
        <v>00436</v>
      </c>
      <c r="L898" s="1" t="s">
        <v>41</v>
      </c>
      <c r="M898" s="1" t="s">
        <v>42</v>
      </c>
      <c r="N898" s="1" t="s">
        <v>43</v>
      </c>
      <c r="O898" s="1" t="s">
        <v>44</v>
      </c>
      <c r="P898" s="3">
        <v>259</v>
      </c>
      <c r="Q898" s="3">
        <v>199.32</v>
      </c>
      <c r="R898" s="1" t="s">
        <v>45</v>
      </c>
      <c r="S898" s="1" t="s">
        <v>63</v>
      </c>
      <c r="T898" s="1">
        <v>13</v>
      </c>
      <c r="U898" s="1">
        <v>21</v>
      </c>
      <c r="V898" s="1">
        <v>147</v>
      </c>
      <c r="W898" s="1" t="s">
        <v>47</v>
      </c>
      <c r="X898" s="2" t="s">
        <v>2125</v>
      </c>
      <c r="Y898" s="1" t="s">
        <v>2126</v>
      </c>
      <c r="AA898" s="1" t="s">
        <v>51</v>
      </c>
      <c r="AB898" s="3">
        <f>+RMP[[#This Row],[KILOS NETO]]/RMP[[#This Row],[N° JARRAS]]</f>
        <v>1.3559183673469388</v>
      </c>
      <c r="AC898" s="1" t="s">
        <v>52</v>
      </c>
      <c r="AD898" s="1">
        <v>18.8</v>
      </c>
      <c r="AE898" s="14">
        <f>+RMP[[#This Row],[KILOS NETO]]/RMP[[#This Row],[N° JABAS]]</f>
        <v>9.4914285714285711</v>
      </c>
      <c r="AF898" s="3">
        <f>+RMP[[#This Row],[KILOS NETO]]-RMP[[#This Row],[PESO NETO CAMPO]]</f>
        <v>6.9699999999999989</v>
      </c>
      <c r="AG898" s="3">
        <f>+(RMP[[#This Row],[HORA RECEPCION]]-RMP[[#This Row],[HORA SALIDA CAMPO]])*24</f>
        <v>2.0000000000000009</v>
      </c>
      <c r="AH898" s="1" t="s">
        <v>54</v>
      </c>
      <c r="AI898" s="1" t="s">
        <v>55</v>
      </c>
      <c r="AL898" s="1">
        <v>0</v>
      </c>
      <c r="AM898" s="1" t="s">
        <v>2634</v>
      </c>
    </row>
    <row r="899" spans="1:39" hidden="1" x14ac:dyDescent="0.3">
      <c r="A899" s="1" t="s">
        <v>2128</v>
      </c>
      <c r="B899" s="1">
        <f>_xlfn.ISOWEEKNUM(RMP[[#This Row],[FECHA RECEPCION]])</f>
        <v>28</v>
      </c>
      <c r="C899" s="7">
        <v>45848</v>
      </c>
      <c r="D899" s="6">
        <v>0.54166666666666663</v>
      </c>
      <c r="E899" s="7">
        <v>45848</v>
      </c>
      <c r="F899" s="6">
        <v>0.625</v>
      </c>
      <c r="G899" s="1" t="s">
        <v>2117</v>
      </c>
      <c r="H899" s="1">
        <v>2</v>
      </c>
      <c r="I899" s="1" t="s">
        <v>39</v>
      </c>
      <c r="J899" s="14">
        <v>378.7</v>
      </c>
      <c r="K899" s="1" t="str">
        <f>TEXT(MATCH(X899, _xlfn.UNIQUE($X$153:X1045), 0), "00000")</f>
        <v>00437</v>
      </c>
      <c r="L899" s="1" t="s">
        <v>41</v>
      </c>
      <c r="M899" s="1" t="s">
        <v>42</v>
      </c>
      <c r="N899" s="1" t="s">
        <v>43</v>
      </c>
      <c r="O899" s="1" t="s">
        <v>44</v>
      </c>
      <c r="P899" s="3">
        <v>512</v>
      </c>
      <c r="Q899" s="3">
        <v>392.64</v>
      </c>
      <c r="R899" s="1" t="s">
        <v>45</v>
      </c>
      <c r="S899" s="1" t="s">
        <v>793</v>
      </c>
      <c r="T899" s="1">
        <v>13</v>
      </c>
      <c r="U899" s="1">
        <v>42</v>
      </c>
      <c r="V899" s="1">
        <v>294</v>
      </c>
      <c r="W899" s="1" t="s">
        <v>47</v>
      </c>
      <c r="X899" s="2" t="s">
        <v>2129</v>
      </c>
      <c r="Y899" s="1" t="s">
        <v>2130</v>
      </c>
      <c r="AA899" s="1" t="s">
        <v>51</v>
      </c>
      <c r="AB899" s="3">
        <f>+RMP[[#This Row],[KILOS NETO]]/RMP[[#This Row],[N° JARRAS]]</f>
        <v>1.3355102040816327</v>
      </c>
      <c r="AC899" s="1" t="s">
        <v>52</v>
      </c>
      <c r="AD899" s="1">
        <v>18.8</v>
      </c>
      <c r="AE899" s="14">
        <f>+RMP[[#This Row],[KILOS NETO]]/RMP[[#This Row],[N° JABAS]]</f>
        <v>9.3485714285714288</v>
      </c>
      <c r="AF899" s="3">
        <f>+RMP[[#This Row],[KILOS NETO]]-RMP[[#This Row],[PESO NETO CAMPO]]</f>
        <v>13.939999999999998</v>
      </c>
      <c r="AG899" s="3">
        <f>+(RMP[[#This Row],[HORA RECEPCION]]-RMP[[#This Row],[HORA SALIDA CAMPO]])*24</f>
        <v>2.0000000000000009</v>
      </c>
      <c r="AH899" s="1" t="s">
        <v>434</v>
      </c>
      <c r="AI899" s="1" t="s">
        <v>55</v>
      </c>
      <c r="AL899" s="1">
        <v>0</v>
      </c>
      <c r="AM899" s="1" t="s">
        <v>2634</v>
      </c>
    </row>
    <row r="900" spans="1:39" hidden="1" x14ac:dyDescent="0.3">
      <c r="A900" s="1" t="s">
        <v>2131</v>
      </c>
      <c r="B900" s="1">
        <f>_xlfn.ISOWEEKNUM(RMP[[#This Row],[FECHA RECEPCION]])</f>
        <v>28</v>
      </c>
      <c r="C900" s="7">
        <v>45848</v>
      </c>
      <c r="D900" s="6">
        <v>0.54166666666666663</v>
      </c>
      <c r="E900" s="7">
        <v>45848</v>
      </c>
      <c r="F900" s="6">
        <v>0.625</v>
      </c>
      <c r="G900" s="1" t="s">
        <v>2117</v>
      </c>
      <c r="H900" s="1">
        <v>2</v>
      </c>
      <c r="I900" s="1" t="s">
        <v>39</v>
      </c>
      <c r="J900" s="14">
        <v>353.50714340000002</v>
      </c>
      <c r="K900" s="1" t="str">
        <f>TEXT(MATCH(X900, _xlfn.UNIQUE($X$153:X1046), 0), "00000")</f>
        <v>00438</v>
      </c>
      <c r="L900" s="1" t="s">
        <v>41</v>
      </c>
      <c r="M900" s="1" t="s">
        <v>42</v>
      </c>
      <c r="N900" s="1" t="s">
        <v>43</v>
      </c>
      <c r="O900" s="1" t="s">
        <v>44</v>
      </c>
      <c r="P900" s="3">
        <v>479.14</v>
      </c>
      <c r="Q900" s="3">
        <v>368.31</v>
      </c>
      <c r="R900" s="1" t="s">
        <v>45</v>
      </c>
      <c r="S900" s="1" t="s">
        <v>793</v>
      </c>
      <c r="T900" s="1">
        <v>13</v>
      </c>
      <c r="U900" s="1">
        <v>39</v>
      </c>
      <c r="V900" s="1">
        <v>273</v>
      </c>
      <c r="W900" s="1" t="s">
        <v>47</v>
      </c>
      <c r="X900" s="2" t="s">
        <v>2132</v>
      </c>
      <c r="Y900" s="1" t="s">
        <v>2133</v>
      </c>
      <c r="AA900" s="1" t="s">
        <v>51</v>
      </c>
      <c r="AB900" s="3">
        <f>+RMP[[#This Row],[KILOS NETO]]/RMP[[#This Row],[N° JARRAS]]</f>
        <v>1.3491208791208791</v>
      </c>
      <c r="AC900" s="1" t="s">
        <v>52</v>
      </c>
      <c r="AD900" s="1">
        <v>18.8</v>
      </c>
      <c r="AE900" s="14">
        <f>+RMP[[#This Row],[KILOS NETO]]/RMP[[#This Row],[N° JABAS]]</f>
        <v>9.4438461538461542</v>
      </c>
      <c r="AF900" s="3">
        <f>+RMP[[#This Row],[KILOS NETO]]-RMP[[#This Row],[PESO NETO CAMPO]]</f>
        <v>14.802856599999984</v>
      </c>
      <c r="AG900" s="3">
        <f>+(RMP[[#This Row],[HORA RECEPCION]]-RMP[[#This Row],[HORA SALIDA CAMPO]])*24</f>
        <v>2.0000000000000009</v>
      </c>
      <c r="AH900" s="1" t="s">
        <v>1224</v>
      </c>
      <c r="AI900" s="1" t="s">
        <v>55</v>
      </c>
      <c r="AL900" s="1">
        <v>0</v>
      </c>
      <c r="AM900" s="1" t="s">
        <v>2634</v>
      </c>
    </row>
    <row r="901" spans="1:39" hidden="1" x14ac:dyDescent="0.3">
      <c r="A901" s="1" t="s">
        <v>2134</v>
      </c>
      <c r="B901" s="1">
        <f>_xlfn.ISOWEEKNUM(RMP[[#This Row],[FECHA RECEPCION]])</f>
        <v>28</v>
      </c>
      <c r="C901" s="7">
        <v>45848</v>
      </c>
      <c r="D901" s="6">
        <v>0.54166666666666663</v>
      </c>
      <c r="E901" s="7">
        <v>45848</v>
      </c>
      <c r="F901" s="6">
        <v>0.625</v>
      </c>
      <c r="G901" s="1" t="s">
        <v>2117</v>
      </c>
      <c r="H901" s="1">
        <v>2</v>
      </c>
      <c r="I901" s="1" t="s">
        <v>39</v>
      </c>
      <c r="J901" s="14">
        <v>27.192856599999999</v>
      </c>
      <c r="K901" s="1" t="str">
        <f>TEXT(MATCH(X901, _xlfn.UNIQUE($X$153:X1047), 0), "00000")</f>
        <v>00438</v>
      </c>
      <c r="L901" s="1" t="s">
        <v>41</v>
      </c>
      <c r="M901" s="1" t="s">
        <v>42</v>
      </c>
      <c r="N901" s="1" t="s">
        <v>43</v>
      </c>
      <c r="O901" s="1" t="s">
        <v>44</v>
      </c>
      <c r="P901" s="3">
        <v>36.86</v>
      </c>
      <c r="Q901" s="3">
        <v>28.33</v>
      </c>
      <c r="R901" s="1" t="s">
        <v>45</v>
      </c>
      <c r="S901" s="1" t="s">
        <v>63</v>
      </c>
      <c r="T901" s="1">
        <v>13</v>
      </c>
      <c r="U901" s="1">
        <v>3</v>
      </c>
      <c r="V901" s="1">
        <v>21</v>
      </c>
      <c r="W901" s="1" t="s">
        <v>47</v>
      </c>
      <c r="X901" s="2" t="s">
        <v>2132</v>
      </c>
      <c r="Y901" s="1" t="s">
        <v>2133</v>
      </c>
      <c r="AA901" s="1" t="s">
        <v>51</v>
      </c>
      <c r="AB901" s="3">
        <f>+RMP[[#This Row],[KILOS NETO]]/RMP[[#This Row],[N° JARRAS]]</f>
        <v>1.3490476190476191</v>
      </c>
      <c r="AC901" s="1" t="s">
        <v>52</v>
      </c>
      <c r="AD901" s="1">
        <v>18.8</v>
      </c>
      <c r="AE901" s="14">
        <f>+RMP[[#This Row],[KILOS NETO]]/RMP[[#This Row],[N° JABAS]]</f>
        <v>9.4433333333333334</v>
      </c>
      <c r="AF901" s="3">
        <f>+RMP[[#This Row],[KILOS NETO]]-RMP[[#This Row],[PESO NETO CAMPO]]</f>
        <v>1.1371433999999994</v>
      </c>
      <c r="AG901" s="3">
        <f>+(RMP[[#This Row],[HORA RECEPCION]]-RMP[[#This Row],[HORA SALIDA CAMPO]])*24</f>
        <v>2.0000000000000009</v>
      </c>
      <c r="AH901" s="1" t="s">
        <v>1224</v>
      </c>
      <c r="AI901" s="1" t="s">
        <v>55</v>
      </c>
      <c r="AL901" s="1">
        <v>0</v>
      </c>
      <c r="AM901" s="1" t="s">
        <v>2634</v>
      </c>
    </row>
    <row r="902" spans="1:39" hidden="1" x14ac:dyDescent="0.3">
      <c r="A902" s="1" t="s">
        <v>2135</v>
      </c>
      <c r="B902" s="1">
        <f>_xlfn.ISOWEEKNUM(RMP[[#This Row],[FECHA RECEPCION]])</f>
        <v>28</v>
      </c>
      <c r="C902" s="7">
        <v>45848</v>
      </c>
      <c r="D902" s="6">
        <v>0.54166666666666663</v>
      </c>
      <c r="E902" s="7">
        <v>45848</v>
      </c>
      <c r="F902" s="6">
        <v>0.625</v>
      </c>
      <c r="G902" s="1" t="s">
        <v>2117</v>
      </c>
      <c r="H902" s="1">
        <v>2</v>
      </c>
      <c r="I902" s="1" t="s">
        <v>39</v>
      </c>
      <c r="J902" s="14">
        <v>252.46666793</v>
      </c>
      <c r="K902" s="1" t="str">
        <f>TEXT(MATCH(X902, _xlfn.UNIQUE($X$153:X1048), 0), "00000")</f>
        <v>00439</v>
      </c>
      <c r="L902" s="1" t="s">
        <v>41</v>
      </c>
      <c r="M902" s="1" t="s">
        <v>42</v>
      </c>
      <c r="N902" s="1" t="s">
        <v>43</v>
      </c>
      <c r="O902" s="1" t="s">
        <v>44</v>
      </c>
      <c r="P902" s="3">
        <v>340.67</v>
      </c>
      <c r="Q902" s="3">
        <v>261.08999999999997</v>
      </c>
      <c r="R902" s="1" t="s">
        <v>45</v>
      </c>
      <c r="S902" s="1" t="s">
        <v>63</v>
      </c>
      <c r="T902" s="1">
        <v>13</v>
      </c>
      <c r="U902" s="1">
        <v>28</v>
      </c>
      <c r="V902" s="1">
        <v>196</v>
      </c>
      <c r="W902" s="1" t="s">
        <v>47</v>
      </c>
      <c r="X902" s="2" t="s">
        <v>2136</v>
      </c>
      <c r="Y902" s="1" t="s">
        <v>2137</v>
      </c>
      <c r="AA902" s="1" t="s">
        <v>51</v>
      </c>
      <c r="AB902" s="3">
        <f>+RMP[[#This Row],[KILOS NETO]]/RMP[[#This Row],[N° JARRAS]]</f>
        <v>1.3320918367346937</v>
      </c>
      <c r="AC902" s="1" t="s">
        <v>52</v>
      </c>
      <c r="AD902" s="1">
        <v>18.8</v>
      </c>
      <c r="AE902" s="14">
        <f>+RMP[[#This Row],[KILOS NETO]]/RMP[[#This Row],[N° JABAS]]</f>
        <v>9.324642857142857</v>
      </c>
      <c r="AF902" s="3">
        <f>+RMP[[#This Row],[KILOS NETO]]-RMP[[#This Row],[PESO NETO CAMPO]]</f>
        <v>8.6233320699999751</v>
      </c>
      <c r="AG902" s="3">
        <f>+(RMP[[#This Row],[HORA RECEPCION]]-RMP[[#This Row],[HORA SALIDA CAMPO]])*24</f>
        <v>2.0000000000000009</v>
      </c>
      <c r="AH902" s="1" t="s">
        <v>434</v>
      </c>
      <c r="AI902" s="1" t="s">
        <v>55</v>
      </c>
      <c r="AL902" s="1">
        <v>0</v>
      </c>
      <c r="AM902" s="1" t="s">
        <v>2634</v>
      </c>
    </row>
    <row r="903" spans="1:39" hidden="1" x14ac:dyDescent="0.3">
      <c r="A903" s="1" t="s">
        <v>2138</v>
      </c>
      <c r="B903" s="1">
        <f>_xlfn.ISOWEEKNUM(RMP[[#This Row],[FECHA RECEPCION]])</f>
        <v>28</v>
      </c>
      <c r="C903" s="7">
        <v>45848</v>
      </c>
      <c r="D903" s="6">
        <v>0.54166666666666663</v>
      </c>
      <c r="E903" s="7">
        <v>45848</v>
      </c>
      <c r="F903" s="6">
        <v>0.625</v>
      </c>
      <c r="G903" s="1" t="s">
        <v>2117</v>
      </c>
      <c r="H903" s="1">
        <v>2</v>
      </c>
      <c r="I903" s="1" t="s">
        <v>39</v>
      </c>
      <c r="J903" s="14">
        <v>126.23333207</v>
      </c>
      <c r="K903" s="1" t="str">
        <f>TEXT(MATCH(X903, _xlfn.UNIQUE($X$153:X1049), 0), "00000")</f>
        <v>00439</v>
      </c>
      <c r="L903" s="1" t="s">
        <v>41</v>
      </c>
      <c r="M903" s="1" t="s">
        <v>42</v>
      </c>
      <c r="N903" s="1" t="s">
        <v>43</v>
      </c>
      <c r="O903" s="1" t="s">
        <v>44</v>
      </c>
      <c r="P903" s="3">
        <v>170.33</v>
      </c>
      <c r="Q903" s="3">
        <v>130.55000000000001</v>
      </c>
      <c r="R903" s="1" t="s">
        <v>45</v>
      </c>
      <c r="S903" s="1" t="s">
        <v>793</v>
      </c>
      <c r="T903" s="1">
        <v>13</v>
      </c>
      <c r="U903" s="1">
        <v>14</v>
      </c>
      <c r="V903" s="1">
        <v>98</v>
      </c>
      <c r="W903" s="1" t="s">
        <v>47</v>
      </c>
      <c r="X903" s="2" t="s">
        <v>2136</v>
      </c>
      <c r="Y903" s="1" t="s">
        <v>2137</v>
      </c>
      <c r="AA903" s="1" t="s">
        <v>51</v>
      </c>
      <c r="AB903" s="3">
        <f>+RMP[[#This Row],[KILOS NETO]]/RMP[[#This Row],[N° JARRAS]]</f>
        <v>1.3321428571428573</v>
      </c>
      <c r="AC903" s="1" t="s">
        <v>52</v>
      </c>
      <c r="AD903" s="1">
        <v>18.8</v>
      </c>
      <c r="AE903" s="14">
        <f>+RMP[[#This Row],[KILOS NETO]]/RMP[[#This Row],[N° JABAS]]</f>
        <v>9.3250000000000011</v>
      </c>
      <c r="AF903" s="3">
        <f>+RMP[[#This Row],[KILOS NETO]]-RMP[[#This Row],[PESO NETO CAMPO]]</f>
        <v>4.3166679300000084</v>
      </c>
      <c r="AG903" s="3">
        <f>+(RMP[[#This Row],[HORA RECEPCION]]-RMP[[#This Row],[HORA SALIDA CAMPO]])*24</f>
        <v>2.0000000000000009</v>
      </c>
      <c r="AH903" s="1" t="s">
        <v>434</v>
      </c>
      <c r="AI903" s="1" t="s">
        <v>55</v>
      </c>
      <c r="AL903" s="1">
        <v>0</v>
      </c>
      <c r="AM903" s="1" t="s">
        <v>2634</v>
      </c>
    </row>
    <row r="904" spans="1:39" hidden="1" x14ac:dyDescent="0.3">
      <c r="A904" s="1" t="s">
        <v>2139</v>
      </c>
      <c r="B904" s="1">
        <f>_xlfn.ISOWEEKNUM(RMP[[#This Row],[FECHA RECEPCION]])</f>
        <v>28</v>
      </c>
      <c r="C904" s="7">
        <v>45848</v>
      </c>
      <c r="D904" s="6">
        <v>0.54166666666666663</v>
      </c>
      <c r="E904" s="7">
        <v>45848</v>
      </c>
      <c r="F904" s="6">
        <v>0.625</v>
      </c>
      <c r="G904" s="1" t="s">
        <v>2117</v>
      </c>
      <c r="H904" s="1">
        <v>2</v>
      </c>
      <c r="I904" s="1" t="s">
        <v>39</v>
      </c>
      <c r="J904" s="14">
        <v>198.62857188000001</v>
      </c>
      <c r="K904" s="1" t="str">
        <f>TEXT(MATCH(X904, _xlfn.UNIQUE($X$153:X1050), 0), "00000")</f>
        <v>00440</v>
      </c>
      <c r="L904" s="1" t="s">
        <v>41</v>
      </c>
      <c r="M904" s="1" t="s">
        <v>42</v>
      </c>
      <c r="N904" s="1" t="s">
        <v>43</v>
      </c>
      <c r="O904" s="1" t="s">
        <v>44</v>
      </c>
      <c r="P904" s="3">
        <v>269.02999999999997</v>
      </c>
      <c r="Q904" s="3">
        <v>204.83</v>
      </c>
      <c r="R904" s="1" t="s">
        <v>45</v>
      </c>
      <c r="S904" s="1" t="s">
        <v>793</v>
      </c>
      <c r="T904" s="1">
        <v>13</v>
      </c>
      <c r="U904" s="1">
        <v>22</v>
      </c>
      <c r="V904" s="1">
        <v>154</v>
      </c>
      <c r="W904" s="1" t="s">
        <v>47</v>
      </c>
      <c r="X904" s="2" t="s">
        <v>2140</v>
      </c>
      <c r="Y904" s="1" t="s">
        <v>2141</v>
      </c>
      <c r="AA904" s="1" t="s">
        <v>51</v>
      </c>
      <c r="AB904" s="3">
        <f>+RMP[[#This Row],[KILOS NETO]]/RMP[[#This Row],[N° JARRAS]]</f>
        <v>1.3300649350649352</v>
      </c>
      <c r="AC904" s="1" t="s">
        <v>52</v>
      </c>
      <c r="AD904" s="1">
        <v>18.8</v>
      </c>
      <c r="AE904" s="14">
        <f>+RMP[[#This Row],[KILOS NETO]]/RMP[[#This Row],[N° JABAS]]</f>
        <v>9.3104545454545455</v>
      </c>
      <c r="AF904" s="3">
        <f>+RMP[[#This Row],[KILOS NETO]]-RMP[[#This Row],[PESO NETO CAMPO]]</f>
        <v>6.2014281200000028</v>
      </c>
      <c r="AG904" s="3">
        <f>+(RMP[[#This Row],[HORA RECEPCION]]-RMP[[#This Row],[HORA SALIDA CAMPO]])*24</f>
        <v>2.0000000000000009</v>
      </c>
      <c r="AH904" s="1" t="s">
        <v>434</v>
      </c>
      <c r="AI904" s="1" t="s">
        <v>55</v>
      </c>
      <c r="AL904" s="1">
        <v>0</v>
      </c>
      <c r="AM904" s="1" t="s">
        <v>2634</v>
      </c>
    </row>
    <row r="905" spans="1:39" hidden="1" x14ac:dyDescent="0.3">
      <c r="A905" s="1" t="s">
        <v>2142</v>
      </c>
      <c r="B905" s="1">
        <f>_xlfn.ISOWEEKNUM(RMP[[#This Row],[FECHA RECEPCION]])</f>
        <v>28</v>
      </c>
      <c r="C905" s="7">
        <v>45848</v>
      </c>
      <c r="D905" s="6">
        <v>0.54166666666666663</v>
      </c>
      <c r="E905" s="7">
        <v>45848</v>
      </c>
      <c r="F905" s="6">
        <v>0.625</v>
      </c>
      <c r="G905" s="1" t="s">
        <v>2117</v>
      </c>
      <c r="H905" s="1">
        <v>2</v>
      </c>
      <c r="I905" s="1" t="s">
        <v>39</v>
      </c>
      <c r="J905" s="14">
        <v>117.37142812</v>
      </c>
      <c r="K905" s="1" t="str">
        <f>TEXT(MATCH(X905, _xlfn.UNIQUE($X$153:X1051), 0), "00000")</f>
        <v>00440</v>
      </c>
      <c r="L905" s="1" t="s">
        <v>41</v>
      </c>
      <c r="M905" s="1" t="s">
        <v>42</v>
      </c>
      <c r="N905" s="1" t="s">
        <v>43</v>
      </c>
      <c r="O905" s="1" t="s">
        <v>44</v>
      </c>
      <c r="P905" s="3">
        <v>158.97</v>
      </c>
      <c r="Q905" s="3">
        <v>121.04</v>
      </c>
      <c r="R905" s="1" t="s">
        <v>45</v>
      </c>
      <c r="S905" s="1" t="s">
        <v>63</v>
      </c>
      <c r="T905" s="1">
        <v>13</v>
      </c>
      <c r="U905" s="1">
        <v>13</v>
      </c>
      <c r="V905" s="1">
        <v>91</v>
      </c>
      <c r="W905" s="1" t="s">
        <v>47</v>
      </c>
      <c r="X905" s="2" t="s">
        <v>2140</v>
      </c>
      <c r="Y905" s="1" t="s">
        <v>2141</v>
      </c>
      <c r="AA905" s="1" t="s">
        <v>51</v>
      </c>
      <c r="AB905" s="3">
        <f>+RMP[[#This Row],[KILOS NETO]]/RMP[[#This Row],[N° JARRAS]]</f>
        <v>1.3301098901098902</v>
      </c>
      <c r="AC905" s="1" t="s">
        <v>52</v>
      </c>
      <c r="AD905" s="1">
        <v>18.8</v>
      </c>
      <c r="AE905" s="14">
        <f>+RMP[[#This Row],[KILOS NETO]]/RMP[[#This Row],[N° JABAS]]</f>
        <v>9.3107692307692318</v>
      </c>
      <c r="AF905" s="3">
        <f>+RMP[[#This Row],[KILOS NETO]]-RMP[[#This Row],[PESO NETO CAMPO]]</f>
        <v>3.6685718800000018</v>
      </c>
      <c r="AG905" s="3">
        <f>+(RMP[[#This Row],[HORA RECEPCION]]-RMP[[#This Row],[HORA SALIDA CAMPO]])*24</f>
        <v>2.0000000000000009</v>
      </c>
      <c r="AH905" s="1" t="s">
        <v>434</v>
      </c>
      <c r="AI905" s="1" t="s">
        <v>55</v>
      </c>
      <c r="AL905" s="1">
        <v>0</v>
      </c>
      <c r="AM905" s="1" t="s">
        <v>2634</v>
      </c>
    </row>
    <row r="906" spans="1:39" hidden="1" x14ac:dyDescent="0.3">
      <c r="A906" s="1" t="s">
        <v>2143</v>
      </c>
      <c r="B906" s="1">
        <f>_xlfn.ISOWEEKNUM(RMP[[#This Row],[FECHA RECEPCION]])</f>
        <v>28</v>
      </c>
      <c r="C906" s="7">
        <v>45848</v>
      </c>
      <c r="D906" s="6">
        <v>0.54166666666666663</v>
      </c>
      <c r="E906" s="7">
        <v>45848</v>
      </c>
      <c r="F906" s="6">
        <v>0.625</v>
      </c>
      <c r="G906" s="1" t="s">
        <v>2117</v>
      </c>
      <c r="H906" s="1">
        <v>2</v>
      </c>
      <c r="I906" s="1" t="s">
        <v>39</v>
      </c>
      <c r="J906" s="14">
        <v>272.14285804999997</v>
      </c>
      <c r="K906" s="1" t="str">
        <f>TEXT(MATCH(X906, _xlfn.UNIQUE($X$153:X1052), 0), "00000")</f>
        <v>00441</v>
      </c>
      <c r="L906" s="1" t="s">
        <v>41</v>
      </c>
      <c r="M906" s="1" t="s">
        <v>42</v>
      </c>
      <c r="N906" s="1" t="s">
        <v>43</v>
      </c>
      <c r="O906" s="1" t="s">
        <v>44</v>
      </c>
      <c r="P906" s="3">
        <v>369.43</v>
      </c>
      <c r="Q906" s="3">
        <v>281.89</v>
      </c>
      <c r="R906" s="1" t="s">
        <v>45</v>
      </c>
      <c r="S906" s="1" t="s">
        <v>793</v>
      </c>
      <c r="T906" s="1">
        <v>13</v>
      </c>
      <c r="U906" s="1">
        <v>30</v>
      </c>
      <c r="V906" s="1">
        <v>210</v>
      </c>
      <c r="W906" s="1" t="s">
        <v>47</v>
      </c>
      <c r="X906" s="2" t="s">
        <v>2144</v>
      </c>
      <c r="Y906" s="1" t="s">
        <v>2145</v>
      </c>
      <c r="AA906" s="1" t="s">
        <v>51</v>
      </c>
      <c r="AB906" s="3">
        <f>+RMP[[#This Row],[KILOS NETO]]/RMP[[#This Row],[N° JARRAS]]</f>
        <v>1.3423333333333334</v>
      </c>
      <c r="AC906" s="1" t="s">
        <v>52</v>
      </c>
      <c r="AD906" s="1">
        <v>18.8</v>
      </c>
      <c r="AE906" s="14">
        <f>+RMP[[#This Row],[KILOS NETO]]/RMP[[#This Row],[N° JABAS]]</f>
        <v>9.3963333333333328</v>
      </c>
      <c r="AF906" s="3">
        <f>+RMP[[#This Row],[KILOS NETO]]-RMP[[#This Row],[PESO NETO CAMPO]]</f>
        <v>9.7471419500000138</v>
      </c>
      <c r="AG906" s="3">
        <f>+(RMP[[#This Row],[HORA RECEPCION]]-RMP[[#This Row],[HORA SALIDA CAMPO]])*24</f>
        <v>2.0000000000000009</v>
      </c>
      <c r="AH906" s="1" t="s">
        <v>54</v>
      </c>
      <c r="AI906" s="1" t="s">
        <v>55</v>
      </c>
      <c r="AL906" s="1">
        <v>0</v>
      </c>
      <c r="AM906" s="1" t="s">
        <v>2634</v>
      </c>
    </row>
    <row r="907" spans="1:39" hidden="1" x14ac:dyDescent="0.3">
      <c r="A907" s="1" t="s">
        <v>2146</v>
      </c>
      <c r="B907" s="1">
        <f>_xlfn.ISOWEEKNUM(RMP[[#This Row],[FECHA RECEPCION]])</f>
        <v>28</v>
      </c>
      <c r="C907" s="7">
        <v>45848</v>
      </c>
      <c r="D907" s="6">
        <v>0.54166666666666663</v>
      </c>
      <c r="E907" s="7">
        <v>45848</v>
      </c>
      <c r="F907" s="6">
        <v>0.625</v>
      </c>
      <c r="G907" s="1" t="s">
        <v>2117</v>
      </c>
      <c r="H907" s="1">
        <v>2</v>
      </c>
      <c r="I907" s="1" t="s">
        <v>39</v>
      </c>
      <c r="J907" s="14">
        <v>45.357141949999999</v>
      </c>
      <c r="K907" s="1" t="str">
        <f>TEXT(MATCH(X907, _xlfn.UNIQUE($X$153:X1053), 0), "00000")</f>
        <v>00441</v>
      </c>
      <c r="L907" s="1" t="s">
        <v>41</v>
      </c>
      <c r="M907" s="1" t="s">
        <v>42</v>
      </c>
      <c r="N907" s="1" t="s">
        <v>43</v>
      </c>
      <c r="O907" s="1" t="s">
        <v>44</v>
      </c>
      <c r="P907" s="3">
        <v>61.57</v>
      </c>
      <c r="Q907" s="3">
        <v>46.98</v>
      </c>
      <c r="R907" s="1" t="s">
        <v>45</v>
      </c>
      <c r="S907" s="1" t="s">
        <v>63</v>
      </c>
      <c r="T907" s="1">
        <v>13</v>
      </c>
      <c r="U907" s="1">
        <v>5</v>
      </c>
      <c r="V907" s="1">
        <v>35</v>
      </c>
      <c r="W907" s="1" t="s">
        <v>47</v>
      </c>
      <c r="X907" s="2" t="s">
        <v>2144</v>
      </c>
      <c r="Y907" s="1" t="s">
        <v>2145</v>
      </c>
      <c r="AA907" s="1" t="s">
        <v>51</v>
      </c>
      <c r="AB907" s="3">
        <f>+RMP[[#This Row],[KILOS NETO]]/RMP[[#This Row],[N° JARRAS]]</f>
        <v>1.3422857142857143</v>
      </c>
      <c r="AC907" s="1" t="s">
        <v>52</v>
      </c>
      <c r="AD907" s="1">
        <v>18.8</v>
      </c>
      <c r="AE907" s="14">
        <f>+RMP[[#This Row],[KILOS NETO]]/RMP[[#This Row],[N° JABAS]]</f>
        <v>9.395999999999999</v>
      </c>
      <c r="AF907" s="3">
        <f>+RMP[[#This Row],[KILOS NETO]]-RMP[[#This Row],[PESO NETO CAMPO]]</f>
        <v>1.6228580499999978</v>
      </c>
      <c r="AG907" s="3">
        <f>+(RMP[[#This Row],[HORA RECEPCION]]-RMP[[#This Row],[HORA SALIDA CAMPO]])*24</f>
        <v>2.0000000000000009</v>
      </c>
      <c r="AH907" s="1" t="s">
        <v>54</v>
      </c>
      <c r="AI907" s="1" t="s">
        <v>55</v>
      </c>
      <c r="AL907" s="1">
        <v>0</v>
      </c>
      <c r="AM907" s="1" t="s">
        <v>2634</v>
      </c>
    </row>
    <row r="908" spans="1:39" hidden="1" x14ac:dyDescent="0.3">
      <c r="A908" s="1" t="s">
        <v>2147</v>
      </c>
      <c r="B908" s="1">
        <f>_xlfn.ISOWEEKNUM(RMP[[#This Row],[FECHA RECEPCION]])</f>
        <v>28</v>
      </c>
      <c r="C908" s="7">
        <v>45848</v>
      </c>
      <c r="D908" s="6">
        <v>0.80208333333333337</v>
      </c>
      <c r="E908" s="7">
        <v>45848</v>
      </c>
      <c r="F908" s="6">
        <v>0.88888888888888884</v>
      </c>
      <c r="G908" s="1" t="s">
        <v>2148</v>
      </c>
      <c r="H908" s="1">
        <v>6</v>
      </c>
      <c r="I908" s="1" t="s">
        <v>39</v>
      </c>
      <c r="J908" s="14">
        <v>249.6</v>
      </c>
      <c r="K908" s="1" t="str">
        <f>TEXT(MATCH(X908, _xlfn.UNIQUE($X$153:X1054), 0), "00000")</f>
        <v>00442</v>
      </c>
      <c r="L908" s="1" t="s">
        <v>41</v>
      </c>
      <c r="M908" s="1" t="s">
        <v>911</v>
      </c>
      <c r="N908" s="1" t="s">
        <v>912</v>
      </c>
      <c r="O908" s="1" t="s">
        <v>44</v>
      </c>
      <c r="P908" s="3">
        <v>342.4</v>
      </c>
      <c r="Q908" s="3">
        <v>261.5</v>
      </c>
      <c r="R908" s="1" t="s">
        <v>212</v>
      </c>
      <c r="S908" s="1" t="s">
        <v>223</v>
      </c>
      <c r="T908" s="1">
        <v>12</v>
      </c>
      <c r="U908" s="1">
        <v>28</v>
      </c>
      <c r="V908" s="1">
        <v>196</v>
      </c>
      <c r="W908" s="1" t="s">
        <v>47</v>
      </c>
      <c r="X908" s="2" t="s">
        <v>2149</v>
      </c>
      <c r="Y908" s="1" t="s">
        <v>2150</v>
      </c>
      <c r="AA908" s="1" t="s">
        <v>51</v>
      </c>
      <c r="AB908" s="3">
        <f>+RMP[[#This Row],[KILOS NETO]]/RMP[[#This Row],[N° JARRAS]]</f>
        <v>1.3341836734693877</v>
      </c>
      <c r="AC908" s="1" t="s">
        <v>52</v>
      </c>
      <c r="AD908" s="1">
        <v>19.899999999999999</v>
      </c>
      <c r="AE908" s="14">
        <f>+RMP[[#This Row],[KILOS NETO]]/RMP[[#This Row],[N° JABAS]]</f>
        <v>9.3392857142857135</v>
      </c>
      <c r="AF908" s="3">
        <f>+RMP[[#This Row],[KILOS NETO]]-RMP[[#This Row],[PESO NETO CAMPO]]</f>
        <v>11.900000000000006</v>
      </c>
      <c r="AG908" s="3">
        <f>+(RMP[[#This Row],[HORA RECEPCION]]-RMP[[#This Row],[HORA SALIDA CAMPO]])*24</f>
        <v>2.0833333333333313</v>
      </c>
      <c r="AH908" s="1" t="s">
        <v>1224</v>
      </c>
      <c r="AI908" s="1" t="s">
        <v>55</v>
      </c>
      <c r="AL908" s="1">
        <v>0</v>
      </c>
      <c r="AM908" s="1" t="s">
        <v>2634</v>
      </c>
    </row>
    <row r="909" spans="1:39" hidden="1" x14ac:dyDescent="0.3">
      <c r="A909" s="1" t="s">
        <v>2151</v>
      </c>
      <c r="B909" s="1">
        <f>_xlfn.ISOWEEKNUM(RMP[[#This Row],[FECHA RECEPCION]])</f>
        <v>28</v>
      </c>
      <c r="C909" s="7">
        <v>45848</v>
      </c>
      <c r="D909" s="6">
        <v>0.80208333333333337</v>
      </c>
      <c r="E909" s="7">
        <v>45848</v>
      </c>
      <c r="F909" s="6">
        <v>0.88888888888888884</v>
      </c>
      <c r="G909" s="1" t="s">
        <v>2148</v>
      </c>
      <c r="H909" s="1">
        <v>6</v>
      </c>
      <c r="I909" s="1" t="s">
        <v>39</v>
      </c>
      <c r="J909" s="14">
        <v>62.4</v>
      </c>
      <c r="K909" s="1" t="str">
        <f>TEXT(MATCH(X909, _xlfn.UNIQUE($X$153:X1055), 0), "00000")</f>
        <v>00442</v>
      </c>
      <c r="L909" s="1" t="s">
        <v>41</v>
      </c>
      <c r="M909" s="1" t="s">
        <v>911</v>
      </c>
      <c r="N909" s="1" t="s">
        <v>912</v>
      </c>
      <c r="O909" s="1" t="s">
        <v>44</v>
      </c>
      <c r="P909" s="3">
        <v>85.6</v>
      </c>
      <c r="Q909" s="3">
        <v>65.37</v>
      </c>
      <c r="R909" s="1" t="s">
        <v>212</v>
      </c>
      <c r="S909" s="1" t="s">
        <v>213</v>
      </c>
      <c r="T909" s="1">
        <v>12</v>
      </c>
      <c r="U909" s="1">
        <v>7</v>
      </c>
      <c r="V909" s="1">
        <v>49</v>
      </c>
      <c r="W909" s="1" t="s">
        <v>47</v>
      </c>
      <c r="X909" s="2" t="s">
        <v>2149</v>
      </c>
      <c r="Y909" s="1" t="s">
        <v>2150</v>
      </c>
      <c r="AA909" s="1" t="s">
        <v>51</v>
      </c>
      <c r="AB909" s="3">
        <f>+RMP[[#This Row],[KILOS NETO]]/RMP[[#This Row],[N° JARRAS]]</f>
        <v>1.3340816326530613</v>
      </c>
      <c r="AC909" s="1" t="s">
        <v>52</v>
      </c>
      <c r="AD909" s="1">
        <v>19.899999999999999</v>
      </c>
      <c r="AE909" s="14">
        <f>+RMP[[#This Row],[KILOS NETO]]/RMP[[#This Row],[N° JABAS]]</f>
        <v>9.338571428571429</v>
      </c>
      <c r="AF909" s="3">
        <f>+RMP[[#This Row],[KILOS NETO]]-RMP[[#This Row],[PESO NETO CAMPO]]</f>
        <v>2.970000000000006</v>
      </c>
      <c r="AG909" s="3">
        <f>+(RMP[[#This Row],[HORA RECEPCION]]-RMP[[#This Row],[HORA SALIDA CAMPO]])*24</f>
        <v>2.0833333333333313</v>
      </c>
      <c r="AH909" s="1" t="s">
        <v>1224</v>
      </c>
      <c r="AI909" s="1" t="s">
        <v>55</v>
      </c>
      <c r="AL909" s="1">
        <v>0</v>
      </c>
      <c r="AM909" s="1" t="s">
        <v>2634</v>
      </c>
    </row>
    <row r="910" spans="1:39" hidden="1" x14ac:dyDescent="0.3">
      <c r="A910" s="1" t="s">
        <v>2152</v>
      </c>
      <c r="B910" s="1">
        <f>_xlfn.ISOWEEKNUM(RMP[[#This Row],[FECHA RECEPCION]])</f>
        <v>28</v>
      </c>
      <c r="C910" s="7">
        <v>45848</v>
      </c>
      <c r="D910" s="6">
        <v>0.80208333333333337</v>
      </c>
      <c r="E910" s="7">
        <v>45848</v>
      </c>
      <c r="F910" s="6">
        <v>0.88888888888888884</v>
      </c>
      <c r="G910" s="1" t="s">
        <v>2148</v>
      </c>
      <c r="H910" s="1">
        <v>6</v>
      </c>
      <c r="I910" s="1" t="s">
        <v>39</v>
      </c>
      <c r="J910" s="14">
        <v>313.5</v>
      </c>
      <c r="K910" s="1" t="str">
        <f>TEXT(MATCH(X910, _xlfn.UNIQUE($X$153:X1056), 0), "00000")</f>
        <v>00443</v>
      </c>
      <c r="L910" s="1" t="s">
        <v>41</v>
      </c>
      <c r="M910" s="1" t="s">
        <v>911</v>
      </c>
      <c r="N910" s="1" t="s">
        <v>912</v>
      </c>
      <c r="O910" s="1" t="s">
        <v>44</v>
      </c>
      <c r="P910" s="3">
        <v>429</v>
      </c>
      <c r="Q910" s="3">
        <v>326.87</v>
      </c>
      <c r="R910" s="1" t="s">
        <v>212</v>
      </c>
      <c r="S910" s="1" t="s">
        <v>223</v>
      </c>
      <c r="T910" s="1">
        <v>13</v>
      </c>
      <c r="U910" s="1">
        <v>35</v>
      </c>
      <c r="V910" s="1">
        <v>245</v>
      </c>
      <c r="W910" s="1" t="s">
        <v>47</v>
      </c>
      <c r="X910" s="2" t="s">
        <v>2153</v>
      </c>
      <c r="Y910" s="1" t="s">
        <v>2154</v>
      </c>
      <c r="AA910" s="1" t="s">
        <v>51</v>
      </c>
      <c r="AB910" s="3">
        <f>+RMP[[#This Row],[KILOS NETO]]/RMP[[#This Row],[N° JARRAS]]</f>
        <v>1.3341632653061224</v>
      </c>
      <c r="AC910" s="1" t="s">
        <v>52</v>
      </c>
      <c r="AD910" s="1">
        <v>19.899999999999999</v>
      </c>
      <c r="AE910" s="14">
        <f>+RMP[[#This Row],[KILOS NETO]]/RMP[[#This Row],[N° JABAS]]</f>
        <v>9.339142857142857</v>
      </c>
      <c r="AF910" s="3">
        <f>+RMP[[#This Row],[KILOS NETO]]-RMP[[#This Row],[PESO NETO CAMPO]]</f>
        <v>13.370000000000005</v>
      </c>
      <c r="AG910" s="3">
        <f>+(RMP[[#This Row],[HORA RECEPCION]]-RMP[[#This Row],[HORA SALIDA CAMPO]])*24</f>
        <v>2.0833333333333313</v>
      </c>
      <c r="AH910" s="1" t="s">
        <v>54</v>
      </c>
      <c r="AI910" s="1" t="s">
        <v>55</v>
      </c>
      <c r="AL910" s="1">
        <v>0</v>
      </c>
      <c r="AM910" s="1" t="s">
        <v>2634</v>
      </c>
    </row>
    <row r="911" spans="1:39" hidden="1" x14ac:dyDescent="0.3">
      <c r="A911" s="1" t="s">
        <v>2155</v>
      </c>
      <c r="B911" s="1">
        <f>_xlfn.ISOWEEKNUM(RMP[[#This Row],[FECHA RECEPCION]])</f>
        <v>28</v>
      </c>
      <c r="C911" s="7">
        <v>45848</v>
      </c>
      <c r="D911" s="6">
        <v>0.80208333333333337</v>
      </c>
      <c r="E911" s="7">
        <v>45848</v>
      </c>
      <c r="F911" s="6">
        <v>0.88888888888888884</v>
      </c>
      <c r="G911" s="1" t="s">
        <v>2148</v>
      </c>
      <c r="H911" s="1">
        <v>6</v>
      </c>
      <c r="I911" s="1" t="s">
        <v>39</v>
      </c>
      <c r="J911" s="14">
        <v>332.73571392999997</v>
      </c>
      <c r="K911" s="1" t="str">
        <f>TEXT(MATCH(X911, _xlfn.UNIQUE($X$153:X1057), 0), "00000")</f>
        <v>00444</v>
      </c>
      <c r="L911" s="1" t="s">
        <v>41</v>
      </c>
      <c r="M911" s="1" t="s">
        <v>911</v>
      </c>
      <c r="N911" s="1" t="s">
        <v>912</v>
      </c>
      <c r="O911" s="1" t="s">
        <v>44</v>
      </c>
      <c r="P911" s="3">
        <v>451.93</v>
      </c>
      <c r="Q911" s="3">
        <v>347.66</v>
      </c>
      <c r="R911" s="1" t="s">
        <v>212</v>
      </c>
      <c r="S911" s="1" t="s">
        <v>223</v>
      </c>
      <c r="T911" s="1">
        <v>12</v>
      </c>
      <c r="U911" s="1">
        <v>37</v>
      </c>
      <c r="V911" s="1">
        <v>259</v>
      </c>
      <c r="W911" s="1" t="s">
        <v>47</v>
      </c>
      <c r="X911" s="2" t="s">
        <v>2156</v>
      </c>
      <c r="Y911" s="1" t="s">
        <v>2157</v>
      </c>
      <c r="AA911" s="1" t="s">
        <v>51</v>
      </c>
      <c r="AB911" s="3">
        <f>+RMP[[#This Row],[KILOS NETO]]/RMP[[#This Row],[N° JARRAS]]</f>
        <v>1.3423166023166024</v>
      </c>
      <c r="AC911" s="1" t="s">
        <v>52</v>
      </c>
      <c r="AD911" s="1">
        <v>19.899999999999999</v>
      </c>
      <c r="AE911" s="14">
        <f>+RMP[[#This Row],[KILOS NETO]]/RMP[[#This Row],[N° JABAS]]</f>
        <v>9.3962162162162173</v>
      </c>
      <c r="AF911" s="3">
        <f>+RMP[[#This Row],[KILOS NETO]]-RMP[[#This Row],[PESO NETO CAMPO]]</f>
        <v>14.924286070000051</v>
      </c>
      <c r="AG911" s="3">
        <f>+(RMP[[#This Row],[HORA RECEPCION]]-RMP[[#This Row],[HORA SALIDA CAMPO]])*24</f>
        <v>2.0833333333333313</v>
      </c>
      <c r="AH911" s="1" t="s">
        <v>434</v>
      </c>
      <c r="AI911" s="1" t="s">
        <v>55</v>
      </c>
      <c r="AL911" s="1">
        <v>0</v>
      </c>
      <c r="AM911" s="1" t="s">
        <v>2634</v>
      </c>
    </row>
    <row r="912" spans="1:39" hidden="1" x14ac:dyDescent="0.3">
      <c r="A912" s="1" t="s">
        <v>2158</v>
      </c>
      <c r="B912" s="1">
        <f>_xlfn.ISOWEEKNUM(RMP[[#This Row],[FECHA RECEPCION]])</f>
        <v>28</v>
      </c>
      <c r="C912" s="7">
        <v>45848</v>
      </c>
      <c r="D912" s="6">
        <v>0.80208333333333337</v>
      </c>
      <c r="E912" s="7">
        <v>45848</v>
      </c>
      <c r="F912" s="6">
        <v>0.88888888888888884</v>
      </c>
      <c r="G912" s="1" t="s">
        <v>2148</v>
      </c>
      <c r="H912" s="1">
        <v>6</v>
      </c>
      <c r="I912" s="1" t="s">
        <v>39</v>
      </c>
      <c r="J912" s="14">
        <v>44.96428607</v>
      </c>
      <c r="K912" s="1" t="str">
        <f>TEXT(MATCH(X912, _xlfn.UNIQUE($X$153:X1058), 0), "00000")</f>
        <v>00444</v>
      </c>
      <c r="L912" s="1" t="s">
        <v>41</v>
      </c>
      <c r="M912" s="1" t="s">
        <v>911</v>
      </c>
      <c r="N912" s="1" t="s">
        <v>912</v>
      </c>
      <c r="O912" s="1" t="s">
        <v>44</v>
      </c>
      <c r="P912" s="3">
        <v>61.07</v>
      </c>
      <c r="Q912" s="3">
        <v>46.98</v>
      </c>
      <c r="R912" s="1" t="s">
        <v>212</v>
      </c>
      <c r="S912" s="1" t="s">
        <v>213</v>
      </c>
      <c r="T912" s="1">
        <v>12</v>
      </c>
      <c r="U912" s="1">
        <v>5</v>
      </c>
      <c r="V912" s="1">
        <v>35</v>
      </c>
      <c r="W912" s="1" t="s">
        <v>47</v>
      </c>
      <c r="X912" s="2" t="s">
        <v>2156</v>
      </c>
      <c r="Y912" s="1" t="s">
        <v>2157</v>
      </c>
      <c r="AA912" s="1" t="s">
        <v>51</v>
      </c>
      <c r="AB912" s="3">
        <f>+RMP[[#This Row],[KILOS NETO]]/RMP[[#This Row],[N° JARRAS]]</f>
        <v>1.3422857142857143</v>
      </c>
      <c r="AC912" s="1" t="s">
        <v>52</v>
      </c>
      <c r="AD912" s="1">
        <v>19.899999999999999</v>
      </c>
      <c r="AE912" s="14">
        <f>+RMP[[#This Row],[KILOS NETO]]/RMP[[#This Row],[N° JABAS]]</f>
        <v>9.395999999999999</v>
      </c>
      <c r="AF912" s="3">
        <f>+RMP[[#This Row],[KILOS NETO]]-RMP[[#This Row],[PESO NETO CAMPO]]</f>
        <v>2.0157139299999969</v>
      </c>
      <c r="AG912" s="3">
        <f>+(RMP[[#This Row],[HORA RECEPCION]]-RMP[[#This Row],[HORA SALIDA CAMPO]])*24</f>
        <v>2.0833333333333313</v>
      </c>
      <c r="AH912" s="1" t="s">
        <v>434</v>
      </c>
      <c r="AI912" s="1" t="s">
        <v>55</v>
      </c>
      <c r="AL912" s="1">
        <v>0</v>
      </c>
      <c r="AM912" s="1" t="s">
        <v>2634</v>
      </c>
    </row>
    <row r="913" spans="1:39" hidden="1" x14ac:dyDescent="0.3">
      <c r="A913" s="1" t="s">
        <v>2159</v>
      </c>
      <c r="B913" s="1">
        <f>_xlfn.ISOWEEKNUM(RMP[[#This Row],[FECHA RECEPCION]])</f>
        <v>28</v>
      </c>
      <c r="C913" s="7">
        <v>45848</v>
      </c>
      <c r="D913" s="6">
        <v>0.80208333333333337</v>
      </c>
      <c r="E913" s="7">
        <v>45848</v>
      </c>
      <c r="F913" s="6">
        <v>0.88888888888888884</v>
      </c>
      <c r="G913" s="1" t="s">
        <v>2148</v>
      </c>
      <c r="H913" s="1">
        <v>6</v>
      </c>
      <c r="I913" s="1" t="s">
        <v>39</v>
      </c>
      <c r="J913" s="14">
        <v>375.2</v>
      </c>
      <c r="K913" s="1" t="str">
        <f>TEXT(MATCH(X913, _xlfn.UNIQUE($X$153:X1059), 0), "00000")</f>
        <v>00445</v>
      </c>
      <c r="L913" s="1" t="s">
        <v>41</v>
      </c>
      <c r="M913" s="1" t="s">
        <v>911</v>
      </c>
      <c r="N913" s="1" t="s">
        <v>912</v>
      </c>
      <c r="O913" s="1" t="s">
        <v>44</v>
      </c>
      <c r="P913" s="3">
        <v>511</v>
      </c>
      <c r="Q913" s="3">
        <v>392.64</v>
      </c>
      <c r="R913" s="1" t="s">
        <v>212</v>
      </c>
      <c r="S913" s="1" t="s">
        <v>223</v>
      </c>
      <c r="T913" s="1">
        <v>12</v>
      </c>
      <c r="U913" s="1">
        <v>42</v>
      </c>
      <c r="V913" s="1">
        <v>294</v>
      </c>
      <c r="W913" s="1" t="s">
        <v>47</v>
      </c>
      <c r="X913" s="2" t="s">
        <v>2160</v>
      </c>
      <c r="Y913" s="1" t="s">
        <v>2161</v>
      </c>
      <c r="AA913" s="1" t="s">
        <v>51</v>
      </c>
      <c r="AB913" s="3">
        <f>+RMP[[#This Row],[KILOS NETO]]/RMP[[#This Row],[N° JARRAS]]</f>
        <v>1.3355102040816327</v>
      </c>
      <c r="AC913" s="1" t="s">
        <v>52</v>
      </c>
      <c r="AD913" s="1">
        <v>19.899999999999999</v>
      </c>
      <c r="AE913" s="14">
        <f>+RMP[[#This Row],[KILOS NETO]]/RMP[[#This Row],[N° JABAS]]</f>
        <v>9.3485714285714288</v>
      </c>
      <c r="AF913" s="3">
        <f>+RMP[[#This Row],[KILOS NETO]]-RMP[[#This Row],[PESO NETO CAMPO]]</f>
        <v>17.439999999999998</v>
      </c>
      <c r="AG913" s="3">
        <f>+(RMP[[#This Row],[HORA RECEPCION]]-RMP[[#This Row],[HORA SALIDA CAMPO]])*24</f>
        <v>2.0833333333333313</v>
      </c>
      <c r="AH913" s="1" t="s">
        <v>54</v>
      </c>
      <c r="AI913" s="1" t="s">
        <v>55</v>
      </c>
      <c r="AL913" s="1">
        <v>0</v>
      </c>
      <c r="AM913" s="1" t="s">
        <v>2634</v>
      </c>
    </row>
    <row r="914" spans="1:39" hidden="1" x14ac:dyDescent="0.3">
      <c r="A914" s="1" t="s">
        <v>2162</v>
      </c>
      <c r="B914" s="1">
        <f>_xlfn.ISOWEEKNUM(RMP[[#This Row],[FECHA RECEPCION]])</f>
        <v>28</v>
      </c>
      <c r="C914" s="7">
        <v>45848</v>
      </c>
      <c r="D914" s="6">
        <v>0.80208333333333337</v>
      </c>
      <c r="E914" s="7">
        <v>45848</v>
      </c>
      <c r="F914" s="6">
        <v>0.88888888888888884</v>
      </c>
      <c r="G914" s="1" t="s">
        <v>2148</v>
      </c>
      <c r="H914" s="1">
        <v>6</v>
      </c>
      <c r="I914" s="1" t="s">
        <v>39</v>
      </c>
      <c r="J914" s="14">
        <v>234.6</v>
      </c>
      <c r="K914" s="1" t="str">
        <f>TEXT(MATCH(X914, _xlfn.UNIQUE($X$153:X1060), 0), "00000")</f>
        <v>00446</v>
      </c>
      <c r="L914" s="1" t="s">
        <v>41</v>
      </c>
      <c r="M914" s="1" t="s">
        <v>911</v>
      </c>
      <c r="N914" s="1" t="s">
        <v>912</v>
      </c>
      <c r="O914" s="1" t="s">
        <v>44</v>
      </c>
      <c r="P914" s="3">
        <v>326</v>
      </c>
      <c r="Q914" s="3">
        <v>248.01</v>
      </c>
      <c r="R914" s="1" t="s">
        <v>212</v>
      </c>
      <c r="S914" s="1" t="s">
        <v>213</v>
      </c>
      <c r="T914" s="1">
        <v>11</v>
      </c>
      <c r="U914" s="1">
        <v>26</v>
      </c>
      <c r="V914" s="1">
        <v>182</v>
      </c>
      <c r="W914" s="1" t="s">
        <v>47</v>
      </c>
      <c r="X914" s="2" t="s">
        <v>2163</v>
      </c>
      <c r="Y914" s="1" t="s">
        <v>2164</v>
      </c>
      <c r="AA914" s="1" t="s">
        <v>51</v>
      </c>
      <c r="AB914" s="3">
        <f>+RMP[[#This Row],[KILOS NETO]]/RMP[[#This Row],[N° JARRAS]]</f>
        <v>1.3626923076923076</v>
      </c>
      <c r="AC914" s="1" t="s">
        <v>52</v>
      </c>
      <c r="AD914" s="1">
        <v>19.899999999999999</v>
      </c>
      <c r="AE914" s="14">
        <f>+RMP[[#This Row],[KILOS NETO]]/RMP[[#This Row],[N° JABAS]]</f>
        <v>9.5388461538461531</v>
      </c>
      <c r="AF914" s="3">
        <f>+RMP[[#This Row],[KILOS NETO]]-RMP[[#This Row],[PESO NETO CAMPO]]</f>
        <v>13.409999999999997</v>
      </c>
      <c r="AG914" s="3">
        <f>+(RMP[[#This Row],[HORA RECEPCION]]-RMP[[#This Row],[HORA SALIDA CAMPO]])*24</f>
        <v>2.0833333333333313</v>
      </c>
      <c r="AH914" s="1" t="s">
        <v>54</v>
      </c>
      <c r="AI914" s="1" t="s">
        <v>55</v>
      </c>
      <c r="AL914" s="1">
        <v>0</v>
      </c>
      <c r="AM914" s="1" t="s">
        <v>2634</v>
      </c>
    </row>
    <row r="915" spans="1:39" hidden="1" x14ac:dyDescent="0.3">
      <c r="A915" s="1" t="s">
        <v>2165</v>
      </c>
      <c r="B915" s="1">
        <f>_xlfn.ISOWEEKNUM(RMP[[#This Row],[FECHA RECEPCION]])</f>
        <v>28</v>
      </c>
      <c r="C915" s="7">
        <v>45848</v>
      </c>
      <c r="D915" s="6">
        <v>0.80208333333333337</v>
      </c>
      <c r="E915" s="7">
        <v>45848</v>
      </c>
      <c r="F915" s="6">
        <v>0.88888888888888884</v>
      </c>
      <c r="G915" s="1" t="s">
        <v>2148</v>
      </c>
      <c r="H915" s="1">
        <v>6</v>
      </c>
      <c r="I915" s="1" t="s">
        <v>39</v>
      </c>
      <c r="J915" s="14">
        <v>334.49761869000002</v>
      </c>
      <c r="K915" s="1" t="str">
        <f>TEXT(MATCH(X915, _xlfn.UNIQUE($X$153:X1061), 0), "00000")</f>
        <v>00447</v>
      </c>
      <c r="L915" s="1" t="s">
        <v>41</v>
      </c>
      <c r="M915" s="1" t="s">
        <v>911</v>
      </c>
      <c r="N915" s="1" t="s">
        <v>912</v>
      </c>
      <c r="O915" s="1" t="s">
        <v>44</v>
      </c>
      <c r="P915" s="3">
        <v>453.69</v>
      </c>
      <c r="Q915" s="3">
        <v>348.54</v>
      </c>
      <c r="R915" s="1" t="s">
        <v>212</v>
      </c>
      <c r="S915" s="1" t="s">
        <v>223</v>
      </c>
      <c r="T915" s="1">
        <v>13</v>
      </c>
      <c r="U915" s="1">
        <v>37</v>
      </c>
      <c r="V915" s="1">
        <v>259</v>
      </c>
      <c r="W915" s="1" t="s">
        <v>47</v>
      </c>
      <c r="X915" s="2" t="s">
        <v>2166</v>
      </c>
      <c r="Y915" s="1" t="s">
        <v>2167</v>
      </c>
      <c r="AA915" s="1" t="s">
        <v>51</v>
      </c>
      <c r="AB915" s="3">
        <f>+RMP[[#This Row],[KILOS NETO]]/RMP[[#This Row],[N° JARRAS]]</f>
        <v>1.3457142857142859</v>
      </c>
      <c r="AC915" s="1" t="s">
        <v>52</v>
      </c>
      <c r="AD915" s="1">
        <v>19.899999999999999</v>
      </c>
      <c r="AE915" s="14">
        <f>+RMP[[#This Row],[KILOS NETO]]/RMP[[#This Row],[N° JABAS]]</f>
        <v>9.42</v>
      </c>
      <c r="AF915" s="3">
        <f>+RMP[[#This Row],[KILOS NETO]]-RMP[[#This Row],[PESO NETO CAMPO]]</f>
        <v>14.042381309999996</v>
      </c>
      <c r="AG915" s="3">
        <f>+(RMP[[#This Row],[HORA RECEPCION]]-RMP[[#This Row],[HORA SALIDA CAMPO]])*24</f>
        <v>2.0833333333333313</v>
      </c>
      <c r="AH915" s="1" t="s">
        <v>434</v>
      </c>
      <c r="AI915" s="1" t="s">
        <v>55</v>
      </c>
      <c r="AL915" s="1">
        <v>0</v>
      </c>
      <c r="AM915" s="1" t="s">
        <v>2634</v>
      </c>
    </row>
    <row r="916" spans="1:39" hidden="1" x14ac:dyDescent="0.3">
      <c r="A916" s="1" t="s">
        <v>2168</v>
      </c>
      <c r="B916" s="1">
        <f>_xlfn.ISOWEEKNUM(RMP[[#This Row],[FECHA RECEPCION]])</f>
        <v>28</v>
      </c>
      <c r="C916" s="7">
        <v>45848</v>
      </c>
      <c r="D916" s="6">
        <v>0.80208333333333337</v>
      </c>
      <c r="E916" s="7">
        <v>45848</v>
      </c>
      <c r="F916" s="6">
        <v>0.88888888888888884</v>
      </c>
      <c r="G916" s="1" t="s">
        <v>2148</v>
      </c>
      <c r="H916" s="1">
        <v>6</v>
      </c>
      <c r="I916" s="1" t="s">
        <v>39</v>
      </c>
      <c r="J916" s="14">
        <v>45.20238131</v>
      </c>
      <c r="K916" s="1" t="str">
        <f>TEXT(MATCH(X916, _xlfn.UNIQUE($X$153:X1062), 0), "00000")</f>
        <v>00447</v>
      </c>
      <c r="L916" s="1" t="s">
        <v>41</v>
      </c>
      <c r="M916" s="1" t="s">
        <v>911</v>
      </c>
      <c r="N916" s="1" t="s">
        <v>912</v>
      </c>
      <c r="O916" s="1" t="s">
        <v>44</v>
      </c>
      <c r="P916" s="3">
        <v>61.31</v>
      </c>
      <c r="Q916" s="3">
        <v>47.1</v>
      </c>
      <c r="R916" s="1" t="s">
        <v>212</v>
      </c>
      <c r="S916" s="1" t="s">
        <v>213</v>
      </c>
      <c r="T916" s="1">
        <v>13</v>
      </c>
      <c r="U916" s="1">
        <v>5</v>
      </c>
      <c r="V916" s="1">
        <v>35</v>
      </c>
      <c r="W916" s="1" t="s">
        <v>47</v>
      </c>
      <c r="X916" s="2" t="s">
        <v>2166</v>
      </c>
      <c r="Y916" s="1" t="s">
        <v>2167</v>
      </c>
      <c r="AA916" s="1" t="s">
        <v>51</v>
      </c>
      <c r="AB916" s="3">
        <f>+RMP[[#This Row],[KILOS NETO]]/RMP[[#This Row],[N° JARRAS]]</f>
        <v>1.3457142857142859</v>
      </c>
      <c r="AC916" s="1" t="s">
        <v>52</v>
      </c>
      <c r="AD916" s="1">
        <v>19.899999999999999</v>
      </c>
      <c r="AE916" s="14">
        <f>+RMP[[#This Row],[KILOS NETO]]/RMP[[#This Row],[N° JABAS]]</f>
        <v>9.42</v>
      </c>
      <c r="AF916" s="3">
        <f>+RMP[[#This Row],[KILOS NETO]]-RMP[[#This Row],[PESO NETO CAMPO]]</f>
        <v>1.8976186900000016</v>
      </c>
      <c r="AG916" s="3">
        <f>+(RMP[[#This Row],[HORA RECEPCION]]-RMP[[#This Row],[HORA SALIDA CAMPO]])*24</f>
        <v>2.0833333333333313</v>
      </c>
      <c r="AH916" s="1" t="s">
        <v>434</v>
      </c>
      <c r="AI916" s="1" t="s">
        <v>55</v>
      </c>
      <c r="AL916" s="1">
        <v>0</v>
      </c>
      <c r="AM916" s="1" t="s">
        <v>2634</v>
      </c>
    </row>
    <row r="917" spans="1:39" hidden="1" x14ac:dyDescent="0.3">
      <c r="A917" s="1" t="s">
        <v>2169</v>
      </c>
      <c r="B917" s="1">
        <f>_xlfn.ISOWEEKNUM(RMP[[#This Row],[FECHA RECEPCION]])</f>
        <v>28</v>
      </c>
      <c r="C917" s="7">
        <v>45848</v>
      </c>
      <c r="D917" s="6">
        <v>0.80208333333333337</v>
      </c>
      <c r="E917" s="7">
        <v>45848</v>
      </c>
      <c r="F917" s="6">
        <v>0.88888888888888884</v>
      </c>
      <c r="G917" s="1" t="s">
        <v>2148</v>
      </c>
      <c r="H917" s="1">
        <v>6</v>
      </c>
      <c r="I917" s="1" t="s">
        <v>39</v>
      </c>
      <c r="J917" s="14">
        <v>164.6</v>
      </c>
      <c r="K917" s="1" t="str">
        <f>TEXT(MATCH(X917, _xlfn.UNIQUE($X$153:X1063), 0), "00000")</f>
        <v>00448</v>
      </c>
      <c r="L917" s="1" t="s">
        <v>41</v>
      </c>
      <c r="M917" s="1" t="s">
        <v>911</v>
      </c>
      <c r="N917" s="1" t="s">
        <v>912</v>
      </c>
      <c r="O917" s="1" t="s">
        <v>44</v>
      </c>
      <c r="P917" s="3">
        <v>239</v>
      </c>
      <c r="Q917" s="3">
        <v>178.24</v>
      </c>
      <c r="R917" s="1" t="s">
        <v>212</v>
      </c>
      <c r="S917" s="1" t="s">
        <v>213</v>
      </c>
      <c r="T917" s="1">
        <v>11</v>
      </c>
      <c r="U917" s="1">
        <v>19</v>
      </c>
      <c r="V917" s="1">
        <v>133</v>
      </c>
      <c r="W917" s="1" t="s">
        <v>47</v>
      </c>
      <c r="X917" s="2" t="s">
        <v>2170</v>
      </c>
      <c r="Y917" s="1" t="s">
        <v>2171</v>
      </c>
      <c r="AA917" s="1" t="s">
        <v>51</v>
      </c>
      <c r="AB917" s="3">
        <f>+RMP[[#This Row],[KILOS NETO]]/RMP[[#This Row],[N° JARRAS]]</f>
        <v>1.3401503759398496</v>
      </c>
      <c r="AC917" s="1" t="s">
        <v>52</v>
      </c>
      <c r="AD917" s="1">
        <v>19.899999999999999</v>
      </c>
      <c r="AE917" s="14">
        <f>+RMP[[#This Row],[KILOS NETO]]/RMP[[#This Row],[N° JABAS]]</f>
        <v>9.3810526315789478</v>
      </c>
      <c r="AF917" s="3">
        <f>+RMP[[#This Row],[KILOS NETO]]-RMP[[#This Row],[PESO NETO CAMPO]]</f>
        <v>13.640000000000015</v>
      </c>
      <c r="AG917" s="3">
        <f>+(RMP[[#This Row],[HORA RECEPCION]]-RMP[[#This Row],[HORA SALIDA CAMPO]])*24</f>
        <v>2.0833333333333313</v>
      </c>
      <c r="AH917" s="1" t="s">
        <v>54</v>
      </c>
      <c r="AI917" s="1" t="s">
        <v>55</v>
      </c>
      <c r="AL917" s="1">
        <v>0</v>
      </c>
      <c r="AM917" s="1" t="s">
        <v>2634</v>
      </c>
    </row>
    <row r="918" spans="1:39" hidden="1" x14ac:dyDescent="0.3">
      <c r="A918" s="1" t="s">
        <v>2172</v>
      </c>
      <c r="B918" s="1">
        <f>_xlfn.ISOWEEKNUM(RMP[[#This Row],[FECHA RECEPCION]])</f>
        <v>28</v>
      </c>
      <c r="C918" s="7">
        <v>45848</v>
      </c>
      <c r="D918" s="6">
        <v>0.80208333333333337</v>
      </c>
      <c r="E918" s="7">
        <v>45848</v>
      </c>
      <c r="F918" s="6">
        <v>0.88888888888888884</v>
      </c>
      <c r="G918" s="1" t="s">
        <v>2148</v>
      </c>
      <c r="H918" s="1">
        <v>6</v>
      </c>
      <c r="I918" s="1" t="s">
        <v>39</v>
      </c>
      <c r="J918" s="14">
        <v>189.9</v>
      </c>
      <c r="K918" s="1" t="str">
        <f>TEXT(MATCH(X918, _xlfn.UNIQUE($X$153:X1064), 0), "00000")</f>
        <v>00449</v>
      </c>
      <c r="L918" s="1" t="s">
        <v>41</v>
      </c>
      <c r="M918" s="1" t="s">
        <v>911</v>
      </c>
      <c r="N918" s="1" t="s">
        <v>912</v>
      </c>
      <c r="O918" s="1" t="s">
        <v>44</v>
      </c>
      <c r="P918" s="3">
        <v>259</v>
      </c>
      <c r="Q918" s="3">
        <v>192.69</v>
      </c>
      <c r="R918" s="1" t="s">
        <v>212</v>
      </c>
      <c r="S918" s="1" t="s">
        <v>223</v>
      </c>
      <c r="T918" s="1">
        <v>12</v>
      </c>
      <c r="U918" s="1">
        <v>21</v>
      </c>
      <c r="V918" s="1">
        <v>144</v>
      </c>
      <c r="W918" s="1" t="s">
        <v>47</v>
      </c>
      <c r="X918" s="2" t="s">
        <v>2173</v>
      </c>
      <c r="Y918" s="1" t="s">
        <v>2174</v>
      </c>
      <c r="AA918" s="1" t="s">
        <v>51</v>
      </c>
      <c r="AB918" s="3">
        <f>+RMP[[#This Row],[KILOS NETO]]/RMP[[#This Row],[N° JARRAS]]</f>
        <v>1.338125</v>
      </c>
      <c r="AC918" s="1" t="s">
        <v>52</v>
      </c>
      <c r="AD918" s="1">
        <v>19.899999999999999</v>
      </c>
      <c r="AE918" s="14">
        <f>+RMP[[#This Row],[KILOS NETO]]/RMP[[#This Row],[N° JABAS]]</f>
        <v>9.1757142857142853</v>
      </c>
      <c r="AF918" s="3">
        <f>+RMP[[#This Row],[KILOS NETO]]-RMP[[#This Row],[PESO NETO CAMPO]]</f>
        <v>2.789999999999992</v>
      </c>
      <c r="AG918" s="3">
        <f>+(RMP[[#This Row],[HORA RECEPCION]]-RMP[[#This Row],[HORA SALIDA CAMPO]])*24</f>
        <v>2.0833333333333313</v>
      </c>
      <c r="AH918" s="1" t="s">
        <v>54</v>
      </c>
      <c r="AI918" s="1" t="s">
        <v>55</v>
      </c>
      <c r="AL918" s="1">
        <v>0</v>
      </c>
      <c r="AM918" s="1" t="s">
        <v>2634</v>
      </c>
    </row>
    <row r="919" spans="1:39" hidden="1" x14ac:dyDescent="0.3">
      <c r="A919" s="1" t="s">
        <v>2175</v>
      </c>
      <c r="B919" s="1">
        <f>_xlfn.ISOWEEKNUM(RMP[[#This Row],[FECHA RECEPCION]])</f>
        <v>28</v>
      </c>
      <c r="C919" s="7">
        <v>45849</v>
      </c>
      <c r="D919" s="6">
        <v>0.76388888888888884</v>
      </c>
      <c r="E919" s="7">
        <v>45849</v>
      </c>
      <c r="F919" s="6">
        <v>0.83680555555555558</v>
      </c>
      <c r="G919" s="1" t="s">
        <v>2176</v>
      </c>
      <c r="H919" s="1">
        <v>3</v>
      </c>
      <c r="I919" s="1" t="s">
        <v>2177</v>
      </c>
      <c r="J919" s="14">
        <v>424.9</v>
      </c>
      <c r="K919" s="1" t="str">
        <f>TEXT(MATCH(X919, _xlfn.UNIQUE($X$153:X1065), 0), "00000")</f>
        <v>00450</v>
      </c>
      <c r="L919" s="1" t="s">
        <v>827</v>
      </c>
      <c r="M919" s="1" t="s">
        <v>828</v>
      </c>
      <c r="N919" s="1" t="s">
        <v>43</v>
      </c>
      <c r="O919" s="1" t="s">
        <v>44</v>
      </c>
      <c r="P919" s="3">
        <v>532</v>
      </c>
      <c r="Q919" s="3">
        <v>445.98</v>
      </c>
      <c r="R919" s="1" t="s">
        <v>45</v>
      </c>
      <c r="S919" s="1" t="s">
        <v>858</v>
      </c>
      <c r="T919" s="1">
        <v>14</v>
      </c>
      <c r="U919" s="1">
        <v>24</v>
      </c>
      <c r="V919" s="1">
        <v>288</v>
      </c>
      <c r="W919" s="1" t="s">
        <v>47</v>
      </c>
      <c r="X919" s="2" t="s">
        <v>2178</v>
      </c>
      <c r="Y919" s="1" t="s">
        <v>2179</v>
      </c>
      <c r="AA919" s="1" t="s">
        <v>51</v>
      </c>
      <c r="AB919" s="3">
        <f>+RMP[[#This Row],[KILOS NETO]]/RMP[[#This Row],[N° JARRAS]]</f>
        <v>1.5485416666666667</v>
      </c>
      <c r="AC919" s="1" t="s">
        <v>831</v>
      </c>
      <c r="AD919" s="1">
        <v>18.3</v>
      </c>
      <c r="AE919" s="14">
        <f>+RMP[[#This Row],[KILOS NETO]]/RMP[[#This Row],[N° JABAS]]</f>
        <v>18.5825</v>
      </c>
      <c r="AF919" s="3">
        <f>+RMP[[#This Row],[KILOS NETO]]-RMP[[#This Row],[PESO NETO CAMPO]]</f>
        <v>21.080000000000041</v>
      </c>
      <c r="AG919" s="3">
        <f>+(RMP[[#This Row],[HORA RECEPCION]]-RMP[[#This Row],[HORA SALIDA CAMPO]])*24</f>
        <v>1.7500000000000018</v>
      </c>
      <c r="AH919" s="1" t="s">
        <v>54</v>
      </c>
      <c r="AI919" s="1" t="s">
        <v>55</v>
      </c>
      <c r="AL919" s="1">
        <v>0</v>
      </c>
      <c r="AM919" s="1" t="s">
        <v>2634</v>
      </c>
    </row>
    <row r="920" spans="1:39" hidden="1" x14ac:dyDescent="0.3">
      <c r="A920" s="1" t="s">
        <v>2180</v>
      </c>
      <c r="B920" s="1">
        <f>_xlfn.ISOWEEKNUM(RMP[[#This Row],[FECHA RECEPCION]])</f>
        <v>28</v>
      </c>
      <c r="C920" s="7">
        <v>45849</v>
      </c>
      <c r="D920" s="6">
        <v>0.76388888888888884</v>
      </c>
      <c r="E920" s="7">
        <v>45849</v>
      </c>
      <c r="F920" s="6">
        <v>0.83680555555555558</v>
      </c>
      <c r="G920" s="1" t="s">
        <v>2176</v>
      </c>
      <c r="H920" s="1">
        <v>3</v>
      </c>
      <c r="I920" s="1" t="s">
        <v>2177</v>
      </c>
      <c r="J920" s="14">
        <v>493.5</v>
      </c>
      <c r="K920" s="1" t="str">
        <f>TEXT(MATCH(X920, _xlfn.UNIQUE($X$153:X1066), 0), "00000")</f>
        <v>00451</v>
      </c>
      <c r="L920" s="1" t="s">
        <v>827</v>
      </c>
      <c r="M920" s="1" t="s">
        <v>828</v>
      </c>
      <c r="N920" s="1" t="s">
        <v>43</v>
      </c>
      <c r="O920" s="1" t="s">
        <v>44</v>
      </c>
      <c r="P920" s="3">
        <v>650</v>
      </c>
      <c r="Q920" s="3">
        <v>532.34</v>
      </c>
      <c r="R920" s="1" t="s">
        <v>45</v>
      </c>
      <c r="S920" s="1" t="s">
        <v>883</v>
      </c>
      <c r="T920" s="1">
        <v>14</v>
      </c>
      <c r="U920" s="1">
        <v>35</v>
      </c>
      <c r="V920" s="1">
        <v>420</v>
      </c>
      <c r="W920" s="1" t="s">
        <v>47</v>
      </c>
      <c r="X920" s="2" t="s">
        <v>2181</v>
      </c>
      <c r="Y920" s="1" t="s">
        <v>2182</v>
      </c>
      <c r="AA920" s="1" t="s">
        <v>51</v>
      </c>
      <c r="AB920" s="3">
        <f>+RMP[[#This Row],[KILOS NETO]]/RMP[[#This Row],[N° JARRAS]]</f>
        <v>1.2674761904761906</v>
      </c>
      <c r="AC920" s="1" t="s">
        <v>831</v>
      </c>
      <c r="AD920" s="1">
        <v>18.3</v>
      </c>
      <c r="AE920" s="14">
        <f>+RMP[[#This Row],[KILOS NETO]]/RMP[[#This Row],[N° JABAS]]</f>
        <v>15.209714285714286</v>
      </c>
      <c r="AF920" s="3">
        <f>+RMP[[#This Row],[KILOS NETO]]-RMP[[#This Row],[PESO NETO CAMPO]]</f>
        <v>38.840000000000032</v>
      </c>
      <c r="AG920" s="3">
        <f>+(RMP[[#This Row],[HORA RECEPCION]]-RMP[[#This Row],[HORA SALIDA CAMPO]])*24</f>
        <v>1.7500000000000018</v>
      </c>
      <c r="AH920" s="1" t="s">
        <v>54</v>
      </c>
      <c r="AI920" s="1" t="s">
        <v>55</v>
      </c>
      <c r="AL920" s="1">
        <v>0</v>
      </c>
      <c r="AM920" s="1" t="s">
        <v>2634</v>
      </c>
    </row>
    <row r="921" spans="1:39" hidden="1" x14ac:dyDescent="0.3">
      <c r="A921" s="1" t="s">
        <v>2183</v>
      </c>
      <c r="B921" s="1">
        <f>_xlfn.ISOWEEKNUM(RMP[[#This Row],[FECHA RECEPCION]])</f>
        <v>28</v>
      </c>
      <c r="C921" s="7">
        <v>45849</v>
      </c>
      <c r="D921" s="6">
        <v>0.76388888888888884</v>
      </c>
      <c r="E921" s="7">
        <v>45849</v>
      </c>
      <c r="F921" s="6">
        <v>0.83680555555555558</v>
      </c>
      <c r="G921" s="1" t="s">
        <v>2176</v>
      </c>
      <c r="H921" s="1">
        <v>3</v>
      </c>
      <c r="I921" s="1" t="s">
        <v>2177</v>
      </c>
      <c r="J921" s="14">
        <v>494.5</v>
      </c>
      <c r="K921" s="1" t="str">
        <f>TEXT(MATCH(X921, _xlfn.UNIQUE($X$153:X1067), 0), "00000")</f>
        <v>00452</v>
      </c>
      <c r="L921" s="1" t="s">
        <v>827</v>
      </c>
      <c r="M921" s="1" t="s">
        <v>828</v>
      </c>
      <c r="N921" s="1" t="s">
        <v>43</v>
      </c>
      <c r="O921" s="1" t="s">
        <v>44</v>
      </c>
      <c r="P921" s="3">
        <v>652</v>
      </c>
      <c r="Q921" s="3">
        <v>532.34</v>
      </c>
      <c r="R921" s="1" t="s">
        <v>45</v>
      </c>
      <c r="S921" s="1" t="s">
        <v>883</v>
      </c>
      <c r="T921" s="1">
        <v>16</v>
      </c>
      <c r="U921" s="1">
        <v>35</v>
      </c>
      <c r="V921" s="1">
        <v>420</v>
      </c>
      <c r="W921" s="1" t="s">
        <v>47</v>
      </c>
      <c r="X921" s="2" t="s">
        <v>2184</v>
      </c>
      <c r="Y921" s="1" t="s">
        <v>2185</v>
      </c>
      <c r="AA921" s="1" t="s">
        <v>51</v>
      </c>
      <c r="AB921" s="3">
        <f>+RMP[[#This Row],[KILOS NETO]]/RMP[[#This Row],[N° JARRAS]]</f>
        <v>1.2674761904761906</v>
      </c>
      <c r="AC921" s="1" t="s">
        <v>831</v>
      </c>
      <c r="AD921" s="1">
        <v>18.3</v>
      </c>
      <c r="AE921" s="14">
        <f>+RMP[[#This Row],[KILOS NETO]]/RMP[[#This Row],[N° JABAS]]</f>
        <v>15.209714285714286</v>
      </c>
      <c r="AF921" s="3">
        <f>+RMP[[#This Row],[KILOS NETO]]-RMP[[#This Row],[PESO NETO CAMPO]]</f>
        <v>37.840000000000032</v>
      </c>
      <c r="AG921" s="3">
        <f>+(RMP[[#This Row],[HORA RECEPCION]]-RMP[[#This Row],[HORA SALIDA CAMPO]])*24</f>
        <v>1.7500000000000018</v>
      </c>
      <c r="AH921" s="1" t="s">
        <v>54</v>
      </c>
      <c r="AI921" s="1" t="s">
        <v>55</v>
      </c>
      <c r="AL921" s="1">
        <v>0</v>
      </c>
      <c r="AM921" s="1" t="s">
        <v>2634</v>
      </c>
    </row>
    <row r="922" spans="1:39" hidden="1" x14ac:dyDescent="0.3">
      <c r="A922" s="1" t="s">
        <v>2186</v>
      </c>
      <c r="B922" s="1">
        <f>_xlfn.ISOWEEKNUM(RMP[[#This Row],[FECHA RECEPCION]])</f>
        <v>28</v>
      </c>
      <c r="C922" s="7">
        <v>45849</v>
      </c>
      <c r="D922" s="6">
        <v>0.76388888888888884</v>
      </c>
      <c r="E922" s="7">
        <v>45849</v>
      </c>
      <c r="F922" s="6">
        <v>0.83680555555555558</v>
      </c>
      <c r="G922" s="1" t="s">
        <v>2176</v>
      </c>
      <c r="H922" s="1">
        <v>3</v>
      </c>
      <c r="I922" s="1" t="s">
        <v>2177</v>
      </c>
      <c r="J922" s="14">
        <v>492.5</v>
      </c>
      <c r="K922" s="1" t="str">
        <f>TEXT(MATCH(X922, _xlfn.UNIQUE($X$153:X1068), 0), "00000")</f>
        <v>00453</v>
      </c>
      <c r="L922" s="1" t="s">
        <v>827</v>
      </c>
      <c r="M922" s="1" t="s">
        <v>828</v>
      </c>
      <c r="N922" s="1" t="s">
        <v>43</v>
      </c>
      <c r="O922" s="1" t="s">
        <v>44</v>
      </c>
      <c r="P922" s="3">
        <v>649</v>
      </c>
      <c r="Q922" s="3">
        <v>531.34</v>
      </c>
      <c r="R922" s="1" t="s">
        <v>45</v>
      </c>
      <c r="S922" s="1" t="s">
        <v>883</v>
      </c>
      <c r="T922" s="1">
        <v>14</v>
      </c>
      <c r="U922" s="1">
        <v>35</v>
      </c>
      <c r="V922" s="1">
        <v>420</v>
      </c>
      <c r="W922" s="1" t="s">
        <v>47</v>
      </c>
      <c r="X922" s="2" t="s">
        <v>2187</v>
      </c>
      <c r="Y922" s="1" t="s">
        <v>2188</v>
      </c>
      <c r="AA922" s="1" t="s">
        <v>51</v>
      </c>
      <c r="AB922" s="3">
        <f>+RMP[[#This Row],[KILOS NETO]]/RMP[[#This Row],[N° JARRAS]]</f>
        <v>1.2650952380952383</v>
      </c>
      <c r="AC922" s="1" t="s">
        <v>831</v>
      </c>
      <c r="AD922" s="1">
        <v>18.3</v>
      </c>
      <c r="AE922" s="14">
        <f>+RMP[[#This Row],[KILOS NETO]]/RMP[[#This Row],[N° JABAS]]</f>
        <v>15.181142857142857</v>
      </c>
      <c r="AF922" s="3">
        <f>+RMP[[#This Row],[KILOS NETO]]-RMP[[#This Row],[PESO NETO CAMPO]]</f>
        <v>38.840000000000032</v>
      </c>
      <c r="AG922" s="3">
        <f>+(RMP[[#This Row],[HORA RECEPCION]]-RMP[[#This Row],[HORA SALIDA CAMPO]])*24</f>
        <v>1.7500000000000018</v>
      </c>
      <c r="AH922" s="1" t="s">
        <v>54</v>
      </c>
      <c r="AI922" s="1" t="s">
        <v>55</v>
      </c>
      <c r="AL922" s="1">
        <v>0</v>
      </c>
      <c r="AM922" s="1" t="s">
        <v>2634</v>
      </c>
    </row>
    <row r="923" spans="1:39" hidden="1" x14ac:dyDescent="0.3">
      <c r="A923" s="1" t="s">
        <v>2189</v>
      </c>
      <c r="B923" s="1">
        <f>_xlfn.ISOWEEKNUM(RMP[[#This Row],[FECHA RECEPCION]])</f>
        <v>28</v>
      </c>
      <c r="C923" s="7">
        <v>45849</v>
      </c>
      <c r="D923" s="6">
        <v>0.76388888888888884</v>
      </c>
      <c r="E923" s="7">
        <v>45849</v>
      </c>
      <c r="F923" s="6">
        <v>0.83680555555555558</v>
      </c>
      <c r="G923" s="1" t="s">
        <v>2176</v>
      </c>
      <c r="H923" s="1">
        <v>3</v>
      </c>
      <c r="I923" s="1" t="s">
        <v>2177</v>
      </c>
      <c r="J923" s="14">
        <v>496</v>
      </c>
      <c r="K923" s="1" t="str">
        <f>TEXT(MATCH(X923, _xlfn.UNIQUE($X$153:X1069), 0), "00000")</f>
        <v>00454</v>
      </c>
      <c r="L923" s="1" t="s">
        <v>827</v>
      </c>
      <c r="M923" s="1" t="s">
        <v>828</v>
      </c>
      <c r="N923" s="1" t="s">
        <v>43</v>
      </c>
      <c r="O923" s="1" t="s">
        <v>44</v>
      </c>
      <c r="P923" s="3">
        <v>647</v>
      </c>
      <c r="Q923" s="3">
        <v>529.34</v>
      </c>
      <c r="R923" s="1" t="s">
        <v>45</v>
      </c>
      <c r="S923" s="1" t="s">
        <v>883</v>
      </c>
      <c r="T923" s="1">
        <v>14</v>
      </c>
      <c r="U923" s="1">
        <v>35</v>
      </c>
      <c r="V923" s="1">
        <v>420</v>
      </c>
      <c r="W923" s="1" t="s">
        <v>47</v>
      </c>
      <c r="X923" s="2" t="s">
        <v>2190</v>
      </c>
      <c r="Y923" s="1" t="s">
        <v>2191</v>
      </c>
      <c r="AA923" s="1" t="s">
        <v>51</v>
      </c>
      <c r="AB923" s="3">
        <f>+RMP[[#This Row],[KILOS NETO]]/RMP[[#This Row],[N° JARRAS]]</f>
        <v>1.2603333333333333</v>
      </c>
      <c r="AC923" s="1" t="s">
        <v>831</v>
      </c>
      <c r="AD923" s="1">
        <v>18.3</v>
      </c>
      <c r="AE923" s="14">
        <f>+RMP[[#This Row],[KILOS NETO]]/RMP[[#This Row],[N° JABAS]]</f>
        <v>15.124000000000001</v>
      </c>
      <c r="AF923" s="3">
        <f>+RMP[[#This Row],[KILOS NETO]]-RMP[[#This Row],[PESO NETO CAMPO]]</f>
        <v>33.340000000000032</v>
      </c>
      <c r="AG923" s="3">
        <f>+(RMP[[#This Row],[HORA RECEPCION]]-RMP[[#This Row],[HORA SALIDA CAMPO]])*24</f>
        <v>1.7500000000000018</v>
      </c>
      <c r="AH923" s="1" t="s">
        <v>54</v>
      </c>
      <c r="AI923" s="1" t="s">
        <v>55</v>
      </c>
      <c r="AL923" s="1">
        <v>0</v>
      </c>
      <c r="AM923" s="1" t="s">
        <v>2634</v>
      </c>
    </row>
    <row r="924" spans="1:39" hidden="1" x14ac:dyDescent="0.3">
      <c r="A924" s="1" t="s">
        <v>2192</v>
      </c>
      <c r="B924" s="1">
        <f>_xlfn.ISOWEEKNUM(RMP[[#This Row],[FECHA RECEPCION]])</f>
        <v>28</v>
      </c>
      <c r="C924" s="7">
        <v>45849</v>
      </c>
      <c r="D924" s="6">
        <v>0.76388888888888884</v>
      </c>
      <c r="E924" s="7">
        <v>45849</v>
      </c>
      <c r="F924" s="6">
        <v>0.83680555555555558</v>
      </c>
      <c r="G924" s="1" t="s">
        <v>2176</v>
      </c>
      <c r="H924" s="1">
        <v>3</v>
      </c>
      <c r="I924" s="1" t="s">
        <v>2177</v>
      </c>
      <c r="J924" s="14">
        <v>490</v>
      </c>
      <c r="K924" s="1" t="str">
        <f>TEXT(MATCH(X924, _xlfn.UNIQUE($X$153:X1070), 0), "00000")</f>
        <v>00455</v>
      </c>
      <c r="L924" s="1" t="s">
        <v>827</v>
      </c>
      <c r="M924" s="1" t="s">
        <v>828</v>
      </c>
      <c r="N924" s="1" t="s">
        <v>43</v>
      </c>
      <c r="O924" s="1" t="s">
        <v>44</v>
      </c>
      <c r="P924" s="3">
        <v>643</v>
      </c>
      <c r="Q924" s="3">
        <v>525.34</v>
      </c>
      <c r="R924" s="1" t="s">
        <v>45</v>
      </c>
      <c r="S924" s="1" t="s">
        <v>883</v>
      </c>
      <c r="T924" s="1">
        <v>14</v>
      </c>
      <c r="U924" s="1">
        <v>35</v>
      </c>
      <c r="V924" s="1">
        <v>420</v>
      </c>
      <c r="W924" s="1" t="s">
        <v>47</v>
      </c>
      <c r="X924" s="2" t="s">
        <v>2193</v>
      </c>
      <c r="Y924" s="1" t="s">
        <v>2179</v>
      </c>
      <c r="AA924" s="1" t="s">
        <v>51</v>
      </c>
      <c r="AB924" s="3">
        <f>+RMP[[#This Row],[KILOS NETO]]/RMP[[#This Row],[N° JARRAS]]</f>
        <v>1.2508095238095238</v>
      </c>
      <c r="AC924" s="1" t="s">
        <v>831</v>
      </c>
      <c r="AD924" s="1">
        <v>18.3</v>
      </c>
      <c r="AE924" s="14">
        <f>+RMP[[#This Row],[KILOS NETO]]/RMP[[#This Row],[N° JABAS]]</f>
        <v>15.009714285714287</v>
      </c>
      <c r="AF924" s="3">
        <f>+RMP[[#This Row],[KILOS NETO]]-RMP[[#This Row],[PESO NETO CAMPO]]</f>
        <v>35.340000000000032</v>
      </c>
      <c r="AG924" s="3">
        <f>+(RMP[[#This Row],[HORA RECEPCION]]-RMP[[#This Row],[HORA SALIDA CAMPO]])*24</f>
        <v>1.7500000000000018</v>
      </c>
      <c r="AH924" s="1" t="s">
        <v>54</v>
      </c>
      <c r="AI924" s="1" t="s">
        <v>55</v>
      </c>
      <c r="AL924" s="1">
        <v>0</v>
      </c>
      <c r="AM924" s="1" t="s">
        <v>2634</v>
      </c>
    </row>
    <row r="925" spans="1:39" hidden="1" x14ac:dyDescent="0.3">
      <c r="A925" s="1" t="s">
        <v>2194</v>
      </c>
      <c r="B925" s="1">
        <f>_xlfn.ISOWEEKNUM(RMP[[#This Row],[FECHA RECEPCION]])</f>
        <v>28</v>
      </c>
      <c r="C925" s="7">
        <v>45849</v>
      </c>
      <c r="D925" s="6">
        <v>0.73611111111111116</v>
      </c>
      <c r="E925" s="7">
        <v>45849</v>
      </c>
      <c r="F925" s="6">
        <v>0.84375</v>
      </c>
      <c r="G925" s="1" t="s">
        <v>2195</v>
      </c>
      <c r="H925" s="1">
        <v>4</v>
      </c>
      <c r="I925" s="1" t="s">
        <v>1671</v>
      </c>
      <c r="J925" s="14">
        <v>57.2727267</v>
      </c>
      <c r="K925" s="1" t="str">
        <f>TEXT(MATCH(X925, _xlfn.UNIQUE($X$153:X1071), 0), "00000")</f>
        <v>00456</v>
      </c>
      <c r="L925" s="1" t="s">
        <v>827</v>
      </c>
      <c r="M925" s="1" t="s">
        <v>1672</v>
      </c>
      <c r="N925" s="1" t="s">
        <v>43</v>
      </c>
      <c r="O925" s="1" t="s">
        <v>44</v>
      </c>
      <c r="P925" s="3">
        <v>71.27</v>
      </c>
      <c r="Q925" s="3">
        <v>56.7</v>
      </c>
      <c r="R925" s="1" t="s">
        <v>45</v>
      </c>
      <c r="S925" s="1" t="s">
        <v>797</v>
      </c>
      <c r="T925" s="1">
        <v>14</v>
      </c>
      <c r="U925" s="1">
        <v>4</v>
      </c>
      <c r="V925" s="1">
        <v>47</v>
      </c>
      <c r="W925" s="1" t="s">
        <v>47</v>
      </c>
      <c r="X925" s="2" t="s">
        <v>2196</v>
      </c>
      <c r="Y925" s="1" t="s">
        <v>2197</v>
      </c>
      <c r="AA925" s="1" t="s">
        <v>51</v>
      </c>
      <c r="AB925" s="3">
        <f>+RMP[[#This Row],[KILOS NETO]]/RMP[[#This Row],[N° JARRAS]]</f>
        <v>1.2063829787234044</v>
      </c>
      <c r="AC925" s="1" t="s">
        <v>831</v>
      </c>
      <c r="AD925" s="1">
        <v>20</v>
      </c>
      <c r="AE925" s="14">
        <f>+RMP[[#This Row],[KILOS NETO]]/RMP[[#This Row],[N° JABAS]]</f>
        <v>14.175000000000001</v>
      </c>
      <c r="AF925" s="3">
        <f>+RMP[[#This Row],[KILOS NETO]]-RMP[[#This Row],[PESO NETO CAMPO]]</f>
        <v>-0.57272669999999692</v>
      </c>
      <c r="AG925" s="3">
        <f>+(RMP[[#This Row],[HORA RECEPCION]]-RMP[[#This Row],[HORA SALIDA CAMPO]])*24</f>
        <v>2.5833333333333321</v>
      </c>
      <c r="AH925" s="1" t="s">
        <v>54</v>
      </c>
      <c r="AI925" s="1" t="s">
        <v>55</v>
      </c>
      <c r="AL925" s="1">
        <v>0</v>
      </c>
      <c r="AM925" s="1" t="s">
        <v>2634</v>
      </c>
    </row>
    <row r="926" spans="1:39" hidden="1" x14ac:dyDescent="0.3">
      <c r="A926" s="1" t="s">
        <v>2198</v>
      </c>
      <c r="B926" s="1">
        <f>_xlfn.ISOWEEKNUM(RMP[[#This Row],[FECHA RECEPCION]])</f>
        <v>28</v>
      </c>
      <c r="C926" s="7">
        <v>45849</v>
      </c>
      <c r="D926" s="6">
        <v>0.73611111111111116</v>
      </c>
      <c r="E926" s="7">
        <v>45849</v>
      </c>
      <c r="F926" s="6">
        <v>0.84375</v>
      </c>
      <c r="G926" s="1" t="s">
        <v>2195</v>
      </c>
      <c r="H926" s="1">
        <v>4</v>
      </c>
      <c r="I926" s="1" t="s">
        <v>1671</v>
      </c>
      <c r="J926" s="14">
        <v>257.72727329999998</v>
      </c>
      <c r="K926" s="1" t="str">
        <f>TEXT(MATCH(X926, _xlfn.UNIQUE($X$153:X1072), 0), "00000")</f>
        <v>00456</v>
      </c>
      <c r="L926" s="1" t="s">
        <v>827</v>
      </c>
      <c r="M926" s="1" t="s">
        <v>1672</v>
      </c>
      <c r="N926" s="1" t="s">
        <v>43</v>
      </c>
      <c r="O926" s="1" t="s">
        <v>44</v>
      </c>
      <c r="P926" s="3">
        <v>320.73</v>
      </c>
      <c r="Q926" s="3">
        <v>255.15</v>
      </c>
      <c r="R926" s="1" t="s">
        <v>45</v>
      </c>
      <c r="S926" s="1" t="s">
        <v>856</v>
      </c>
      <c r="T926" s="1">
        <v>14</v>
      </c>
      <c r="U926" s="1">
        <v>18</v>
      </c>
      <c r="V926" s="1">
        <v>216</v>
      </c>
      <c r="W926" s="1" t="s">
        <v>47</v>
      </c>
      <c r="X926" s="2" t="s">
        <v>2196</v>
      </c>
      <c r="Y926" s="1" t="s">
        <v>2197</v>
      </c>
      <c r="AA926" s="1" t="s">
        <v>51</v>
      </c>
      <c r="AB926" s="3">
        <f>+RMP[[#This Row],[KILOS NETO]]/RMP[[#This Row],[N° JARRAS]]</f>
        <v>1.1812500000000001</v>
      </c>
      <c r="AC926" s="1" t="s">
        <v>831</v>
      </c>
      <c r="AD926" s="1">
        <v>20</v>
      </c>
      <c r="AE926" s="14">
        <f>+RMP[[#This Row],[KILOS NETO]]/RMP[[#This Row],[N° JABAS]]</f>
        <v>14.175000000000001</v>
      </c>
      <c r="AF926" s="3">
        <f>+RMP[[#This Row],[KILOS NETO]]-RMP[[#This Row],[PESO NETO CAMPO]]</f>
        <v>-2.5772732999999732</v>
      </c>
      <c r="AG926" s="3">
        <f>+(RMP[[#This Row],[HORA RECEPCION]]-RMP[[#This Row],[HORA SALIDA CAMPO]])*24</f>
        <v>2.5833333333333321</v>
      </c>
      <c r="AH926" s="1" t="s">
        <v>54</v>
      </c>
      <c r="AI926" s="1" t="s">
        <v>55</v>
      </c>
      <c r="AL926" s="1">
        <v>0</v>
      </c>
      <c r="AM926" s="1" t="s">
        <v>2634</v>
      </c>
    </row>
    <row r="927" spans="1:39" hidden="1" x14ac:dyDescent="0.3">
      <c r="A927" s="1" t="s">
        <v>2199</v>
      </c>
      <c r="B927" s="1">
        <f>_xlfn.ISOWEEKNUM(RMP[[#This Row],[FECHA RECEPCION]])</f>
        <v>28</v>
      </c>
      <c r="C927" s="7">
        <v>45849</v>
      </c>
      <c r="D927" s="6">
        <v>0.73611111111111116</v>
      </c>
      <c r="E927" s="7">
        <v>45849</v>
      </c>
      <c r="F927" s="6">
        <v>0.84375</v>
      </c>
      <c r="G927" s="1" t="s">
        <v>2195</v>
      </c>
      <c r="H927" s="1">
        <v>4</v>
      </c>
      <c r="I927" s="1" t="s">
        <v>1671</v>
      </c>
      <c r="J927" s="14">
        <v>86.2</v>
      </c>
      <c r="K927" s="1" t="str">
        <f>TEXT(MATCH(X927, _xlfn.UNIQUE($X$153:X1073), 0), "00000")</f>
        <v>00457</v>
      </c>
      <c r="L927" s="1" t="s">
        <v>827</v>
      </c>
      <c r="M927" s="1" t="s">
        <v>1672</v>
      </c>
      <c r="N927" s="1" t="s">
        <v>43</v>
      </c>
      <c r="O927" s="1" t="s">
        <v>44</v>
      </c>
      <c r="P927" s="3">
        <v>105.8</v>
      </c>
      <c r="Q927" s="3">
        <v>85.14</v>
      </c>
      <c r="R927" s="1" t="s">
        <v>45</v>
      </c>
      <c r="S927" s="1" t="s">
        <v>797</v>
      </c>
      <c r="T927" s="1">
        <v>14</v>
      </c>
      <c r="U927" s="1">
        <v>6</v>
      </c>
      <c r="V927" s="1">
        <v>73</v>
      </c>
      <c r="W927" s="1" t="s">
        <v>47</v>
      </c>
      <c r="X927" s="2" t="s">
        <v>2200</v>
      </c>
      <c r="Y927" s="1" t="s">
        <v>2201</v>
      </c>
      <c r="AA927" s="1" t="s">
        <v>51</v>
      </c>
      <c r="AB927" s="3">
        <f>+RMP[[#This Row],[KILOS NETO]]/RMP[[#This Row],[N° JARRAS]]</f>
        <v>1.1663013698630138</v>
      </c>
      <c r="AC927" s="1" t="s">
        <v>831</v>
      </c>
      <c r="AD927" s="1">
        <v>20</v>
      </c>
      <c r="AE927" s="14">
        <f>+RMP[[#This Row],[KILOS NETO]]/RMP[[#This Row],[N° JABAS]]</f>
        <v>14.19</v>
      </c>
      <c r="AF927" s="3">
        <f>+RMP[[#This Row],[KILOS NETO]]-RMP[[#This Row],[PESO NETO CAMPO]]</f>
        <v>-1.0600000000000023</v>
      </c>
      <c r="AG927" s="3">
        <f>+(RMP[[#This Row],[HORA RECEPCION]]-RMP[[#This Row],[HORA SALIDA CAMPO]])*24</f>
        <v>2.5833333333333321</v>
      </c>
      <c r="AH927" s="1" t="s">
        <v>54</v>
      </c>
      <c r="AI927" s="1" t="s">
        <v>55</v>
      </c>
      <c r="AL927" s="1">
        <v>0</v>
      </c>
      <c r="AM927" s="1" t="s">
        <v>2634</v>
      </c>
    </row>
    <row r="928" spans="1:39" hidden="1" x14ac:dyDescent="0.3">
      <c r="A928" s="1" t="s">
        <v>2202</v>
      </c>
      <c r="B928" s="1">
        <f>_xlfn.ISOWEEKNUM(RMP[[#This Row],[FECHA RECEPCION]])</f>
        <v>28</v>
      </c>
      <c r="C928" s="7">
        <v>45849</v>
      </c>
      <c r="D928" s="6">
        <v>0.73611111111111116</v>
      </c>
      <c r="E928" s="7">
        <v>45849</v>
      </c>
      <c r="F928" s="6">
        <v>0.84375</v>
      </c>
      <c r="G928" s="1" t="s">
        <v>2195</v>
      </c>
      <c r="H928" s="1">
        <v>4</v>
      </c>
      <c r="I928" s="1" t="s">
        <v>1671</v>
      </c>
      <c r="J928" s="14">
        <v>186.76666523</v>
      </c>
      <c r="K928" s="1" t="str">
        <f>TEXT(MATCH(X928, _xlfn.UNIQUE($X$153:X1074), 0), "00000")</f>
        <v>00457</v>
      </c>
      <c r="L928" s="1" t="s">
        <v>827</v>
      </c>
      <c r="M928" s="1" t="s">
        <v>1672</v>
      </c>
      <c r="N928" s="1" t="s">
        <v>43</v>
      </c>
      <c r="O928" s="1" t="s">
        <v>44</v>
      </c>
      <c r="P928" s="3">
        <v>229.23</v>
      </c>
      <c r="Q928" s="3">
        <v>184.48</v>
      </c>
      <c r="R928" s="1" t="s">
        <v>45</v>
      </c>
      <c r="S928" s="1" t="s">
        <v>856</v>
      </c>
      <c r="T928" s="1">
        <v>14</v>
      </c>
      <c r="U928" s="1">
        <v>13</v>
      </c>
      <c r="V928" s="1">
        <v>156</v>
      </c>
      <c r="W928" s="1" t="s">
        <v>47</v>
      </c>
      <c r="X928" s="2" t="s">
        <v>2200</v>
      </c>
      <c r="Y928" s="1" t="s">
        <v>2201</v>
      </c>
      <c r="AA928" s="1" t="s">
        <v>51</v>
      </c>
      <c r="AB928" s="3">
        <f>+RMP[[#This Row],[KILOS NETO]]/RMP[[#This Row],[N° JARRAS]]</f>
        <v>1.1825641025641025</v>
      </c>
      <c r="AC928" s="1" t="s">
        <v>831</v>
      </c>
      <c r="AD928" s="1">
        <v>20</v>
      </c>
      <c r="AE928" s="14">
        <f>+RMP[[#This Row],[KILOS NETO]]/RMP[[#This Row],[N° JABAS]]</f>
        <v>14.190769230769231</v>
      </c>
      <c r="AF928" s="3">
        <f>+RMP[[#This Row],[KILOS NETO]]-RMP[[#This Row],[PESO NETO CAMPO]]</f>
        <v>-2.2866652300000112</v>
      </c>
      <c r="AG928" s="3">
        <f>+(RMP[[#This Row],[HORA RECEPCION]]-RMP[[#This Row],[HORA SALIDA CAMPO]])*24</f>
        <v>2.5833333333333321</v>
      </c>
      <c r="AH928" s="1" t="s">
        <v>54</v>
      </c>
      <c r="AI928" s="1" t="s">
        <v>55</v>
      </c>
      <c r="AL928" s="1">
        <v>0</v>
      </c>
      <c r="AM928" s="1" t="s">
        <v>2634</v>
      </c>
    </row>
    <row r="929" spans="1:39" hidden="1" x14ac:dyDescent="0.3">
      <c r="A929" s="1" t="s">
        <v>2203</v>
      </c>
      <c r="B929" s="1">
        <f>_xlfn.ISOWEEKNUM(RMP[[#This Row],[FECHA RECEPCION]])</f>
        <v>28</v>
      </c>
      <c r="C929" s="7">
        <v>45849</v>
      </c>
      <c r="D929" s="6">
        <v>0.73611111111111116</v>
      </c>
      <c r="E929" s="7">
        <v>45849</v>
      </c>
      <c r="F929" s="6">
        <v>0.84375</v>
      </c>
      <c r="G929" s="1" t="s">
        <v>2195</v>
      </c>
      <c r="H929" s="1">
        <v>4</v>
      </c>
      <c r="I929" s="1" t="s">
        <v>1671</v>
      </c>
      <c r="J929" s="14">
        <v>158.03333477000001</v>
      </c>
      <c r="K929" s="1" t="str">
        <f>TEXT(MATCH(X929, _xlfn.UNIQUE($X$153:X1075), 0), "00000")</f>
        <v>00457</v>
      </c>
      <c r="L929" s="1" t="s">
        <v>827</v>
      </c>
      <c r="M929" s="1" t="s">
        <v>1672</v>
      </c>
      <c r="N929" s="1" t="s">
        <v>43</v>
      </c>
      <c r="O929" s="1" t="s">
        <v>44</v>
      </c>
      <c r="P929" s="3">
        <v>193.97</v>
      </c>
      <c r="Q929" s="3">
        <v>156.1</v>
      </c>
      <c r="R929" s="1" t="s">
        <v>45</v>
      </c>
      <c r="S929" s="1" t="s">
        <v>858</v>
      </c>
      <c r="T929" s="1">
        <v>14</v>
      </c>
      <c r="U929" s="1">
        <v>11</v>
      </c>
      <c r="V929" s="1">
        <v>131</v>
      </c>
      <c r="W929" s="1" t="s">
        <v>47</v>
      </c>
      <c r="X929" s="2" t="s">
        <v>2200</v>
      </c>
      <c r="Y929" s="1" t="s">
        <v>2201</v>
      </c>
      <c r="AA929" s="1" t="s">
        <v>51</v>
      </c>
      <c r="AB929" s="3">
        <f>+RMP[[#This Row],[KILOS NETO]]/RMP[[#This Row],[N° JARRAS]]</f>
        <v>1.1916030534351145</v>
      </c>
      <c r="AC929" s="1" t="s">
        <v>831</v>
      </c>
      <c r="AD929" s="1">
        <v>20</v>
      </c>
      <c r="AE929" s="14">
        <f>+RMP[[#This Row],[KILOS NETO]]/RMP[[#This Row],[N° JABAS]]</f>
        <v>14.19090909090909</v>
      </c>
      <c r="AF929" s="3">
        <f>+RMP[[#This Row],[KILOS NETO]]-RMP[[#This Row],[PESO NETO CAMPO]]</f>
        <v>-1.9333347700000161</v>
      </c>
      <c r="AG929" s="3">
        <f>+(RMP[[#This Row],[HORA RECEPCION]]-RMP[[#This Row],[HORA SALIDA CAMPO]])*24</f>
        <v>2.5833333333333321</v>
      </c>
      <c r="AH929" s="1" t="s">
        <v>54</v>
      </c>
      <c r="AI929" s="1" t="s">
        <v>55</v>
      </c>
      <c r="AL929" s="1">
        <v>0</v>
      </c>
      <c r="AM929" s="1" t="s">
        <v>2634</v>
      </c>
    </row>
    <row r="930" spans="1:39" hidden="1" x14ac:dyDescent="0.3">
      <c r="A930" s="1" t="s">
        <v>2204</v>
      </c>
      <c r="B930" s="1">
        <f>_xlfn.ISOWEEKNUM(RMP[[#This Row],[FECHA RECEPCION]])</f>
        <v>28</v>
      </c>
      <c r="C930" s="7">
        <v>45849</v>
      </c>
      <c r="D930" s="6">
        <v>0.73611111111111116</v>
      </c>
      <c r="E930" s="7">
        <v>45849</v>
      </c>
      <c r="F930" s="6">
        <v>0.84375</v>
      </c>
      <c r="G930" s="1" t="s">
        <v>2195</v>
      </c>
      <c r="H930" s="1">
        <v>4</v>
      </c>
      <c r="I930" s="1" t="s">
        <v>1671</v>
      </c>
      <c r="J930" s="14">
        <v>129.375</v>
      </c>
      <c r="K930" s="1" t="str">
        <f>TEXT(MATCH(X930, _xlfn.UNIQUE($X$153:X1076), 0), "00000")</f>
        <v>00458</v>
      </c>
      <c r="L930" s="1" t="s">
        <v>827</v>
      </c>
      <c r="M930" s="1" t="s">
        <v>1672</v>
      </c>
      <c r="N930" s="1" t="s">
        <v>43</v>
      </c>
      <c r="O930" s="1" t="s">
        <v>44</v>
      </c>
      <c r="P930" s="3">
        <v>158.4</v>
      </c>
      <c r="Q930" s="3">
        <v>128.69</v>
      </c>
      <c r="R930" s="1" t="s">
        <v>45</v>
      </c>
      <c r="S930" s="1" t="s">
        <v>63</v>
      </c>
      <c r="T930" s="1">
        <v>14</v>
      </c>
      <c r="U930" s="1">
        <v>9</v>
      </c>
      <c r="V930" s="1">
        <v>104</v>
      </c>
      <c r="W930" s="1" t="s">
        <v>47</v>
      </c>
      <c r="X930" s="2" t="s">
        <v>2205</v>
      </c>
      <c r="Y930" s="1" t="s">
        <v>2206</v>
      </c>
      <c r="AA930" s="1" t="s">
        <v>51</v>
      </c>
      <c r="AB930" s="3">
        <f>+RMP[[#This Row],[KILOS NETO]]/RMP[[#This Row],[N° JARRAS]]</f>
        <v>1.2374038461538461</v>
      </c>
      <c r="AC930" s="1" t="s">
        <v>831</v>
      </c>
      <c r="AD930" s="1">
        <v>20</v>
      </c>
      <c r="AE930" s="14">
        <f>+RMP[[#This Row],[KILOS NETO]]/RMP[[#This Row],[N° JABAS]]</f>
        <v>14.298888888888889</v>
      </c>
      <c r="AF930" s="3">
        <f>+RMP[[#This Row],[KILOS NETO]]-RMP[[#This Row],[PESO NETO CAMPO]]</f>
        <v>-0.68500000000000227</v>
      </c>
      <c r="AG930" s="3">
        <f>+(RMP[[#This Row],[HORA RECEPCION]]-RMP[[#This Row],[HORA SALIDA CAMPO]])*24</f>
        <v>2.5833333333333321</v>
      </c>
      <c r="AH930" s="1" t="s">
        <v>54</v>
      </c>
      <c r="AI930" s="1" t="s">
        <v>55</v>
      </c>
      <c r="AL930" s="1">
        <v>0</v>
      </c>
      <c r="AM930" s="1" t="s">
        <v>2634</v>
      </c>
    </row>
    <row r="931" spans="1:39" hidden="1" x14ac:dyDescent="0.3">
      <c r="A931" s="1" t="s">
        <v>2207</v>
      </c>
      <c r="B931" s="1">
        <f>_xlfn.ISOWEEKNUM(RMP[[#This Row],[FECHA RECEPCION]])</f>
        <v>28</v>
      </c>
      <c r="C931" s="7">
        <v>45849</v>
      </c>
      <c r="D931" s="6">
        <v>0.73611111111111116</v>
      </c>
      <c r="E931" s="7">
        <v>45849</v>
      </c>
      <c r="F931" s="6">
        <v>0.84375</v>
      </c>
      <c r="G931" s="1" t="s">
        <v>2195</v>
      </c>
      <c r="H931" s="1">
        <v>4</v>
      </c>
      <c r="I931" s="1" t="s">
        <v>1671</v>
      </c>
      <c r="J931" s="14">
        <v>445.625</v>
      </c>
      <c r="K931" s="1" t="str">
        <f>TEXT(MATCH(X931, _xlfn.UNIQUE($X$153:X1077), 0), "00000")</f>
        <v>00458</v>
      </c>
      <c r="L931" s="1" t="s">
        <v>827</v>
      </c>
      <c r="M931" s="1" t="s">
        <v>1672</v>
      </c>
      <c r="N931" s="1" t="s">
        <v>43</v>
      </c>
      <c r="O931" s="1" t="s">
        <v>44</v>
      </c>
      <c r="P931" s="3">
        <v>545.6</v>
      </c>
      <c r="Q931" s="3">
        <v>443.27</v>
      </c>
      <c r="R931" s="1" t="s">
        <v>45</v>
      </c>
      <c r="S931" s="1" t="s">
        <v>858</v>
      </c>
      <c r="T931" s="1">
        <v>14</v>
      </c>
      <c r="U931" s="1">
        <v>31</v>
      </c>
      <c r="V931" s="1">
        <v>376</v>
      </c>
      <c r="W931" s="1" t="s">
        <v>47</v>
      </c>
      <c r="X931" s="2" t="s">
        <v>2205</v>
      </c>
      <c r="Y931" s="1" t="s">
        <v>2206</v>
      </c>
      <c r="AA931" s="1" t="s">
        <v>51</v>
      </c>
      <c r="AB931" s="3">
        <f>+RMP[[#This Row],[KILOS NETO]]/RMP[[#This Row],[N° JARRAS]]</f>
        <v>1.1789095744680851</v>
      </c>
      <c r="AC931" s="1" t="s">
        <v>831</v>
      </c>
      <c r="AD931" s="1">
        <v>20</v>
      </c>
      <c r="AE931" s="14">
        <f>+RMP[[#This Row],[KILOS NETO]]/RMP[[#This Row],[N° JABAS]]</f>
        <v>14.299032258064516</v>
      </c>
      <c r="AF931" s="3">
        <f>+RMP[[#This Row],[KILOS NETO]]-RMP[[#This Row],[PESO NETO CAMPO]]</f>
        <v>-2.3550000000000182</v>
      </c>
      <c r="AG931" s="3">
        <f>+(RMP[[#This Row],[HORA RECEPCION]]-RMP[[#This Row],[HORA SALIDA CAMPO]])*24</f>
        <v>2.5833333333333321</v>
      </c>
      <c r="AH931" s="1" t="s">
        <v>54</v>
      </c>
      <c r="AI931" s="1" t="s">
        <v>55</v>
      </c>
      <c r="AL931" s="1">
        <v>0</v>
      </c>
      <c r="AM931" s="1" t="s">
        <v>2634</v>
      </c>
    </row>
    <row r="932" spans="1:39" hidden="1" x14ac:dyDescent="0.3">
      <c r="A932" s="1" t="s">
        <v>2208</v>
      </c>
      <c r="B932" s="1">
        <f>_xlfn.ISOWEEKNUM(RMP[[#This Row],[FECHA RECEPCION]])</f>
        <v>28</v>
      </c>
      <c r="C932" s="7">
        <v>45849</v>
      </c>
      <c r="D932" s="6">
        <v>0.73611111111111116</v>
      </c>
      <c r="E932" s="7">
        <v>45849</v>
      </c>
      <c r="F932" s="6">
        <v>0.84375</v>
      </c>
      <c r="G932" s="1" t="s">
        <v>2195</v>
      </c>
      <c r="H932" s="1">
        <v>4</v>
      </c>
      <c r="I932" s="1" t="s">
        <v>1671</v>
      </c>
      <c r="J932" s="14">
        <v>238.85</v>
      </c>
      <c r="K932" s="1" t="str">
        <f>TEXT(MATCH(X932, _xlfn.UNIQUE($X$153:X1078), 0), "00000")</f>
        <v>00459</v>
      </c>
      <c r="L932" s="1" t="s">
        <v>827</v>
      </c>
      <c r="M932" s="1" t="s">
        <v>1672</v>
      </c>
      <c r="N932" s="1" t="s">
        <v>43</v>
      </c>
      <c r="O932" s="1" t="s">
        <v>44</v>
      </c>
      <c r="P932" s="3">
        <v>293.68</v>
      </c>
      <c r="Q932" s="3">
        <v>237.56</v>
      </c>
      <c r="R932" s="1" t="s">
        <v>45</v>
      </c>
      <c r="S932" s="1" t="s">
        <v>793</v>
      </c>
      <c r="T932" s="1">
        <v>14</v>
      </c>
      <c r="U932" s="1">
        <v>17</v>
      </c>
      <c r="V932" s="1">
        <v>204</v>
      </c>
      <c r="W932" s="1" t="s">
        <v>47</v>
      </c>
      <c r="X932" s="2" t="s">
        <v>2209</v>
      </c>
      <c r="Y932" s="1" t="s">
        <v>2210</v>
      </c>
      <c r="AA932" s="1" t="s">
        <v>51</v>
      </c>
      <c r="AB932" s="3">
        <f>+RMP[[#This Row],[KILOS NETO]]/RMP[[#This Row],[N° JARRAS]]</f>
        <v>1.1645098039215687</v>
      </c>
      <c r="AC932" s="1" t="s">
        <v>831</v>
      </c>
      <c r="AD932" s="1">
        <v>20</v>
      </c>
      <c r="AE932" s="14">
        <f>+RMP[[#This Row],[KILOS NETO]]/RMP[[#This Row],[N° JABAS]]</f>
        <v>13.974117647058824</v>
      </c>
      <c r="AF932" s="3">
        <f>+RMP[[#This Row],[KILOS NETO]]-RMP[[#This Row],[PESO NETO CAMPO]]</f>
        <v>-1.289999999999992</v>
      </c>
      <c r="AG932" s="3">
        <f>+(RMP[[#This Row],[HORA RECEPCION]]-RMP[[#This Row],[HORA SALIDA CAMPO]])*24</f>
        <v>2.5833333333333321</v>
      </c>
      <c r="AH932" s="1" t="s">
        <v>54</v>
      </c>
      <c r="AI932" s="1" t="s">
        <v>55</v>
      </c>
      <c r="AL932" s="1">
        <v>0</v>
      </c>
      <c r="AM932" s="1" t="s">
        <v>2634</v>
      </c>
    </row>
    <row r="933" spans="1:39" hidden="1" x14ac:dyDescent="0.3">
      <c r="A933" s="1" t="s">
        <v>2211</v>
      </c>
      <c r="B933" s="1">
        <f>_xlfn.ISOWEEKNUM(RMP[[#This Row],[FECHA RECEPCION]])</f>
        <v>28</v>
      </c>
      <c r="C933" s="7">
        <v>45849</v>
      </c>
      <c r="D933" s="6">
        <v>0.73611111111111116</v>
      </c>
      <c r="E933" s="7">
        <v>45849</v>
      </c>
      <c r="F933" s="6">
        <v>0.84375</v>
      </c>
      <c r="G933" s="1" t="s">
        <v>2195</v>
      </c>
      <c r="H933" s="1">
        <v>4</v>
      </c>
      <c r="I933" s="1" t="s">
        <v>1671</v>
      </c>
      <c r="J933" s="14">
        <v>323.14999999999998</v>
      </c>
      <c r="K933" s="1" t="str">
        <f>TEXT(MATCH(X933, _xlfn.UNIQUE($X$153:X1079), 0), "00000")</f>
        <v>00459</v>
      </c>
      <c r="L933" s="1" t="s">
        <v>827</v>
      </c>
      <c r="M933" s="1" t="s">
        <v>1672</v>
      </c>
      <c r="N933" s="1" t="s">
        <v>43</v>
      </c>
      <c r="O933" s="1" t="s">
        <v>44</v>
      </c>
      <c r="P933" s="3">
        <v>397.33</v>
      </c>
      <c r="Q933" s="3">
        <v>321.39999999999998</v>
      </c>
      <c r="R933" s="1" t="s">
        <v>45</v>
      </c>
      <c r="S933" s="1" t="s">
        <v>63</v>
      </c>
      <c r="T933" s="1">
        <v>14</v>
      </c>
      <c r="U933" s="1">
        <v>23</v>
      </c>
      <c r="V933" s="1">
        <v>276</v>
      </c>
      <c r="W933" s="1" t="s">
        <v>47</v>
      </c>
      <c r="X933" s="2" t="s">
        <v>2209</v>
      </c>
      <c r="Y933" s="1" t="s">
        <v>2210</v>
      </c>
      <c r="AA933" s="1" t="s">
        <v>51</v>
      </c>
      <c r="AB933" s="3">
        <f>+RMP[[#This Row],[KILOS NETO]]/RMP[[#This Row],[N° JARRAS]]</f>
        <v>1.1644927536231884</v>
      </c>
      <c r="AC933" s="1" t="s">
        <v>831</v>
      </c>
      <c r="AD933" s="1">
        <v>20</v>
      </c>
      <c r="AE933" s="14">
        <f>+RMP[[#This Row],[KILOS NETO]]/RMP[[#This Row],[N° JABAS]]</f>
        <v>13.973913043478261</v>
      </c>
      <c r="AF933" s="3">
        <f>+RMP[[#This Row],[KILOS NETO]]-RMP[[#This Row],[PESO NETO CAMPO]]</f>
        <v>-1.75</v>
      </c>
      <c r="AG933" s="3">
        <f>+(RMP[[#This Row],[HORA RECEPCION]]-RMP[[#This Row],[HORA SALIDA CAMPO]])*24</f>
        <v>2.5833333333333321</v>
      </c>
      <c r="AH933" s="1" t="s">
        <v>54</v>
      </c>
      <c r="AI933" s="1" t="s">
        <v>55</v>
      </c>
      <c r="AL933" s="1">
        <v>0</v>
      </c>
      <c r="AM933" s="1" t="s">
        <v>2634</v>
      </c>
    </row>
    <row r="934" spans="1:39" hidden="1" x14ac:dyDescent="0.3">
      <c r="A934" s="1" t="s">
        <v>2212</v>
      </c>
      <c r="B934" s="1">
        <f>_xlfn.ISOWEEKNUM(RMP[[#This Row],[FECHA RECEPCION]])</f>
        <v>28</v>
      </c>
      <c r="C934" s="7">
        <v>45849</v>
      </c>
      <c r="D934" s="6">
        <v>0.77083333333333337</v>
      </c>
      <c r="E934" s="7">
        <v>45849</v>
      </c>
      <c r="F934" s="6">
        <v>0.86805555555555558</v>
      </c>
      <c r="G934" s="1" t="s">
        <v>2213</v>
      </c>
      <c r="H934" s="1">
        <v>6</v>
      </c>
      <c r="I934" s="1" t="s">
        <v>316</v>
      </c>
      <c r="J934" s="14">
        <v>182.1</v>
      </c>
      <c r="K934" s="1" t="str">
        <f>TEXT(MATCH(X934, _xlfn.UNIQUE($X$153:X1080), 0), "00000")</f>
        <v>00460</v>
      </c>
      <c r="L934" s="1" t="s">
        <v>41</v>
      </c>
      <c r="M934" s="1" t="s">
        <v>42</v>
      </c>
      <c r="N934" s="1" t="s">
        <v>43</v>
      </c>
      <c r="O934" s="1" t="s">
        <v>44</v>
      </c>
      <c r="P934" s="3">
        <v>266</v>
      </c>
      <c r="Q934" s="3">
        <v>202.32</v>
      </c>
      <c r="R934" s="1" t="s">
        <v>45</v>
      </c>
      <c r="S934" s="1" t="s">
        <v>787</v>
      </c>
      <c r="T934" s="1">
        <v>9</v>
      </c>
      <c r="U934" s="1">
        <v>21</v>
      </c>
      <c r="V934" s="1">
        <v>147</v>
      </c>
      <c r="W934" s="1" t="s">
        <v>47</v>
      </c>
      <c r="X934" s="2" t="s">
        <v>2214</v>
      </c>
      <c r="Y934" s="1" t="s">
        <v>2215</v>
      </c>
      <c r="AA934" s="1" t="s">
        <v>51</v>
      </c>
      <c r="AB934" s="3">
        <f>+RMP[[#This Row],[KILOS NETO]]/RMP[[#This Row],[N° JARRAS]]</f>
        <v>1.3763265306122447</v>
      </c>
      <c r="AC934" s="1" t="s">
        <v>52</v>
      </c>
      <c r="AD934" s="1">
        <v>14.9</v>
      </c>
      <c r="AE934" s="14">
        <f>+RMP[[#This Row],[KILOS NETO]]/RMP[[#This Row],[N° JABAS]]</f>
        <v>9.6342857142857135</v>
      </c>
      <c r="AF934" s="3">
        <f>+RMP[[#This Row],[KILOS NETO]]-RMP[[#This Row],[PESO NETO CAMPO]]</f>
        <v>20.22</v>
      </c>
      <c r="AG934" s="3">
        <f>+(RMP[[#This Row],[HORA RECEPCION]]-RMP[[#This Row],[HORA SALIDA CAMPO]])*24</f>
        <v>2.333333333333333</v>
      </c>
      <c r="AH934" s="1" t="s">
        <v>434</v>
      </c>
      <c r="AI934" s="1" t="s">
        <v>55</v>
      </c>
      <c r="AL934" s="1">
        <v>0</v>
      </c>
      <c r="AM934" s="1" t="s">
        <v>2634</v>
      </c>
    </row>
    <row r="935" spans="1:39" hidden="1" x14ac:dyDescent="0.3">
      <c r="A935" s="1" t="s">
        <v>2216</v>
      </c>
      <c r="B935" s="1">
        <f>_xlfn.ISOWEEKNUM(RMP[[#This Row],[FECHA RECEPCION]])</f>
        <v>28</v>
      </c>
      <c r="C935" s="7">
        <v>45849</v>
      </c>
      <c r="D935" s="6">
        <v>0.77083333333333337</v>
      </c>
      <c r="E935" s="7">
        <v>45849</v>
      </c>
      <c r="F935" s="6">
        <v>0.86805555555555558</v>
      </c>
      <c r="G935" s="1" t="s">
        <v>2213</v>
      </c>
      <c r="H935" s="1">
        <v>6</v>
      </c>
      <c r="I935" s="1" t="s">
        <v>316</v>
      </c>
      <c r="J935" s="14">
        <v>116.9</v>
      </c>
      <c r="K935" s="1" t="str">
        <f>TEXT(MATCH(X935, _xlfn.UNIQUE($X$153:X1081), 0), "00000")</f>
        <v>00461</v>
      </c>
      <c r="L935" s="1" t="s">
        <v>41</v>
      </c>
      <c r="M935" s="1" t="s">
        <v>42</v>
      </c>
      <c r="N935" s="1" t="s">
        <v>43</v>
      </c>
      <c r="O935" s="1" t="s">
        <v>44</v>
      </c>
      <c r="P935" s="3">
        <v>179</v>
      </c>
      <c r="Q935" s="3">
        <v>132.79</v>
      </c>
      <c r="R935" s="1" t="s">
        <v>45</v>
      </c>
      <c r="S935" s="1" t="s">
        <v>787</v>
      </c>
      <c r="T935" s="1">
        <v>9</v>
      </c>
      <c r="U935" s="1">
        <v>14</v>
      </c>
      <c r="V935" s="1">
        <v>96</v>
      </c>
      <c r="W935" s="1" t="s">
        <v>47</v>
      </c>
      <c r="X935" s="2" t="s">
        <v>2217</v>
      </c>
      <c r="Y935" s="1" t="s">
        <v>2218</v>
      </c>
      <c r="AA935" s="1" t="s">
        <v>51</v>
      </c>
      <c r="AB935" s="3">
        <f>+RMP[[#This Row],[KILOS NETO]]/RMP[[#This Row],[N° JARRAS]]</f>
        <v>1.3832291666666665</v>
      </c>
      <c r="AC935" s="1" t="s">
        <v>52</v>
      </c>
      <c r="AD935" s="1">
        <v>14.9</v>
      </c>
      <c r="AE935" s="14">
        <f>+RMP[[#This Row],[KILOS NETO]]/RMP[[#This Row],[N° JABAS]]</f>
        <v>9.4849999999999994</v>
      </c>
      <c r="AF935" s="3">
        <f>+RMP[[#This Row],[KILOS NETO]]-RMP[[#This Row],[PESO NETO CAMPO]]</f>
        <v>15.889999999999986</v>
      </c>
      <c r="AG935" s="3">
        <f>+(RMP[[#This Row],[HORA RECEPCION]]-RMP[[#This Row],[HORA SALIDA CAMPO]])*24</f>
        <v>2.333333333333333</v>
      </c>
      <c r="AH935" s="1" t="s">
        <v>54</v>
      </c>
      <c r="AI935" s="1" t="s">
        <v>55</v>
      </c>
      <c r="AL935" s="1">
        <v>0</v>
      </c>
      <c r="AM935" s="1" t="s">
        <v>2634</v>
      </c>
    </row>
    <row r="936" spans="1:39" hidden="1" x14ac:dyDescent="0.3">
      <c r="A936" s="1" t="s">
        <v>2219</v>
      </c>
      <c r="B936" s="1">
        <f>_xlfn.ISOWEEKNUM(RMP[[#This Row],[FECHA RECEPCION]])</f>
        <v>28</v>
      </c>
      <c r="C936" s="7">
        <v>45849</v>
      </c>
      <c r="D936" s="6">
        <v>0.77083333333333337</v>
      </c>
      <c r="E936" s="7">
        <v>45849</v>
      </c>
      <c r="F936" s="6">
        <v>0.86805555555555558</v>
      </c>
      <c r="G936" s="1" t="s">
        <v>2213</v>
      </c>
      <c r="H936" s="1">
        <v>6</v>
      </c>
      <c r="I936" s="1" t="s">
        <v>316</v>
      </c>
      <c r="J936" s="14">
        <v>376.2</v>
      </c>
      <c r="K936" s="1" t="str">
        <f>TEXT(MATCH(X936, _xlfn.UNIQUE($X$153:X1082), 0), "00000")</f>
        <v>00462</v>
      </c>
      <c r="L936" s="1" t="s">
        <v>41</v>
      </c>
      <c r="M936" s="1" t="s">
        <v>42</v>
      </c>
      <c r="N936" s="1" t="s">
        <v>43</v>
      </c>
      <c r="O936" s="1" t="s">
        <v>44</v>
      </c>
      <c r="P936" s="3">
        <v>518</v>
      </c>
      <c r="Q936" s="3">
        <v>398.64</v>
      </c>
      <c r="R936" s="1" t="s">
        <v>45</v>
      </c>
      <c r="S936" s="1" t="s">
        <v>787</v>
      </c>
      <c r="T936" s="1">
        <v>13</v>
      </c>
      <c r="U936" s="1">
        <v>42</v>
      </c>
      <c r="V936" s="1">
        <v>294</v>
      </c>
      <c r="W936" s="1" t="s">
        <v>47</v>
      </c>
      <c r="X936" s="2" t="s">
        <v>2220</v>
      </c>
      <c r="Y936" s="1" t="s">
        <v>2221</v>
      </c>
      <c r="AA936" s="1" t="s">
        <v>51</v>
      </c>
      <c r="AB936" s="3">
        <f>+RMP[[#This Row],[KILOS NETO]]/RMP[[#This Row],[N° JARRAS]]</f>
        <v>1.3559183673469388</v>
      </c>
      <c r="AC936" s="1" t="s">
        <v>52</v>
      </c>
      <c r="AD936" s="1">
        <v>14.9</v>
      </c>
      <c r="AE936" s="14">
        <f>+RMP[[#This Row],[KILOS NETO]]/RMP[[#This Row],[N° JABAS]]</f>
        <v>9.4914285714285711</v>
      </c>
      <c r="AF936" s="3">
        <f>+RMP[[#This Row],[KILOS NETO]]-RMP[[#This Row],[PESO NETO CAMPO]]</f>
        <v>22.439999999999998</v>
      </c>
      <c r="AG936" s="3">
        <f>+(RMP[[#This Row],[HORA RECEPCION]]-RMP[[#This Row],[HORA SALIDA CAMPO]])*24</f>
        <v>2.333333333333333</v>
      </c>
      <c r="AH936" s="1" t="s">
        <v>54</v>
      </c>
      <c r="AI936" s="1" t="s">
        <v>55</v>
      </c>
      <c r="AL936" s="1">
        <v>0</v>
      </c>
      <c r="AM936" s="1" t="s">
        <v>2634</v>
      </c>
    </row>
    <row r="937" spans="1:39" hidden="1" x14ac:dyDescent="0.3">
      <c r="A937" s="1" t="s">
        <v>2222</v>
      </c>
      <c r="B937" s="1">
        <f>_xlfn.ISOWEEKNUM(RMP[[#This Row],[FECHA RECEPCION]])</f>
        <v>28</v>
      </c>
      <c r="C937" s="7">
        <v>45849</v>
      </c>
      <c r="D937" s="6">
        <v>0.77083333333333337</v>
      </c>
      <c r="E937" s="7">
        <v>45849</v>
      </c>
      <c r="F937" s="6">
        <v>0.86805555555555558</v>
      </c>
      <c r="G937" s="1" t="s">
        <v>2213</v>
      </c>
      <c r="H937" s="1">
        <v>6</v>
      </c>
      <c r="I937" s="1" t="s">
        <v>316</v>
      </c>
      <c r="J937" s="14">
        <v>376.2</v>
      </c>
      <c r="K937" s="1" t="str">
        <f>TEXT(MATCH(X937, _xlfn.UNIQUE($X$153:X1083), 0), "00000")</f>
        <v>00463</v>
      </c>
      <c r="L937" s="1" t="s">
        <v>41</v>
      </c>
      <c r="M937" s="1" t="s">
        <v>42</v>
      </c>
      <c r="N937" s="1" t="s">
        <v>43</v>
      </c>
      <c r="O937" s="1" t="s">
        <v>44</v>
      </c>
      <c r="P937" s="3">
        <v>519</v>
      </c>
      <c r="Q937" s="3">
        <v>399.64</v>
      </c>
      <c r="R937" s="1" t="s">
        <v>45</v>
      </c>
      <c r="S937" s="1" t="s">
        <v>787</v>
      </c>
      <c r="T937" s="1">
        <v>13</v>
      </c>
      <c r="U937" s="1">
        <v>42</v>
      </c>
      <c r="V937" s="1">
        <v>294</v>
      </c>
      <c r="W937" s="1" t="s">
        <v>47</v>
      </c>
      <c r="X937" s="2" t="s">
        <v>2223</v>
      </c>
      <c r="Y937" s="1" t="s">
        <v>2224</v>
      </c>
      <c r="AA937" s="1" t="s">
        <v>51</v>
      </c>
      <c r="AB937" s="3">
        <f>+RMP[[#This Row],[KILOS NETO]]/RMP[[#This Row],[N° JARRAS]]</f>
        <v>1.3593197278911564</v>
      </c>
      <c r="AC937" s="1" t="s">
        <v>52</v>
      </c>
      <c r="AD937" s="1">
        <v>14.9</v>
      </c>
      <c r="AE937" s="14">
        <f>+RMP[[#This Row],[KILOS NETO]]/RMP[[#This Row],[N° JABAS]]</f>
        <v>9.5152380952380948</v>
      </c>
      <c r="AF937" s="3">
        <f>+RMP[[#This Row],[KILOS NETO]]-RMP[[#This Row],[PESO NETO CAMPO]]</f>
        <v>23.439999999999998</v>
      </c>
      <c r="AG937" s="3">
        <f>+(RMP[[#This Row],[HORA RECEPCION]]-RMP[[#This Row],[HORA SALIDA CAMPO]])*24</f>
        <v>2.333333333333333</v>
      </c>
      <c r="AH937" s="1" t="s">
        <v>54</v>
      </c>
      <c r="AI937" s="1" t="s">
        <v>55</v>
      </c>
      <c r="AL937" s="1">
        <v>0</v>
      </c>
      <c r="AM937" s="1" t="s">
        <v>2634</v>
      </c>
    </row>
    <row r="938" spans="1:39" hidden="1" x14ac:dyDescent="0.3">
      <c r="A938" s="1" t="s">
        <v>2225</v>
      </c>
      <c r="B938" s="1">
        <f>_xlfn.ISOWEEKNUM(RMP[[#This Row],[FECHA RECEPCION]])</f>
        <v>28</v>
      </c>
      <c r="C938" s="7">
        <v>45849</v>
      </c>
      <c r="D938" s="6">
        <v>0.77083333333333337</v>
      </c>
      <c r="E938" s="7">
        <v>45849</v>
      </c>
      <c r="F938" s="6">
        <v>0.86805555555555558</v>
      </c>
      <c r="G938" s="1" t="s">
        <v>2213</v>
      </c>
      <c r="H938" s="1">
        <v>6</v>
      </c>
      <c r="I938" s="1" t="s">
        <v>316</v>
      </c>
      <c r="J938" s="14">
        <v>184.85714433999999</v>
      </c>
      <c r="K938" s="1" t="str">
        <f>TEXT(MATCH(X938, _xlfn.UNIQUE($X$153:X1084), 0), "00000")</f>
        <v>00464</v>
      </c>
      <c r="L938" s="1" t="s">
        <v>41</v>
      </c>
      <c r="M938" s="1" t="s">
        <v>42</v>
      </c>
      <c r="N938" s="1" t="s">
        <v>43</v>
      </c>
      <c r="O938" s="1" t="s">
        <v>44</v>
      </c>
      <c r="P938" s="3">
        <v>248.1</v>
      </c>
      <c r="Q938" s="3">
        <v>191.26</v>
      </c>
      <c r="R938" s="1" t="s">
        <v>45</v>
      </c>
      <c r="S938" s="1" t="s">
        <v>797</v>
      </c>
      <c r="T938" s="1">
        <v>13</v>
      </c>
      <c r="U938" s="1">
        <v>20</v>
      </c>
      <c r="V938" s="1">
        <v>140</v>
      </c>
      <c r="W938" s="1" t="s">
        <v>47</v>
      </c>
      <c r="X938" s="2" t="s">
        <v>2226</v>
      </c>
      <c r="Y938" s="1" t="s">
        <v>2227</v>
      </c>
      <c r="AA938" s="1" t="s">
        <v>51</v>
      </c>
      <c r="AB938" s="3">
        <f>+RMP[[#This Row],[KILOS NETO]]/RMP[[#This Row],[N° JARRAS]]</f>
        <v>1.3661428571428571</v>
      </c>
      <c r="AC938" s="1" t="s">
        <v>52</v>
      </c>
      <c r="AD938" s="1">
        <v>14.9</v>
      </c>
      <c r="AE938" s="14">
        <f>+RMP[[#This Row],[KILOS NETO]]/RMP[[#This Row],[N° JABAS]]</f>
        <v>9.5629999999999988</v>
      </c>
      <c r="AF938" s="3">
        <f>+RMP[[#This Row],[KILOS NETO]]-RMP[[#This Row],[PESO NETO CAMPO]]</f>
        <v>6.4028556600000002</v>
      </c>
      <c r="AG938" s="3">
        <f>+(RMP[[#This Row],[HORA RECEPCION]]-RMP[[#This Row],[HORA SALIDA CAMPO]])*24</f>
        <v>2.333333333333333</v>
      </c>
      <c r="AH938" s="1" t="s">
        <v>1224</v>
      </c>
      <c r="AI938" s="1" t="s">
        <v>55</v>
      </c>
      <c r="AL938" s="1">
        <v>0</v>
      </c>
      <c r="AM938" s="1" t="s">
        <v>2634</v>
      </c>
    </row>
    <row r="939" spans="1:39" hidden="1" x14ac:dyDescent="0.3">
      <c r="A939" s="1" t="s">
        <v>2228</v>
      </c>
      <c r="B939" s="1">
        <f>_xlfn.ISOWEEKNUM(RMP[[#This Row],[FECHA RECEPCION]])</f>
        <v>28</v>
      </c>
      <c r="C939" s="7">
        <v>45849</v>
      </c>
      <c r="D939" s="6">
        <v>0.77083333333333337</v>
      </c>
      <c r="E939" s="7">
        <v>45849</v>
      </c>
      <c r="F939" s="6">
        <v>0.86805555555555558</v>
      </c>
      <c r="G939" s="1" t="s">
        <v>2213</v>
      </c>
      <c r="H939" s="1">
        <v>6</v>
      </c>
      <c r="I939" s="1" t="s">
        <v>316</v>
      </c>
      <c r="J939" s="14">
        <v>101.67142783</v>
      </c>
      <c r="K939" s="1" t="str">
        <f>TEXT(MATCH(X939, _xlfn.UNIQUE($X$153:X1085), 0), "00000")</f>
        <v>00464</v>
      </c>
      <c r="L939" s="1" t="s">
        <v>41</v>
      </c>
      <c r="M939" s="1" t="s">
        <v>42</v>
      </c>
      <c r="N939" s="1" t="s">
        <v>43</v>
      </c>
      <c r="O939" s="1" t="s">
        <v>44</v>
      </c>
      <c r="P939" s="3">
        <v>136.44999999999999</v>
      </c>
      <c r="Q939" s="3">
        <v>105.19</v>
      </c>
      <c r="R939" s="1" t="s">
        <v>45</v>
      </c>
      <c r="S939" s="1" t="s">
        <v>787</v>
      </c>
      <c r="T939" s="1">
        <v>13</v>
      </c>
      <c r="U939" s="1">
        <v>11</v>
      </c>
      <c r="V939" s="1">
        <v>77</v>
      </c>
      <c r="W939" s="1" t="s">
        <v>47</v>
      </c>
      <c r="X939" s="2" t="s">
        <v>2226</v>
      </c>
      <c r="Y939" s="1" t="s">
        <v>2227</v>
      </c>
      <c r="AA939" s="1" t="s">
        <v>51</v>
      </c>
      <c r="AB939" s="3">
        <f>+RMP[[#This Row],[KILOS NETO]]/RMP[[#This Row],[N° JARRAS]]</f>
        <v>1.366103896103896</v>
      </c>
      <c r="AC939" s="1" t="s">
        <v>52</v>
      </c>
      <c r="AD939" s="1">
        <v>14.9</v>
      </c>
      <c r="AE939" s="14">
        <f>+RMP[[#This Row],[KILOS NETO]]/RMP[[#This Row],[N° JABAS]]</f>
        <v>9.5627272727272725</v>
      </c>
      <c r="AF939" s="3">
        <f>+RMP[[#This Row],[KILOS NETO]]-RMP[[#This Row],[PESO NETO CAMPO]]</f>
        <v>3.5185721699999988</v>
      </c>
      <c r="AG939" s="3">
        <f>+(RMP[[#This Row],[HORA RECEPCION]]-RMP[[#This Row],[HORA SALIDA CAMPO]])*24</f>
        <v>2.333333333333333</v>
      </c>
      <c r="AH939" s="1" t="s">
        <v>1224</v>
      </c>
      <c r="AI939" s="1" t="s">
        <v>55</v>
      </c>
      <c r="AL939" s="1">
        <v>0</v>
      </c>
      <c r="AM939" s="1" t="s">
        <v>2634</v>
      </c>
    </row>
    <row r="940" spans="1:39" hidden="1" x14ac:dyDescent="0.3">
      <c r="A940" s="1" t="s">
        <v>2229</v>
      </c>
      <c r="B940" s="1">
        <f>_xlfn.ISOWEEKNUM(RMP[[#This Row],[FECHA RECEPCION]])</f>
        <v>28</v>
      </c>
      <c r="C940" s="7">
        <v>45849</v>
      </c>
      <c r="D940" s="6">
        <v>0.77083333333333337</v>
      </c>
      <c r="E940" s="7">
        <v>45849</v>
      </c>
      <c r="F940" s="6">
        <v>0.86805555555555558</v>
      </c>
      <c r="G940" s="1" t="s">
        <v>2213</v>
      </c>
      <c r="H940" s="1">
        <v>6</v>
      </c>
      <c r="I940" s="1" t="s">
        <v>316</v>
      </c>
      <c r="J940" s="14">
        <v>193.6</v>
      </c>
      <c r="K940" s="1" t="str">
        <f>TEXT(MATCH(X940, _xlfn.UNIQUE($X$153:X1086), 0), "00000")</f>
        <v>00465</v>
      </c>
      <c r="L940" s="1" t="s">
        <v>41</v>
      </c>
      <c r="M940" s="1" t="s">
        <v>42</v>
      </c>
      <c r="N940" s="1" t="s">
        <v>43</v>
      </c>
      <c r="O940" s="1" t="s">
        <v>44</v>
      </c>
      <c r="P940" s="3">
        <v>259.5</v>
      </c>
      <c r="Q940" s="3">
        <v>199.82</v>
      </c>
      <c r="R940" s="1" t="s">
        <v>45</v>
      </c>
      <c r="S940" s="1" t="s">
        <v>797</v>
      </c>
      <c r="T940" s="1">
        <v>13</v>
      </c>
      <c r="U940" s="1">
        <v>21</v>
      </c>
      <c r="V940" s="1">
        <v>147</v>
      </c>
      <c r="W940" s="1" t="s">
        <v>47</v>
      </c>
      <c r="X940" s="2" t="s">
        <v>2230</v>
      </c>
      <c r="Y940" s="1" t="s">
        <v>2231</v>
      </c>
      <c r="AA940" s="1" t="s">
        <v>51</v>
      </c>
      <c r="AB940" s="3">
        <f>+RMP[[#This Row],[KILOS NETO]]/RMP[[#This Row],[N° JARRAS]]</f>
        <v>1.3593197278911564</v>
      </c>
      <c r="AC940" s="1" t="s">
        <v>52</v>
      </c>
      <c r="AD940" s="1">
        <v>14.9</v>
      </c>
      <c r="AE940" s="14">
        <f>+RMP[[#This Row],[KILOS NETO]]/RMP[[#This Row],[N° JABAS]]</f>
        <v>9.5152380952380948</v>
      </c>
      <c r="AF940" s="3">
        <f>+RMP[[#This Row],[KILOS NETO]]-RMP[[#This Row],[PESO NETO CAMPO]]</f>
        <v>6.2199999999999989</v>
      </c>
      <c r="AG940" s="3">
        <f>+(RMP[[#This Row],[HORA RECEPCION]]-RMP[[#This Row],[HORA SALIDA CAMPO]])*24</f>
        <v>2.333333333333333</v>
      </c>
      <c r="AH940" s="1" t="s">
        <v>434</v>
      </c>
      <c r="AI940" s="1" t="s">
        <v>55</v>
      </c>
      <c r="AL940" s="1">
        <v>0</v>
      </c>
      <c r="AM940" s="1" t="s">
        <v>2634</v>
      </c>
    </row>
    <row r="941" spans="1:39" hidden="1" x14ac:dyDescent="0.3">
      <c r="A941" s="1" t="s">
        <v>2232</v>
      </c>
      <c r="B941" s="1">
        <f>_xlfn.ISOWEEKNUM(RMP[[#This Row],[FECHA RECEPCION]])</f>
        <v>28</v>
      </c>
      <c r="C941" s="7">
        <v>45849</v>
      </c>
      <c r="D941" s="6">
        <v>0.77083333333333337</v>
      </c>
      <c r="E941" s="7">
        <v>45849</v>
      </c>
      <c r="F941" s="6">
        <v>0.86805555555555558</v>
      </c>
      <c r="G941" s="1" t="s">
        <v>2213</v>
      </c>
      <c r="H941" s="1">
        <v>6</v>
      </c>
      <c r="I941" s="1" t="s">
        <v>316</v>
      </c>
      <c r="J941" s="14">
        <v>147.50476154</v>
      </c>
      <c r="K941" s="1" t="str">
        <f>TEXT(MATCH(X941, _xlfn.UNIQUE($X$153:X1087), 0), "00000")</f>
        <v>00465</v>
      </c>
      <c r="L941" s="1" t="s">
        <v>41</v>
      </c>
      <c r="M941" s="1" t="s">
        <v>42</v>
      </c>
      <c r="N941" s="1" t="s">
        <v>43</v>
      </c>
      <c r="O941" s="1" t="s">
        <v>44</v>
      </c>
      <c r="P941" s="3">
        <v>197.71</v>
      </c>
      <c r="Q941" s="3">
        <v>152.24</v>
      </c>
      <c r="R941" s="1" t="s">
        <v>45</v>
      </c>
      <c r="S941" s="1" t="s">
        <v>787</v>
      </c>
      <c r="T941" s="1">
        <v>13</v>
      </c>
      <c r="U941" s="1">
        <v>16</v>
      </c>
      <c r="V941" s="1">
        <v>112</v>
      </c>
      <c r="W941" s="1" t="s">
        <v>47</v>
      </c>
      <c r="X941" s="2" t="s">
        <v>2230</v>
      </c>
      <c r="Y941" s="1" t="s">
        <v>2231</v>
      </c>
      <c r="AA941" s="1" t="s">
        <v>51</v>
      </c>
      <c r="AB941" s="3">
        <f>+RMP[[#This Row],[KILOS NETO]]/RMP[[#This Row],[N° JARRAS]]</f>
        <v>1.3592857142857144</v>
      </c>
      <c r="AC941" s="1" t="s">
        <v>52</v>
      </c>
      <c r="AD941" s="1">
        <v>14.9</v>
      </c>
      <c r="AE941" s="14">
        <f>+RMP[[#This Row],[KILOS NETO]]/RMP[[#This Row],[N° JABAS]]</f>
        <v>9.5150000000000006</v>
      </c>
      <c r="AF941" s="3">
        <f>+RMP[[#This Row],[KILOS NETO]]-RMP[[#This Row],[PESO NETO CAMPO]]</f>
        <v>4.735238460000005</v>
      </c>
      <c r="AG941" s="3">
        <f>+(RMP[[#This Row],[HORA RECEPCION]]-RMP[[#This Row],[HORA SALIDA CAMPO]])*24</f>
        <v>2.333333333333333</v>
      </c>
      <c r="AH941" s="1" t="s">
        <v>434</v>
      </c>
      <c r="AI941" s="1" t="s">
        <v>55</v>
      </c>
      <c r="AL941" s="1">
        <v>0</v>
      </c>
      <c r="AM941" s="1" t="s">
        <v>2634</v>
      </c>
    </row>
    <row r="942" spans="1:39" hidden="1" x14ac:dyDescent="0.3">
      <c r="A942" s="1" t="s">
        <v>2233</v>
      </c>
      <c r="B942" s="1">
        <f>_xlfn.ISOWEEKNUM(RMP[[#This Row],[FECHA RECEPCION]])</f>
        <v>28</v>
      </c>
      <c r="C942" s="7">
        <v>45849</v>
      </c>
      <c r="D942" s="6">
        <v>0.77083333333333337</v>
      </c>
      <c r="E942" s="7">
        <v>45849</v>
      </c>
      <c r="F942" s="6">
        <v>0.86805555555555558</v>
      </c>
      <c r="G942" s="1" t="s">
        <v>2213</v>
      </c>
      <c r="H942" s="1">
        <v>6</v>
      </c>
      <c r="I942" s="1" t="s">
        <v>316</v>
      </c>
      <c r="J942" s="14">
        <v>27.6571423</v>
      </c>
      <c r="K942" s="1" t="str">
        <f>TEXT(MATCH(X942, _xlfn.UNIQUE($X$153:X1088), 0), "00000")</f>
        <v>00465</v>
      </c>
      <c r="L942" s="1" t="s">
        <v>41</v>
      </c>
      <c r="M942" s="1" t="s">
        <v>42</v>
      </c>
      <c r="N942" s="1" t="s">
        <v>43</v>
      </c>
      <c r="O942" s="1" t="s">
        <v>44</v>
      </c>
      <c r="P942" s="3">
        <v>37.07</v>
      </c>
      <c r="Q942" s="3">
        <v>28.55</v>
      </c>
      <c r="R942" s="1" t="s">
        <v>45</v>
      </c>
      <c r="S942" s="1" t="s">
        <v>856</v>
      </c>
      <c r="T942" s="1">
        <v>13</v>
      </c>
      <c r="U942" s="1">
        <v>3</v>
      </c>
      <c r="V942" s="1">
        <v>21</v>
      </c>
      <c r="W942" s="1" t="s">
        <v>47</v>
      </c>
      <c r="X942" s="2" t="s">
        <v>2230</v>
      </c>
      <c r="Y942" s="1" t="s">
        <v>2231</v>
      </c>
      <c r="AA942" s="1" t="s">
        <v>51</v>
      </c>
      <c r="AB942" s="3">
        <f>+RMP[[#This Row],[KILOS NETO]]/RMP[[#This Row],[N° JARRAS]]</f>
        <v>1.3595238095238096</v>
      </c>
      <c r="AC942" s="1" t="s">
        <v>52</v>
      </c>
      <c r="AD942" s="1">
        <v>14.9</v>
      </c>
      <c r="AE942" s="14">
        <f>+RMP[[#This Row],[KILOS NETO]]/RMP[[#This Row],[N° JABAS]]</f>
        <v>9.5166666666666675</v>
      </c>
      <c r="AF942" s="3">
        <f>+RMP[[#This Row],[KILOS NETO]]-RMP[[#This Row],[PESO NETO CAMPO]]</f>
        <v>0.89285770000000042</v>
      </c>
      <c r="AG942" s="3">
        <f>+(RMP[[#This Row],[HORA RECEPCION]]-RMP[[#This Row],[HORA SALIDA CAMPO]])*24</f>
        <v>2.333333333333333</v>
      </c>
      <c r="AH942" s="1" t="s">
        <v>434</v>
      </c>
      <c r="AI942" s="1" t="s">
        <v>55</v>
      </c>
      <c r="AL942" s="1">
        <v>0</v>
      </c>
      <c r="AM942" s="1" t="s">
        <v>2634</v>
      </c>
    </row>
    <row r="943" spans="1:39" hidden="1" x14ac:dyDescent="0.3">
      <c r="A943" s="1" t="s">
        <v>2234</v>
      </c>
      <c r="B943" s="1">
        <f>_xlfn.ISOWEEKNUM(RMP[[#This Row],[FECHA RECEPCION]])</f>
        <v>28</v>
      </c>
      <c r="C943" s="7">
        <v>45849</v>
      </c>
      <c r="D943" s="6">
        <v>0.77083333333333337</v>
      </c>
      <c r="E943" s="7">
        <v>45849</v>
      </c>
      <c r="F943" s="6">
        <v>0.86805555555555558</v>
      </c>
      <c r="G943" s="1" t="s">
        <v>2213</v>
      </c>
      <c r="H943" s="1">
        <v>6</v>
      </c>
      <c r="I943" s="1" t="s">
        <v>316</v>
      </c>
      <c r="J943" s="14">
        <v>18.438096160000001</v>
      </c>
      <c r="K943" s="1" t="str">
        <f>TEXT(MATCH(X943, _xlfn.UNIQUE($X$153:X1089), 0), "00000")</f>
        <v>00465</v>
      </c>
      <c r="L943" s="1" t="s">
        <v>41</v>
      </c>
      <c r="M943" s="1" t="s">
        <v>42</v>
      </c>
      <c r="N943" s="1" t="s">
        <v>43</v>
      </c>
      <c r="O943" s="1" t="s">
        <v>44</v>
      </c>
      <c r="P943" s="3">
        <v>24.71</v>
      </c>
      <c r="Q943" s="3">
        <v>19.03</v>
      </c>
      <c r="R943" s="1" t="s">
        <v>45</v>
      </c>
      <c r="S943" s="1" t="s">
        <v>883</v>
      </c>
      <c r="T943" s="1">
        <v>13</v>
      </c>
      <c r="U943" s="1">
        <v>2</v>
      </c>
      <c r="V943" s="1">
        <v>14</v>
      </c>
      <c r="W943" s="1" t="s">
        <v>47</v>
      </c>
      <c r="X943" s="2" t="s">
        <v>2230</v>
      </c>
      <c r="Y943" s="1" t="s">
        <v>2231</v>
      </c>
      <c r="AA943" s="1" t="s">
        <v>51</v>
      </c>
      <c r="AB943" s="3">
        <f>+RMP[[#This Row],[KILOS NETO]]/RMP[[#This Row],[N° JARRAS]]</f>
        <v>1.3592857142857144</v>
      </c>
      <c r="AC943" s="1" t="s">
        <v>52</v>
      </c>
      <c r="AD943" s="1">
        <v>14.9</v>
      </c>
      <c r="AE943" s="14">
        <f>+RMP[[#This Row],[KILOS NETO]]/RMP[[#This Row],[N° JABAS]]</f>
        <v>9.5150000000000006</v>
      </c>
      <c r="AF943" s="3">
        <f>+RMP[[#This Row],[KILOS NETO]]-RMP[[#This Row],[PESO NETO CAMPO]]</f>
        <v>0.59190384000000051</v>
      </c>
      <c r="AG943" s="3">
        <f>+(RMP[[#This Row],[HORA RECEPCION]]-RMP[[#This Row],[HORA SALIDA CAMPO]])*24</f>
        <v>2.333333333333333</v>
      </c>
      <c r="AH943" s="1" t="s">
        <v>434</v>
      </c>
      <c r="AI943" s="1" t="s">
        <v>55</v>
      </c>
      <c r="AL943" s="1">
        <v>0</v>
      </c>
      <c r="AM943" s="1" t="s">
        <v>2634</v>
      </c>
    </row>
    <row r="944" spans="1:39" hidden="1" x14ac:dyDescent="0.3">
      <c r="A944" s="1" t="s">
        <v>2235</v>
      </c>
      <c r="B944" s="1">
        <f>_xlfn.ISOWEEKNUM(RMP[[#This Row],[FECHA RECEPCION]])</f>
        <v>28</v>
      </c>
      <c r="C944" s="7">
        <v>45849</v>
      </c>
      <c r="D944" s="6">
        <v>0.77083333333333337</v>
      </c>
      <c r="E944" s="7">
        <v>45849</v>
      </c>
      <c r="F944" s="6">
        <v>0.86805555555555558</v>
      </c>
      <c r="G944" s="1" t="s">
        <v>2213</v>
      </c>
      <c r="H944" s="1">
        <v>6</v>
      </c>
      <c r="I944" s="1" t="s">
        <v>316</v>
      </c>
      <c r="J944" s="14">
        <v>146.97142948999999</v>
      </c>
      <c r="K944" s="1" t="str">
        <f>TEXT(MATCH(X944, _xlfn.UNIQUE($X$153:X1091), 0), "00000")</f>
        <v>00466</v>
      </c>
      <c r="L944" s="1" t="s">
        <v>41</v>
      </c>
      <c r="M944" s="1" t="s">
        <v>42</v>
      </c>
      <c r="N944" s="1" t="s">
        <v>43</v>
      </c>
      <c r="O944" s="1" t="s">
        <v>44</v>
      </c>
      <c r="P944" s="3">
        <v>198.4</v>
      </c>
      <c r="Q944" s="3">
        <v>151.71</v>
      </c>
      <c r="R944" s="1" t="s">
        <v>45</v>
      </c>
      <c r="S944" s="1" t="s">
        <v>797</v>
      </c>
      <c r="T944" s="1">
        <v>13</v>
      </c>
      <c r="U944" s="1">
        <v>16</v>
      </c>
      <c r="V944" s="1">
        <v>112</v>
      </c>
      <c r="W944" s="1" t="s">
        <v>47</v>
      </c>
      <c r="X944" s="2" t="s">
        <v>2236</v>
      </c>
      <c r="Y944" s="1" t="s">
        <v>2237</v>
      </c>
      <c r="AA944" s="1" t="s">
        <v>51</v>
      </c>
      <c r="AB944" s="3">
        <f>+RMP[[#This Row],[KILOS NETO]]/RMP[[#This Row],[N° JARRAS]]</f>
        <v>1.3545535714285715</v>
      </c>
      <c r="AC944" s="1" t="s">
        <v>52</v>
      </c>
      <c r="AD944" s="1">
        <v>14.9</v>
      </c>
      <c r="AE944" s="14">
        <f>+RMP[[#This Row],[KILOS NETO]]/RMP[[#This Row],[N° JABAS]]</f>
        <v>9.4818750000000005</v>
      </c>
      <c r="AF944" s="3">
        <f>+RMP[[#This Row],[KILOS NETO]]-RMP[[#This Row],[PESO NETO CAMPO]]</f>
        <v>4.7385705100000166</v>
      </c>
      <c r="AG944" s="3">
        <f>+(RMP[[#This Row],[HORA RECEPCION]]-RMP[[#This Row],[HORA SALIDA CAMPO]])*24</f>
        <v>2.333333333333333</v>
      </c>
      <c r="AH944" s="1" t="s">
        <v>54</v>
      </c>
      <c r="AI944" s="1" t="s">
        <v>55</v>
      </c>
      <c r="AL944" s="1">
        <v>0</v>
      </c>
      <c r="AM944" s="1" t="s">
        <v>2634</v>
      </c>
    </row>
    <row r="945" spans="1:39" hidden="1" x14ac:dyDescent="0.3">
      <c r="A945" s="1" t="s">
        <v>2238</v>
      </c>
      <c r="B945" s="1">
        <f>_xlfn.ISOWEEKNUM(RMP[[#This Row],[FECHA RECEPCION]])</f>
        <v>28</v>
      </c>
      <c r="C945" s="7">
        <v>45849</v>
      </c>
      <c r="D945" s="6">
        <v>0.77083333333333337</v>
      </c>
      <c r="E945" s="7">
        <v>45849</v>
      </c>
      <c r="F945" s="6">
        <v>0.86805555555555558</v>
      </c>
      <c r="G945" s="1" t="s">
        <v>2213</v>
      </c>
      <c r="H945" s="1">
        <v>6</v>
      </c>
      <c r="I945" s="1" t="s">
        <v>316</v>
      </c>
      <c r="J945" s="14">
        <v>91.857144230000003</v>
      </c>
      <c r="K945" s="1" t="str">
        <f>TEXT(MATCH(X945, _xlfn.UNIQUE($X$153:X1092), 0), "00000")</f>
        <v>00466</v>
      </c>
      <c r="L945" s="1" t="s">
        <v>41</v>
      </c>
      <c r="M945" s="1" t="s">
        <v>42</v>
      </c>
      <c r="N945" s="1" t="s">
        <v>43</v>
      </c>
      <c r="O945" s="1" t="s">
        <v>44</v>
      </c>
      <c r="P945" s="3">
        <v>124</v>
      </c>
      <c r="Q945" s="3">
        <v>94.82</v>
      </c>
      <c r="R945" s="1" t="s">
        <v>45</v>
      </c>
      <c r="S945" s="1" t="s">
        <v>883</v>
      </c>
      <c r="T945" s="1">
        <v>13</v>
      </c>
      <c r="U945" s="1">
        <v>10</v>
      </c>
      <c r="V945" s="1">
        <v>70</v>
      </c>
      <c r="W945" s="1" t="s">
        <v>47</v>
      </c>
      <c r="X945" s="2" t="s">
        <v>2236</v>
      </c>
      <c r="Y945" s="1" t="s">
        <v>2237</v>
      </c>
      <c r="AA945" s="1" t="s">
        <v>51</v>
      </c>
      <c r="AB945" s="3">
        <f>+RMP[[#This Row],[KILOS NETO]]/RMP[[#This Row],[N° JARRAS]]</f>
        <v>1.3545714285714285</v>
      </c>
      <c r="AC945" s="1" t="s">
        <v>52</v>
      </c>
      <c r="AD945" s="1">
        <v>14.9</v>
      </c>
      <c r="AE945" s="14">
        <f>+RMP[[#This Row],[KILOS NETO]]/RMP[[#This Row],[N° JABAS]]</f>
        <v>9.4819999999999993</v>
      </c>
      <c r="AF945" s="3">
        <f>+RMP[[#This Row],[KILOS NETO]]-RMP[[#This Row],[PESO NETO CAMPO]]</f>
        <v>2.9628557699999902</v>
      </c>
      <c r="AG945" s="3">
        <f>+(RMP[[#This Row],[HORA RECEPCION]]-RMP[[#This Row],[HORA SALIDA CAMPO]])*24</f>
        <v>2.333333333333333</v>
      </c>
      <c r="AH945" s="1" t="s">
        <v>54</v>
      </c>
      <c r="AI945" s="1" t="s">
        <v>55</v>
      </c>
      <c r="AL945" s="1">
        <v>0</v>
      </c>
      <c r="AM945" s="1" t="s">
        <v>2634</v>
      </c>
    </row>
    <row r="946" spans="1:39" hidden="1" x14ac:dyDescent="0.3">
      <c r="A946" s="1" t="s">
        <v>2239</v>
      </c>
      <c r="B946" s="1">
        <f>_xlfn.ISOWEEKNUM(RMP[[#This Row],[FECHA RECEPCION]])</f>
        <v>28</v>
      </c>
      <c r="C946" s="7">
        <v>45849</v>
      </c>
      <c r="D946" s="6">
        <v>0.77083333333333337</v>
      </c>
      <c r="E946" s="7">
        <v>45849</v>
      </c>
      <c r="F946" s="6">
        <v>0.86805555555555558</v>
      </c>
      <c r="G946" s="1" t="s">
        <v>2213</v>
      </c>
      <c r="H946" s="1">
        <v>6</v>
      </c>
      <c r="I946" s="1" t="s">
        <v>316</v>
      </c>
      <c r="J946" s="14">
        <v>45.92857051</v>
      </c>
      <c r="K946" s="1" t="str">
        <f>TEXT(MATCH(X946, _xlfn.UNIQUE($X$153:X1093), 0), "00000")</f>
        <v>00466</v>
      </c>
      <c r="L946" s="1" t="s">
        <v>41</v>
      </c>
      <c r="M946" s="1" t="s">
        <v>42</v>
      </c>
      <c r="N946" s="1" t="s">
        <v>43</v>
      </c>
      <c r="O946" s="1" t="s">
        <v>44</v>
      </c>
      <c r="P946" s="3">
        <v>62</v>
      </c>
      <c r="Q946" s="3">
        <v>47.41</v>
      </c>
      <c r="R946" s="1" t="s">
        <v>45</v>
      </c>
      <c r="S946" s="1" t="s">
        <v>787</v>
      </c>
      <c r="T946" s="1">
        <v>13</v>
      </c>
      <c r="U946" s="1">
        <v>5</v>
      </c>
      <c r="V946" s="1">
        <v>35</v>
      </c>
      <c r="W946" s="1" t="s">
        <v>47</v>
      </c>
      <c r="X946" s="2" t="s">
        <v>2236</v>
      </c>
      <c r="Y946" s="1" t="s">
        <v>2237</v>
      </c>
      <c r="AA946" s="1" t="s">
        <v>51</v>
      </c>
      <c r="AB946" s="3">
        <f>+RMP[[#This Row],[KILOS NETO]]/RMP[[#This Row],[N° JARRAS]]</f>
        <v>1.3545714285714285</v>
      </c>
      <c r="AC946" s="1" t="s">
        <v>52</v>
      </c>
      <c r="AD946" s="1">
        <v>14.9</v>
      </c>
      <c r="AE946" s="14">
        <f>+RMP[[#This Row],[KILOS NETO]]/RMP[[#This Row],[N° JABAS]]</f>
        <v>9.4819999999999993</v>
      </c>
      <c r="AF946" s="3">
        <f>+RMP[[#This Row],[KILOS NETO]]-RMP[[#This Row],[PESO NETO CAMPO]]</f>
        <v>1.4814294899999965</v>
      </c>
      <c r="AG946" s="3">
        <f>+(RMP[[#This Row],[HORA RECEPCION]]-RMP[[#This Row],[HORA SALIDA CAMPO]])*24</f>
        <v>2.333333333333333</v>
      </c>
      <c r="AH946" s="1" t="s">
        <v>54</v>
      </c>
      <c r="AI946" s="1" t="s">
        <v>55</v>
      </c>
      <c r="AL946" s="1">
        <v>0</v>
      </c>
      <c r="AM946" s="1" t="s">
        <v>2634</v>
      </c>
    </row>
    <row r="947" spans="1:39" hidden="1" x14ac:dyDescent="0.3">
      <c r="A947" s="1" t="s">
        <v>2240</v>
      </c>
      <c r="B947" s="1">
        <f>_xlfn.ISOWEEKNUM(RMP[[#This Row],[FECHA RECEPCION]])</f>
        <v>28</v>
      </c>
      <c r="C947" s="7">
        <v>45849</v>
      </c>
      <c r="D947" s="6">
        <v>0.77083333333333337</v>
      </c>
      <c r="E947" s="7">
        <v>45849</v>
      </c>
      <c r="F947" s="6">
        <v>0.86805555555555558</v>
      </c>
      <c r="G947" s="1" t="s">
        <v>2213</v>
      </c>
      <c r="H947" s="1">
        <v>6</v>
      </c>
      <c r="I947" s="1" t="s">
        <v>316</v>
      </c>
      <c r="J947" s="14">
        <v>36.742855769999998</v>
      </c>
      <c r="K947" s="1" t="str">
        <f>TEXT(MATCH(X947, _xlfn.UNIQUE($X$153:X1094), 0), "00000")</f>
        <v>00466</v>
      </c>
      <c r="L947" s="1" t="s">
        <v>41</v>
      </c>
      <c r="M947" s="1" t="s">
        <v>42</v>
      </c>
      <c r="N947" s="1" t="s">
        <v>43</v>
      </c>
      <c r="O947" s="1" t="s">
        <v>44</v>
      </c>
      <c r="P947" s="3">
        <v>49.6</v>
      </c>
      <c r="Q947" s="3">
        <v>37.93</v>
      </c>
      <c r="R947" s="1" t="s">
        <v>45</v>
      </c>
      <c r="S947" s="1" t="s">
        <v>858</v>
      </c>
      <c r="T947" s="1">
        <v>13</v>
      </c>
      <c r="U947" s="1">
        <v>4</v>
      </c>
      <c r="V947" s="1">
        <v>28</v>
      </c>
      <c r="W947" s="1" t="s">
        <v>47</v>
      </c>
      <c r="X947" s="2" t="s">
        <v>2236</v>
      </c>
      <c r="Y947" s="1" t="s">
        <v>2237</v>
      </c>
      <c r="AA947" s="1" t="s">
        <v>51</v>
      </c>
      <c r="AB947" s="3">
        <f>+RMP[[#This Row],[KILOS NETO]]/RMP[[#This Row],[N° JARRAS]]</f>
        <v>1.354642857142857</v>
      </c>
      <c r="AC947" s="1" t="s">
        <v>52</v>
      </c>
      <c r="AD947" s="1">
        <v>14.9</v>
      </c>
      <c r="AE947" s="14">
        <f>+RMP[[#This Row],[KILOS NETO]]/RMP[[#This Row],[N° JABAS]]</f>
        <v>9.4824999999999999</v>
      </c>
      <c r="AF947" s="3">
        <f>+RMP[[#This Row],[KILOS NETO]]-RMP[[#This Row],[PESO NETO CAMPO]]</f>
        <v>1.1871442300000012</v>
      </c>
      <c r="AG947" s="3">
        <f>+(RMP[[#This Row],[HORA RECEPCION]]-RMP[[#This Row],[HORA SALIDA CAMPO]])*24</f>
        <v>2.333333333333333</v>
      </c>
      <c r="AH947" s="1" t="s">
        <v>54</v>
      </c>
      <c r="AI947" s="1" t="s">
        <v>55</v>
      </c>
      <c r="AL947" s="1">
        <v>0</v>
      </c>
      <c r="AM947" s="1" t="s">
        <v>2634</v>
      </c>
    </row>
    <row r="948" spans="1:39" hidden="1" x14ac:dyDescent="0.3">
      <c r="A948" s="1" t="s">
        <v>2241</v>
      </c>
      <c r="B948" s="1">
        <f>_xlfn.ISOWEEKNUM(RMP[[#This Row],[FECHA RECEPCION]])</f>
        <v>28</v>
      </c>
      <c r="C948" s="7">
        <v>45849</v>
      </c>
      <c r="D948" s="6">
        <v>0.77083333333333337</v>
      </c>
      <c r="E948" s="7">
        <v>45849</v>
      </c>
      <c r="F948" s="6">
        <v>0.86805555555555558</v>
      </c>
      <c r="G948" s="1" t="s">
        <v>2213</v>
      </c>
      <c r="H948" s="1">
        <v>6</v>
      </c>
      <c r="I948" s="1" t="s">
        <v>316</v>
      </c>
      <c r="J948" s="14">
        <v>183.42857097000001</v>
      </c>
      <c r="K948" s="1" t="str">
        <f>TEXT(MATCH(X948, _xlfn.UNIQUE($X$153:X1095), 0), "00000")</f>
        <v>00467</v>
      </c>
      <c r="L948" s="1" t="s">
        <v>41</v>
      </c>
      <c r="M948" s="1" t="s">
        <v>42</v>
      </c>
      <c r="N948" s="1" t="s">
        <v>43</v>
      </c>
      <c r="O948" s="1" t="s">
        <v>44</v>
      </c>
      <c r="P948" s="3">
        <v>247.43</v>
      </c>
      <c r="Q948" s="3">
        <v>189.07</v>
      </c>
      <c r="R948" s="1" t="s">
        <v>45</v>
      </c>
      <c r="S948" s="1" t="s">
        <v>797</v>
      </c>
      <c r="T948" s="1">
        <v>13</v>
      </c>
      <c r="U948" s="1">
        <v>20</v>
      </c>
      <c r="V948" s="1">
        <v>140</v>
      </c>
      <c r="W948" s="1" t="s">
        <v>47</v>
      </c>
      <c r="X948" s="2" t="s">
        <v>2242</v>
      </c>
      <c r="Y948" s="1" t="s">
        <v>2243</v>
      </c>
      <c r="AA948" s="1" t="s">
        <v>51</v>
      </c>
      <c r="AB948" s="3">
        <f>+RMP[[#This Row],[KILOS NETO]]/RMP[[#This Row],[N° JARRAS]]</f>
        <v>1.3505</v>
      </c>
      <c r="AC948" s="1" t="s">
        <v>52</v>
      </c>
      <c r="AD948" s="1">
        <v>14.9</v>
      </c>
      <c r="AE948" s="14">
        <f>+RMP[[#This Row],[KILOS NETO]]/RMP[[#This Row],[N° JABAS]]</f>
        <v>9.4535</v>
      </c>
      <c r="AF948" s="3">
        <f>+RMP[[#This Row],[KILOS NETO]]-RMP[[#This Row],[PESO NETO CAMPO]]</f>
        <v>5.6414290299999834</v>
      </c>
      <c r="AG948" s="3">
        <f>+(RMP[[#This Row],[HORA RECEPCION]]-RMP[[#This Row],[HORA SALIDA CAMPO]])*24</f>
        <v>2.333333333333333</v>
      </c>
      <c r="AH948" s="1" t="s">
        <v>434</v>
      </c>
      <c r="AI948" s="1" t="s">
        <v>55</v>
      </c>
      <c r="AL948" s="1">
        <v>0</v>
      </c>
      <c r="AM948" s="1" t="s">
        <v>2634</v>
      </c>
    </row>
    <row r="949" spans="1:39" hidden="1" x14ac:dyDescent="0.3">
      <c r="A949" s="1" t="s">
        <v>2244</v>
      </c>
      <c r="B949" s="1">
        <f>_xlfn.ISOWEEKNUM(RMP[[#This Row],[FECHA RECEPCION]])</f>
        <v>28</v>
      </c>
      <c r="C949" s="7">
        <v>45849</v>
      </c>
      <c r="D949" s="6">
        <v>0.77083333333333337</v>
      </c>
      <c r="E949" s="7">
        <v>45849</v>
      </c>
      <c r="F949" s="6">
        <v>0.86805555555555558</v>
      </c>
      <c r="G949" s="1" t="s">
        <v>2213</v>
      </c>
      <c r="H949" s="1">
        <v>6</v>
      </c>
      <c r="I949" s="1" t="s">
        <v>316</v>
      </c>
      <c r="J949" s="14">
        <v>137.57142902999999</v>
      </c>
      <c r="K949" s="1" t="str">
        <f>TEXT(MATCH(X949, _xlfn.UNIQUE($X$153:X1096), 0), "00000")</f>
        <v>00467</v>
      </c>
      <c r="L949" s="1" t="s">
        <v>41</v>
      </c>
      <c r="M949" s="1" t="s">
        <v>42</v>
      </c>
      <c r="N949" s="1" t="s">
        <v>43</v>
      </c>
      <c r="O949" s="1" t="s">
        <v>44</v>
      </c>
      <c r="P949" s="3">
        <v>185.57</v>
      </c>
      <c r="Q949" s="3">
        <v>141.80000000000001</v>
      </c>
      <c r="R949" s="1" t="s">
        <v>45</v>
      </c>
      <c r="S949" s="1" t="s">
        <v>883</v>
      </c>
      <c r="T949" s="1">
        <v>13</v>
      </c>
      <c r="U949" s="1">
        <v>15</v>
      </c>
      <c r="V949" s="1">
        <v>105</v>
      </c>
      <c r="W949" s="1" t="s">
        <v>47</v>
      </c>
      <c r="X949" s="2" t="s">
        <v>2242</v>
      </c>
      <c r="Y949" s="1" t="s">
        <v>2243</v>
      </c>
      <c r="AA949" s="1" t="s">
        <v>51</v>
      </c>
      <c r="AB949" s="3">
        <f>+RMP[[#This Row],[KILOS NETO]]/RMP[[#This Row],[N° JARRAS]]</f>
        <v>1.3504761904761906</v>
      </c>
      <c r="AC949" s="1" t="s">
        <v>52</v>
      </c>
      <c r="AD949" s="1">
        <v>14.9</v>
      </c>
      <c r="AE949" s="14">
        <f>+RMP[[#This Row],[KILOS NETO]]/RMP[[#This Row],[N° JABAS]]</f>
        <v>9.4533333333333349</v>
      </c>
      <c r="AF949" s="3">
        <f>+RMP[[#This Row],[KILOS NETO]]-RMP[[#This Row],[PESO NETO CAMPO]]</f>
        <v>4.2285709700000211</v>
      </c>
      <c r="AG949" s="3">
        <f>+(RMP[[#This Row],[HORA RECEPCION]]-RMP[[#This Row],[HORA SALIDA CAMPO]])*24</f>
        <v>2.333333333333333</v>
      </c>
      <c r="AH949" s="1" t="s">
        <v>434</v>
      </c>
      <c r="AI949" s="1" t="s">
        <v>55</v>
      </c>
      <c r="AL949" s="1">
        <v>0</v>
      </c>
      <c r="AM949" s="1" t="s">
        <v>2634</v>
      </c>
    </row>
    <row r="950" spans="1:39" hidden="1" x14ac:dyDescent="0.3">
      <c r="A950" s="1" t="s">
        <v>2245</v>
      </c>
      <c r="B950" s="1">
        <f>_xlfn.ISOWEEKNUM(RMP[[#This Row],[FECHA RECEPCION]])</f>
        <v>28</v>
      </c>
      <c r="C950" s="7">
        <v>45849</v>
      </c>
      <c r="D950" s="6">
        <v>0.77083333333333337</v>
      </c>
      <c r="E950" s="7">
        <v>45849</v>
      </c>
      <c r="F950" s="6">
        <v>0.86805555555555558</v>
      </c>
      <c r="G950" s="1" t="s">
        <v>2213</v>
      </c>
      <c r="H950" s="1">
        <v>6</v>
      </c>
      <c r="I950" s="1" t="s">
        <v>316</v>
      </c>
      <c r="J950" s="14">
        <v>256.80000128</v>
      </c>
      <c r="K950" s="1" t="str">
        <f>TEXT(MATCH(X950, _xlfn.UNIQUE($X$153:X1097), 0), "00000")</f>
        <v>00468</v>
      </c>
      <c r="L950" s="1" t="s">
        <v>41</v>
      </c>
      <c r="M950" s="1" t="s">
        <v>42</v>
      </c>
      <c r="N950" s="1" t="s">
        <v>43</v>
      </c>
      <c r="O950" s="1" t="s">
        <v>44</v>
      </c>
      <c r="P950" s="3">
        <v>346</v>
      </c>
      <c r="Q950" s="3">
        <v>266.43</v>
      </c>
      <c r="R950" s="1" t="s">
        <v>45</v>
      </c>
      <c r="S950" s="1" t="s">
        <v>797</v>
      </c>
      <c r="T950" s="1">
        <v>13</v>
      </c>
      <c r="U950" s="1">
        <v>28</v>
      </c>
      <c r="V950" s="1">
        <v>196</v>
      </c>
      <c r="W950" s="1" t="s">
        <v>47</v>
      </c>
      <c r="X950" s="2" t="s">
        <v>2246</v>
      </c>
      <c r="Y950" s="1" t="s">
        <v>2247</v>
      </c>
      <c r="AA950" s="1" t="s">
        <v>51</v>
      </c>
      <c r="AB950" s="3">
        <f>+RMP[[#This Row],[KILOS NETO]]/RMP[[#This Row],[N° JARRAS]]</f>
        <v>1.3593367346938776</v>
      </c>
      <c r="AC950" s="1" t="s">
        <v>52</v>
      </c>
      <c r="AD950" s="1">
        <v>14.9</v>
      </c>
      <c r="AE950" s="14">
        <f>+RMP[[#This Row],[KILOS NETO]]/RMP[[#This Row],[N° JABAS]]</f>
        <v>9.5153571428571428</v>
      </c>
      <c r="AF950" s="3">
        <f>+RMP[[#This Row],[KILOS NETO]]-RMP[[#This Row],[PESO NETO CAMPO]]</f>
        <v>9.6299987200000032</v>
      </c>
      <c r="AG950" s="3">
        <f>+(RMP[[#This Row],[HORA RECEPCION]]-RMP[[#This Row],[HORA SALIDA CAMPO]])*24</f>
        <v>2.333333333333333</v>
      </c>
      <c r="AH950" s="1" t="s">
        <v>1224</v>
      </c>
      <c r="AI950" s="1" t="s">
        <v>55</v>
      </c>
      <c r="AL950" s="1">
        <v>0</v>
      </c>
      <c r="AM950" s="1" t="s">
        <v>2634</v>
      </c>
    </row>
    <row r="951" spans="1:39" hidden="1" x14ac:dyDescent="0.3">
      <c r="A951" s="1" t="s">
        <v>2248</v>
      </c>
      <c r="B951" s="1">
        <f>_xlfn.ISOWEEKNUM(RMP[[#This Row],[FECHA RECEPCION]])</f>
        <v>28</v>
      </c>
      <c r="C951" s="7">
        <v>45849</v>
      </c>
      <c r="D951" s="6">
        <v>0.77083333333333337</v>
      </c>
      <c r="E951" s="7">
        <v>45849</v>
      </c>
      <c r="F951" s="6">
        <v>0.86805555555555558</v>
      </c>
      <c r="G951" s="1" t="s">
        <v>2213</v>
      </c>
      <c r="H951" s="1">
        <v>6</v>
      </c>
      <c r="I951" s="1" t="s">
        <v>316</v>
      </c>
      <c r="J951" s="14">
        <v>128.39999872000001</v>
      </c>
      <c r="K951" s="1" t="str">
        <f>TEXT(MATCH(X951, _xlfn.UNIQUE($X$153:X1098), 0), "00000")</f>
        <v>00468</v>
      </c>
      <c r="L951" s="1" t="s">
        <v>41</v>
      </c>
      <c r="M951" s="1" t="s">
        <v>42</v>
      </c>
      <c r="N951" s="1" t="s">
        <v>43</v>
      </c>
      <c r="O951" s="1" t="s">
        <v>44</v>
      </c>
      <c r="P951" s="3">
        <v>173</v>
      </c>
      <c r="Q951" s="3">
        <v>133.21</v>
      </c>
      <c r="R951" s="1" t="s">
        <v>45</v>
      </c>
      <c r="S951" s="1" t="s">
        <v>883</v>
      </c>
      <c r="T951" s="1">
        <v>13</v>
      </c>
      <c r="U951" s="1">
        <v>14</v>
      </c>
      <c r="V951" s="1">
        <v>98</v>
      </c>
      <c r="W951" s="1" t="s">
        <v>47</v>
      </c>
      <c r="X951" s="2" t="s">
        <v>2246</v>
      </c>
      <c r="Y951" s="1" t="s">
        <v>2247</v>
      </c>
      <c r="AA951" s="1" t="s">
        <v>51</v>
      </c>
      <c r="AB951" s="3">
        <f>+RMP[[#This Row],[KILOS NETO]]/RMP[[#This Row],[N° JARRAS]]</f>
        <v>1.3592857142857144</v>
      </c>
      <c r="AC951" s="1" t="s">
        <v>52</v>
      </c>
      <c r="AD951" s="1">
        <v>14.9</v>
      </c>
      <c r="AE951" s="14">
        <f>+RMP[[#This Row],[KILOS NETO]]/RMP[[#This Row],[N° JABAS]]</f>
        <v>9.5150000000000006</v>
      </c>
      <c r="AF951" s="3">
        <f>+RMP[[#This Row],[KILOS NETO]]-RMP[[#This Row],[PESO NETO CAMPO]]</f>
        <v>4.8100012799999945</v>
      </c>
      <c r="AG951" s="3">
        <f>+(RMP[[#This Row],[HORA RECEPCION]]-RMP[[#This Row],[HORA SALIDA CAMPO]])*24</f>
        <v>2.333333333333333</v>
      </c>
      <c r="AH951" s="1" t="s">
        <v>1224</v>
      </c>
      <c r="AI951" s="1" t="s">
        <v>55</v>
      </c>
      <c r="AL951" s="1">
        <v>0</v>
      </c>
      <c r="AM951" s="1" t="s">
        <v>2634</v>
      </c>
    </row>
    <row r="952" spans="1:39" hidden="1" x14ac:dyDescent="0.3">
      <c r="A952" s="1" t="s">
        <v>2249</v>
      </c>
      <c r="B952" s="1">
        <f>_xlfn.ISOWEEKNUM(RMP[[#This Row],[FECHA RECEPCION]])</f>
        <v>28</v>
      </c>
      <c r="C952" s="7">
        <v>45849</v>
      </c>
      <c r="D952" s="6">
        <v>0.77083333333333337</v>
      </c>
      <c r="E952" s="7">
        <v>45849</v>
      </c>
      <c r="F952" s="6">
        <v>0.86805555555555558</v>
      </c>
      <c r="G952" s="1" t="s">
        <v>2213</v>
      </c>
      <c r="H952" s="1">
        <v>6</v>
      </c>
      <c r="I952" s="1" t="s">
        <v>316</v>
      </c>
      <c r="J952" s="14">
        <v>384.7</v>
      </c>
      <c r="K952" s="1" t="str">
        <f>TEXT(MATCH(X952, _xlfn.UNIQUE($X$153:X1099), 0), "00000")</f>
        <v>00469</v>
      </c>
      <c r="L952" s="1" t="s">
        <v>41</v>
      </c>
      <c r="M952" s="1" t="s">
        <v>42</v>
      </c>
      <c r="N952" s="1" t="s">
        <v>43</v>
      </c>
      <c r="O952" s="1" t="s">
        <v>44</v>
      </c>
      <c r="P952" s="3">
        <v>520</v>
      </c>
      <c r="Q952" s="3">
        <v>400.64</v>
      </c>
      <c r="R952" s="1" t="s">
        <v>45</v>
      </c>
      <c r="S952" s="1" t="s">
        <v>787</v>
      </c>
      <c r="T952" s="1">
        <v>13</v>
      </c>
      <c r="U952" s="1">
        <v>42</v>
      </c>
      <c r="V952" s="1">
        <v>294</v>
      </c>
      <c r="W952" s="1" t="s">
        <v>47</v>
      </c>
      <c r="X952" s="2" t="s">
        <v>2250</v>
      </c>
      <c r="Y952" s="1" t="s">
        <v>2251</v>
      </c>
      <c r="AA952" s="1" t="s">
        <v>51</v>
      </c>
      <c r="AB952" s="3">
        <f>+RMP[[#This Row],[KILOS NETO]]/RMP[[#This Row],[N° JARRAS]]</f>
        <v>1.3627210884353742</v>
      </c>
      <c r="AC952" s="1" t="s">
        <v>52</v>
      </c>
      <c r="AD952" s="1">
        <v>14.9</v>
      </c>
      <c r="AE952" s="14">
        <f>+RMP[[#This Row],[KILOS NETO]]/RMP[[#This Row],[N° JABAS]]</f>
        <v>9.5390476190476186</v>
      </c>
      <c r="AF952" s="3">
        <f>+RMP[[#This Row],[KILOS NETO]]-RMP[[#This Row],[PESO NETO CAMPO]]</f>
        <v>15.939999999999998</v>
      </c>
      <c r="AG952" s="3">
        <f>+(RMP[[#This Row],[HORA RECEPCION]]-RMP[[#This Row],[HORA SALIDA CAMPO]])*24</f>
        <v>2.333333333333333</v>
      </c>
      <c r="AH952" s="1" t="s">
        <v>54</v>
      </c>
      <c r="AI952" s="1" t="s">
        <v>55</v>
      </c>
      <c r="AL952" s="1">
        <v>0</v>
      </c>
      <c r="AM952" s="1" t="s">
        <v>2634</v>
      </c>
    </row>
    <row r="953" spans="1:39" hidden="1" x14ac:dyDescent="0.3">
      <c r="A953" s="1" t="s">
        <v>2252</v>
      </c>
      <c r="B953" s="1">
        <f>_xlfn.ISOWEEKNUM(RMP[[#This Row],[FECHA RECEPCION]])</f>
        <v>28</v>
      </c>
      <c r="C953" s="7">
        <v>45849</v>
      </c>
      <c r="D953" s="6">
        <v>0.77083333333333337</v>
      </c>
      <c r="E953" s="7">
        <v>45849</v>
      </c>
      <c r="F953" s="6">
        <v>0.36805555555555558</v>
      </c>
      <c r="G953" s="1" t="s">
        <v>2213</v>
      </c>
      <c r="H953" s="1">
        <v>6</v>
      </c>
      <c r="I953" s="1" t="s">
        <v>316</v>
      </c>
      <c r="J953" s="14">
        <v>101.67142783</v>
      </c>
      <c r="K953" s="1" t="str">
        <f>TEXT(MATCH(X953, _xlfn.UNIQUE($X$153:X1100), 0), "00000")</f>
        <v>00464</v>
      </c>
      <c r="L953" s="1" t="s">
        <v>41</v>
      </c>
      <c r="M953" s="1" t="s">
        <v>42</v>
      </c>
      <c r="N953" s="1" t="s">
        <v>43</v>
      </c>
      <c r="O953" s="1" t="s">
        <v>44</v>
      </c>
      <c r="P953" s="3">
        <v>136.44999999999999</v>
      </c>
      <c r="Q953" s="3">
        <v>105.19</v>
      </c>
      <c r="R953" s="1" t="s">
        <v>45</v>
      </c>
      <c r="S953" s="1" t="s">
        <v>883</v>
      </c>
      <c r="T953" s="1">
        <v>13</v>
      </c>
      <c r="U953" s="1">
        <v>11</v>
      </c>
      <c r="V953" s="1">
        <v>77</v>
      </c>
      <c r="W953" s="1" t="s">
        <v>47</v>
      </c>
      <c r="X953" s="2" t="s">
        <v>2226</v>
      </c>
      <c r="Y953" s="1" t="s">
        <v>2227</v>
      </c>
      <c r="AA953" s="1" t="s">
        <v>51</v>
      </c>
      <c r="AB953" s="3">
        <f>+RMP[[#This Row],[KILOS NETO]]/RMP[[#This Row],[N° JARRAS]]</f>
        <v>1.366103896103896</v>
      </c>
      <c r="AC953" s="1" t="s">
        <v>52</v>
      </c>
      <c r="AD953" s="1">
        <v>14.9</v>
      </c>
      <c r="AE953" s="14">
        <f>+RMP[[#This Row],[KILOS NETO]]/RMP[[#This Row],[N° JABAS]]</f>
        <v>9.5627272727272725</v>
      </c>
      <c r="AF953" s="3">
        <f>+RMP[[#This Row],[KILOS NETO]]-RMP[[#This Row],[PESO NETO CAMPO]]</f>
        <v>3.5185721699999988</v>
      </c>
      <c r="AG953" s="3">
        <f>+(RMP[[#This Row],[HORA RECEPCION]]-RMP[[#This Row],[HORA SALIDA CAMPO]])*24</f>
        <v>-9.6666666666666679</v>
      </c>
      <c r="AH953" s="1" t="s">
        <v>1224</v>
      </c>
      <c r="AI953" s="1" t="s">
        <v>55</v>
      </c>
      <c r="AL953" s="1">
        <v>0</v>
      </c>
      <c r="AM953" s="1" t="s">
        <v>2634</v>
      </c>
    </row>
    <row r="954" spans="1:39" hidden="1" x14ac:dyDescent="0.3">
      <c r="A954" s="1" t="s">
        <v>2253</v>
      </c>
      <c r="B954" s="1">
        <f>_xlfn.ISOWEEKNUM(RMP[[#This Row],[FECHA RECEPCION]])</f>
        <v>28</v>
      </c>
      <c r="C954" s="7">
        <v>45849</v>
      </c>
      <c r="D954" s="6">
        <v>0.77777777777777779</v>
      </c>
      <c r="E954" s="7">
        <v>45849</v>
      </c>
      <c r="F954" s="6">
        <v>0.89583333333333337</v>
      </c>
      <c r="G954" s="1" t="s">
        <v>2254</v>
      </c>
      <c r="H954" s="1">
        <v>7</v>
      </c>
      <c r="I954" s="1" t="s">
        <v>1696</v>
      </c>
      <c r="J954" s="14">
        <v>77.368422600000002</v>
      </c>
      <c r="K954" s="1" t="str">
        <f>TEXT(MATCH(X954, _xlfn.UNIQUE($X$153:X1101), 0), "00000")</f>
        <v>00470</v>
      </c>
      <c r="L954" s="1" t="s">
        <v>41</v>
      </c>
      <c r="M954" s="1" t="s">
        <v>990</v>
      </c>
      <c r="N954" s="1" t="s">
        <v>912</v>
      </c>
      <c r="O954" s="1" t="s">
        <v>44</v>
      </c>
      <c r="P954" s="3">
        <v>93.16</v>
      </c>
      <c r="Q954" s="3">
        <v>76.8</v>
      </c>
      <c r="R954" s="1" t="s">
        <v>991</v>
      </c>
      <c r="S954" s="1" t="s">
        <v>787</v>
      </c>
      <c r="T954" s="1">
        <v>12</v>
      </c>
      <c r="U954" s="1">
        <v>5</v>
      </c>
      <c r="V954" s="1">
        <v>60</v>
      </c>
      <c r="W954" s="1" t="s">
        <v>47</v>
      </c>
      <c r="X954" s="2" t="s">
        <v>2255</v>
      </c>
      <c r="Y954" s="1" t="s">
        <v>2256</v>
      </c>
      <c r="AA954" s="1" t="s">
        <v>51</v>
      </c>
      <c r="AB954" s="3">
        <f>+RMP[[#This Row],[KILOS NETO]]/RMP[[#This Row],[N° JARRAS]]</f>
        <v>1.28</v>
      </c>
      <c r="AC954" s="1" t="s">
        <v>831</v>
      </c>
      <c r="AD954" s="1">
        <v>20</v>
      </c>
      <c r="AE954" s="14">
        <f>+RMP[[#This Row],[KILOS NETO]]/RMP[[#This Row],[N° JABAS]]</f>
        <v>15.36</v>
      </c>
      <c r="AF954" s="3">
        <f>+RMP[[#This Row],[KILOS NETO]]-RMP[[#This Row],[PESO NETO CAMPO]]</f>
        <v>-0.56842260000000522</v>
      </c>
      <c r="AG954" s="3">
        <f>+(RMP[[#This Row],[HORA RECEPCION]]-RMP[[#This Row],[HORA SALIDA CAMPO]])*24</f>
        <v>2.8333333333333339</v>
      </c>
      <c r="AH954" s="1" t="s">
        <v>54</v>
      </c>
      <c r="AI954" s="1" t="s">
        <v>55</v>
      </c>
      <c r="AL954" s="1">
        <v>0</v>
      </c>
      <c r="AM954" s="1" t="s">
        <v>2634</v>
      </c>
    </row>
    <row r="955" spans="1:39" hidden="1" x14ac:dyDescent="0.3">
      <c r="A955" s="1" t="s">
        <v>2257</v>
      </c>
      <c r="B955" s="1">
        <f>_xlfn.ISOWEEKNUM(RMP[[#This Row],[FECHA RECEPCION]])</f>
        <v>28</v>
      </c>
      <c r="C955" s="7">
        <v>45849</v>
      </c>
      <c r="D955" s="6">
        <v>0.77777777777777779</v>
      </c>
      <c r="E955" s="7">
        <v>45849</v>
      </c>
      <c r="F955" s="6">
        <v>0.89583333333333337</v>
      </c>
      <c r="G955" s="1" t="s">
        <v>2254</v>
      </c>
      <c r="H955" s="1">
        <v>7</v>
      </c>
      <c r="I955" s="1" t="s">
        <v>1696</v>
      </c>
      <c r="J955" s="14">
        <v>139.26316068</v>
      </c>
      <c r="K955" s="1" t="str">
        <f>TEXT(MATCH(X955, _xlfn.UNIQUE($X$153:X1102), 0), "00000")</f>
        <v>00470</v>
      </c>
      <c r="L955" s="1" t="s">
        <v>41</v>
      </c>
      <c r="M955" s="1" t="s">
        <v>990</v>
      </c>
      <c r="N955" s="1" t="s">
        <v>912</v>
      </c>
      <c r="O955" s="1" t="s">
        <v>44</v>
      </c>
      <c r="P955" s="3">
        <v>167.68</v>
      </c>
      <c r="Q955" s="3">
        <v>138.25</v>
      </c>
      <c r="R955" s="1" t="s">
        <v>1481</v>
      </c>
      <c r="S955" s="1" t="s">
        <v>747</v>
      </c>
      <c r="T955" s="1">
        <v>12</v>
      </c>
      <c r="U955" s="1">
        <v>9</v>
      </c>
      <c r="V955" s="1">
        <v>108</v>
      </c>
      <c r="W955" s="1" t="s">
        <v>47</v>
      </c>
      <c r="X955" s="2" t="s">
        <v>2255</v>
      </c>
      <c r="Y955" s="1" t="s">
        <v>2256</v>
      </c>
      <c r="AA955" s="1" t="s">
        <v>51</v>
      </c>
      <c r="AB955" s="3">
        <f>+RMP[[#This Row],[KILOS NETO]]/RMP[[#This Row],[N° JARRAS]]</f>
        <v>1.2800925925925926</v>
      </c>
      <c r="AC955" s="1" t="s">
        <v>831</v>
      </c>
      <c r="AD955" s="1">
        <v>20</v>
      </c>
      <c r="AE955" s="14">
        <f>+RMP[[#This Row],[KILOS NETO]]/RMP[[#This Row],[N° JABAS]]</f>
        <v>15.361111111111111</v>
      </c>
      <c r="AF955" s="3">
        <f>+RMP[[#This Row],[KILOS NETO]]-RMP[[#This Row],[PESO NETO CAMPO]]</f>
        <v>-1.0131606799999986</v>
      </c>
      <c r="AG955" s="3">
        <f>+(RMP[[#This Row],[HORA RECEPCION]]-RMP[[#This Row],[HORA SALIDA CAMPO]])*24</f>
        <v>2.8333333333333339</v>
      </c>
      <c r="AH955" s="1" t="s">
        <v>54</v>
      </c>
      <c r="AI955" s="1" t="s">
        <v>55</v>
      </c>
      <c r="AL955" s="1">
        <v>0</v>
      </c>
      <c r="AM955" s="1" t="s">
        <v>2634</v>
      </c>
    </row>
    <row r="956" spans="1:39" hidden="1" x14ac:dyDescent="0.3">
      <c r="A956" s="1" t="s">
        <v>2258</v>
      </c>
      <c r="B956" s="1">
        <f>_xlfn.ISOWEEKNUM(RMP[[#This Row],[FECHA RECEPCION]])</f>
        <v>28</v>
      </c>
      <c r="C956" s="7">
        <v>45849</v>
      </c>
      <c r="D956" s="6">
        <v>0.77777777777777779</v>
      </c>
      <c r="E956" s="7">
        <v>45849</v>
      </c>
      <c r="F956" s="6">
        <v>0.89583333333333337</v>
      </c>
      <c r="G956" s="1" t="s">
        <v>2254</v>
      </c>
      <c r="H956" s="1">
        <v>7</v>
      </c>
      <c r="I956" s="1" t="s">
        <v>1696</v>
      </c>
      <c r="J956" s="14">
        <v>216.6315774</v>
      </c>
      <c r="K956" s="1" t="str">
        <f>TEXT(MATCH(X956, _xlfn.UNIQUE($X$153:X1103), 0), "00000")</f>
        <v>00470</v>
      </c>
      <c r="L956" s="1" t="s">
        <v>41</v>
      </c>
      <c r="M956" s="1" t="s">
        <v>990</v>
      </c>
      <c r="N956" s="1" t="s">
        <v>912</v>
      </c>
      <c r="O956" s="1" t="s">
        <v>44</v>
      </c>
      <c r="P956" s="3">
        <v>260.83999999999997</v>
      </c>
      <c r="Q956" s="3">
        <v>215.05</v>
      </c>
      <c r="R956" s="1" t="s">
        <v>1481</v>
      </c>
      <c r="S956" s="1" t="s">
        <v>883</v>
      </c>
      <c r="T956" s="1">
        <v>12</v>
      </c>
      <c r="U956" s="1">
        <v>14</v>
      </c>
      <c r="V956" s="1">
        <v>168</v>
      </c>
      <c r="W956" s="1" t="s">
        <v>47</v>
      </c>
      <c r="X956" s="2" t="s">
        <v>2255</v>
      </c>
      <c r="Y956" s="1" t="s">
        <v>2256</v>
      </c>
      <c r="AA956" s="1" t="s">
        <v>51</v>
      </c>
      <c r="AB956" s="3">
        <f>+RMP[[#This Row],[KILOS NETO]]/RMP[[#This Row],[N° JARRAS]]</f>
        <v>1.2800595238095238</v>
      </c>
      <c r="AC956" s="1" t="s">
        <v>831</v>
      </c>
      <c r="AD956" s="1">
        <v>20</v>
      </c>
      <c r="AE956" s="14">
        <f>+RMP[[#This Row],[KILOS NETO]]/RMP[[#This Row],[N° JABAS]]</f>
        <v>15.360714285714286</v>
      </c>
      <c r="AF956" s="3">
        <f>+RMP[[#This Row],[KILOS NETO]]-RMP[[#This Row],[PESO NETO CAMPO]]</f>
        <v>-1.5815773999999863</v>
      </c>
      <c r="AG956" s="3">
        <f>+(RMP[[#This Row],[HORA RECEPCION]]-RMP[[#This Row],[HORA SALIDA CAMPO]])*24</f>
        <v>2.8333333333333339</v>
      </c>
      <c r="AH956" s="1" t="s">
        <v>54</v>
      </c>
      <c r="AI956" s="1" t="s">
        <v>55</v>
      </c>
      <c r="AL956" s="1">
        <v>0</v>
      </c>
      <c r="AM956" s="1" t="s">
        <v>2634</v>
      </c>
    </row>
    <row r="957" spans="1:39" hidden="1" x14ac:dyDescent="0.3">
      <c r="A957" s="1" t="s">
        <v>2259</v>
      </c>
      <c r="B957" s="1">
        <f>_xlfn.ISOWEEKNUM(RMP[[#This Row],[FECHA RECEPCION]])</f>
        <v>28</v>
      </c>
      <c r="C957" s="7">
        <v>45849</v>
      </c>
      <c r="D957" s="6">
        <v>0.77777777777777779</v>
      </c>
      <c r="E957" s="7">
        <v>45849</v>
      </c>
      <c r="F957" s="6">
        <v>0.89583333333333337</v>
      </c>
      <c r="G957" s="1" t="s">
        <v>2254</v>
      </c>
      <c r="H957" s="1">
        <v>7</v>
      </c>
      <c r="I957" s="1" t="s">
        <v>1696</v>
      </c>
      <c r="J957" s="14">
        <v>154.73683932</v>
      </c>
      <c r="K957" s="1" t="str">
        <f>TEXT(MATCH(X957, _xlfn.UNIQUE($X$153:X1104), 0), "00000")</f>
        <v>00470</v>
      </c>
      <c r="L957" s="1" t="s">
        <v>41</v>
      </c>
      <c r="M957" s="1" t="s">
        <v>990</v>
      </c>
      <c r="N957" s="1" t="s">
        <v>912</v>
      </c>
      <c r="O957" s="1" t="s">
        <v>44</v>
      </c>
      <c r="P957" s="3">
        <v>186.32</v>
      </c>
      <c r="Q957" s="3">
        <v>153.61000000000001</v>
      </c>
      <c r="R957" s="1" t="s">
        <v>991</v>
      </c>
      <c r="S957" s="1" t="s">
        <v>797</v>
      </c>
      <c r="T957" s="1">
        <v>12</v>
      </c>
      <c r="U957" s="1">
        <v>10</v>
      </c>
      <c r="V957" s="1">
        <v>120</v>
      </c>
      <c r="W957" s="1" t="s">
        <v>47</v>
      </c>
      <c r="X957" s="2" t="s">
        <v>2255</v>
      </c>
      <c r="Y957" s="1" t="s">
        <v>2256</v>
      </c>
      <c r="AA957" s="1" t="s">
        <v>51</v>
      </c>
      <c r="AB957" s="3">
        <f>+RMP[[#This Row],[KILOS NETO]]/RMP[[#This Row],[N° JARRAS]]</f>
        <v>1.2800833333333335</v>
      </c>
      <c r="AC957" s="1" t="s">
        <v>831</v>
      </c>
      <c r="AD957" s="1">
        <v>20</v>
      </c>
      <c r="AE957" s="14">
        <f>+RMP[[#This Row],[KILOS NETO]]/RMP[[#This Row],[N° JABAS]]</f>
        <v>15.361000000000001</v>
      </c>
      <c r="AF957" s="3">
        <f>+RMP[[#This Row],[KILOS NETO]]-RMP[[#This Row],[PESO NETO CAMPO]]</f>
        <v>-1.1268393199999878</v>
      </c>
      <c r="AG957" s="3">
        <f>+(RMP[[#This Row],[HORA RECEPCION]]-RMP[[#This Row],[HORA SALIDA CAMPO]])*24</f>
        <v>2.8333333333333339</v>
      </c>
      <c r="AH957" s="1" t="s">
        <v>54</v>
      </c>
      <c r="AI957" s="1" t="s">
        <v>55</v>
      </c>
      <c r="AL957" s="1">
        <v>0</v>
      </c>
      <c r="AM957" s="1" t="s">
        <v>2634</v>
      </c>
    </row>
    <row r="958" spans="1:39" hidden="1" x14ac:dyDescent="0.3">
      <c r="A958" s="1" t="s">
        <v>2260</v>
      </c>
      <c r="B958" s="1">
        <f>_xlfn.ISOWEEKNUM(RMP[[#This Row],[FECHA RECEPCION]])</f>
        <v>28</v>
      </c>
      <c r="C958" s="7">
        <v>45849</v>
      </c>
      <c r="D958" s="6">
        <v>0.77777777777777779</v>
      </c>
      <c r="E958" s="7">
        <v>45849</v>
      </c>
      <c r="F958" s="6">
        <v>0.89583333333333337</v>
      </c>
      <c r="G958" s="1" t="s">
        <v>2254</v>
      </c>
      <c r="H958" s="1">
        <v>7</v>
      </c>
      <c r="I958" s="1" t="s">
        <v>1696</v>
      </c>
      <c r="J958" s="14">
        <v>71.5</v>
      </c>
      <c r="K958" s="1" t="str">
        <f>TEXT(MATCH(X958, _xlfn.UNIQUE($X$153:X1105), 0), "00000")</f>
        <v>00471</v>
      </c>
      <c r="L958" s="1" t="s">
        <v>41</v>
      </c>
      <c r="M958" s="1" t="s">
        <v>990</v>
      </c>
      <c r="N958" s="1" t="s">
        <v>912</v>
      </c>
      <c r="O958" s="1" t="s">
        <v>44</v>
      </c>
      <c r="P958" s="3">
        <v>86.5</v>
      </c>
      <c r="Q958" s="3">
        <v>69.680000000000007</v>
      </c>
      <c r="R958" s="1" t="s">
        <v>1481</v>
      </c>
      <c r="S958" s="1" t="s">
        <v>858</v>
      </c>
      <c r="T958" s="1">
        <v>3</v>
      </c>
      <c r="U958" s="1">
        <v>5</v>
      </c>
      <c r="V958" s="1">
        <v>60</v>
      </c>
      <c r="W958" s="1" t="s">
        <v>47</v>
      </c>
      <c r="X958" s="2" t="s">
        <v>2261</v>
      </c>
      <c r="Y958" s="1" t="s">
        <v>2262</v>
      </c>
      <c r="AA958" s="1" t="s">
        <v>51</v>
      </c>
      <c r="AB958" s="3">
        <f>+RMP[[#This Row],[KILOS NETO]]/RMP[[#This Row],[N° JARRAS]]</f>
        <v>1.1613333333333336</v>
      </c>
      <c r="AC958" s="1" t="s">
        <v>831</v>
      </c>
      <c r="AD958" s="1">
        <v>20</v>
      </c>
      <c r="AE958" s="14">
        <f>+RMP[[#This Row],[KILOS NETO]]/RMP[[#This Row],[N° JABAS]]</f>
        <v>13.936000000000002</v>
      </c>
      <c r="AF958" s="3">
        <f>+RMP[[#This Row],[KILOS NETO]]-RMP[[#This Row],[PESO NETO CAMPO]]</f>
        <v>-1.8199999999999932</v>
      </c>
      <c r="AG958" s="3">
        <f>+(RMP[[#This Row],[HORA RECEPCION]]-RMP[[#This Row],[HORA SALIDA CAMPO]])*24</f>
        <v>2.8333333333333339</v>
      </c>
      <c r="AH958" s="1" t="s">
        <v>448</v>
      </c>
      <c r="AI958" s="1" t="s">
        <v>55</v>
      </c>
      <c r="AL958" s="1">
        <v>0</v>
      </c>
      <c r="AM958" s="1" t="s">
        <v>2634</v>
      </c>
    </row>
    <row r="959" spans="1:39" hidden="1" x14ac:dyDescent="0.3">
      <c r="A959" s="1" t="s">
        <v>2263</v>
      </c>
      <c r="B959" s="1">
        <f>_xlfn.ISOWEEKNUM(RMP[[#This Row],[FECHA RECEPCION]])</f>
        <v>28</v>
      </c>
      <c r="C959" s="7">
        <v>45849</v>
      </c>
      <c r="D959" s="6">
        <v>0.77777777777777779</v>
      </c>
      <c r="E959" s="7">
        <v>45849</v>
      </c>
      <c r="F959" s="6">
        <v>0.89583333333333337</v>
      </c>
      <c r="G959" s="1" t="s">
        <v>2254</v>
      </c>
      <c r="H959" s="1">
        <v>7</v>
      </c>
      <c r="I959" s="1" t="s">
        <v>1696</v>
      </c>
      <c r="J959" s="14">
        <v>71.5</v>
      </c>
      <c r="K959" s="1" t="str">
        <f>TEXT(MATCH(X959, _xlfn.UNIQUE($X$153:X1106), 0), "00000")</f>
        <v>00471</v>
      </c>
      <c r="L959" s="1" t="s">
        <v>41</v>
      </c>
      <c r="M959" s="1" t="s">
        <v>990</v>
      </c>
      <c r="N959" s="1" t="s">
        <v>912</v>
      </c>
      <c r="O959" s="1" t="s">
        <v>44</v>
      </c>
      <c r="P959" s="3">
        <v>86.5</v>
      </c>
      <c r="Q959" s="3">
        <v>69.680000000000007</v>
      </c>
      <c r="R959" s="1" t="s">
        <v>991</v>
      </c>
      <c r="S959" s="1" t="s">
        <v>787</v>
      </c>
      <c r="T959" s="1">
        <v>3</v>
      </c>
      <c r="U959" s="1">
        <v>5</v>
      </c>
      <c r="V959" s="1">
        <v>51</v>
      </c>
      <c r="W959" s="1" t="s">
        <v>47</v>
      </c>
      <c r="X959" s="2" t="s">
        <v>2261</v>
      </c>
      <c r="Y959" s="1" t="s">
        <v>2262</v>
      </c>
      <c r="AA959" s="1" t="s">
        <v>51</v>
      </c>
      <c r="AB959" s="3">
        <f>+RMP[[#This Row],[KILOS NETO]]/RMP[[#This Row],[N° JARRAS]]</f>
        <v>1.3662745098039217</v>
      </c>
      <c r="AC959" s="1" t="s">
        <v>831</v>
      </c>
      <c r="AD959" s="1">
        <v>20</v>
      </c>
      <c r="AE959" s="14">
        <f>+RMP[[#This Row],[KILOS NETO]]/RMP[[#This Row],[N° JABAS]]</f>
        <v>13.936000000000002</v>
      </c>
      <c r="AF959" s="3">
        <f>+RMP[[#This Row],[KILOS NETO]]-RMP[[#This Row],[PESO NETO CAMPO]]</f>
        <v>-1.8199999999999932</v>
      </c>
      <c r="AG959" s="3">
        <f>+(RMP[[#This Row],[HORA RECEPCION]]-RMP[[#This Row],[HORA SALIDA CAMPO]])*24</f>
        <v>2.8333333333333339</v>
      </c>
      <c r="AH959" s="1" t="s">
        <v>448</v>
      </c>
      <c r="AI959" s="1" t="s">
        <v>55</v>
      </c>
      <c r="AL959" s="1">
        <v>0</v>
      </c>
      <c r="AM959" s="1" t="s">
        <v>2634</v>
      </c>
    </row>
    <row r="960" spans="1:39" hidden="1" x14ac:dyDescent="0.3">
      <c r="A960" s="1" t="s">
        <v>2264</v>
      </c>
      <c r="B960" s="1">
        <f>_xlfn.ISOWEEKNUM(RMP[[#This Row],[FECHA RECEPCION]])</f>
        <v>28</v>
      </c>
      <c r="C960" s="7">
        <v>45849</v>
      </c>
      <c r="D960" s="6">
        <v>0.77777777777777779</v>
      </c>
      <c r="E960" s="7">
        <v>45849</v>
      </c>
      <c r="F960" s="6">
        <v>0.89583333333333337</v>
      </c>
      <c r="G960" s="1" t="s">
        <v>2254</v>
      </c>
      <c r="H960" s="1">
        <v>7</v>
      </c>
      <c r="I960" s="1" t="s">
        <v>1696</v>
      </c>
      <c r="J960" s="14">
        <v>117.14285685</v>
      </c>
      <c r="K960" s="1" t="str">
        <f>TEXT(MATCH(X960, _xlfn.UNIQUE($X$153:X1107), 0), "00000")</f>
        <v>00472</v>
      </c>
      <c r="L960" s="1" t="s">
        <v>41</v>
      </c>
      <c r="M960" s="1" t="s">
        <v>990</v>
      </c>
      <c r="N960" s="1" t="s">
        <v>912</v>
      </c>
      <c r="O960" s="1" t="s">
        <v>44</v>
      </c>
      <c r="P960" s="3">
        <v>145.13999999999999</v>
      </c>
      <c r="Q960" s="3">
        <v>119.27</v>
      </c>
      <c r="R960" s="1" t="s">
        <v>991</v>
      </c>
      <c r="S960" s="1" t="s">
        <v>787</v>
      </c>
      <c r="T960" s="1">
        <v>3</v>
      </c>
      <c r="U960" s="1">
        <v>8</v>
      </c>
      <c r="V960" s="1">
        <v>96</v>
      </c>
      <c r="W960" s="1" t="s">
        <v>47</v>
      </c>
      <c r="X960" s="2" t="s">
        <v>2265</v>
      </c>
      <c r="Y960" s="1" t="s">
        <v>2266</v>
      </c>
      <c r="AA960" s="1" t="s">
        <v>51</v>
      </c>
      <c r="AB960" s="3">
        <f>+RMP[[#This Row],[KILOS NETO]]/RMP[[#This Row],[N° JARRAS]]</f>
        <v>1.2423958333333334</v>
      </c>
      <c r="AC960" s="1" t="s">
        <v>831</v>
      </c>
      <c r="AD960" s="1">
        <v>20</v>
      </c>
      <c r="AE960" s="14">
        <f>+RMP[[#This Row],[KILOS NETO]]/RMP[[#This Row],[N° JABAS]]</f>
        <v>14.90875</v>
      </c>
      <c r="AF960" s="3">
        <f>+RMP[[#This Row],[KILOS NETO]]-RMP[[#This Row],[PESO NETO CAMPO]]</f>
        <v>2.1271431499999949</v>
      </c>
      <c r="AG960" s="3">
        <f>+(RMP[[#This Row],[HORA RECEPCION]]-RMP[[#This Row],[HORA SALIDA CAMPO]])*24</f>
        <v>2.8333333333333339</v>
      </c>
      <c r="AH960" s="1" t="s">
        <v>434</v>
      </c>
      <c r="AI960" s="1" t="s">
        <v>55</v>
      </c>
      <c r="AL960" s="1">
        <v>0</v>
      </c>
      <c r="AM960" s="1" t="s">
        <v>2634</v>
      </c>
    </row>
    <row r="961" spans="1:39" hidden="1" x14ac:dyDescent="0.3">
      <c r="A961" s="1" t="s">
        <v>2267</v>
      </c>
      <c r="B961" s="1">
        <f>_xlfn.ISOWEEKNUM(RMP[[#This Row],[FECHA RECEPCION]])</f>
        <v>28</v>
      </c>
      <c r="C961" s="7">
        <v>45849</v>
      </c>
      <c r="D961" s="6">
        <v>0.77777777777777779</v>
      </c>
      <c r="E961" s="7">
        <v>45849</v>
      </c>
      <c r="F961" s="6">
        <v>0.89583333333333337</v>
      </c>
      <c r="G961" s="1" t="s">
        <v>2254</v>
      </c>
      <c r="H961" s="1">
        <v>7</v>
      </c>
      <c r="I961" s="1" t="s">
        <v>1696</v>
      </c>
      <c r="J961" s="14">
        <v>87.857143149999999</v>
      </c>
      <c r="K961" s="1" t="str">
        <f>TEXT(MATCH(X961, _xlfn.UNIQUE($X$153:X1108), 0), "00000")</f>
        <v>00472</v>
      </c>
      <c r="L961" s="1" t="s">
        <v>41</v>
      </c>
      <c r="M961" s="1" t="s">
        <v>990</v>
      </c>
      <c r="N961" s="1" t="s">
        <v>912</v>
      </c>
      <c r="O961" s="1" t="s">
        <v>44</v>
      </c>
      <c r="P961" s="3">
        <v>108.86</v>
      </c>
      <c r="Q961" s="3">
        <v>89.45</v>
      </c>
      <c r="R961" s="1" t="s">
        <v>991</v>
      </c>
      <c r="S961" s="1" t="s">
        <v>797</v>
      </c>
      <c r="T961" s="1">
        <v>3</v>
      </c>
      <c r="U961" s="1">
        <v>6</v>
      </c>
      <c r="V961" s="1">
        <v>64</v>
      </c>
      <c r="W961" s="1" t="s">
        <v>47</v>
      </c>
      <c r="X961" s="2" t="s">
        <v>2265</v>
      </c>
      <c r="Y961" s="1" t="s">
        <v>2266</v>
      </c>
      <c r="AA961" s="1" t="s">
        <v>51</v>
      </c>
      <c r="AB961" s="3">
        <f>+RMP[[#This Row],[KILOS NETO]]/RMP[[#This Row],[N° JARRAS]]</f>
        <v>1.39765625</v>
      </c>
      <c r="AC961" s="1" t="s">
        <v>831</v>
      </c>
      <c r="AD961" s="1">
        <v>20</v>
      </c>
      <c r="AE961" s="14">
        <f>+RMP[[#This Row],[KILOS NETO]]/RMP[[#This Row],[N° JABAS]]</f>
        <v>14.908333333333333</v>
      </c>
      <c r="AF961" s="3">
        <f>+RMP[[#This Row],[KILOS NETO]]-RMP[[#This Row],[PESO NETO CAMPO]]</f>
        <v>1.592856850000004</v>
      </c>
      <c r="AG961" s="3">
        <f>+(RMP[[#This Row],[HORA RECEPCION]]-RMP[[#This Row],[HORA SALIDA CAMPO]])*24</f>
        <v>2.8333333333333339</v>
      </c>
      <c r="AH961" s="1" t="s">
        <v>434</v>
      </c>
      <c r="AI961" s="1" t="s">
        <v>55</v>
      </c>
      <c r="AL961" s="1">
        <v>0</v>
      </c>
      <c r="AM961" s="1" t="s">
        <v>2634</v>
      </c>
    </row>
    <row r="962" spans="1:39" hidden="1" x14ac:dyDescent="0.3">
      <c r="A962" s="1" t="s">
        <v>2268</v>
      </c>
      <c r="B962" s="1">
        <f>_xlfn.ISOWEEKNUM(RMP[[#This Row],[FECHA RECEPCION]])</f>
        <v>28</v>
      </c>
      <c r="C962" s="7">
        <v>45849</v>
      </c>
      <c r="D962" s="6">
        <v>0.54166666666666663</v>
      </c>
      <c r="E962" s="7">
        <v>45849</v>
      </c>
      <c r="F962" s="6">
        <v>0.62152777777777779</v>
      </c>
      <c r="G962" s="1" t="s">
        <v>2269</v>
      </c>
      <c r="H962" s="1">
        <v>1</v>
      </c>
      <c r="I962" s="1" t="s">
        <v>39</v>
      </c>
      <c r="J962" s="14">
        <v>200.72380806000001</v>
      </c>
      <c r="K962" s="1" t="str">
        <f>TEXT(MATCH(X962, _xlfn.UNIQUE($X$153:X1109), 0), "00000")</f>
        <v>00473</v>
      </c>
      <c r="L962" s="1" t="s">
        <v>41</v>
      </c>
      <c r="M962" s="1" t="s">
        <v>42</v>
      </c>
      <c r="N962" s="1" t="s">
        <v>43</v>
      </c>
      <c r="O962" s="1" t="s">
        <v>44</v>
      </c>
      <c r="P962" s="3">
        <v>269.76</v>
      </c>
      <c r="Q962" s="3">
        <v>207.24</v>
      </c>
      <c r="R962" s="1" t="s">
        <v>45</v>
      </c>
      <c r="S962" s="1" t="s">
        <v>797</v>
      </c>
      <c r="T962" s="1">
        <v>13</v>
      </c>
      <c r="U962" s="1">
        <v>22</v>
      </c>
      <c r="V962" s="1">
        <v>154</v>
      </c>
      <c r="W962" s="1" t="s">
        <v>47</v>
      </c>
      <c r="X962" s="2" t="s">
        <v>2270</v>
      </c>
      <c r="Y962" s="1" t="s">
        <v>2271</v>
      </c>
      <c r="AA962" s="1" t="s">
        <v>51</v>
      </c>
      <c r="AB962" s="3">
        <f>+RMP[[#This Row],[KILOS NETO]]/RMP[[#This Row],[N° JARRAS]]</f>
        <v>1.3457142857142859</v>
      </c>
      <c r="AC962" s="1" t="s">
        <v>52</v>
      </c>
      <c r="AD962" s="1">
        <v>20.7</v>
      </c>
      <c r="AE962" s="14">
        <f>+RMP[[#This Row],[KILOS NETO]]/RMP[[#This Row],[N° JABAS]]</f>
        <v>9.42</v>
      </c>
      <c r="AF962" s="3">
        <f>+RMP[[#This Row],[KILOS NETO]]-RMP[[#This Row],[PESO NETO CAMPO]]</f>
        <v>6.5161919399999988</v>
      </c>
      <c r="AG962" s="3">
        <f>+(RMP[[#This Row],[HORA RECEPCION]]-RMP[[#This Row],[HORA SALIDA CAMPO]])*24</f>
        <v>1.9166666666666679</v>
      </c>
      <c r="AH962" s="1" t="s">
        <v>434</v>
      </c>
      <c r="AI962" s="1" t="s">
        <v>55</v>
      </c>
      <c r="AL962" s="1">
        <v>0</v>
      </c>
      <c r="AM962" s="1" t="s">
        <v>2634</v>
      </c>
    </row>
    <row r="963" spans="1:39" hidden="1" x14ac:dyDescent="0.3">
      <c r="A963" s="1" t="s">
        <v>2272</v>
      </c>
      <c r="B963" s="1">
        <f>_xlfn.ISOWEEKNUM(RMP[[#This Row],[FECHA RECEPCION]])</f>
        <v>28</v>
      </c>
      <c r="C963" s="7">
        <v>45849</v>
      </c>
      <c r="D963" s="6">
        <v>0.54166666666666663</v>
      </c>
      <c r="E963" s="7">
        <v>45849</v>
      </c>
      <c r="F963" s="6">
        <v>0.62152777777777779</v>
      </c>
      <c r="G963" s="1" t="s">
        <v>2269</v>
      </c>
      <c r="H963" s="1">
        <v>1</v>
      </c>
      <c r="I963" s="1" t="s">
        <v>39</v>
      </c>
      <c r="J963" s="14">
        <v>182.47619194000001</v>
      </c>
      <c r="K963" s="1" t="str">
        <f>TEXT(MATCH(X963, _xlfn.UNIQUE($X$153:X1110), 0), "00000")</f>
        <v>00473</v>
      </c>
      <c r="L963" s="1" t="s">
        <v>41</v>
      </c>
      <c r="M963" s="1" t="s">
        <v>42</v>
      </c>
      <c r="N963" s="1" t="s">
        <v>43</v>
      </c>
      <c r="O963" s="1" t="s">
        <v>44</v>
      </c>
      <c r="P963" s="3">
        <v>245.24</v>
      </c>
      <c r="Q963" s="3">
        <v>188.4</v>
      </c>
      <c r="R963" s="1" t="s">
        <v>45</v>
      </c>
      <c r="S963" s="1" t="s">
        <v>883</v>
      </c>
      <c r="T963" s="1">
        <v>13</v>
      </c>
      <c r="U963" s="1">
        <v>20</v>
      </c>
      <c r="V963" s="1">
        <v>140</v>
      </c>
      <c r="W963" s="1" t="s">
        <v>47</v>
      </c>
      <c r="X963" s="2" t="s">
        <v>2270</v>
      </c>
      <c r="Y963" s="1" t="s">
        <v>2271</v>
      </c>
      <c r="AA963" s="1" t="s">
        <v>51</v>
      </c>
      <c r="AB963" s="3">
        <f>+RMP[[#This Row],[KILOS NETO]]/RMP[[#This Row],[N° JARRAS]]</f>
        <v>1.3457142857142859</v>
      </c>
      <c r="AC963" s="1" t="s">
        <v>52</v>
      </c>
      <c r="AD963" s="1">
        <v>20.7</v>
      </c>
      <c r="AE963" s="14">
        <f>+RMP[[#This Row],[KILOS NETO]]/RMP[[#This Row],[N° JABAS]]</f>
        <v>9.42</v>
      </c>
      <c r="AF963" s="3">
        <f>+RMP[[#This Row],[KILOS NETO]]-RMP[[#This Row],[PESO NETO CAMPO]]</f>
        <v>5.9238080599999989</v>
      </c>
      <c r="AG963" s="3">
        <f>+(RMP[[#This Row],[HORA RECEPCION]]-RMP[[#This Row],[HORA SALIDA CAMPO]])*24</f>
        <v>1.9166666666666679</v>
      </c>
      <c r="AH963" s="1" t="s">
        <v>434</v>
      </c>
      <c r="AI963" s="1" t="s">
        <v>55</v>
      </c>
      <c r="AL963" s="1">
        <v>0</v>
      </c>
      <c r="AM963" s="1" t="s">
        <v>2634</v>
      </c>
    </row>
    <row r="964" spans="1:39" hidden="1" x14ac:dyDescent="0.3">
      <c r="A964" s="1" t="s">
        <v>2273</v>
      </c>
      <c r="B964" s="1">
        <f>_xlfn.ISOWEEKNUM(RMP[[#This Row],[FECHA RECEPCION]])</f>
        <v>28</v>
      </c>
      <c r="C964" s="7">
        <v>45849</v>
      </c>
      <c r="D964" s="6">
        <v>0.54166666666666663</v>
      </c>
      <c r="E964" s="7">
        <v>45849</v>
      </c>
      <c r="F964" s="6">
        <v>0.62152777777777779</v>
      </c>
      <c r="G964" s="1" t="s">
        <v>2269</v>
      </c>
      <c r="H964" s="1">
        <v>1</v>
      </c>
      <c r="I964" s="1" t="s">
        <v>39</v>
      </c>
      <c r="J964" s="14">
        <v>293.10476117000002</v>
      </c>
      <c r="K964" s="1" t="str">
        <f>TEXT(MATCH(X964, _xlfn.UNIQUE($X$153:X1114), 0), "00000")</f>
        <v>00474</v>
      </c>
      <c r="L964" s="1" t="s">
        <v>41</v>
      </c>
      <c r="M964" s="1" t="s">
        <v>42</v>
      </c>
      <c r="N964" s="1" t="s">
        <v>43</v>
      </c>
      <c r="O964" s="1" t="s">
        <v>44</v>
      </c>
      <c r="P964" s="3">
        <v>393.9</v>
      </c>
      <c r="Q964" s="3">
        <v>302.95999999999998</v>
      </c>
      <c r="R964" s="1" t="s">
        <v>45</v>
      </c>
      <c r="S964" s="1" t="s">
        <v>883</v>
      </c>
      <c r="T964" s="1">
        <v>13</v>
      </c>
      <c r="U964" s="1">
        <v>32</v>
      </c>
      <c r="V964" s="1">
        <v>224</v>
      </c>
      <c r="W964" s="1" t="s">
        <v>47</v>
      </c>
      <c r="X964" s="2" t="s">
        <v>2274</v>
      </c>
      <c r="Y964" s="1" t="s">
        <v>2275</v>
      </c>
      <c r="AA964" s="1" t="s">
        <v>51</v>
      </c>
      <c r="AB964" s="3">
        <f>+RMP[[#This Row],[KILOS NETO]]/RMP[[#This Row],[N° JARRAS]]</f>
        <v>1.3524999999999998</v>
      </c>
      <c r="AC964" s="1" t="s">
        <v>52</v>
      </c>
      <c r="AD964" s="1">
        <v>20.7</v>
      </c>
      <c r="AE964" s="14">
        <f>+RMP[[#This Row],[KILOS NETO]]/RMP[[#This Row],[N° JABAS]]</f>
        <v>9.4674999999999994</v>
      </c>
      <c r="AF964" s="3">
        <f>+RMP[[#This Row],[KILOS NETO]]-RMP[[#This Row],[PESO NETO CAMPO]]</f>
        <v>9.855238829999962</v>
      </c>
      <c r="AG964" s="3">
        <f>+(RMP[[#This Row],[HORA RECEPCION]]-RMP[[#This Row],[HORA SALIDA CAMPO]])*24</f>
        <v>1.9166666666666679</v>
      </c>
      <c r="AH964" s="1" t="s">
        <v>54</v>
      </c>
      <c r="AI964" s="1" t="s">
        <v>55</v>
      </c>
      <c r="AL964" s="1">
        <v>0</v>
      </c>
      <c r="AM964" s="1" t="s">
        <v>2634</v>
      </c>
    </row>
    <row r="965" spans="1:39" hidden="1" x14ac:dyDescent="0.3">
      <c r="A965" s="1" t="s">
        <v>2276</v>
      </c>
      <c r="B965" s="1">
        <f>_xlfn.ISOWEEKNUM(RMP[[#This Row],[FECHA RECEPCION]])</f>
        <v>28</v>
      </c>
      <c r="C965" s="7">
        <v>45849</v>
      </c>
      <c r="D965" s="6">
        <v>0.54166666666666663</v>
      </c>
      <c r="E965" s="7">
        <v>45849</v>
      </c>
      <c r="F965" s="6">
        <v>0.62152777777777779</v>
      </c>
      <c r="G965" s="1" t="s">
        <v>2269</v>
      </c>
      <c r="H965" s="1">
        <v>1</v>
      </c>
      <c r="I965" s="1" t="s">
        <v>39</v>
      </c>
      <c r="J965" s="14">
        <v>91.59523883</v>
      </c>
      <c r="K965" s="1" t="str">
        <f>TEXT(MATCH(X965, _xlfn.UNIQUE($X$153:X1115), 0), "00000")</f>
        <v>00474</v>
      </c>
      <c r="L965" s="1" t="s">
        <v>41</v>
      </c>
      <c r="M965" s="1" t="s">
        <v>42</v>
      </c>
      <c r="N965" s="1" t="s">
        <v>43</v>
      </c>
      <c r="O965" s="1" t="s">
        <v>44</v>
      </c>
      <c r="P965" s="3">
        <v>123.1</v>
      </c>
      <c r="Q965" s="3">
        <v>94.68</v>
      </c>
      <c r="R965" s="1" t="s">
        <v>45</v>
      </c>
      <c r="S965" s="1" t="s">
        <v>797</v>
      </c>
      <c r="T965" s="1">
        <v>13</v>
      </c>
      <c r="U965" s="1">
        <v>10</v>
      </c>
      <c r="V965" s="1">
        <v>70</v>
      </c>
      <c r="W965" s="1" t="s">
        <v>47</v>
      </c>
      <c r="X965" s="2" t="s">
        <v>2274</v>
      </c>
      <c r="Y965" s="1" t="s">
        <v>2275</v>
      </c>
      <c r="AA965" s="1" t="s">
        <v>51</v>
      </c>
      <c r="AB965" s="3">
        <f>+RMP[[#This Row],[KILOS NETO]]/RMP[[#This Row],[N° JARRAS]]</f>
        <v>1.3525714285714288</v>
      </c>
      <c r="AC965" s="1" t="s">
        <v>52</v>
      </c>
      <c r="AD965" s="1">
        <v>20.7</v>
      </c>
      <c r="AE965" s="14">
        <f>+RMP[[#This Row],[KILOS NETO]]/RMP[[#This Row],[N° JABAS]]</f>
        <v>9.468</v>
      </c>
      <c r="AF965" s="3">
        <f>+RMP[[#This Row],[KILOS NETO]]-RMP[[#This Row],[PESO NETO CAMPO]]</f>
        <v>3.0847611700000073</v>
      </c>
      <c r="AG965" s="3">
        <f>+(RMP[[#This Row],[HORA RECEPCION]]-RMP[[#This Row],[HORA SALIDA CAMPO]])*24</f>
        <v>1.9166666666666679</v>
      </c>
      <c r="AH965" s="1" t="s">
        <v>54</v>
      </c>
      <c r="AI965" s="1" t="s">
        <v>55</v>
      </c>
      <c r="AL965" s="1">
        <v>0</v>
      </c>
      <c r="AM965" s="1" t="s">
        <v>2634</v>
      </c>
    </row>
    <row r="966" spans="1:39" hidden="1" x14ac:dyDescent="0.3">
      <c r="A966" s="1" t="s">
        <v>2277</v>
      </c>
      <c r="B966" s="1">
        <f>_xlfn.ISOWEEKNUM(RMP[[#This Row],[FECHA RECEPCION]])</f>
        <v>28</v>
      </c>
      <c r="C966" s="7">
        <v>45849</v>
      </c>
      <c r="D966" s="6">
        <v>0.54166666666666663</v>
      </c>
      <c r="E966" s="7">
        <v>45849</v>
      </c>
      <c r="F966" s="6">
        <v>0.62152777777777779</v>
      </c>
      <c r="G966" s="1" t="s">
        <v>2269</v>
      </c>
      <c r="H966" s="1">
        <v>1</v>
      </c>
      <c r="I966" s="1" t="s">
        <v>39</v>
      </c>
      <c r="J966" s="14">
        <v>285.05238169</v>
      </c>
      <c r="K966" s="1" t="str">
        <f>TEXT(MATCH(X966, _xlfn.UNIQUE($X$153:X1116), 0), "00000")</f>
        <v>00475</v>
      </c>
      <c r="L966" s="1" t="s">
        <v>41</v>
      </c>
      <c r="M966" s="1" t="s">
        <v>42</v>
      </c>
      <c r="N966" s="1" t="s">
        <v>43</v>
      </c>
      <c r="O966" s="1" t="s">
        <v>44</v>
      </c>
      <c r="P966" s="3">
        <v>383.07</v>
      </c>
      <c r="Q966" s="3">
        <v>294.97000000000003</v>
      </c>
      <c r="R966" s="1" t="s">
        <v>45</v>
      </c>
      <c r="S966" s="1" t="s">
        <v>797</v>
      </c>
      <c r="T966" s="1">
        <v>13</v>
      </c>
      <c r="U966" s="1">
        <v>31</v>
      </c>
      <c r="V966" s="1">
        <v>217</v>
      </c>
      <c r="W966" s="1" t="s">
        <v>47</v>
      </c>
      <c r="X966" s="2" t="s">
        <v>2278</v>
      </c>
      <c r="Y966" s="1" t="s">
        <v>2279</v>
      </c>
      <c r="AA966" s="1" t="s">
        <v>51</v>
      </c>
      <c r="AB966" s="3">
        <f>+RMP[[#This Row],[KILOS NETO]]/RMP[[#This Row],[N° JARRAS]]</f>
        <v>1.3593087557603687</v>
      </c>
      <c r="AC966" s="1" t="s">
        <v>52</v>
      </c>
      <c r="AD966" s="1">
        <v>20.7</v>
      </c>
      <c r="AE966" s="14">
        <f>+RMP[[#This Row],[KILOS NETO]]/RMP[[#This Row],[N° JABAS]]</f>
        <v>9.5151612903225811</v>
      </c>
      <c r="AF966" s="3">
        <f>+RMP[[#This Row],[KILOS NETO]]-RMP[[#This Row],[PESO NETO CAMPO]]</f>
        <v>9.917618310000023</v>
      </c>
      <c r="AG966" s="3">
        <f>+(RMP[[#This Row],[HORA RECEPCION]]-RMP[[#This Row],[HORA SALIDA CAMPO]])*24</f>
        <v>1.9166666666666679</v>
      </c>
      <c r="AH966" s="1" t="s">
        <v>54</v>
      </c>
      <c r="AI966" s="1" t="s">
        <v>55</v>
      </c>
      <c r="AL966" s="1">
        <v>0</v>
      </c>
      <c r="AM966" s="1" t="s">
        <v>2634</v>
      </c>
    </row>
    <row r="967" spans="1:39" hidden="1" x14ac:dyDescent="0.3">
      <c r="A967" s="1" t="s">
        <v>2280</v>
      </c>
      <c r="B967" s="1">
        <f>_xlfn.ISOWEEKNUM(RMP[[#This Row],[FECHA RECEPCION]])</f>
        <v>28</v>
      </c>
      <c r="C967" s="7">
        <v>45849</v>
      </c>
      <c r="D967" s="6">
        <v>0.54166666666666663</v>
      </c>
      <c r="E967" s="7">
        <v>45849</v>
      </c>
      <c r="F967" s="6">
        <v>0.62152777777777779</v>
      </c>
      <c r="G967" s="1" t="s">
        <v>2269</v>
      </c>
      <c r="H967" s="1">
        <v>1</v>
      </c>
      <c r="I967" s="1" t="s">
        <v>39</v>
      </c>
      <c r="J967" s="14">
        <v>101.14761831</v>
      </c>
      <c r="K967" s="1" t="str">
        <f>TEXT(MATCH(X967, _xlfn.UNIQUE($X$153:X1117), 0), "00000")</f>
        <v>00475</v>
      </c>
      <c r="L967" s="1" t="s">
        <v>41</v>
      </c>
      <c r="M967" s="1" t="s">
        <v>42</v>
      </c>
      <c r="N967" s="1" t="s">
        <v>43</v>
      </c>
      <c r="O967" s="1" t="s">
        <v>44</v>
      </c>
      <c r="P967" s="3">
        <v>135.93</v>
      </c>
      <c r="Q967" s="3">
        <v>104.67</v>
      </c>
      <c r="R967" s="1" t="s">
        <v>45</v>
      </c>
      <c r="S967" s="1" t="s">
        <v>858</v>
      </c>
      <c r="T967" s="1">
        <v>13</v>
      </c>
      <c r="U967" s="1">
        <v>11</v>
      </c>
      <c r="V967" s="1">
        <v>77</v>
      </c>
      <c r="W967" s="1" t="s">
        <v>47</v>
      </c>
      <c r="X967" s="2" t="s">
        <v>2278</v>
      </c>
      <c r="Y967" s="1" t="s">
        <v>2279</v>
      </c>
      <c r="AA967" s="1" t="s">
        <v>51</v>
      </c>
      <c r="AB967" s="3">
        <f>+RMP[[#This Row],[KILOS NETO]]/RMP[[#This Row],[N° JARRAS]]</f>
        <v>1.3593506493506493</v>
      </c>
      <c r="AC967" s="1" t="s">
        <v>52</v>
      </c>
      <c r="AD967" s="1">
        <v>20.7</v>
      </c>
      <c r="AE967" s="14">
        <f>+RMP[[#This Row],[KILOS NETO]]/RMP[[#This Row],[N° JABAS]]</f>
        <v>9.5154545454545456</v>
      </c>
      <c r="AF967" s="3">
        <f>+RMP[[#This Row],[KILOS NETO]]-RMP[[#This Row],[PESO NETO CAMPO]]</f>
        <v>3.5223816900000031</v>
      </c>
      <c r="AG967" s="3">
        <f>+(RMP[[#This Row],[HORA RECEPCION]]-RMP[[#This Row],[HORA SALIDA CAMPO]])*24</f>
        <v>1.9166666666666679</v>
      </c>
      <c r="AH967" s="1" t="s">
        <v>54</v>
      </c>
      <c r="AI967" s="1" t="s">
        <v>55</v>
      </c>
      <c r="AL967" s="1">
        <v>0</v>
      </c>
      <c r="AM967" s="1" t="s">
        <v>2634</v>
      </c>
    </row>
    <row r="968" spans="1:39" hidden="1" x14ac:dyDescent="0.3">
      <c r="A968" s="1" t="s">
        <v>2281</v>
      </c>
      <c r="B968" s="1">
        <f>_xlfn.ISOWEEKNUM(RMP[[#This Row],[FECHA RECEPCION]])</f>
        <v>28</v>
      </c>
      <c r="C968" s="7">
        <v>45849</v>
      </c>
      <c r="D968" s="6">
        <v>0.54166666666666663</v>
      </c>
      <c r="E968" s="7">
        <v>45849</v>
      </c>
      <c r="F968" s="6">
        <v>0.62152777777777779</v>
      </c>
      <c r="G968" s="1" t="s">
        <v>2269</v>
      </c>
      <c r="H968" s="1">
        <v>1</v>
      </c>
      <c r="I968" s="1" t="s">
        <v>39</v>
      </c>
      <c r="J968" s="14">
        <v>236.60000036</v>
      </c>
      <c r="K968" s="1" t="str">
        <f>TEXT(MATCH(X968, _xlfn.UNIQUE($X$153:X1118), 0), "00000")</f>
        <v>00476</v>
      </c>
      <c r="L968" s="1" t="s">
        <v>41</v>
      </c>
      <c r="M968" s="1" t="s">
        <v>42</v>
      </c>
      <c r="N968" s="1" t="s">
        <v>43</v>
      </c>
      <c r="O968" s="1" t="s">
        <v>44</v>
      </c>
      <c r="P968" s="3">
        <v>318.81</v>
      </c>
      <c r="Q968" s="3">
        <v>244.92</v>
      </c>
      <c r="R968" s="1" t="s">
        <v>45</v>
      </c>
      <c r="S968" s="1" t="s">
        <v>797</v>
      </c>
      <c r="T968" s="1">
        <v>13</v>
      </c>
      <c r="U968" s="1">
        <v>26</v>
      </c>
      <c r="V968" s="1">
        <v>182</v>
      </c>
      <c r="W968" s="1" t="s">
        <v>47</v>
      </c>
      <c r="X968" s="2" t="s">
        <v>2282</v>
      </c>
      <c r="Y968" s="1" t="s">
        <v>2283</v>
      </c>
      <c r="AA968" s="1" t="s">
        <v>51</v>
      </c>
      <c r="AB968" s="3">
        <f>+RMP[[#This Row],[KILOS NETO]]/RMP[[#This Row],[N° JARRAS]]</f>
        <v>1.3457142857142856</v>
      </c>
      <c r="AC968" s="1" t="s">
        <v>52</v>
      </c>
      <c r="AD968" s="1">
        <v>20.7</v>
      </c>
      <c r="AE968" s="14">
        <f>+RMP[[#This Row],[KILOS NETO]]/RMP[[#This Row],[N° JABAS]]</f>
        <v>9.42</v>
      </c>
      <c r="AF968" s="3">
        <f>+RMP[[#This Row],[KILOS NETO]]-RMP[[#This Row],[PESO NETO CAMPO]]</f>
        <v>8.3199996399999918</v>
      </c>
      <c r="AG968" s="3">
        <f>+(RMP[[#This Row],[HORA RECEPCION]]-RMP[[#This Row],[HORA SALIDA CAMPO]])*24</f>
        <v>1.9166666666666679</v>
      </c>
      <c r="AH968" s="1" t="s">
        <v>434</v>
      </c>
      <c r="AI968" s="1" t="s">
        <v>55</v>
      </c>
      <c r="AL968" s="1">
        <v>0</v>
      </c>
      <c r="AM968" s="1" t="s">
        <v>2634</v>
      </c>
    </row>
    <row r="969" spans="1:39" hidden="1" x14ac:dyDescent="0.3">
      <c r="A969" s="1" t="s">
        <v>2284</v>
      </c>
      <c r="B969" s="1">
        <f>_xlfn.ISOWEEKNUM(RMP[[#This Row],[FECHA RECEPCION]])</f>
        <v>28</v>
      </c>
      <c r="C969" s="7">
        <v>45849</v>
      </c>
      <c r="D969" s="6">
        <v>0.54166666666666663</v>
      </c>
      <c r="E969" s="7">
        <v>45849</v>
      </c>
      <c r="F969" s="6">
        <v>0.62152777777777779</v>
      </c>
      <c r="G969" s="1" t="s">
        <v>2269</v>
      </c>
      <c r="H969" s="1">
        <v>1</v>
      </c>
      <c r="I969" s="1" t="s">
        <v>39</v>
      </c>
      <c r="J969" s="14">
        <v>127.39999872999999</v>
      </c>
      <c r="K969" s="1" t="str">
        <f>TEXT(MATCH(X969, _xlfn.UNIQUE($X$153:X1119), 0), "00000")</f>
        <v>00476</v>
      </c>
      <c r="L969" s="1" t="s">
        <v>41</v>
      </c>
      <c r="M969" s="1" t="s">
        <v>42</v>
      </c>
      <c r="N969" s="1" t="s">
        <v>43</v>
      </c>
      <c r="O969" s="1" t="s">
        <v>44</v>
      </c>
      <c r="P969" s="3">
        <v>171.67</v>
      </c>
      <c r="Q969" s="3">
        <v>131.88</v>
      </c>
      <c r="R969" s="1" t="s">
        <v>45</v>
      </c>
      <c r="S969" s="1" t="s">
        <v>883</v>
      </c>
      <c r="T969" s="1">
        <v>13</v>
      </c>
      <c r="U969" s="1">
        <v>14</v>
      </c>
      <c r="V969" s="1">
        <v>98</v>
      </c>
      <c r="W969" s="1" t="s">
        <v>47</v>
      </c>
      <c r="X969" s="2" t="s">
        <v>2282</v>
      </c>
      <c r="Y969" s="1" t="s">
        <v>2283</v>
      </c>
      <c r="AA969" s="1" t="s">
        <v>51</v>
      </c>
      <c r="AB969" s="3">
        <f>+RMP[[#This Row],[KILOS NETO]]/RMP[[#This Row],[N° JARRAS]]</f>
        <v>1.3457142857142856</v>
      </c>
      <c r="AC969" s="1" t="s">
        <v>52</v>
      </c>
      <c r="AD969" s="1">
        <v>20.7</v>
      </c>
      <c r="AE969" s="14">
        <f>+RMP[[#This Row],[KILOS NETO]]/RMP[[#This Row],[N° JABAS]]</f>
        <v>9.42</v>
      </c>
      <c r="AF969" s="3">
        <f>+RMP[[#This Row],[KILOS NETO]]-RMP[[#This Row],[PESO NETO CAMPO]]</f>
        <v>4.4800012700000025</v>
      </c>
      <c r="AG969" s="3">
        <f>+(RMP[[#This Row],[HORA RECEPCION]]-RMP[[#This Row],[HORA SALIDA CAMPO]])*24</f>
        <v>1.9166666666666679</v>
      </c>
      <c r="AH969" s="1" t="s">
        <v>434</v>
      </c>
      <c r="AI969" s="1" t="s">
        <v>55</v>
      </c>
      <c r="AL969" s="1">
        <v>0</v>
      </c>
      <c r="AM969" s="1" t="s">
        <v>2634</v>
      </c>
    </row>
    <row r="970" spans="1:39" hidden="1" x14ac:dyDescent="0.3">
      <c r="A970" s="1" t="s">
        <v>2285</v>
      </c>
      <c r="B970" s="1">
        <f>_xlfn.ISOWEEKNUM(RMP[[#This Row],[FECHA RECEPCION]])</f>
        <v>28</v>
      </c>
      <c r="C970" s="7">
        <v>45849</v>
      </c>
      <c r="D970" s="6">
        <v>0.54166666666666663</v>
      </c>
      <c r="E970" s="7">
        <v>45849</v>
      </c>
      <c r="F970" s="6">
        <v>0.62152777777777779</v>
      </c>
      <c r="G970" s="1" t="s">
        <v>2269</v>
      </c>
      <c r="H970" s="1">
        <v>1</v>
      </c>
      <c r="I970" s="1" t="s">
        <v>39</v>
      </c>
      <c r="J970" s="14">
        <v>18.20000091</v>
      </c>
      <c r="K970" s="1" t="str">
        <f>TEXT(MATCH(X970, _xlfn.UNIQUE($X$153:X1120), 0), "00000")</f>
        <v>00476</v>
      </c>
      <c r="L970" s="1" t="s">
        <v>41</v>
      </c>
      <c r="M970" s="1" t="s">
        <v>42</v>
      </c>
      <c r="N970" s="1" t="s">
        <v>43</v>
      </c>
      <c r="O970" s="1" t="s">
        <v>44</v>
      </c>
      <c r="P970" s="3">
        <v>24.52</v>
      </c>
      <c r="Q970" s="3">
        <v>18.84</v>
      </c>
      <c r="R970" s="1" t="s">
        <v>45</v>
      </c>
      <c r="S970" s="1" t="s">
        <v>858</v>
      </c>
      <c r="T970" s="1">
        <v>13</v>
      </c>
      <c r="U970" s="1">
        <v>2</v>
      </c>
      <c r="V970" s="1">
        <v>14</v>
      </c>
      <c r="W970" s="1" t="s">
        <v>47</v>
      </c>
      <c r="X970" s="2" t="s">
        <v>2282</v>
      </c>
      <c r="Y970" s="1" t="s">
        <v>2283</v>
      </c>
      <c r="AA970" s="1" t="s">
        <v>51</v>
      </c>
      <c r="AB970" s="3">
        <f>+RMP[[#This Row],[KILOS NETO]]/RMP[[#This Row],[N° JARRAS]]</f>
        <v>1.3457142857142856</v>
      </c>
      <c r="AC970" s="1" t="s">
        <v>52</v>
      </c>
      <c r="AD970" s="1">
        <v>20.7</v>
      </c>
      <c r="AE970" s="14">
        <f>+RMP[[#This Row],[KILOS NETO]]/RMP[[#This Row],[N° JABAS]]</f>
        <v>9.42</v>
      </c>
      <c r="AF970" s="3">
        <f>+RMP[[#This Row],[KILOS NETO]]-RMP[[#This Row],[PESO NETO CAMPO]]</f>
        <v>0.63999908999999988</v>
      </c>
      <c r="AG970" s="3">
        <f>+(RMP[[#This Row],[HORA RECEPCION]]-RMP[[#This Row],[HORA SALIDA CAMPO]])*24</f>
        <v>1.9166666666666679</v>
      </c>
      <c r="AH970" s="1" t="s">
        <v>434</v>
      </c>
      <c r="AI970" s="1" t="s">
        <v>55</v>
      </c>
      <c r="AL970" s="1">
        <v>0</v>
      </c>
      <c r="AM970" s="1" t="s">
        <v>2634</v>
      </c>
    </row>
    <row r="971" spans="1:39" hidden="1" x14ac:dyDescent="0.3">
      <c r="A971" s="1" t="s">
        <v>2286</v>
      </c>
      <c r="B971" s="1">
        <f>_xlfn.ISOWEEKNUM(RMP[[#This Row],[FECHA RECEPCION]])</f>
        <v>28</v>
      </c>
      <c r="C971" s="7">
        <v>45849</v>
      </c>
      <c r="D971" s="6">
        <v>0.54166666666666663</v>
      </c>
      <c r="E971" s="7">
        <v>45849</v>
      </c>
      <c r="F971" s="6">
        <v>0.62152777777777779</v>
      </c>
      <c r="G971" s="1" t="s">
        <v>2269</v>
      </c>
      <c r="H971" s="1">
        <v>1</v>
      </c>
      <c r="I971" s="1" t="s">
        <v>39</v>
      </c>
      <c r="J971" s="14">
        <v>162.94285769000001</v>
      </c>
      <c r="K971" s="1" t="str">
        <f>TEXT(MATCH(X971, _xlfn.UNIQUE($X$153:X1121), 0), "00000")</f>
        <v>00477</v>
      </c>
      <c r="L971" s="1" t="s">
        <v>41</v>
      </c>
      <c r="M971" s="1" t="s">
        <v>42</v>
      </c>
      <c r="N971" s="1" t="s">
        <v>43</v>
      </c>
      <c r="O971" s="1" t="s">
        <v>44</v>
      </c>
      <c r="P971" s="3">
        <v>219.43</v>
      </c>
      <c r="Q971" s="3">
        <v>168.7</v>
      </c>
      <c r="R971" s="1" t="s">
        <v>45</v>
      </c>
      <c r="S971" s="1" t="s">
        <v>858</v>
      </c>
      <c r="T971" s="1">
        <v>12</v>
      </c>
      <c r="U971" s="1">
        <v>18</v>
      </c>
      <c r="V971" s="1">
        <v>126</v>
      </c>
      <c r="W971" s="1" t="s">
        <v>47</v>
      </c>
      <c r="X971" s="2" t="s">
        <v>2287</v>
      </c>
      <c r="Y971" s="1" t="s">
        <v>2288</v>
      </c>
      <c r="AA971" s="1" t="s">
        <v>51</v>
      </c>
      <c r="AB971" s="3">
        <f>+RMP[[#This Row],[KILOS NETO]]/RMP[[#This Row],[N° JARRAS]]</f>
        <v>1.3388888888888888</v>
      </c>
      <c r="AC971" s="1" t="s">
        <v>52</v>
      </c>
      <c r="AD971" s="1">
        <v>20.7</v>
      </c>
      <c r="AE971" s="14">
        <f>+RMP[[#This Row],[KILOS NETO]]/RMP[[#This Row],[N° JABAS]]</f>
        <v>9.3722222222222218</v>
      </c>
      <c r="AF971" s="3">
        <f>+RMP[[#This Row],[KILOS NETO]]-RMP[[#This Row],[PESO NETO CAMPO]]</f>
        <v>5.7571423099999777</v>
      </c>
      <c r="AG971" s="3">
        <f>+(RMP[[#This Row],[HORA RECEPCION]]-RMP[[#This Row],[HORA SALIDA CAMPO]])*24</f>
        <v>1.9166666666666679</v>
      </c>
      <c r="AH971" s="1" t="s">
        <v>1224</v>
      </c>
      <c r="AI971" s="1" t="s">
        <v>55</v>
      </c>
      <c r="AL971" s="1">
        <v>0</v>
      </c>
      <c r="AM971" s="1" t="s">
        <v>2634</v>
      </c>
    </row>
    <row r="972" spans="1:39" hidden="1" x14ac:dyDescent="0.3">
      <c r="A972" s="1" t="s">
        <v>2289</v>
      </c>
      <c r="B972" s="1">
        <f>_xlfn.ISOWEEKNUM(RMP[[#This Row],[FECHA RECEPCION]])</f>
        <v>28</v>
      </c>
      <c r="C972" s="7">
        <v>45849</v>
      </c>
      <c r="D972" s="6">
        <v>0.54166666666666663</v>
      </c>
      <c r="E972" s="7">
        <v>45849</v>
      </c>
      <c r="F972" s="6">
        <v>0.62152777777777779</v>
      </c>
      <c r="G972" s="1" t="s">
        <v>2269</v>
      </c>
      <c r="H972" s="1">
        <v>1</v>
      </c>
      <c r="I972" s="1" t="s">
        <v>39</v>
      </c>
      <c r="J972" s="14">
        <v>153.89047438</v>
      </c>
      <c r="K972" s="1" t="str">
        <f>TEXT(MATCH(X972, _xlfn.UNIQUE($X$153:X1122), 0), "00000")</f>
        <v>00477</v>
      </c>
      <c r="L972" s="1" t="s">
        <v>41</v>
      </c>
      <c r="M972" s="1" t="s">
        <v>42</v>
      </c>
      <c r="N972" s="1" t="s">
        <v>43</v>
      </c>
      <c r="O972" s="1" t="s">
        <v>44</v>
      </c>
      <c r="P972" s="3">
        <v>207.24</v>
      </c>
      <c r="Q972" s="3">
        <v>159.33000000000001</v>
      </c>
      <c r="R972" s="1" t="s">
        <v>45</v>
      </c>
      <c r="S972" s="1" t="s">
        <v>856</v>
      </c>
      <c r="T972" s="1">
        <v>12</v>
      </c>
      <c r="U972" s="1">
        <v>17</v>
      </c>
      <c r="V972" s="1">
        <v>119</v>
      </c>
      <c r="W972" s="1" t="s">
        <v>47</v>
      </c>
      <c r="X972" s="2" t="s">
        <v>2287</v>
      </c>
      <c r="Y972" s="1" t="s">
        <v>2288</v>
      </c>
      <c r="AA972" s="1" t="s">
        <v>51</v>
      </c>
      <c r="AB972" s="3">
        <f>+RMP[[#This Row],[KILOS NETO]]/RMP[[#This Row],[N° JARRAS]]</f>
        <v>1.3389075630252101</v>
      </c>
      <c r="AC972" s="1" t="s">
        <v>52</v>
      </c>
      <c r="AD972" s="1">
        <v>20.7</v>
      </c>
      <c r="AE972" s="14">
        <f>+RMP[[#This Row],[KILOS NETO]]/RMP[[#This Row],[N° JABAS]]</f>
        <v>9.3723529411764712</v>
      </c>
      <c r="AF972" s="3">
        <f>+RMP[[#This Row],[KILOS NETO]]-RMP[[#This Row],[PESO NETO CAMPO]]</f>
        <v>5.4395256200000119</v>
      </c>
      <c r="AG972" s="3">
        <f>+(RMP[[#This Row],[HORA RECEPCION]]-RMP[[#This Row],[HORA SALIDA CAMPO]])*24</f>
        <v>1.9166666666666679</v>
      </c>
      <c r="AH972" s="1" t="s">
        <v>1224</v>
      </c>
      <c r="AI972" s="1" t="s">
        <v>55</v>
      </c>
      <c r="AL972" s="1">
        <v>0</v>
      </c>
      <c r="AM972" s="1" t="s">
        <v>2634</v>
      </c>
    </row>
    <row r="973" spans="1:39" hidden="1" x14ac:dyDescent="0.3">
      <c r="A973" s="1" t="s">
        <v>2290</v>
      </c>
      <c r="B973" s="1">
        <f>_xlfn.ISOWEEKNUM(RMP[[#This Row],[FECHA RECEPCION]])</f>
        <v>28</v>
      </c>
      <c r="C973" s="7">
        <v>45849</v>
      </c>
      <c r="D973" s="6">
        <v>0.54166666666666663</v>
      </c>
      <c r="E973" s="7">
        <v>45849</v>
      </c>
      <c r="F973" s="6">
        <v>0.62152777777777779</v>
      </c>
      <c r="G973" s="1" t="s">
        <v>2269</v>
      </c>
      <c r="H973" s="1">
        <v>1</v>
      </c>
      <c r="I973" s="1" t="s">
        <v>39</v>
      </c>
      <c r="J973" s="14">
        <v>63.366667929999998</v>
      </c>
      <c r="K973" s="1" t="str">
        <f>TEXT(MATCH(X973, _xlfn.UNIQUE($X$153:X1123), 0), "00000")</f>
        <v>00477</v>
      </c>
      <c r="L973" s="1" t="s">
        <v>41</v>
      </c>
      <c r="M973" s="1" t="s">
        <v>42</v>
      </c>
      <c r="N973" s="1" t="s">
        <v>43</v>
      </c>
      <c r="O973" s="1" t="s">
        <v>44</v>
      </c>
      <c r="P973" s="3">
        <v>85.33</v>
      </c>
      <c r="Q973" s="3">
        <v>65.61</v>
      </c>
      <c r="R973" s="1" t="s">
        <v>45</v>
      </c>
      <c r="S973" s="1" t="s">
        <v>883</v>
      </c>
      <c r="T973" s="1">
        <v>12</v>
      </c>
      <c r="U973" s="1">
        <v>7</v>
      </c>
      <c r="V973" s="1">
        <v>49</v>
      </c>
      <c r="W973" s="1" t="s">
        <v>47</v>
      </c>
      <c r="X973" s="2" t="s">
        <v>2287</v>
      </c>
      <c r="Y973" s="1" t="s">
        <v>2288</v>
      </c>
      <c r="AA973" s="1" t="s">
        <v>51</v>
      </c>
      <c r="AB973" s="3">
        <f>+RMP[[#This Row],[KILOS NETO]]/RMP[[#This Row],[N° JARRAS]]</f>
        <v>1.3389795918367347</v>
      </c>
      <c r="AC973" s="1" t="s">
        <v>52</v>
      </c>
      <c r="AD973" s="1">
        <v>20.7</v>
      </c>
      <c r="AE973" s="14">
        <f>+RMP[[#This Row],[KILOS NETO]]/RMP[[#This Row],[N° JABAS]]</f>
        <v>9.3728571428571428</v>
      </c>
      <c r="AF973" s="3">
        <f>+RMP[[#This Row],[KILOS NETO]]-RMP[[#This Row],[PESO NETO CAMPO]]</f>
        <v>2.243332070000001</v>
      </c>
      <c r="AG973" s="3">
        <f>+(RMP[[#This Row],[HORA RECEPCION]]-RMP[[#This Row],[HORA SALIDA CAMPO]])*24</f>
        <v>1.9166666666666679</v>
      </c>
      <c r="AH973" s="1" t="s">
        <v>1224</v>
      </c>
      <c r="AI973" s="1" t="s">
        <v>55</v>
      </c>
      <c r="AL973" s="1">
        <v>0</v>
      </c>
      <c r="AM973" s="1" t="s">
        <v>2634</v>
      </c>
    </row>
    <row r="974" spans="1:39" hidden="1" x14ac:dyDescent="0.3">
      <c r="A974" s="1" t="s">
        <v>2291</v>
      </c>
      <c r="B974" s="1">
        <f>_xlfn.ISOWEEKNUM(RMP[[#This Row],[FECHA RECEPCION]])</f>
        <v>28</v>
      </c>
      <c r="C974" s="7">
        <v>45849</v>
      </c>
      <c r="D974" s="6">
        <v>0.54166666666666663</v>
      </c>
      <c r="E974" s="7">
        <v>45849</v>
      </c>
      <c r="F974" s="6">
        <v>0.62152777777777779</v>
      </c>
      <c r="G974" s="1" t="s">
        <v>2269</v>
      </c>
      <c r="H974" s="1">
        <v>1</v>
      </c>
      <c r="I974" s="1" t="s">
        <v>39</v>
      </c>
      <c r="J974" s="14">
        <v>382.2</v>
      </c>
      <c r="K974" s="1" t="str">
        <f>TEXT(MATCH(X974, _xlfn.UNIQUE($X$153:X1124), 0), "00000")</f>
        <v>00478</v>
      </c>
      <c r="L974" s="1" t="s">
        <v>41</v>
      </c>
      <c r="M974" s="1" t="s">
        <v>42</v>
      </c>
      <c r="N974" s="1" t="s">
        <v>43</v>
      </c>
      <c r="O974" s="1" t="s">
        <v>44</v>
      </c>
      <c r="P974" s="3">
        <v>516</v>
      </c>
      <c r="Q974" s="3">
        <v>396.64</v>
      </c>
      <c r="R974" s="1" t="s">
        <v>45</v>
      </c>
      <c r="S974" s="1" t="s">
        <v>856</v>
      </c>
      <c r="T974" s="1">
        <v>13</v>
      </c>
      <c r="U974" s="1">
        <v>42</v>
      </c>
      <c r="V974" s="1">
        <v>294</v>
      </c>
      <c r="W974" s="1" t="s">
        <v>47</v>
      </c>
      <c r="X974" s="2" t="s">
        <v>2292</v>
      </c>
      <c r="Y974" s="1" t="s">
        <v>2293</v>
      </c>
      <c r="AA974" s="1" t="s">
        <v>51</v>
      </c>
      <c r="AB974" s="3">
        <f>+RMP[[#This Row],[KILOS NETO]]/RMP[[#This Row],[N° JARRAS]]</f>
        <v>1.3491156462585034</v>
      </c>
      <c r="AC974" s="1" t="s">
        <v>52</v>
      </c>
      <c r="AD974" s="1">
        <v>20.7</v>
      </c>
      <c r="AE974" s="14">
        <f>+RMP[[#This Row],[KILOS NETO]]/RMP[[#This Row],[N° JABAS]]</f>
        <v>9.4438095238095237</v>
      </c>
      <c r="AF974" s="3">
        <f>+RMP[[#This Row],[KILOS NETO]]-RMP[[#This Row],[PESO NETO CAMPO]]</f>
        <v>14.439999999999998</v>
      </c>
      <c r="AG974" s="3">
        <f>+(RMP[[#This Row],[HORA RECEPCION]]-RMP[[#This Row],[HORA SALIDA CAMPO]])*24</f>
        <v>1.9166666666666679</v>
      </c>
      <c r="AH974" s="1" t="s">
        <v>434</v>
      </c>
      <c r="AI974" s="1" t="s">
        <v>55</v>
      </c>
      <c r="AL974" s="1">
        <v>0</v>
      </c>
      <c r="AM974" s="1" t="s">
        <v>2634</v>
      </c>
    </row>
    <row r="975" spans="1:39" hidden="1" x14ac:dyDescent="0.3">
      <c r="A975" s="1" t="s">
        <v>2294</v>
      </c>
      <c r="B975" s="1">
        <f>_xlfn.ISOWEEKNUM(RMP[[#This Row],[FECHA RECEPCION]])</f>
        <v>28</v>
      </c>
      <c r="C975" s="7">
        <v>45849</v>
      </c>
      <c r="D975" s="6">
        <v>0.54166666666666663</v>
      </c>
      <c r="E975" s="7">
        <v>45849</v>
      </c>
      <c r="F975" s="6">
        <v>0.62152777777777779</v>
      </c>
      <c r="G975" s="1" t="s">
        <v>2269</v>
      </c>
      <c r="H975" s="1">
        <v>1</v>
      </c>
      <c r="I975" s="1" t="s">
        <v>39</v>
      </c>
      <c r="J975" s="14">
        <v>317</v>
      </c>
      <c r="K975" s="1" t="str">
        <f>TEXT(MATCH(X975, _xlfn.UNIQUE($X$153:X1125), 0), "00000")</f>
        <v>00479</v>
      </c>
      <c r="L975" s="1" t="s">
        <v>41</v>
      </c>
      <c r="M975" s="1" t="s">
        <v>42</v>
      </c>
      <c r="N975" s="1" t="s">
        <v>43</v>
      </c>
      <c r="O975" s="1" t="s">
        <v>44</v>
      </c>
      <c r="P975" s="3">
        <v>431</v>
      </c>
      <c r="Q975" s="3">
        <v>328.87</v>
      </c>
      <c r="R975" s="1" t="s">
        <v>45</v>
      </c>
      <c r="S975" s="1" t="s">
        <v>858</v>
      </c>
      <c r="T975" s="1">
        <v>13</v>
      </c>
      <c r="U975" s="1">
        <v>35</v>
      </c>
      <c r="V975" s="1">
        <v>245</v>
      </c>
      <c r="W975" s="1" t="s">
        <v>47</v>
      </c>
      <c r="X975" s="2" t="s">
        <v>2295</v>
      </c>
      <c r="Y975" s="1" t="s">
        <v>2296</v>
      </c>
      <c r="AA975" s="1" t="s">
        <v>51</v>
      </c>
      <c r="AB975" s="3">
        <f>+RMP[[#This Row],[KILOS NETO]]/RMP[[#This Row],[N° JARRAS]]</f>
        <v>1.3423265306122449</v>
      </c>
      <c r="AC975" s="1" t="s">
        <v>52</v>
      </c>
      <c r="AD975" s="1">
        <v>20.7</v>
      </c>
      <c r="AE975" s="14">
        <f>+RMP[[#This Row],[KILOS NETO]]/RMP[[#This Row],[N° JABAS]]</f>
        <v>9.3962857142857139</v>
      </c>
      <c r="AF975" s="3">
        <f>+RMP[[#This Row],[KILOS NETO]]-RMP[[#This Row],[PESO NETO CAMPO]]</f>
        <v>11.870000000000005</v>
      </c>
      <c r="AG975" s="3">
        <f>+(RMP[[#This Row],[HORA RECEPCION]]-RMP[[#This Row],[HORA SALIDA CAMPO]])*24</f>
        <v>1.9166666666666679</v>
      </c>
      <c r="AH975" s="1" t="s">
        <v>434</v>
      </c>
      <c r="AI975" s="1" t="s">
        <v>55</v>
      </c>
      <c r="AL975" s="1">
        <v>0</v>
      </c>
      <c r="AM975" s="1" t="s">
        <v>2634</v>
      </c>
    </row>
    <row r="976" spans="1:39" hidden="1" x14ac:dyDescent="0.3">
      <c r="A976" s="1" t="s">
        <v>2297</v>
      </c>
      <c r="B976" s="1">
        <f>_xlfn.ISOWEEKNUM(RMP[[#This Row],[FECHA RECEPCION]])</f>
        <v>28</v>
      </c>
      <c r="C976" s="7">
        <v>45849</v>
      </c>
      <c r="D976" s="6">
        <v>0.54166666666666663</v>
      </c>
      <c r="E976" s="7">
        <v>45849</v>
      </c>
      <c r="F976" s="6">
        <v>0.62152777777777779</v>
      </c>
      <c r="G976" s="1" t="s">
        <v>2269</v>
      </c>
      <c r="H976" s="1">
        <v>1</v>
      </c>
      <c r="I976" s="1" t="s">
        <v>39</v>
      </c>
      <c r="J976" s="14">
        <v>227.49999862999999</v>
      </c>
      <c r="K976" s="1" t="str">
        <f>TEXT(MATCH(X976, _xlfn.UNIQUE($X$153:X1126), 0), "00000")</f>
        <v>00480</v>
      </c>
      <c r="L976" s="1" t="s">
        <v>41</v>
      </c>
      <c r="M976" s="1" t="s">
        <v>42</v>
      </c>
      <c r="N976" s="1" t="s">
        <v>43</v>
      </c>
      <c r="O976" s="1" t="s">
        <v>44</v>
      </c>
      <c r="P976" s="3">
        <v>308.57</v>
      </c>
      <c r="Q976" s="3">
        <v>236.34</v>
      </c>
      <c r="R976" s="1" t="s">
        <v>45</v>
      </c>
      <c r="S976" s="1" t="s">
        <v>856</v>
      </c>
      <c r="T976" s="1">
        <v>12</v>
      </c>
      <c r="U976" s="1">
        <v>25</v>
      </c>
      <c r="V976" s="1">
        <v>175</v>
      </c>
      <c r="W976" s="1" t="s">
        <v>47</v>
      </c>
      <c r="X976" s="2" t="s">
        <v>2298</v>
      </c>
      <c r="Y976" s="1" t="s">
        <v>2299</v>
      </c>
      <c r="AA976" s="1" t="s">
        <v>51</v>
      </c>
      <c r="AB976" s="3">
        <f>+RMP[[#This Row],[KILOS NETO]]/RMP[[#This Row],[N° JARRAS]]</f>
        <v>1.3505142857142858</v>
      </c>
      <c r="AC976" s="1" t="s">
        <v>52</v>
      </c>
      <c r="AD976" s="1">
        <v>20.7</v>
      </c>
      <c r="AE976" s="14">
        <f>+RMP[[#This Row],[KILOS NETO]]/RMP[[#This Row],[N° JABAS]]</f>
        <v>9.4535999999999998</v>
      </c>
      <c r="AF976" s="3">
        <f>+RMP[[#This Row],[KILOS NETO]]-RMP[[#This Row],[PESO NETO CAMPO]]</f>
        <v>8.8400013700000102</v>
      </c>
      <c r="AG976" s="3">
        <f>+(RMP[[#This Row],[HORA RECEPCION]]-RMP[[#This Row],[HORA SALIDA CAMPO]])*24</f>
        <v>1.9166666666666679</v>
      </c>
      <c r="AH976" s="1" t="s">
        <v>54</v>
      </c>
      <c r="AI976" s="1" t="s">
        <v>55</v>
      </c>
      <c r="AL976" s="1">
        <v>0</v>
      </c>
      <c r="AM976" s="1" t="s">
        <v>2634</v>
      </c>
    </row>
    <row r="977" spans="1:39" hidden="1" x14ac:dyDescent="0.3">
      <c r="A977" s="1" t="s">
        <v>2300</v>
      </c>
      <c r="B977" s="1">
        <f>_xlfn.ISOWEEKNUM(RMP[[#This Row],[FECHA RECEPCION]])</f>
        <v>28</v>
      </c>
      <c r="C977" s="7">
        <v>45849</v>
      </c>
      <c r="D977" s="6">
        <v>0.54166666666666663</v>
      </c>
      <c r="E977" s="7">
        <v>45849</v>
      </c>
      <c r="F977" s="6">
        <v>0.62152777777777779</v>
      </c>
      <c r="G977" s="1" t="s">
        <v>2269</v>
      </c>
      <c r="H977" s="1">
        <v>1</v>
      </c>
      <c r="I977" s="1" t="s">
        <v>39</v>
      </c>
      <c r="J977" s="14">
        <v>91.000001359999999</v>
      </c>
      <c r="K977" s="1" t="str">
        <f>TEXT(MATCH(X977, _xlfn.UNIQUE($X$153:X1127), 0), "00000")</f>
        <v>00480</v>
      </c>
      <c r="L977" s="1" t="s">
        <v>41</v>
      </c>
      <c r="M977" s="1" t="s">
        <v>42</v>
      </c>
      <c r="N977" s="1" t="s">
        <v>43</v>
      </c>
      <c r="O977" s="1" t="s">
        <v>44</v>
      </c>
      <c r="P977" s="3">
        <v>123.43</v>
      </c>
      <c r="Q977" s="3">
        <v>94.53</v>
      </c>
      <c r="R977" s="1" t="s">
        <v>45</v>
      </c>
      <c r="S977" s="1" t="s">
        <v>858</v>
      </c>
      <c r="T977" s="1">
        <v>12</v>
      </c>
      <c r="U977" s="1">
        <v>10</v>
      </c>
      <c r="V977" s="1">
        <v>70</v>
      </c>
      <c r="W977" s="1" t="s">
        <v>47</v>
      </c>
      <c r="X977" s="2" t="s">
        <v>2298</v>
      </c>
      <c r="Y977" s="1" t="s">
        <v>2299</v>
      </c>
      <c r="AA977" s="1" t="s">
        <v>51</v>
      </c>
      <c r="AB977" s="3">
        <f>+RMP[[#This Row],[KILOS NETO]]/RMP[[#This Row],[N° JARRAS]]</f>
        <v>1.3504285714285715</v>
      </c>
      <c r="AC977" s="1" t="s">
        <v>52</v>
      </c>
      <c r="AD977" s="1">
        <v>20.7</v>
      </c>
      <c r="AE977" s="14">
        <f>+RMP[[#This Row],[KILOS NETO]]/RMP[[#This Row],[N° JABAS]]</f>
        <v>9.4529999999999994</v>
      </c>
      <c r="AF977" s="3">
        <f>+RMP[[#This Row],[KILOS NETO]]-RMP[[#This Row],[PESO NETO CAMPO]]</f>
        <v>3.5299986400000023</v>
      </c>
      <c r="AG977" s="3">
        <f>+(RMP[[#This Row],[HORA RECEPCION]]-RMP[[#This Row],[HORA SALIDA CAMPO]])*24</f>
        <v>1.9166666666666679</v>
      </c>
      <c r="AH977" s="1" t="s">
        <v>54</v>
      </c>
      <c r="AI977" s="1" t="s">
        <v>55</v>
      </c>
      <c r="AL977" s="1">
        <v>0</v>
      </c>
      <c r="AM977" s="1" t="s">
        <v>2634</v>
      </c>
    </row>
    <row r="978" spans="1:39" hidden="1" x14ac:dyDescent="0.3">
      <c r="A978" s="1" t="s">
        <v>2301</v>
      </c>
      <c r="B978" s="1">
        <f>_xlfn.ISOWEEKNUM(RMP[[#This Row],[FECHA RECEPCION]])</f>
        <v>28</v>
      </c>
      <c r="C978" s="7">
        <v>45849</v>
      </c>
      <c r="D978" s="6">
        <v>0.54861111111111116</v>
      </c>
      <c r="E978" s="7">
        <v>45849</v>
      </c>
      <c r="F978" s="6">
        <v>0.63541666666666663</v>
      </c>
      <c r="G978" s="1" t="s">
        <v>2302</v>
      </c>
      <c r="H978" s="1">
        <v>2</v>
      </c>
      <c r="I978" s="1" t="s">
        <v>2177</v>
      </c>
      <c r="J978" s="14">
        <v>492.5</v>
      </c>
      <c r="K978" s="1" t="str">
        <f>TEXT(MATCH(X978, _xlfn.UNIQUE($X$153:X1128), 0), "00000")</f>
        <v>00481</v>
      </c>
      <c r="L978" s="1" t="s">
        <v>827</v>
      </c>
      <c r="M978" s="1" t="s">
        <v>828</v>
      </c>
      <c r="N978" s="1" t="s">
        <v>43</v>
      </c>
      <c r="O978" s="1" t="s">
        <v>44</v>
      </c>
      <c r="P978" s="3">
        <v>647</v>
      </c>
      <c r="Q978" s="3">
        <v>528.34</v>
      </c>
      <c r="R978" s="1" t="s">
        <v>45</v>
      </c>
      <c r="S978" s="1" t="s">
        <v>883</v>
      </c>
      <c r="T978" s="1">
        <v>15</v>
      </c>
      <c r="U978" s="1">
        <v>35</v>
      </c>
      <c r="V978" s="1">
        <v>420</v>
      </c>
      <c r="W978" s="1" t="s">
        <v>47</v>
      </c>
      <c r="X978" s="2" t="s">
        <v>2303</v>
      </c>
      <c r="Y978" s="1" t="s">
        <v>2304</v>
      </c>
      <c r="AA978" s="1" t="s">
        <v>51</v>
      </c>
      <c r="AB978" s="3">
        <f>+RMP[[#This Row],[KILOS NETO]]/RMP[[#This Row],[N° JARRAS]]</f>
        <v>1.2579523809523809</v>
      </c>
      <c r="AC978" s="1" t="s">
        <v>831</v>
      </c>
      <c r="AD978" s="1">
        <v>20.6</v>
      </c>
      <c r="AE978" s="14">
        <f>+RMP[[#This Row],[KILOS NETO]]/RMP[[#This Row],[N° JABAS]]</f>
        <v>15.095428571428572</v>
      </c>
      <c r="AF978" s="3">
        <f>+RMP[[#This Row],[KILOS NETO]]-RMP[[#This Row],[PESO NETO CAMPO]]</f>
        <v>35.840000000000032</v>
      </c>
      <c r="AG978" s="3">
        <f>+(RMP[[#This Row],[HORA RECEPCION]]-RMP[[#This Row],[HORA SALIDA CAMPO]])*24</f>
        <v>2.0833333333333313</v>
      </c>
      <c r="AH978" s="1" t="s">
        <v>54</v>
      </c>
      <c r="AI978" s="1" t="s">
        <v>55</v>
      </c>
      <c r="AL978" s="1">
        <v>0</v>
      </c>
      <c r="AM978" s="1" t="s">
        <v>2634</v>
      </c>
    </row>
    <row r="979" spans="1:39" hidden="1" x14ac:dyDescent="0.3">
      <c r="A979" s="1" t="s">
        <v>2305</v>
      </c>
      <c r="B979" s="1">
        <f>_xlfn.ISOWEEKNUM(RMP[[#This Row],[FECHA RECEPCION]])</f>
        <v>28</v>
      </c>
      <c r="C979" s="7">
        <v>45849</v>
      </c>
      <c r="D979" s="6">
        <v>0.54861111111111116</v>
      </c>
      <c r="E979" s="7">
        <v>45849</v>
      </c>
      <c r="F979" s="6">
        <v>0.63541666666666663</v>
      </c>
      <c r="G979" s="1" t="s">
        <v>2302</v>
      </c>
      <c r="H979" s="1">
        <v>2</v>
      </c>
      <c r="I979" s="1" t="s">
        <v>2177</v>
      </c>
      <c r="J979" s="14">
        <v>490</v>
      </c>
      <c r="K979" s="1" t="str">
        <f>TEXT(MATCH(X979, _xlfn.UNIQUE($X$153:X1129), 0), "00000")</f>
        <v>00482</v>
      </c>
      <c r="L979" s="1" t="s">
        <v>827</v>
      </c>
      <c r="M979" s="1" t="s">
        <v>828</v>
      </c>
      <c r="N979" s="1" t="s">
        <v>43</v>
      </c>
      <c r="O979" s="1" t="s">
        <v>44</v>
      </c>
      <c r="P979" s="3">
        <v>646</v>
      </c>
      <c r="Q979" s="3">
        <v>526.34</v>
      </c>
      <c r="R979" s="1" t="s">
        <v>45</v>
      </c>
      <c r="S979" s="1" t="s">
        <v>793</v>
      </c>
      <c r="T979" s="1">
        <v>16</v>
      </c>
      <c r="U979" s="1">
        <v>35</v>
      </c>
      <c r="V979" s="1">
        <v>420</v>
      </c>
      <c r="W979" s="1" t="s">
        <v>47</v>
      </c>
      <c r="X979" s="2" t="s">
        <v>2306</v>
      </c>
      <c r="Y979" s="1" t="s">
        <v>2307</v>
      </c>
      <c r="AA979" s="1" t="s">
        <v>51</v>
      </c>
      <c r="AB979" s="3">
        <f>+RMP[[#This Row],[KILOS NETO]]/RMP[[#This Row],[N° JARRAS]]</f>
        <v>1.2531904761904762</v>
      </c>
      <c r="AC979" s="1" t="s">
        <v>831</v>
      </c>
      <c r="AD979" s="1">
        <v>20.6</v>
      </c>
      <c r="AE979" s="14">
        <f>+RMP[[#This Row],[KILOS NETO]]/RMP[[#This Row],[N° JABAS]]</f>
        <v>15.038285714285715</v>
      </c>
      <c r="AF979" s="3">
        <f>+RMP[[#This Row],[KILOS NETO]]-RMP[[#This Row],[PESO NETO CAMPO]]</f>
        <v>36.340000000000032</v>
      </c>
      <c r="AG979" s="3">
        <f>+(RMP[[#This Row],[HORA RECEPCION]]-RMP[[#This Row],[HORA SALIDA CAMPO]])*24</f>
        <v>2.0833333333333313</v>
      </c>
      <c r="AH979" s="1" t="s">
        <v>54</v>
      </c>
      <c r="AI979" s="1" t="s">
        <v>55</v>
      </c>
      <c r="AL979" s="1">
        <v>0</v>
      </c>
      <c r="AM979" s="1" t="s">
        <v>2634</v>
      </c>
    </row>
    <row r="980" spans="1:39" hidden="1" x14ac:dyDescent="0.3">
      <c r="A980" s="1" t="s">
        <v>2308</v>
      </c>
      <c r="B980" s="1">
        <f>_xlfn.ISOWEEKNUM(RMP[[#This Row],[FECHA RECEPCION]])</f>
        <v>28</v>
      </c>
      <c r="C980" s="7">
        <v>45849</v>
      </c>
      <c r="D980" s="6">
        <v>0.54861111111111116</v>
      </c>
      <c r="E980" s="7">
        <v>45849</v>
      </c>
      <c r="F980" s="6">
        <v>0.63541666666666663</v>
      </c>
      <c r="G980" s="1" t="s">
        <v>2302</v>
      </c>
      <c r="H980" s="1">
        <v>2</v>
      </c>
      <c r="I980" s="1" t="s">
        <v>2177</v>
      </c>
      <c r="J980" s="14">
        <v>491</v>
      </c>
      <c r="K980" s="1" t="str">
        <f>TEXT(MATCH(X980, _xlfn.UNIQUE($X$153:X1130), 0), "00000")</f>
        <v>00483</v>
      </c>
      <c r="L980" s="1" t="s">
        <v>827</v>
      </c>
      <c r="M980" s="1" t="s">
        <v>828</v>
      </c>
      <c r="N980" s="1" t="s">
        <v>43</v>
      </c>
      <c r="O980" s="1" t="s">
        <v>44</v>
      </c>
      <c r="P980" s="3">
        <v>648</v>
      </c>
      <c r="Q980" s="3">
        <v>528.34</v>
      </c>
      <c r="R980" s="1" t="s">
        <v>45</v>
      </c>
      <c r="S980" s="1" t="s">
        <v>793</v>
      </c>
      <c r="T980" s="1">
        <v>16</v>
      </c>
      <c r="U980" s="1">
        <v>35</v>
      </c>
      <c r="V980" s="1">
        <v>420</v>
      </c>
      <c r="W980" s="1" t="s">
        <v>47</v>
      </c>
      <c r="X980" s="2" t="s">
        <v>2309</v>
      </c>
      <c r="Y980" s="1" t="s">
        <v>2310</v>
      </c>
      <c r="AA980" s="1" t="s">
        <v>51</v>
      </c>
      <c r="AB980" s="3">
        <f>+RMP[[#This Row],[KILOS NETO]]/RMP[[#This Row],[N° JARRAS]]</f>
        <v>1.2579523809523809</v>
      </c>
      <c r="AC980" s="1" t="s">
        <v>831</v>
      </c>
      <c r="AD980" s="1">
        <v>20.6</v>
      </c>
      <c r="AE980" s="14">
        <f>+RMP[[#This Row],[KILOS NETO]]/RMP[[#This Row],[N° JABAS]]</f>
        <v>15.095428571428572</v>
      </c>
      <c r="AF980" s="3">
        <f>+RMP[[#This Row],[KILOS NETO]]-RMP[[#This Row],[PESO NETO CAMPO]]</f>
        <v>37.340000000000032</v>
      </c>
      <c r="AG980" s="3">
        <f>+(RMP[[#This Row],[HORA RECEPCION]]-RMP[[#This Row],[HORA SALIDA CAMPO]])*24</f>
        <v>2.0833333333333313</v>
      </c>
      <c r="AH980" s="1" t="s">
        <v>54</v>
      </c>
      <c r="AI980" s="1" t="s">
        <v>55</v>
      </c>
      <c r="AL980" s="1">
        <v>0</v>
      </c>
      <c r="AM980" s="1" t="s">
        <v>2634</v>
      </c>
    </row>
    <row r="981" spans="1:39" hidden="1" x14ac:dyDescent="0.3">
      <c r="A981" s="1" t="s">
        <v>2311</v>
      </c>
      <c r="B981" s="1">
        <f>_xlfn.ISOWEEKNUM(RMP[[#This Row],[FECHA RECEPCION]])</f>
        <v>28</v>
      </c>
      <c r="C981" s="7">
        <v>45849</v>
      </c>
      <c r="D981" s="6">
        <v>0.54861111111111116</v>
      </c>
      <c r="E981" s="7">
        <v>45849</v>
      </c>
      <c r="F981" s="6">
        <v>0.63541666666666663</v>
      </c>
      <c r="G981" s="1" t="s">
        <v>2302</v>
      </c>
      <c r="H981" s="1">
        <v>2</v>
      </c>
      <c r="I981" s="1" t="s">
        <v>2177</v>
      </c>
      <c r="J981" s="14">
        <v>488.5</v>
      </c>
      <c r="K981" s="1" t="str">
        <f>TEXT(MATCH(X981, _xlfn.UNIQUE($X$153:X1131), 0), "00000")</f>
        <v>00484</v>
      </c>
      <c r="L981" s="1" t="s">
        <v>827</v>
      </c>
      <c r="M981" s="1" t="s">
        <v>828</v>
      </c>
      <c r="N981" s="1" t="s">
        <v>43</v>
      </c>
      <c r="O981" s="1" t="s">
        <v>44</v>
      </c>
      <c r="P981" s="3">
        <v>642</v>
      </c>
      <c r="Q981" s="3">
        <v>523.34</v>
      </c>
      <c r="R981" s="1" t="s">
        <v>45</v>
      </c>
      <c r="S981" s="1" t="s">
        <v>793</v>
      </c>
      <c r="T981" s="1">
        <v>15</v>
      </c>
      <c r="U981" s="1">
        <v>35</v>
      </c>
      <c r="V981" s="1">
        <v>420</v>
      </c>
      <c r="W981" s="1" t="s">
        <v>47</v>
      </c>
      <c r="X981" s="2" t="s">
        <v>2312</v>
      </c>
      <c r="Y981" s="1" t="s">
        <v>2313</v>
      </c>
      <c r="AA981" s="1" t="s">
        <v>51</v>
      </c>
      <c r="AB981" s="3">
        <f>+RMP[[#This Row],[KILOS NETO]]/RMP[[#This Row],[N° JARRAS]]</f>
        <v>1.2460476190476191</v>
      </c>
      <c r="AC981" s="1" t="s">
        <v>831</v>
      </c>
      <c r="AD981" s="1">
        <v>20.6</v>
      </c>
      <c r="AE981" s="14">
        <f>+RMP[[#This Row],[KILOS NETO]]/RMP[[#This Row],[N° JABAS]]</f>
        <v>14.95257142857143</v>
      </c>
      <c r="AF981" s="3">
        <f>+RMP[[#This Row],[KILOS NETO]]-RMP[[#This Row],[PESO NETO CAMPO]]</f>
        <v>34.840000000000032</v>
      </c>
      <c r="AG981" s="3">
        <f>+(RMP[[#This Row],[HORA RECEPCION]]-RMP[[#This Row],[HORA SALIDA CAMPO]])*24</f>
        <v>2.0833333333333313</v>
      </c>
      <c r="AH981" s="1" t="s">
        <v>54</v>
      </c>
      <c r="AI981" s="1" t="s">
        <v>55</v>
      </c>
      <c r="AL981" s="1">
        <v>0</v>
      </c>
      <c r="AM981" s="1" t="s">
        <v>2634</v>
      </c>
    </row>
    <row r="982" spans="1:39" hidden="1" x14ac:dyDescent="0.3">
      <c r="A982" s="1" t="s">
        <v>2314</v>
      </c>
      <c r="B982" s="1">
        <f>_xlfn.ISOWEEKNUM(RMP[[#This Row],[FECHA RECEPCION]])</f>
        <v>28</v>
      </c>
      <c r="C982" s="7">
        <v>45849</v>
      </c>
      <c r="D982" s="6">
        <v>0.54861111111111116</v>
      </c>
      <c r="E982" s="7">
        <v>45849</v>
      </c>
      <c r="F982" s="6">
        <v>0.63541666666666663</v>
      </c>
      <c r="G982" s="1" t="s">
        <v>2302</v>
      </c>
      <c r="H982" s="1">
        <v>2</v>
      </c>
      <c r="I982" s="1" t="s">
        <v>2177</v>
      </c>
      <c r="J982" s="14">
        <v>492</v>
      </c>
      <c r="K982" s="1" t="str">
        <f>TEXT(MATCH(X982, _xlfn.UNIQUE($X$153:X1132), 0), "00000")</f>
        <v>00485</v>
      </c>
      <c r="L982" s="1" t="s">
        <v>827</v>
      </c>
      <c r="M982" s="1" t="s">
        <v>828</v>
      </c>
      <c r="N982" s="1" t="s">
        <v>43</v>
      </c>
      <c r="O982" s="1" t="s">
        <v>44</v>
      </c>
      <c r="P982" s="3">
        <v>648</v>
      </c>
      <c r="Q982" s="3">
        <v>528.34</v>
      </c>
      <c r="R982" s="1" t="s">
        <v>45</v>
      </c>
      <c r="S982" s="1" t="s">
        <v>793</v>
      </c>
      <c r="T982" s="1">
        <v>16</v>
      </c>
      <c r="U982" s="1">
        <v>35</v>
      </c>
      <c r="V982" s="1">
        <v>420</v>
      </c>
      <c r="W982" s="1" t="s">
        <v>47</v>
      </c>
      <c r="X982" s="2" t="s">
        <v>2315</v>
      </c>
      <c r="Y982" s="1" t="s">
        <v>2316</v>
      </c>
      <c r="AA982" s="1" t="s">
        <v>51</v>
      </c>
      <c r="AB982" s="3">
        <f>+RMP[[#This Row],[KILOS NETO]]/RMP[[#This Row],[N° JARRAS]]</f>
        <v>1.2579523809523809</v>
      </c>
      <c r="AC982" s="1" t="s">
        <v>831</v>
      </c>
      <c r="AD982" s="1">
        <v>20.6</v>
      </c>
      <c r="AE982" s="14">
        <f>+RMP[[#This Row],[KILOS NETO]]/RMP[[#This Row],[N° JABAS]]</f>
        <v>15.095428571428572</v>
      </c>
      <c r="AF982" s="3">
        <f>+RMP[[#This Row],[KILOS NETO]]-RMP[[#This Row],[PESO NETO CAMPO]]</f>
        <v>36.340000000000032</v>
      </c>
      <c r="AG982" s="3">
        <f>+(RMP[[#This Row],[HORA RECEPCION]]-RMP[[#This Row],[HORA SALIDA CAMPO]])*24</f>
        <v>2.0833333333333313</v>
      </c>
      <c r="AH982" s="1" t="s">
        <v>54</v>
      </c>
      <c r="AI982" s="1" t="s">
        <v>55</v>
      </c>
      <c r="AL982" s="1">
        <v>0</v>
      </c>
      <c r="AM982" s="1" t="s">
        <v>2634</v>
      </c>
    </row>
    <row r="983" spans="1:39" hidden="1" x14ac:dyDescent="0.3">
      <c r="A983" s="1" t="s">
        <v>2317</v>
      </c>
      <c r="B983" s="1">
        <f>_xlfn.ISOWEEKNUM(RMP[[#This Row],[FECHA RECEPCION]])</f>
        <v>28</v>
      </c>
      <c r="C983" s="7">
        <v>45849</v>
      </c>
      <c r="D983" s="6">
        <v>0.77777777777777779</v>
      </c>
      <c r="E983" s="7">
        <v>45849</v>
      </c>
      <c r="F983" s="6">
        <v>0.85416666666666663</v>
      </c>
      <c r="G983" s="1" t="s">
        <v>2318</v>
      </c>
      <c r="H983" s="1">
        <v>5</v>
      </c>
      <c r="I983" s="1" t="s">
        <v>39</v>
      </c>
      <c r="J983" s="14">
        <v>150.30000000000001</v>
      </c>
      <c r="K983" s="1" t="str">
        <f>TEXT(MATCH(X983, _xlfn.UNIQUE($X$153:X1133), 0), "00000")</f>
        <v>00486</v>
      </c>
      <c r="L983" s="1" t="s">
        <v>41</v>
      </c>
      <c r="M983" s="1" t="s">
        <v>911</v>
      </c>
      <c r="N983" s="1" t="s">
        <v>912</v>
      </c>
      <c r="O983" s="1" t="s">
        <v>44</v>
      </c>
      <c r="P983" s="3">
        <v>210</v>
      </c>
      <c r="Q983" s="3">
        <v>156.62</v>
      </c>
      <c r="R983" s="1" t="s">
        <v>212</v>
      </c>
      <c r="S983" s="1" t="s">
        <v>213</v>
      </c>
      <c r="T983" s="1">
        <v>11</v>
      </c>
      <c r="U983" s="1">
        <v>16</v>
      </c>
      <c r="V983" s="1">
        <v>112</v>
      </c>
      <c r="W983" s="1" t="s">
        <v>47</v>
      </c>
      <c r="X983" s="2" t="s">
        <v>2319</v>
      </c>
      <c r="Y983" s="1" t="s">
        <v>2320</v>
      </c>
      <c r="AA983" s="1" t="s">
        <v>51</v>
      </c>
      <c r="AB983" s="3">
        <f>+RMP[[#This Row],[KILOS NETO]]/RMP[[#This Row],[N° JARRAS]]</f>
        <v>1.3983928571428572</v>
      </c>
      <c r="AC983" s="1" t="s">
        <v>52</v>
      </c>
      <c r="AD983" s="1">
        <v>18.2</v>
      </c>
      <c r="AE983" s="14">
        <f>+RMP[[#This Row],[KILOS NETO]]/RMP[[#This Row],[N° JABAS]]</f>
        <v>9.7887500000000003</v>
      </c>
      <c r="AF983" s="3">
        <f>+RMP[[#This Row],[KILOS NETO]]-RMP[[#This Row],[PESO NETO CAMPO]]</f>
        <v>6.3199999999999932</v>
      </c>
      <c r="AG983" s="3">
        <f>+(RMP[[#This Row],[HORA RECEPCION]]-RMP[[#This Row],[HORA SALIDA CAMPO]])*24</f>
        <v>1.8333333333333321</v>
      </c>
      <c r="AH983" s="1" t="s">
        <v>448</v>
      </c>
      <c r="AI983" s="1" t="s">
        <v>55</v>
      </c>
      <c r="AL983" s="1">
        <v>0</v>
      </c>
      <c r="AM983" s="1" t="s">
        <v>2634</v>
      </c>
    </row>
    <row r="984" spans="1:39" hidden="1" x14ac:dyDescent="0.3">
      <c r="A984" s="1" t="s">
        <v>2321</v>
      </c>
      <c r="B984" s="1">
        <f>_xlfn.ISOWEEKNUM(RMP[[#This Row],[FECHA RECEPCION]])</f>
        <v>28</v>
      </c>
      <c r="C984" s="7">
        <v>45849</v>
      </c>
      <c r="D984" s="6">
        <v>0.77777777777777779</v>
      </c>
      <c r="E984" s="7">
        <v>45849</v>
      </c>
      <c r="F984" s="6">
        <v>0.85416666666666663</v>
      </c>
      <c r="G984" s="1" t="s">
        <v>2318</v>
      </c>
      <c r="H984" s="1">
        <v>5</v>
      </c>
      <c r="I984" s="1" t="s">
        <v>39</v>
      </c>
      <c r="J984" s="14">
        <v>63.7</v>
      </c>
      <c r="K984" s="1" t="str">
        <f>TEXT(MATCH(X984, _xlfn.UNIQUE($X$153:X1134), 0), "00000")</f>
        <v>00487</v>
      </c>
      <c r="L984" s="1" t="s">
        <v>41</v>
      </c>
      <c r="M984" s="1" t="s">
        <v>911</v>
      </c>
      <c r="N984" s="1" t="s">
        <v>912</v>
      </c>
      <c r="O984" s="1" t="s">
        <v>44</v>
      </c>
      <c r="P984" s="3">
        <v>95</v>
      </c>
      <c r="Q984" s="3">
        <v>65.77</v>
      </c>
      <c r="R984" s="1" t="s">
        <v>212</v>
      </c>
      <c r="S984" s="1" t="s">
        <v>213</v>
      </c>
      <c r="T984" s="1">
        <v>9</v>
      </c>
      <c r="U984" s="1">
        <v>7</v>
      </c>
      <c r="V984" s="1">
        <v>49</v>
      </c>
      <c r="W984" s="1" t="s">
        <v>47</v>
      </c>
      <c r="X984" s="2" t="s">
        <v>2322</v>
      </c>
      <c r="Y984" s="1" t="s">
        <v>2323</v>
      </c>
      <c r="AA984" s="1" t="s">
        <v>51</v>
      </c>
      <c r="AB984" s="3">
        <f>+RMP[[#This Row],[KILOS NETO]]/RMP[[#This Row],[N° JARRAS]]</f>
        <v>1.3422448979591837</v>
      </c>
      <c r="AC984" s="1" t="s">
        <v>52</v>
      </c>
      <c r="AD984" s="1">
        <v>18.2</v>
      </c>
      <c r="AE984" s="14">
        <f>+RMP[[#This Row],[KILOS NETO]]/RMP[[#This Row],[N° JABAS]]</f>
        <v>9.3957142857142859</v>
      </c>
      <c r="AF984" s="3">
        <f>+RMP[[#This Row],[KILOS NETO]]-RMP[[#This Row],[PESO NETO CAMPO]]</f>
        <v>2.0699999999999932</v>
      </c>
      <c r="AG984" s="3">
        <f>+(RMP[[#This Row],[HORA RECEPCION]]-RMP[[#This Row],[HORA SALIDA CAMPO]])*24</f>
        <v>1.8333333333333321</v>
      </c>
      <c r="AH984" s="1" t="s">
        <v>1224</v>
      </c>
      <c r="AI984" s="1" t="s">
        <v>55</v>
      </c>
      <c r="AL984" s="1">
        <v>0</v>
      </c>
      <c r="AM984" s="1" t="s">
        <v>2634</v>
      </c>
    </row>
    <row r="985" spans="1:39" hidden="1" x14ac:dyDescent="0.3">
      <c r="A985" s="1" t="s">
        <v>2324</v>
      </c>
      <c r="B985" s="1">
        <f>_xlfn.ISOWEEKNUM(RMP[[#This Row],[FECHA RECEPCION]])</f>
        <v>28</v>
      </c>
      <c r="C985" s="7">
        <v>45849</v>
      </c>
      <c r="D985" s="6">
        <v>0.77777777777777779</v>
      </c>
      <c r="E985" s="7">
        <v>45849</v>
      </c>
      <c r="F985" s="6">
        <v>0.85416666666666663</v>
      </c>
      <c r="G985" s="1" t="s">
        <v>2318</v>
      </c>
      <c r="H985" s="1">
        <v>5</v>
      </c>
      <c r="I985" s="1" t="s">
        <v>39</v>
      </c>
      <c r="J985" s="14">
        <v>186.1</v>
      </c>
      <c r="K985" s="1" t="str">
        <f>TEXT(MATCH(X985, _xlfn.UNIQUE($X$153:X1135), 0), "00000")</f>
        <v>00488</v>
      </c>
      <c r="L985" s="1" t="s">
        <v>41</v>
      </c>
      <c r="M985" s="1" t="s">
        <v>911</v>
      </c>
      <c r="N985" s="1" t="s">
        <v>912</v>
      </c>
      <c r="O985" s="1" t="s">
        <v>44</v>
      </c>
      <c r="P985" s="3">
        <v>259</v>
      </c>
      <c r="Q985" s="3">
        <v>193.81</v>
      </c>
      <c r="R985" s="1" t="s">
        <v>212</v>
      </c>
      <c r="S985" s="1" t="s">
        <v>213</v>
      </c>
      <c r="T985" s="1">
        <v>11</v>
      </c>
      <c r="U985" s="1">
        <v>21</v>
      </c>
      <c r="V985" s="1">
        <v>143</v>
      </c>
      <c r="W985" s="1" t="s">
        <v>47</v>
      </c>
      <c r="X985" s="2" t="s">
        <v>2325</v>
      </c>
      <c r="Y985" s="1" t="s">
        <v>2326</v>
      </c>
      <c r="AA985" s="1" t="s">
        <v>51</v>
      </c>
      <c r="AB985" s="3">
        <f>+RMP[[#This Row],[KILOS NETO]]/RMP[[#This Row],[N° JARRAS]]</f>
        <v>1.3553146853146854</v>
      </c>
      <c r="AC985" s="1" t="s">
        <v>52</v>
      </c>
      <c r="AD985" s="1">
        <v>18.2</v>
      </c>
      <c r="AE985" s="14">
        <f>+RMP[[#This Row],[KILOS NETO]]/RMP[[#This Row],[N° JABAS]]</f>
        <v>9.2290476190476198</v>
      </c>
      <c r="AF985" s="3">
        <f>+RMP[[#This Row],[KILOS NETO]]-RMP[[#This Row],[PESO NETO CAMPO]]</f>
        <v>7.710000000000008</v>
      </c>
      <c r="AG985" s="3">
        <f>+(RMP[[#This Row],[HORA RECEPCION]]-RMP[[#This Row],[HORA SALIDA CAMPO]])*24</f>
        <v>1.8333333333333321</v>
      </c>
      <c r="AH985" s="1" t="s">
        <v>54</v>
      </c>
      <c r="AI985" s="1" t="s">
        <v>55</v>
      </c>
      <c r="AL985" s="1">
        <v>0</v>
      </c>
      <c r="AM985" s="1" t="s">
        <v>2634</v>
      </c>
    </row>
    <row r="986" spans="1:39" hidden="1" x14ac:dyDescent="0.3">
      <c r="A986" s="1" t="s">
        <v>2327</v>
      </c>
      <c r="B986" s="1">
        <f>_xlfn.ISOWEEKNUM(RMP[[#This Row],[FECHA RECEPCION]])</f>
        <v>28</v>
      </c>
      <c r="C986" s="7">
        <v>45849</v>
      </c>
      <c r="D986" s="6">
        <v>0.77777777777777779</v>
      </c>
      <c r="E986" s="7">
        <v>45849</v>
      </c>
      <c r="F986" s="6">
        <v>0.85416666666666663</v>
      </c>
      <c r="G986" s="1" t="s">
        <v>2318</v>
      </c>
      <c r="H986" s="1">
        <v>5</v>
      </c>
      <c r="I986" s="1" t="s">
        <v>39</v>
      </c>
      <c r="J986" s="14">
        <v>278</v>
      </c>
      <c r="K986" s="1" t="str">
        <f>TEXT(MATCH(X986, _xlfn.UNIQUE($X$153:X1136), 0), "00000")</f>
        <v>00489</v>
      </c>
      <c r="L986" s="1" t="s">
        <v>41</v>
      </c>
      <c r="M986" s="1" t="s">
        <v>911</v>
      </c>
      <c r="N986" s="1" t="s">
        <v>912</v>
      </c>
      <c r="O986" s="1" t="s">
        <v>44</v>
      </c>
      <c r="P986" s="3">
        <v>384</v>
      </c>
      <c r="Q986" s="3">
        <v>290.25</v>
      </c>
      <c r="R986" s="1" t="s">
        <v>212</v>
      </c>
      <c r="S986" s="1" t="s">
        <v>213</v>
      </c>
      <c r="T986" s="1">
        <v>12</v>
      </c>
      <c r="U986" s="1">
        <v>32</v>
      </c>
      <c r="V986" s="1">
        <v>224</v>
      </c>
      <c r="W986" s="1" t="s">
        <v>47</v>
      </c>
      <c r="X986" s="2" t="s">
        <v>2328</v>
      </c>
      <c r="Y986" s="1" t="s">
        <v>2329</v>
      </c>
      <c r="AA986" s="1" t="s">
        <v>51</v>
      </c>
      <c r="AB986" s="3">
        <f>+RMP[[#This Row],[KILOS NETO]]/RMP[[#This Row],[N° JARRAS]]</f>
        <v>1.2957589285714286</v>
      </c>
      <c r="AC986" s="1" t="s">
        <v>52</v>
      </c>
      <c r="AD986" s="1">
        <v>18.2</v>
      </c>
      <c r="AE986" s="14">
        <f>+RMP[[#This Row],[KILOS NETO]]/RMP[[#This Row],[N° JABAS]]</f>
        <v>9.0703125</v>
      </c>
      <c r="AF986" s="3">
        <f>+RMP[[#This Row],[KILOS NETO]]-RMP[[#This Row],[PESO NETO CAMPO]]</f>
        <v>12.25</v>
      </c>
      <c r="AG986" s="3">
        <f>+(RMP[[#This Row],[HORA RECEPCION]]-RMP[[#This Row],[HORA SALIDA CAMPO]])*24</f>
        <v>1.8333333333333321</v>
      </c>
      <c r="AH986" s="1" t="s">
        <v>434</v>
      </c>
      <c r="AI986" s="1" t="s">
        <v>55</v>
      </c>
      <c r="AL986" s="1">
        <v>0</v>
      </c>
      <c r="AM986" s="1" t="s">
        <v>2634</v>
      </c>
    </row>
    <row r="987" spans="1:39" hidden="1" x14ac:dyDescent="0.3">
      <c r="A987" s="1" t="s">
        <v>2330</v>
      </c>
      <c r="B987" s="1">
        <f>_xlfn.ISOWEEKNUM(RMP[[#This Row],[FECHA RECEPCION]])</f>
        <v>28</v>
      </c>
      <c r="C987" s="7">
        <v>45849</v>
      </c>
      <c r="D987" s="6">
        <v>0.77777777777777779</v>
      </c>
      <c r="E987" s="7">
        <v>45849</v>
      </c>
      <c r="F987" s="6">
        <v>0.85416666666666663</v>
      </c>
      <c r="G987" s="1" t="s">
        <v>2318</v>
      </c>
      <c r="H987" s="1">
        <v>5</v>
      </c>
      <c r="I987" s="1" t="s">
        <v>39</v>
      </c>
      <c r="J987" s="14">
        <v>313</v>
      </c>
      <c r="K987" s="1" t="str">
        <f>TEXT(MATCH(X987, _xlfn.UNIQUE($X$153:X1137), 0), "00000")</f>
        <v>00490</v>
      </c>
      <c r="L987" s="1" t="s">
        <v>41</v>
      </c>
      <c r="M987" s="1" t="s">
        <v>911</v>
      </c>
      <c r="N987" s="1" t="s">
        <v>912</v>
      </c>
      <c r="O987" s="1" t="s">
        <v>44</v>
      </c>
      <c r="P987" s="3">
        <v>430</v>
      </c>
      <c r="Q987" s="3">
        <v>327.87</v>
      </c>
      <c r="R987" s="1" t="s">
        <v>212</v>
      </c>
      <c r="S987" s="1" t="s">
        <v>213</v>
      </c>
      <c r="T987" s="1">
        <v>13</v>
      </c>
      <c r="U987" s="1">
        <v>35</v>
      </c>
      <c r="V987" s="1">
        <v>245</v>
      </c>
      <c r="W987" s="1" t="s">
        <v>47</v>
      </c>
      <c r="X987" s="2" t="s">
        <v>2331</v>
      </c>
      <c r="Y987" s="1" t="s">
        <v>2332</v>
      </c>
      <c r="AA987" s="1" t="s">
        <v>51</v>
      </c>
      <c r="AB987" s="3">
        <f>+RMP[[#This Row],[KILOS NETO]]/RMP[[#This Row],[N° JARRAS]]</f>
        <v>1.3382448979591837</v>
      </c>
      <c r="AC987" s="1" t="s">
        <v>52</v>
      </c>
      <c r="AD987" s="1">
        <v>18.2</v>
      </c>
      <c r="AE987" s="14">
        <f>+RMP[[#This Row],[KILOS NETO]]/RMP[[#This Row],[N° JABAS]]</f>
        <v>9.3677142857142854</v>
      </c>
      <c r="AF987" s="3">
        <f>+RMP[[#This Row],[KILOS NETO]]-RMP[[#This Row],[PESO NETO CAMPO]]</f>
        <v>14.870000000000005</v>
      </c>
      <c r="AG987" s="3">
        <f>+(RMP[[#This Row],[HORA RECEPCION]]-RMP[[#This Row],[HORA SALIDA CAMPO]])*24</f>
        <v>1.8333333333333321</v>
      </c>
      <c r="AH987" s="1" t="s">
        <v>54</v>
      </c>
      <c r="AI987" s="1" t="s">
        <v>55</v>
      </c>
      <c r="AL987" s="1">
        <v>0</v>
      </c>
      <c r="AM987" s="1" t="s">
        <v>2634</v>
      </c>
    </row>
    <row r="988" spans="1:39" hidden="1" x14ac:dyDescent="0.3">
      <c r="A988" s="1" t="s">
        <v>2333</v>
      </c>
      <c r="B988" s="1">
        <f>_xlfn.ISOWEEKNUM(RMP[[#This Row],[FECHA RECEPCION]])</f>
        <v>28</v>
      </c>
      <c r="C988" s="7">
        <v>45849</v>
      </c>
      <c r="D988" s="6">
        <v>0.77777777777777779</v>
      </c>
      <c r="E988" s="7">
        <v>45849</v>
      </c>
      <c r="F988" s="6">
        <v>0.85416666666666663</v>
      </c>
      <c r="G988" s="1" t="s">
        <v>2318</v>
      </c>
      <c r="H988" s="1">
        <v>5</v>
      </c>
      <c r="I988" s="1" t="s">
        <v>39</v>
      </c>
      <c r="J988" s="14">
        <v>316.5</v>
      </c>
      <c r="K988" s="1" t="str">
        <f>TEXT(MATCH(X988, _xlfn.UNIQUE($X$153:X1138), 0), "00000")</f>
        <v>00491</v>
      </c>
      <c r="L988" s="1" t="s">
        <v>41</v>
      </c>
      <c r="M988" s="1" t="s">
        <v>911</v>
      </c>
      <c r="N988" s="1" t="s">
        <v>912</v>
      </c>
      <c r="O988" s="1" t="s">
        <v>44</v>
      </c>
      <c r="P988" s="3">
        <v>432</v>
      </c>
      <c r="Q988" s="3">
        <v>329.87</v>
      </c>
      <c r="R988" s="1" t="s">
        <v>212</v>
      </c>
      <c r="S988" s="1" t="s">
        <v>213</v>
      </c>
      <c r="T988" s="1">
        <v>13</v>
      </c>
      <c r="U988" s="1">
        <v>35</v>
      </c>
      <c r="V988" s="1">
        <v>245</v>
      </c>
      <c r="W988" s="1" t="s">
        <v>47</v>
      </c>
      <c r="X988" s="2" t="s">
        <v>2334</v>
      </c>
      <c r="Y988" s="1" t="s">
        <v>2335</v>
      </c>
      <c r="AA988" s="1" t="s">
        <v>51</v>
      </c>
      <c r="AB988" s="3">
        <f>+RMP[[#This Row],[KILOS NETO]]/RMP[[#This Row],[N° JARRAS]]</f>
        <v>1.3464081632653062</v>
      </c>
      <c r="AC988" s="1" t="s">
        <v>52</v>
      </c>
      <c r="AD988" s="1">
        <v>18.2</v>
      </c>
      <c r="AE988" s="14">
        <f>+RMP[[#This Row],[KILOS NETO]]/RMP[[#This Row],[N° JABAS]]</f>
        <v>9.4248571428571424</v>
      </c>
      <c r="AF988" s="3">
        <f>+RMP[[#This Row],[KILOS NETO]]-RMP[[#This Row],[PESO NETO CAMPO]]</f>
        <v>13.370000000000005</v>
      </c>
      <c r="AG988" s="3">
        <f>+(RMP[[#This Row],[HORA RECEPCION]]-RMP[[#This Row],[HORA SALIDA CAMPO]])*24</f>
        <v>1.8333333333333321</v>
      </c>
      <c r="AH988" s="1" t="s">
        <v>434</v>
      </c>
      <c r="AI988" s="1" t="s">
        <v>55</v>
      </c>
      <c r="AL988" s="1">
        <v>0</v>
      </c>
      <c r="AM988" s="1" t="s">
        <v>2634</v>
      </c>
    </row>
    <row r="989" spans="1:39" hidden="1" x14ac:dyDescent="0.3">
      <c r="A989" s="1" t="str">
        <f>_xlfn.CONCAT(RMP[[#This Row],[CODIGO QR]],RMP[[#This Row],[MODULO]],RMP[[#This Row],[TURNO]])</f>
        <v>ABGVH20250714073003MODULO 2TURNO 14</v>
      </c>
      <c r="B989" s="1">
        <v>29</v>
      </c>
      <c r="C989" s="7">
        <v>45852</v>
      </c>
      <c r="D989" s="6">
        <v>0.54861111111111116</v>
      </c>
      <c r="E989" s="7">
        <v>45852</v>
      </c>
      <c r="F989" s="6">
        <v>0.61111111111111116</v>
      </c>
      <c r="G989" s="1" t="s">
        <v>2336</v>
      </c>
      <c r="H989" s="1">
        <v>1</v>
      </c>
      <c r="I989" s="1" t="s">
        <v>39</v>
      </c>
      <c r="J989" s="12">
        <v>279.14999999999998</v>
      </c>
      <c r="K989" s="1" t="str">
        <f>TEXT(MATCH(X989, _xlfn.UNIQUE($X$153:X1139), 0), "00000")</f>
        <v>00492</v>
      </c>
      <c r="L989" s="1" t="s">
        <v>41</v>
      </c>
      <c r="M989" s="1" t="s">
        <v>211</v>
      </c>
      <c r="N989" s="1" t="s">
        <v>43</v>
      </c>
      <c r="O989" s="1" t="s">
        <v>44</v>
      </c>
      <c r="P989" s="16">
        <v>374.95</v>
      </c>
      <c r="Q989" s="16">
        <v>291.27999999999997</v>
      </c>
      <c r="R989" s="1" t="s">
        <v>212</v>
      </c>
      <c r="S989" s="1" t="s">
        <v>227</v>
      </c>
      <c r="T989" s="1">
        <v>7</v>
      </c>
      <c r="U989" s="1">
        <v>31</v>
      </c>
      <c r="V989" s="1">
        <v>217</v>
      </c>
      <c r="W989" s="1" t="s">
        <v>47</v>
      </c>
      <c r="X989" s="2" t="s">
        <v>2337</v>
      </c>
      <c r="Y989" s="1" t="s">
        <v>2338</v>
      </c>
      <c r="AA989" s="1" t="s">
        <v>51</v>
      </c>
      <c r="AB989" s="3">
        <v>1.34</v>
      </c>
      <c r="AC989" s="1" t="s">
        <v>52</v>
      </c>
      <c r="AD989" s="1">
        <v>20.100000000000001</v>
      </c>
      <c r="AE989" s="12">
        <v>9.4</v>
      </c>
      <c r="AF989" s="16">
        <v>12.13</v>
      </c>
      <c r="AG989" s="3">
        <v>1.5</v>
      </c>
      <c r="AH989" s="1" t="s">
        <v>54</v>
      </c>
      <c r="AI989" s="1" t="s">
        <v>55</v>
      </c>
      <c r="AK989" s="1" t="s">
        <v>174</v>
      </c>
      <c r="AL989" s="1">
        <v>0</v>
      </c>
      <c r="AM989" s="1" t="s">
        <v>2634</v>
      </c>
    </row>
    <row r="990" spans="1:39" hidden="1" x14ac:dyDescent="0.3">
      <c r="A990" s="1" t="str">
        <f>_xlfn.CONCAT(RMP[[#This Row],[CODIGO QR]],RMP[[#This Row],[MODULO]],RMP[[#This Row],[TURNO]])</f>
        <v>ABGVH20250714073003MODULO 2TURNO 13</v>
      </c>
      <c r="B990" s="1">
        <v>29</v>
      </c>
      <c r="C990" s="7">
        <v>45852</v>
      </c>
      <c r="D990" s="6">
        <v>0.54861111111111116</v>
      </c>
      <c r="E990" s="7">
        <v>45852</v>
      </c>
      <c r="F990" s="6">
        <v>0.61111111111111116</v>
      </c>
      <c r="G990" s="1" t="s">
        <v>2336</v>
      </c>
      <c r="H990" s="1">
        <v>1</v>
      </c>
      <c r="I990" s="1" t="s">
        <v>39</v>
      </c>
      <c r="J990" s="12">
        <v>99.05</v>
      </c>
      <c r="K990" s="1" t="str">
        <f>TEXT(MATCH(X990, _xlfn.UNIQUE($X$153:X1140), 0), "00000")</f>
        <v>00492</v>
      </c>
      <c r="L990" s="1" t="s">
        <v>41</v>
      </c>
      <c r="M990" s="1" t="s">
        <v>211</v>
      </c>
      <c r="N990" s="1" t="s">
        <v>43</v>
      </c>
      <c r="O990" s="1" t="s">
        <v>44</v>
      </c>
      <c r="P990" s="16">
        <v>133.05000000000001</v>
      </c>
      <c r="Q990" s="16">
        <v>103.36</v>
      </c>
      <c r="R990" s="1" t="s">
        <v>212</v>
      </c>
      <c r="S990" s="1" t="s">
        <v>219</v>
      </c>
      <c r="T990" s="1">
        <v>7</v>
      </c>
      <c r="U990" s="1">
        <v>11</v>
      </c>
      <c r="V990" s="1">
        <v>77</v>
      </c>
      <c r="W990" s="1" t="s">
        <v>47</v>
      </c>
      <c r="X990" s="2" t="s">
        <v>2337</v>
      </c>
      <c r="Y990" s="1" t="s">
        <v>2338</v>
      </c>
      <c r="AA990" s="1" t="s">
        <v>51</v>
      </c>
      <c r="AB990" s="3">
        <v>1.34</v>
      </c>
      <c r="AC990" s="1" t="s">
        <v>52</v>
      </c>
      <c r="AD990" s="1">
        <v>20.100000000000001</v>
      </c>
      <c r="AE990" s="12">
        <v>9.4</v>
      </c>
      <c r="AF990" s="16">
        <v>4.3099999999999996</v>
      </c>
      <c r="AG990" s="3">
        <v>1.5</v>
      </c>
      <c r="AH990" s="1" t="s">
        <v>54</v>
      </c>
      <c r="AI990" s="1" t="s">
        <v>55</v>
      </c>
      <c r="AK990" s="1" t="s">
        <v>174</v>
      </c>
      <c r="AL990" s="1">
        <v>0</v>
      </c>
      <c r="AM990" s="1" t="s">
        <v>2634</v>
      </c>
    </row>
    <row r="991" spans="1:39" hidden="1" x14ac:dyDescent="0.3">
      <c r="A991" s="1" t="str">
        <f>_xlfn.CONCAT(RMP[[#This Row],[CODIGO QR]],RMP[[#This Row],[MODULO]],RMP[[#This Row],[TURNO]])</f>
        <v>ABGVH20250714072948MODULO 2TURNO 15</v>
      </c>
      <c r="B991" s="1">
        <v>29</v>
      </c>
      <c r="C991" s="7">
        <v>45852</v>
      </c>
      <c r="D991" s="6">
        <v>0.54861111111111116</v>
      </c>
      <c r="E991" s="7">
        <v>45852</v>
      </c>
      <c r="F991" s="6">
        <v>0.61111111111111116</v>
      </c>
      <c r="G991" s="1" t="s">
        <v>2336</v>
      </c>
      <c r="H991" s="1">
        <v>1</v>
      </c>
      <c r="I991" s="1" t="s">
        <v>39</v>
      </c>
      <c r="J991" s="12">
        <v>380.2</v>
      </c>
      <c r="K991" s="1" t="str">
        <f>TEXT(MATCH(X991, _xlfn.UNIQUE($X$153:X1141), 0), "00000")</f>
        <v>00493</v>
      </c>
      <c r="L991" s="1" t="s">
        <v>41</v>
      </c>
      <c r="M991" s="1" t="s">
        <v>211</v>
      </c>
      <c r="N991" s="1" t="s">
        <v>43</v>
      </c>
      <c r="O991" s="1" t="s">
        <v>44</v>
      </c>
      <c r="P991" s="16">
        <v>509</v>
      </c>
      <c r="Q991" s="16">
        <v>395.64</v>
      </c>
      <c r="R991" s="1" t="s">
        <v>212</v>
      </c>
      <c r="S991" s="1" t="s">
        <v>223</v>
      </c>
      <c r="T991" s="1">
        <v>7</v>
      </c>
      <c r="U991" s="1">
        <v>42</v>
      </c>
      <c r="V991" s="1">
        <v>294</v>
      </c>
      <c r="W991" s="1" t="s">
        <v>47</v>
      </c>
      <c r="X991" s="2" t="s">
        <v>2339</v>
      </c>
      <c r="Y991" s="1" t="s">
        <v>2340</v>
      </c>
      <c r="AA991" s="1" t="s">
        <v>51</v>
      </c>
      <c r="AB991" s="3">
        <v>1.35</v>
      </c>
      <c r="AC991" s="1" t="s">
        <v>52</v>
      </c>
      <c r="AD991" s="1">
        <v>20.100000000000001</v>
      </c>
      <c r="AE991" s="12">
        <v>9.42</v>
      </c>
      <c r="AF991" s="16">
        <v>15.44</v>
      </c>
      <c r="AG991" s="3">
        <v>1.5</v>
      </c>
      <c r="AH991" s="1" t="s">
        <v>54</v>
      </c>
      <c r="AI991" s="1" t="s">
        <v>55</v>
      </c>
      <c r="AK991" s="1" t="s">
        <v>174</v>
      </c>
      <c r="AL991" s="1">
        <v>0</v>
      </c>
      <c r="AM991" s="1" t="s">
        <v>2634</v>
      </c>
    </row>
    <row r="992" spans="1:39" hidden="1" x14ac:dyDescent="0.3">
      <c r="A992" s="1" t="str">
        <f>_xlfn.CONCAT(RMP[[#This Row],[CODIGO QR]],RMP[[#This Row],[MODULO]],RMP[[#This Row],[TURNO]])</f>
        <v>ABGVH20250714072953MODULO 2TURNO 14</v>
      </c>
      <c r="B992" s="1">
        <v>29</v>
      </c>
      <c r="C992" s="7">
        <v>45852</v>
      </c>
      <c r="D992" s="6">
        <v>0.54861111111111116</v>
      </c>
      <c r="E992" s="7">
        <v>45852</v>
      </c>
      <c r="F992" s="6">
        <v>0.61111111111111116</v>
      </c>
      <c r="G992" s="1" t="s">
        <v>2336</v>
      </c>
      <c r="H992" s="1">
        <v>1</v>
      </c>
      <c r="I992" s="1" t="s">
        <v>39</v>
      </c>
      <c r="J992" s="12">
        <v>257.8</v>
      </c>
      <c r="K992" s="1" t="str">
        <f>TEXT(MATCH(X992, _xlfn.UNIQUE($X$153:X1142), 0), "00000")</f>
        <v>00494</v>
      </c>
      <c r="L992" s="1" t="s">
        <v>41</v>
      </c>
      <c r="M992" s="1" t="s">
        <v>211</v>
      </c>
      <c r="N992" s="1" t="s">
        <v>43</v>
      </c>
      <c r="O992" s="1" t="s">
        <v>44</v>
      </c>
      <c r="P992" s="16">
        <v>342.67</v>
      </c>
      <c r="Q992" s="16">
        <v>267.08999999999997</v>
      </c>
      <c r="R992" s="1" t="s">
        <v>212</v>
      </c>
      <c r="S992" s="1" t="s">
        <v>227</v>
      </c>
      <c r="T992" s="1">
        <v>7</v>
      </c>
      <c r="U992" s="1">
        <v>28</v>
      </c>
      <c r="V992" s="1">
        <v>196</v>
      </c>
      <c r="W992" s="1" t="s">
        <v>47</v>
      </c>
      <c r="X992" s="2" t="s">
        <v>2341</v>
      </c>
      <c r="Y992" s="1" t="s">
        <v>2342</v>
      </c>
      <c r="AA992" s="1" t="s">
        <v>51</v>
      </c>
      <c r="AB992" s="3">
        <v>1.36</v>
      </c>
      <c r="AC992" s="1" t="s">
        <v>52</v>
      </c>
      <c r="AD992" s="1">
        <v>20.100000000000001</v>
      </c>
      <c r="AE992" s="12">
        <v>9.5399999999999991</v>
      </c>
      <c r="AF992" s="16">
        <v>9.2899999999999991</v>
      </c>
      <c r="AG992" s="3">
        <v>1.5</v>
      </c>
      <c r="AH992" s="1" t="s">
        <v>1224</v>
      </c>
      <c r="AI992" s="1" t="s">
        <v>55</v>
      </c>
      <c r="AL992" s="1">
        <v>0</v>
      </c>
      <c r="AM992" s="1" t="s">
        <v>2634</v>
      </c>
    </row>
    <row r="993" spans="1:39" hidden="1" x14ac:dyDescent="0.3">
      <c r="A993" s="1" t="str">
        <f>_xlfn.CONCAT(RMP[[#This Row],[CODIGO QR]],RMP[[#This Row],[MODULO]],RMP[[#This Row],[TURNO]])</f>
        <v>ABGVH20250714072953MODULO 2TURNO 13</v>
      </c>
      <c r="B993" s="1">
        <v>29</v>
      </c>
      <c r="C993" s="7">
        <v>45852</v>
      </c>
      <c r="D993" s="6">
        <v>0.54861111111111116</v>
      </c>
      <c r="E993" s="7">
        <v>45852</v>
      </c>
      <c r="F993" s="6">
        <v>0.61111111111111116</v>
      </c>
      <c r="G993" s="1" t="s">
        <v>2336</v>
      </c>
      <c r="H993" s="1">
        <v>1</v>
      </c>
      <c r="I993" s="1" t="s">
        <v>39</v>
      </c>
      <c r="J993" s="12">
        <v>128.9</v>
      </c>
      <c r="K993" s="1" t="str">
        <f>TEXT(MATCH(X993, _xlfn.UNIQUE($X$153:X1143), 0), "00000")</f>
        <v>00494</v>
      </c>
      <c r="L993" s="1" t="s">
        <v>41</v>
      </c>
      <c r="M993" s="1" t="s">
        <v>211</v>
      </c>
      <c r="N993" s="1" t="s">
        <v>43</v>
      </c>
      <c r="O993" s="1" t="s">
        <v>44</v>
      </c>
      <c r="P993" s="16">
        <v>171.33</v>
      </c>
      <c r="Q993" s="16">
        <v>133.55000000000001</v>
      </c>
      <c r="R993" s="1" t="s">
        <v>212</v>
      </c>
      <c r="S993" s="1" t="s">
        <v>219</v>
      </c>
      <c r="T993" s="1">
        <v>7</v>
      </c>
      <c r="U993" s="1">
        <v>14</v>
      </c>
      <c r="V993" s="1">
        <v>98</v>
      </c>
      <c r="W993" s="1" t="s">
        <v>47</v>
      </c>
      <c r="X993" s="2" t="s">
        <v>2341</v>
      </c>
      <c r="Y993" s="1" t="s">
        <v>2342</v>
      </c>
      <c r="AA993" s="1" t="s">
        <v>51</v>
      </c>
      <c r="AB993" s="3">
        <v>1.36</v>
      </c>
      <c r="AC993" s="1" t="s">
        <v>52</v>
      </c>
      <c r="AD993" s="1">
        <v>20.100000000000001</v>
      </c>
      <c r="AE993" s="12">
        <v>9.5399999999999991</v>
      </c>
      <c r="AF993" s="16">
        <v>4.6500000000000004</v>
      </c>
      <c r="AG993" s="3">
        <v>1.5</v>
      </c>
      <c r="AH993" s="1" t="s">
        <v>1224</v>
      </c>
      <c r="AI993" s="1" t="s">
        <v>55</v>
      </c>
      <c r="AL993" s="1">
        <v>0</v>
      </c>
      <c r="AM993" s="1" t="s">
        <v>2634</v>
      </c>
    </row>
    <row r="994" spans="1:39" hidden="1" x14ac:dyDescent="0.3">
      <c r="A994" s="1" t="str">
        <f>_xlfn.CONCAT(RMP[[#This Row],[CODIGO QR]],RMP[[#This Row],[MODULO]],RMP[[#This Row],[TURNO]])</f>
        <v>ABGVH20250714072946MODULO 2TURNO 13</v>
      </c>
      <c r="B994" s="1">
        <v>29</v>
      </c>
      <c r="C994" s="7">
        <v>45852</v>
      </c>
      <c r="D994" s="6">
        <v>0.54861111111111116</v>
      </c>
      <c r="E994" s="7">
        <v>45852</v>
      </c>
      <c r="F994" s="6">
        <v>0.61111111111111116</v>
      </c>
      <c r="G994" s="1" t="s">
        <v>2336</v>
      </c>
      <c r="H994" s="1">
        <v>1</v>
      </c>
      <c r="I994" s="1" t="s">
        <v>39</v>
      </c>
      <c r="J994" s="12">
        <v>379.7</v>
      </c>
      <c r="K994" s="1" t="str">
        <f>TEXT(MATCH(X994, _xlfn.UNIQUE($X$153:X1144), 0), "00000")</f>
        <v>00495</v>
      </c>
      <c r="L994" s="1" t="s">
        <v>41</v>
      </c>
      <c r="M994" s="1" t="s">
        <v>211</v>
      </c>
      <c r="N994" s="1" t="s">
        <v>43</v>
      </c>
      <c r="O994" s="1" t="s">
        <v>44</v>
      </c>
      <c r="P994" s="16">
        <v>508</v>
      </c>
      <c r="Q994" s="16">
        <v>394.64</v>
      </c>
      <c r="R994" s="1" t="s">
        <v>212</v>
      </c>
      <c r="S994" s="1" t="s">
        <v>219</v>
      </c>
      <c r="T994" s="1">
        <v>7</v>
      </c>
      <c r="U994" s="1">
        <v>42</v>
      </c>
      <c r="V994" s="1">
        <v>294</v>
      </c>
      <c r="W994" s="1" t="s">
        <v>47</v>
      </c>
      <c r="X994" s="2" t="s">
        <v>2343</v>
      </c>
      <c r="Y994" s="1" t="s">
        <v>2344</v>
      </c>
      <c r="AA994" s="1" t="s">
        <v>51</v>
      </c>
      <c r="AB994" s="3">
        <v>1.34</v>
      </c>
      <c r="AC994" s="1" t="s">
        <v>52</v>
      </c>
      <c r="AD994" s="1">
        <v>20.100000000000001</v>
      </c>
      <c r="AE994" s="12">
        <v>9.4</v>
      </c>
      <c r="AF994" s="16">
        <v>14.94</v>
      </c>
      <c r="AG994" s="3">
        <v>1.5</v>
      </c>
      <c r="AH994" s="1" t="s">
        <v>54</v>
      </c>
      <c r="AI994" s="1" t="s">
        <v>55</v>
      </c>
      <c r="AK994" s="1" t="s">
        <v>174</v>
      </c>
      <c r="AL994" s="1">
        <v>0</v>
      </c>
      <c r="AM994" s="1" t="s">
        <v>2634</v>
      </c>
    </row>
    <row r="995" spans="1:39" hidden="1" x14ac:dyDescent="0.3">
      <c r="A995" s="1" t="str">
        <f>_xlfn.CONCAT(RMP[[#This Row],[CODIGO QR]],RMP[[#This Row],[MODULO]],RMP[[#This Row],[TURNO]])</f>
        <v>ABGVH20250714073007MODULO 2TURNO 15</v>
      </c>
      <c r="B995" s="1">
        <v>29</v>
      </c>
      <c r="C995" s="7">
        <v>45852</v>
      </c>
      <c r="D995" s="6">
        <v>0.54861111111111116</v>
      </c>
      <c r="E995" s="7">
        <v>45852</v>
      </c>
      <c r="F995" s="6">
        <v>0.61111111111111116</v>
      </c>
      <c r="G995" s="1" t="s">
        <v>2336</v>
      </c>
      <c r="H995" s="1">
        <v>1</v>
      </c>
      <c r="I995" s="1" t="s">
        <v>39</v>
      </c>
      <c r="J995" s="12">
        <v>377.7</v>
      </c>
      <c r="K995" s="1" t="str">
        <f>TEXT(MATCH(X995, _xlfn.UNIQUE($X$153:X1145), 0), "00000")</f>
        <v>00496</v>
      </c>
      <c r="L995" s="1" t="s">
        <v>41</v>
      </c>
      <c r="M995" s="1" t="s">
        <v>211</v>
      </c>
      <c r="N995" s="1" t="s">
        <v>43</v>
      </c>
      <c r="O995" s="1" t="s">
        <v>44</v>
      </c>
      <c r="P995" s="16">
        <v>508</v>
      </c>
      <c r="Q995" s="16">
        <v>394.64</v>
      </c>
      <c r="R995" s="1" t="s">
        <v>212</v>
      </c>
      <c r="S995" s="1" t="s">
        <v>223</v>
      </c>
      <c r="T995" s="1">
        <v>7</v>
      </c>
      <c r="U995" s="1">
        <v>42</v>
      </c>
      <c r="V995" s="1">
        <v>294</v>
      </c>
      <c r="W995" s="1" t="s">
        <v>47</v>
      </c>
      <c r="X995" s="2" t="s">
        <v>2345</v>
      </c>
      <c r="Y995" s="1" t="s">
        <v>2346</v>
      </c>
      <c r="AA995" s="1" t="s">
        <v>51</v>
      </c>
      <c r="AB995" s="3">
        <v>1.34</v>
      </c>
      <c r="AC995" s="1" t="s">
        <v>52</v>
      </c>
      <c r="AD995" s="1">
        <v>20.100000000000001</v>
      </c>
      <c r="AE995" s="12">
        <v>9.4</v>
      </c>
      <c r="AF995" s="16">
        <v>16.940000000000001</v>
      </c>
      <c r="AG995" s="3">
        <v>1.5</v>
      </c>
      <c r="AH995" s="1" t="s">
        <v>54</v>
      </c>
      <c r="AI995" s="1" t="s">
        <v>55</v>
      </c>
      <c r="AK995" s="1" t="s">
        <v>174</v>
      </c>
      <c r="AL995" s="1">
        <v>0</v>
      </c>
      <c r="AM995" s="1" t="s">
        <v>2634</v>
      </c>
    </row>
    <row r="996" spans="1:39" hidden="1" x14ac:dyDescent="0.3">
      <c r="A996" s="1" t="str">
        <f>_xlfn.CONCAT(RMP[[#This Row],[CODIGO QR]],RMP[[#This Row],[MODULO]],RMP[[#This Row],[TURNO]])</f>
        <v>ABGVH20250714073005MODULO 2TURNO 13</v>
      </c>
      <c r="B996" s="1">
        <v>29</v>
      </c>
      <c r="C996" s="7">
        <v>45852</v>
      </c>
      <c r="D996" s="6">
        <v>0.54861111111111116</v>
      </c>
      <c r="E996" s="7">
        <v>45852</v>
      </c>
      <c r="F996" s="6">
        <v>0.61111111111111116</v>
      </c>
      <c r="G996" s="1" t="s">
        <v>2336</v>
      </c>
      <c r="H996" s="1">
        <v>1</v>
      </c>
      <c r="I996" s="1" t="s">
        <v>39</v>
      </c>
      <c r="J996" s="12">
        <v>334.06</v>
      </c>
      <c r="K996" s="1" t="str">
        <f>TEXT(MATCH(X996, _xlfn.UNIQUE($X$153:X1146), 0), "00000")</f>
        <v>00497</v>
      </c>
      <c r="L996" s="1" t="s">
        <v>41</v>
      </c>
      <c r="M996" s="1" t="s">
        <v>211</v>
      </c>
      <c r="N996" s="1" t="s">
        <v>43</v>
      </c>
      <c r="O996" s="1" t="s">
        <v>44</v>
      </c>
      <c r="P996" s="16">
        <v>447.52</v>
      </c>
      <c r="Q996" s="16">
        <v>347.66</v>
      </c>
      <c r="R996" s="1" t="s">
        <v>212</v>
      </c>
      <c r="S996" s="1" t="s">
        <v>219</v>
      </c>
      <c r="T996" s="1">
        <v>7</v>
      </c>
      <c r="U996" s="1">
        <v>37</v>
      </c>
      <c r="V996" s="1">
        <v>259</v>
      </c>
      <c r="W996" s="1" t="s">
        <v>47</v>
      </c>
      <c r="X996" s="2" t="s">
        <v>2347</v>
      </c>
      <c r="Y996" s="1" t="s">
        <v>2348</v>
      </c>
      <c r="AA996" s="1" t="s">
        <v>51</v>
      </c>
      <c r="AB996" s="3">
        <v>1.34</v>
      </c>
      <c r="AC996" s="1" t="s">
        <v>52</v>
      </c>
      <c r="AD996" s="1">
        <v>20.100000000000001</v>
      </c>
      <c r="AE996" s="12">
        <v>9.4</v>
      </c>
      <c r="AF996" s="16">
        <v>13.6</v>
      </c>
      <c r="AG996" s="3">
        <v>1.5</v>
      </c>
      <c r="AH996" s="1" t="s">
        <v>54</v>
      </c>
      <c r="AI996" s="1" t="s">
        <v>55</v>
      </c>
      <c r="AK996" s="1" t="s">
        <v>174</v>
      </c>
      <c r="AL996" s="1">
        <v>0</v>
      </c>
      <c r="AM996" s="1" t="s">
        <v>2634</v>
      </c>
    </row>
    <row r="997" spans="1:39" hidden="1" x14ac:dyDescent="0.3">
      <c r="A997" s="1" t="str">
        <f>_xlfn.CONCAT(RMP[[#This Row],[CODIGO QR]],RMP[[#This Row],[MODULO]],RMP[[#This Row],[TURNO]])</f>
        <v>ABGVH20250714073005MODULO 2TURNO 12</v>
      </c>
      <c r="B997" s="1">
        <v>29</v>
      </c>
      <c r="C997" s="7">
        <v>45852</v>
      </c>
      <c r="D997" s="6">
        <v>0.54861111111111116</v>
      </c>
      <c r="E997" s="7">
        <v>45852</v>
      </c>
      <c r="F997" s="6">
        <v>0.61111111111111116</v>
      </c>
      <c r="G997" s="1" t="s">
        <v>2336</v>
      </c>
      <c r="H997" s="1">
        <v>1</v>
      </c>
      <c r="I997" s="1" t="s">
        <v>39</v>
      </c>
      <c r="J997" s="12">
        <v>45.14</v>
      </c>
      <c r="K997" s="1" t="str">
        <f>TEXT(MATCH(X997, _xlfn.UNIQUE($X$153:X1147), 0), "00000")</f>
        <v>00497</v>
      </c>
      <c r="L997" s="1" t="s">
        <v>41</v>
      </c>
      <c r="M997" s="1" t="s">
        <v>211</v>
      </c>
      <c r="N997" s="1" t="s">
        <v>43</v>
      </c>
      <c r="O997" s="1" t="s">
        <v>44</v>
      </c>
      <c r="P997" s="16">
        <v>60.48</v>
      </c>
      <c r="Q997" s="16">
        <v>46.98</v>
      </c>
      <c r="R997" s="1" t="s">
        <v>212</v>
      </c>
      <c r="S997" s="1" t="s">
        <v>233</v>
      </c>
      <c r="T997" s="1">
        <v>7</v>
      </c>
      <c r="U997" s="1">
        <v>5</v>
      </c>
      <c r="V997" s="1">
        <v>35</v>
      </c>
      <c r="W997" s="1" t="s">
        <v>47</v>
      </c>
      <c r="X997" s="2" t="s">
        <v>2347</v>
      </c>
      <c r="Y997" s="1" t="s">
        <v>2348</v>
      </c>
      <c r="AA997" s="1" t="s">
        <v>51</v>
      </c>
      <c r="AB997" s="3">
        <v>1.34</v>
      </c>
      <c r="AC997" s="1" t="s">
        <v>52</v>
      </c>
      <c r="AD997" s="1">
        <v>20.100000000000001</v>
      </c>
      <c r="AE997" s="12">
        <v>9.4</v>
      </c>
      <c r="AF997" s="16">
        <v>1.84</v>
      </c>
      <c r="AG997" s="3">
        <v>1.5</v>
      </c>
      <c r="AH997" s="1" t="s">
        <v>54</v>
      </c>
      <c r="AI997" s="1" t="s">
        <v>55</v>
      </c>
      <c r="AK997" s="1" t="s">
        <v>174</v>
      </c>
      <c r="AL997" s="1">
        <v>0</v>
      </c>
      <c r="AM997" s="1" t="s">
        <v>2634</v>
      </c>
    </row>
    <row r="998" spans="1:39" hidden="1" x14ac:dyDescent="0.3">
      <c r="A998" s="1" t="str">
        <f>_xlfn.CONCAT(RMP[[#This Row],[CODIGO QR]],RMP[[#This Row],[MODULO]],RMP[[#This Row],[TURNO]])</f>
        <v>ABGVH20250714073015MODULO 2TURNO 12</v>
      </c>
      <c r="B998" s="1">
        <v>29</v>
      </c>
      <c r="C998" s="7">
        <v>45852</v>
      </c>
      <c r="D998" s="6">
        <v>0.54861111111111116</v>
      </c>
      <c r="E998" s="7">
        <v>45852</v>
      </c>
      <c r="F998" s="6">
        <v>0.61111111111111116</v>
      </c>
      <c r="G998" s="1" t="s">
        <v>2336</v>
      </c>
      <c r="H998" s="1">
        <v>1</v>
      </c>
      <c r="I998" s="1" t="s">
        <v>39</v>
      </c>
      <c r="J998" s="12">
        <v>317</v>
      </c>
      <c r="K998" s="1" t="str">
        <f>TEXT(MATCH(X998, _xlfn.UNIQUE($X$153:X1148), 0), "00000")</f>
        <v>00498</v>
      </c>
      <c r="L998" s="1" t="s">
        <v>41</v>
      </c>
      <c r="M998" s="1" t="s">
        <v>211</v>
      </c>
      <c r="N998" s="1" t="s">
        <v>43</v>
      </c>
      <c r="O998" s="1" t="s">
        <v>44</v>
      </c>
      <c r="P998" s="16">
        <v>425</v>
      </c>
      <c r="Q998" s="16">
        <v>328.87</v>
      </c>
      <c r="R998" s="1" t="s">
        <v>212</v>
      </c>
      <c r="S998" s="1" t="s">
        <v>233</v>
      </c>
      <c r="T998" s="1">
        <v>7</v>
      </c>
      <c r="U998" s="1">
        <v>35</v>
      </c>
      <c r="V998" s="1">
        <v>245</v>
      </c>
      <c r="W998" s="1" t="s">
        <v>47</v>
      </c>
      <c r="X998" s="2" t="s">
        <v>2349</v>
      </c>
      <c r="Y998" s="1" t="s">
        <v>2350</v>
      </c>
      <c r="AA998" s="1" t="s">
        <v>51</v>
      </c>
      <c r="AB998" s="3">
        <v>1.34</v>
      </c>
      <c r="AC998" s="1" t="s">
        <v>52</v>
      </c>
      <c r="AD998" s="1">
        <v>20.100000000000001</v>
      </c>
      <c r="AE998" s="12">
        <v>9.4</v>
      </c>
      <c r="AF998" s="16">
        <v>11.87</v>
      </c>
      <c r="AG998" s="3">
        <v>1.5</v>
      </c>
      <c r="AH998" s="1" t="s">
        <v>54</v>
      </c>
      <c r="AI998" s="1" t="s">
        <v>55</v>
      </c>
      <c r="AK998" s="1" t="s">
        <v>174</v>
      </c>
      <c r="AL998" s="1">
        <v>0</v>
      </c>
      <c r="AM998" s="1" t="s">
        <v>2634</v>
      </c>
    </row>
    <row r="999" spans="1:39" hidden="1" x14ac:dyDescent="0.3">
      <c r="A999" s="1" t="str">
        <f>_xlfn.CONCAT(RMP[[#This Row],[CODIGO QR]],RMP[[#This Row],[MODULO]],RMP[[#This Row],[TURNO]])</f>
        <v>ABGVH20250714072954MODULO 2TURNO 12</v>
      </c>
      <c r="B999" s="1">
        <v>29</v>
      </c>
      <c r="C999" s="7">
        <v>45852</v>
      </c>
      <c r="D999" s="6">
        <v>0.54861111111111116</v>
      </c>
      <c r="E999" s="7">
        <v>45852</v>
      </c>
      <c r="F999" s="6">
        <v>0.61111111111111116</v>
      </c>
      <c r="G999" s="1" t="s">
        <v>2336</v>
      </c>
      <c r="H999" s="1">
        <v>1</v>
      </c>
      <c r="I999" s="1" t="s">
        <v>39</v>
      </c>
      <c r="J999" s="12">
        <v>315.5</v>
      </c>
      <c r="K999" s="1" t="str">
        <f>TEXT(MATCH(X999, _xlfn.UNIQUE($X$153:X1149), 0), "00000")</f>
        <v>00499</v>
      </c>
      <c r="L999" s="1" t="s">
        <v>41</v>
      </c>
      <c r="M999" s="1" t="s">
        <v>211</v>
      </c>
      <c r="N999" s="1" t="s">
        <v>43</v>
      </c>
      <c r="O999" s="1" t="s">
        <v>44</v>
      </c>
      <c r="P999" s="16">
        <v>424</v>
      </c>
      <c r="Q999" s="16">
        <v>327.87</v>
      </c>
      <c r="R999" s="1" t="s">
        <v>212</v>
      </c>
      <c r="S999" s="1" t="s">
        <v>233</v>
      </c>
      <c r="T999" s="1">
        <v>7</v>
      </c>
      <c r="U999" s="1">
        <v>35</v>
      </c>
      <c r="V999" s="1">
        <v>245</v>
      </c>
      <c r="W999" s="1" t="s">
        <v>47</v>
      </c>
      <c r="X999" s="2" t="s">
        <v>2351</v>
      </c>
      <c r="Y999" s="1" t="s">
        <v>2352</v>
      </c>
      <c r="AA999" s="1" t="s">
        <v>51</v>
      </c>
      <c r="AB999" s="3">
        <v>1.34</v>
      </c>
      <c r="AC999" s="1" t="s">
        <v>52</v>
      </c>
      <c r="AD999" s="1">
        <v>20.100000000000001</v>
      </c>
      <c r="AE999" s="12">
        <v>9.3699999999999992</v>
      </c>
      <c r="AF999" s="16">
        <v>12.37</v>
      </c>
      <c r="AG999" s="3">
        <v>1.5</v>
      </c>
      <c r="AH999" s="1" t="s">
        <v>54</v>
      </c>
      <c r="AI999" s="1" t="s">
        <v>55</v>
      </c>
      <c r="AK999" s="1" t="s">
        <v>174</v>
      </c>
      <c r="AL999" s="1">
        <v>0</v>
      </c>
      <c r="AM999" s="1" t="s">
        <v>2634</v>
      </c>
    </row>
    <row r="1000" spans="1:39" hidden="1" x14ac:dyDescent="0.3">
      <c r="A1000" s="1" t="str">
        <f>_xlfn.CONCAT(RMP[[#This Row],[CODIGO QR]],RMP[[#This Row],[MODULO]],RMP[[#This Row],[TURNO]])</f>
        <v>ABGVH20250714073018MODULO 2TURNO 14</v>
      </c>
      <c r="B1000" s="1">
        <v>29</v>
      </c>
      <c r="C1000" s="7">
        <v>45852</v>
      </c>
      <c r="D1000" s="6">
        <v>0.73958333333333337</v>
      </c>
      <c r="E1000" s="7">
        <v>45852</v>
      </c>
      <c r="F1000" s="6">
        <v>0.80555555555555558</v>
      </c>
      <c r="G1000" s="1" t="s">
        <v>2353</v>
      </c>
      <c r="H1000" s="1">
        <v>2</v>
      </c>
      <c r="I1000" s="1" t="s">
        <v>316</v>
      </c>
      <c r="J1000" s="12">
        <v>389.2</v>
      </c>
      <c r="K1000" s="1" t="str">
        <f>TEXT(MATCH(X1000, _xlfn.UNIQUE($X$153:X1150), 0), "00000")</f>
        <v>00500</v>
      </c>
      <c r="L1000" s="1" t="s">
        <v>41</v>
      </c>
      <c r="M1000" s="1" t="s">
        <v>211</v>
      </c>
      <c r="N1000" s="1" t="s">
        <v>43</v>
      </c>
      <c r="O1000" s="1" t="s">
        <v>44</v>
      </c>
      <c r="P1000" s="16">
        <v>515</v>
      </c>
      <c r="Q1000" s="16">
        <v>401.64</v>
      </c>
      <c r="R1000" s="1" t="s">
        <v>212</v>
      </c>
      <c r="S1000" s="1" t="s">
        <v>227</v>
      </c>
      <c r="T1000" s="1">
        <v>7</v>
      </c>
      <c r="U1000" s="1">
        <v>42</v>
      </c>
      <c r="V1000" s="1">
        <v>294</v>
      </c>
      <c r="W1000" s="1" t="s">
        <v>47</v>
      </c>
      <c r="X1000" s="2" t="s">
        <v>2354</v>
      </c>
      <c r="Y1000" s="1" t="s">
        <v>2355</v>
      </c>
      <c r="AA1000" s="1" t="s">
        <v>51</v>
      </c>
      <c r="AB1000" s="3">
        <v>1.37</v>
      </c>
      <c r="AC1000" s="1" t="s">
        <v>52</v>
      </c>
      <c r="AD1000" s="1">
        <v>18</v>
      </c>
      <c r="AE1000" s="12">
        <v>9.56</v>
      </c>
      <c r="AF1000" s="16">
        <v>12.44</v>
      </c>
      <c r="AG1000" s="3">
        <v>1.58</v>
      </c>
      <c r="AH1000" s="1" t="s">
        <v>434</v>
      </c>
      <c r="AI1000" s="1" t="s">
        <v>55</v>
      </c>
      <c r="AL1000" s="1">
        <v>0</v>
      </c>
      <c r="AM1000" s="1" t="s">
        <v>2634</v>
      </c>
    </row>
    <row r="1001" spans="1:39" hidden="1" x14ac:dyDescent="0.3">
      <c r="A1001" s="1" t="str">
        <f>_xlfn.CONCAT(RMP[[#This Row],[CODIGO QR]],RMP[[#This Row],[MODULO]],RMP[[#This Row],[TURNO]])</f>
        <v>ABGVH20250714072959MODULO 2TURNO 13</v>
      </c>
      <c r="B1001" s="1">
        <v>29</v>
      </c>
      <c r="C1001" s="7">
        <v>45852</v>
      </c>
      <c r="D1001" s="6">
        <v>0.73958333333333337</v>
      </c>
      <c r="E1001" s="7">
        <v>45852</v>
      </c>
      <c r="F1001" s="6">
        <v>0.80555555555555558</v>
      </c>
      <c r="G1001" s="1" t="s">
        <v>2353</v>
      </c>
      <c r="H1001" s="1">
        <v>2</v>
      </c>
      <c r="I1001" s="1" t="s">
        <v>316</v>
      </c>
      <c r="J1001" s="12">
        <v>166.05</v>
      </c>
      <c r="K1001" s="1" t="str">
        <f>TEXT(MATCH(X1001, _xlfn.UNIQUE($X$153:X1151), 0), "00000")</f>
        <v>00501</v>
      </c>
      <c r="L1001" s="1" t="s">
        <v>41</v>
      </c>
      <c r="M1001" s="1" t="s">
        <v>211</v>
      </c>
      <c r="N1001" s="1" t="s">
        <v>43</v>
      </c>
      <c r="O1001" s="1" t="s">
        <v>44</v>
      </c>
      <c r="P1001" s="16">
        <v>220.5</v>
      </c>
      <c r="Q1001" s="16">
        <v>171.7</v>
      </c>
      <c r="R1001" s="1" t="s">
        <v>212</v>
      </c>
      <c r="S1001" s="1" t="s">
        <v>219</v>
      </c>
      <c r="T1001" s="1">
        <v>7</v>
      </c>
      <c r="U1001" s="1">
        <v>18</v>
      </c>
      <c r="V1001" s="1">
        <v>126</v>
      </c>
      <c r="W1001" s="1" t="s">
        <v>47</v>
      </c>
      <c r="X1001" s="2" t="s">
        <v>2356</v>
      </c>
      <c r="Y1001" s="1" t="s">
        <v>2357</v>
      </c>
      <c r="AA1001" s="1" t="s">
        <v>51</v>
      </c>
      <c r="AB1001" s="3">
        <v>1.36</v>
      </c>
      <c r="AC1001" s="1" t="s">
        <v>52</v>
      </c>
      <c r="AD1001" s="1">
        <v>18</v>
      </c>
      <c r="AE1001" s="12">
        <v>9.5399999999999991</v>
      </c>
      <c r="AF1001" s="16">
        <v>5.65</v>
      </c>
      <c r="AG1001" s="3">
        <v>1.58</v>
      </c>
      <c r="AH1001" s="1" t="s">
        <v>1224</v>
      </c>
      <c r="AI1001" s="1" t="s">
        <v>55</v>
      </c>
      <c r="AL1001" s="1">
        <v>0</v>
      </c>
      <c r="AM1001" s="1" t="s">
        <v>2634</v>
      </c>
    </row>
    <row r="1002" spans="1:39" hidden="1" x14ac:dyDescent="0.3">
      <c r="A1002" s="1" t="str">
        <f>_xlfn.CONCAT(RMP[[#This Row],[CODIGO QR]],RMP[[#This Row],[MODULO]],RMP[[#This Row],[TURNO]])</f>
        <v>ABGVH20250714072959MODULO 2TURNO 12</v>
      </c>
      <c r="B1002" s="1">
        <v>29</v>
      </c>
      <c r="C1002" s="7">
        <v>45852</v>
      </c>
      <c r="D1002" s="6">
        <v>0.73958333333333337</v>
      </c>
      <c r="E1002" s="7">
        <v>45852</v>
      </c>
      <c r="F1002" s="6">
        <v>0.80555555555555558</v>
      </c>
      <c r="G1002" s="1" t="s">
        <v>2353</v>
      </c>
      <c r="H1002" s="1">
        <v>2</v>
      </c>
      <c r="I1002" s="1" t="s">
        <v>316</v>
      </c>
      <c r="J1002" s="12">
        <v>166.05</v>
      </c>
      <c r="K1002" s="1" t="str">
        <f>TEXT(MATCH(X1002, _xlfn.UNIQUE($X$153:X1152), 0), "00000")</f>
        <v>00501</v>
      </c>
      <c r="L1002" s="1" t="s">
        <v>41</v>
      </c>
      <c r="M1002" s="1" t="s">
        <v>211</v>
      </c>
      <c r="N1002" s="1" t="s">
        <v>43</v>
      </c>
      <c r="O1002" s="1" t="s">
        <v>44</v>
      </c>
      <c r="P1002" s="16">
        <v>220.5</v>
      </c>
      <c r="Q1002" s="16">
        <v>171.7</v>
      </c>
      <c r="R1002" s="1" t="s">
        <v>212</v>
      </c>
      <c r="S1002" s="1" t="s">
        <v>233</v>
      </c>
      <c r="T1002" s="1">
        <v>7</v>
      </c>
      <c r="U1002" s="1">
        <v>18</v>
      </c>
      <c r="V1002" s="1">
        <v>126</v>
      </c>
      <c r="W1002" s="1" t="s">
        <v>47</v>
      </c>
      <c r="X1002" s="2" t="s">
        <v>2356</v>
      </c>
      <c r="Y1002" s="1" t="s">
        <v>2357</v>
      </c>
      <c r="AA1002" s="1" t="s">
        <v>51</v>
      </c>
      <c r="AB1002" s="3">
        <v>1.36</v>
      </c>
      <c r="AC1002" s="1" t="s">
        <v>52</v>
      </c>
      <c r="AD1002" s="1">
        <v>18</v>
      </c>
      <c r="AE1002" s="12">
        <v>9.5399999999999991</v>
      </c>
      <c r="AF1002" s="16">
        <v>5.65</v>
      </c>
      <c r="AG1002" s="3">
        <v>1.58</v>
      </c>
      <c r="AH1002" s="1" t="s">
        <v>1224</v>
      </c>
      <c r="AI1002" s="1" t="s">
        <v>55</v>
      </c>
      <c r="AL1002" s="1">
        <v>0</v>
      </c>
      <c r="AM1002" s="1" t="s">
        <v>2634</v>
      </c>
    </row>
    <row r="1003" spans="1:39" hidden="1" x14ac:dyDescent="0.3">
      <c r="A1003" s="1" t="str">
        <f>_xlfn.CONCAT(RMP[[#This Row],[CODIGO QR]],RMP[[#This Row],[MODULO]],RMP[[#This Row],[TURNO]])</f>
        <v>ABGVH20250714072959MODULO 2TURNO 14</v>
      </c>
      <c r="B1003" s="1">
        <v>29</v>
      </c>
      <c r="C1003" s="7">
        <v>45852</v>
      </c>
      <c r="D1003" s="6">
        <v>0.73958333333333337</v>
      </c>
      <c r="E1003" s="7">
        <v>45852</v>
      </c>
      <c r="F1003" s="6">
        <v>0.80555555555555558</v>
      </c>
      <c r="G1003" s="1" t="s">
        <v>2353</v>
      </c>
      <c r="H1003" s="1">
        <v>2</v>
      </c>
      <c r="I1003" s="1" t="s">
        <v>316</v>
      </c>
      <c r="J1003" s="12">
        <v>36.9</v>
      </c>
      <c r="K1003" s="1" t="str">
        <f>TEXT(MATCH(X1003, _xlfn.UNIQUE($X$153:X1153), 0), "00000")</f>
        <v>00501</v>
      </c>
      <c r="L1003" s="1" t="s">
        <v>41</v>
      </c>
      <c r="M1003" s="1" t="s">
        <v>211</v>
      </c>
      <c r="N1003" s="1" t="s">
        <v>43</v>
      </c>
      <c r="O1003" s="1" t="s">
        <v>44</v>
      </c>
      <c r="P1003" s="16">
        <v>49</v>
      </c>
      <c r="Q1003" s="16">
        <v>38.159999999999997</v>
      </c>
      <c r="R1003" s="1" t="s">
        <v>212</v>
      </c>
      <c r="S1003" s="1" t="s">
        <v>227</v>
      </c>
      <c r="T1003" s="1">
        <v>7</v>
      </c>
      <c r="U1003" s="1">
        <v>4</v>
      </c>
      <c r="V1003" s="1">
        <v>28</v>
      </c>
      <c r="W1003" s="1" t="s">
        <v>47</v>
      </c>
      <c r="X1003" s="2" t="s">
        <v>2356</v>
      </c>
      <c r="Y1003" s="1" t="s">
        <v>2357</v>
      </c>
      <c r="AA1003" s="1" t="s">
        <v>51</v>
      </c>
      <c r="AB1003" s="3">
        <v>1.36</v>
      </c>
      <c r="AC1003" s="1" t="s">
        <v>52</v>
      </c>
      <c r="AD1003" s="1">
        <v>18</v>
      </c>
      <c r="AE1003" s="12">
        <v>9.5399999999999991</v>
      </c>
      <c r="AF1003" s="16">
        <v>1.26</v>
      </c>
      <c r="AG1003" s="3">
        <v>1.58</v>
      </c>
      <c r="AH1003" s="1" t="s">
        <v>1224</v>
      </c>
      <c r="AI1003" s="1" t="s">
        <v>55</v>
      </c>
      <c r="AL1003" s="1">
        <v>0</v>
      </c>
      <c r="AM1003" s="1" t="s">
        <v>2634</v>
      </c>
    </row>
    <row r="1004" spans="1:39" hidden="1" x14ac:dyDescent="0.3">
      <c r="A1004" s="1" t="str">
        <f>_xlfn.CONCAT(RMP[[#This Row],[CODIGO QR]],RMP[[#This Row],[MODULO]],RMP[[#This Row],[TURNO]])</f>
        <v>ABGVH20250714073011MODULO 2TURNO 14</v>
      </c>
      <c r="B1004" s="1">
        <v>29</v>
      </c>
      <c r="C1004" s="7">
        <v>45852</v>
      </c>
      <c r="D1004" s="6">
        <v>0.73958333333333337</v>
      </c>
      <c r="E1004" s="7">
        <v>45852</v>
      </c>
      <c r="F1004" s="6">
        <v>0.80555555555555558</v>
      </c>
      <c r="G1004" s="1" t="s">
        <v>2353</v>
      </c>
      <c r="H1004" s="1">
        <v>2</v>
      </c>
      <c r="I1004" s="1" t="s">
        <v>316</v>
      </c>
      <c r="J1004" s="12">
        <v>323</v>
      </c>
      <c r="K1004" s="1" t="str">
        <f>TEXT(MATCH(X1004, _xlfn.UNIQUE($X$153:X1154), 0), "00000")</f>
        <v>00502</v>
      </c>
      <c r="L1004" s="1" t="s">
        <v>41</v>
      </c>
      <c r="M1004" s="1" t="s">
        <v>211</v>
      </c>
      <c r="N1004" s="1" t="s">
        <v>43</v>
      </c>
      <c r="O1004" s="1" t="s">
        <v>44</v>
      </c>
      <c r="P1004" s="16">
        <v>431</v>
      </c>
      <c r="Q1004" s="16">
        <v>334.87</v>
      </c>
      <c r="R1004" s="1" t="s">
        <v>212</v>
      </c>
      <c r="S1004" s="1" t="s">
        <v>227</v>
      </c>
      <c r="T1004" s="1">
        <v>7</v>
      </c>
      <c r="U1004" s="1">
        <v>35</v>
      </c>
      <c r="V1004" s="1">
        <v>245</v>
      </c>
      <c r="W1004" s="1" t="s">
        <v>47</v>
      </c>
      <c r="X1004" s="2" t="s">
        <v>2358</v>
      </c>
      <c r="Y1004" s="1" t="s">
        <v>2359</v>
      </c>
      <c r="AA1004" s="1" t="s">
        <v>51</v>
      </c>
      <c r="AB1004" s="3">
        <v>1.37</v>
      </c>
      <c r="AC1004" s="1" t="s">
        <v>52</v>
      </c>
      <c r="AD1004" s="1">
        <v>18</v>
      </c>
      <c r="AE1004" s="12">
        <v>9.57</v>
      </c>
      <c r="AF1004" s="16">
        <v>11.87</v>
      </c>
      <c r="AG1004" s="3">
        <v>1.58</v>
      </c>
      <c r="AH1004" s="1" t="s">
        <v>434</v>
      </c>
      <c r="AI1004" s="1" t="s">
        <v>55</v>
      </c>
      <c r="AL1004" s="1">
        <v>0</v>
      </c>
      <c r="AM1004" s="1" t="s">
        <v>2634</v>
      </c>
    </row>
    <row r="1005" spans="1:39" hidden="1" x14ac:dyDescent="0.3">
      <c r="A1005" s="1" t="str">
        <f>_xlfn.CONCAT(RMP[[#This Row],[CODIGO QR]],RMP[[#This Row],[MODULO]],RMP[[#This Row],[TURNO]])</f>
        <v>ABGVH20250714072951MODULO 2TURNO 14</v>
      </c>
      <c r="B1005" s="1">
        <v>29</v>
      </c>
      <c r="C1005" s="7">
        <v>45852</v>
      </c>
      <c r="D1005" s="6">
        <v>0.73958333333333337</v>
      </c>
      <c r="E1005" s="7">
        <v>45852</v>
      </c>
      <c r="F1005" s="6">
        <v>0.80555555555555558</v>
      </c>
      <c r="G1005" s="1" t="s">
        <v>2353</v>
      </c>
      <c r="H1005" s="1">
        <v>2</v>
      </c>
      <c r="I1005" s="1" t="s">
        <v>316</v>
      </c>
      <c r="J1005" s="12">
        <v>385.7</v>
      </c>
      <c r="K1005" s="1" t="str">
        <f>TEXT(MATCH(X1005, _xlfn.UNIQUE($X$153:X1155), 0), "00000")</f>
        <v>00503</v>
      </c>
      <c r="L1005" s="1" t="s">
        <v>41</v>
      </c>
      <c r="M1005" s="1" t="s">
        <v>211</v>
      </c>
      <c r="N1005" s="1" t="s">
        <v>43</v>
      </c>
      <c r="O1005" s="1" t="s">
        <v>44</v>
      </c>
      <c r="P1005" s="16">
        <v>514</v>
      </c>
      <c r="Q1005" s="16">
        <v>400.64</v>
      </c>
      <c r="R1005" s="1" t="s">
        <v>212</v>
      </c>
      <c r="S1005" s="1" t="s">
        <v>227</v>
      </c>
      <c r="T1005" s="1">
        <v>7</v>
      </c>
      <c r="U1005" s="1">
        <v>42</v>
      </c>
      <c r="V1005" s="1">
        <v>294</v>
      </c>
      <c r="W1005" s="1" t="s">
        <v>47</v>
      </c>
      <c r="X1005" s="2" t="s">
        <v>2360</v>
      </c>
      <c r="Y1005" s="1" t="s">
        <v>2361</v>
      </c>
      <c r="AA1005" s="1" t="s">
        <v>51</v>
      </c>
      <c r="AB1005" s="3">
        <v>1.36</v>
      </c>
      <c r="AC1005" s="1" t="s">
        <v>52</v>
      </c>
      <c r="AD1005" s="1">
        <v>18</v>
      </c>
      <c r="AE1005" s="12">
        <v>9.5399999999999991</v>
      </c>
      <c r="AF1005" s="16">
        <v>14.94</v>
      </c>
      <c r="AG1005" s="3">
        <v>1.58</v>
      </c>
      <c r="AH1005" s="1" t="s">
        <v>434</v>
      </c>
      <c r="AI1005" s="1" t="s">
        <v>55</v>
      </c>
      <c r="AL1005" s="1">
        <v>0</v>
      </c>
      <c r="AM1005" s="1" t="s">
        <v>2634</v>
      </c>
    </row>
    <row r="1006" spans="1:39" hidden="1" x14ac:dyDescent="0.3">
      <c r="A1006" s="1" t="str">
        <f>_xlfn.CONCAT(RMP[[#This Row],[CODIGO QR]],RMP[[#This Row],[MODULO]],RMP[[#This Row],[TURNO]])</f>
        <v>ABGVH20250714072944MODULO 2TURNO 14</v>
      </c>
      <c r="B1006" s="1">
        <v>29</v>
      </c>
      <c r="C1006" s="7">
        <v>45852</v>
      </c>
      <c r="D1006" s="6">
        <v>0.73958333333333337</v>
      </c>
      <c r="E1006" s="7">
        <v>45852</v>
      </c>
      <c r="F1006" s="6">
        <v>0.80555555555555558</v>
      </c>
      <c r="G1006" s="1" t="s">
        <v>2353</v>
      </c>
      <c r="H1006" s="1">
        <v>2</v>
      </c>
      <c r="I1006" s="1" t="s">
        <v>316</v>
      </c>
      <c r="J1006" s="12">
        <v>320.5</v>
      </c>
      <c r="K1006" s="1" t="str">
        <f>TEXT(MATCH(X1006, _xlfn.UNIQUE($X$153:X1156), 0), "00000")</f>
        <v>00504</v>
      </c>
      <c r="L1006" s="1" t="s">
        <v>41</v>
      </c>
      <c r="M1006" s="1" t="s">
        <v>211</v>
      </c>
      <c r="N1006" s="1" t="s">
        <v>43</v>
      </c>
      <c r="O1006" s="1" t="s">
        <v>44</v>
      </c>
      <c r="P1006" s="16">
        <v>428</v>
      </c>
      <c r="Q1006" s="16">
        <v>331.87</v>
      </c>
      <c r="R1006" s="1" t="s">
        <v>212</v>
      </c>
      <c r="S1006" s="1" t="s">
        <v>227</v>
      </c>
      <c r="T1006" s="1">
        <v>7</v>
      </c>
      <c r="U1006" s="1">
        <v>35</v>
      </c>
      <c r="V1006" s="1">
        <v>245</v>
      </c>
      <c r="W1006" s="1" t="s">
        <v>47</v>
      </c>
      <c r="X1006" s="2" t="s">
        <v>2362</v>
      </c>
      <c r="Y1006" s="1" t="s">
        <v>2363</v>
      </c>
      <c r="AA1006" s="1" t="s">
        <v>51</v>
      </c>
      <c r="AB1006" s="3">
        <v>1.35</v>
      </c>
      <c r="AC1006" s="1" t="s">
        <v>52</v>
      </c>
      <c r="AD1006" s="1">
        <v>18</v>
      </c>
      <c r="AE1006" s="12">
        <v>9.48</v>
      </c>
      <c r="AF1006" s="16">
        <v>11.37</v>
      </c>
      <c r="AG1006" s="3">
        <v>1.58</v>
      </c>
      <c r="AH1006" s="1" t="s">
        <v>54</v>
      </c>
      <c r="AI1006" s="1" t="s">
        <v>55</v>
      </c>
      <c r="AL1006" s="1">
        <v>0</v>
      </c>
      <c r="AM1006" s="1" t="s">
        <v>2634</v>
      </c>
    </row>
    <row r="1007" spans="1:39" hidden="1" x14ac:dyDescent="0.3">
      <c r="A1007" s="1" t="str">
        <f>_xlfn.CONCAT(RMP[[#This Row],[CODIGO QR]],RMP[[#This Row],[MODULO]],RMP[[#This Row],[TURNO]])</f>
        <v>ABGVH20250714073019MODULO 2TURNO 12</v>
      </c>
      <c r="B1007" s="1">
        <v>29</v>
      </c>
      <c r="C1007" s="7">
        <v>45852</v>
      </c>
      <c r="D1007" s="6">
        <v>0.73958333333333337</v>
      </c>
      <c r="E1007" s="7">
        <v>45852</v>
      </c>
      <c r="F1007" s="6">
        <v>0.80555555555555558</v>
      </c>
      <c r="G1007" s="1" t="s">
        <v>2353</v>
      </c>
      <c r="H1007" s="1">
        <v>2</v>
      </c>
      <c r="I1007" s="1" t="s">
        <v>316</v>
      </c>
      <c r="J1007" s="12">
        <v>294.25</v>
      </c>
      <c r="K1007" s="1" t="str">
        <f>TEXT(MATCH(X1007, _xlfn.UNIQUE($X$153:X1157), 0), "00000")</f>
        <v>00505</v>
      </c>
      <c r="L1007" s="1" t="s">
        <v>41</v>
      </c>
      <c r="M1007" s="1" t="s">
        <v>211</v>
      </c>
      <c r="N1007" s="1" t="s">
        <v>43</v>
      </c>
      <c r="O1007" s="1" t="s">
        <v>44</v>
      </c>
      <c r="P1007" s="16">
        <v>392.38</v>
      </c>
      <c r="Q1007" s="16">
        <v>306.01</v>
      </c>
      <c r="R1007" s="1" t="s">
        <v>212</v>
      </c>
      <c r="S1007" s="1" t="s">
        <v>233</v>
      </c>
      <c r="T1007" s="1">
        <v>7</v>
      </c>
      <c r="U1007" s="1">
        <v>32</v>
      </c>
      <c r="V1007" s="1">
        <v>224</v>
      </c>
      <c r="W1007" s="1" t="s">
        <v>47</v>
      </c>
      <c r="X1007" s="2" t="s">
        <v>2364</v>
      </c>
      <c r="Y1007" s="1" t="s">
        <v>2365</v>
      </c>
      <c r="AA1007" s="1" t="s">
        <v>51</v>
      </c>
      <c r="AB1007" s="3">
        <v>1.37</v>
      </c>
      <c r="AC1007" s="1" t="s">
        <v>52</v>
      </c>
      <c r="AD1007" s="1">
        <v>18</v>
      </c>
      <c r="AE1007" s="12">
        <v>9.56</v>
      </c>
      <c r="AF1007" s="16">
        <v>11.76</v>
      </c>
      <c r="AG1007" s="3">
        <v>1.58</v>
      </c>
      <c r="AH1007" s="1" t="s">
        <v>434</v>
      </c>
      <c r="AI1007" s="1" t="s">
        <v>55</v>
      </c>
      <c r="AL1007" s="1">
        <v>0</v>
      </c>
      <c r="AM1007" s="1" t="s">
        <v>2634</v>
      </c>
    </row>
    <row r="1008" spans="1:39" hidden="1" x14ac:dyDescent="0.3">
      <c r="A1008" s="1" t="str">
        <f>_xlfn.CONCAT(RMP[[#This Row],[CODIGO QR]],RMP[[#This Row],[MODULO]],RMP[[#This Row],[TURNO]])</f>
        <v>ABGVH20250714073019MODULO 2TURNO 14</v>
      </c>
      <c r="B1008" s="1">
        <v>29</v>
      </c>
      <c r="C1008" s="7">
        <v>45852</v>
      </c>
      <c r="D1008" s="6">
        <v>0.73958333333333337</v>
      </c>
      <c r="E1008" s="7">
        <v>45852</v>
      </c>
      <c r="F1008" s="6">
        <v>0.80555555555555558</v>
      </c>
      <c r="G1008" s="1" t="s">
        <v>2353</v>
      </c>
      <c r="H1008" s="1">
        <v>2</v>
      </c>
      <c r="I1008" s="1" t="s">
        <v>316</v>
      </c>
      <c r="J1008" s="12">
        <v>91.95</v>
      </c>
      <c r="K1008" s="1" t="str">
        <f>TEXT(MATCH(X1008, _xlfn.UNIQUE($X$153:X1158), 0), "00000")</f>
        <v>00505</v>
      </c>
      <c r="L1008" s="1" t="s">
        <v>41</v>
      </c>
      <c r="M1008" s="1" t="s">
        <v>211</v>
      </c>
      <c r="N1008" s="1" t="s">
        <v>43</v>
      </c>
      <c r="O1008" s="1" t="s">
        <v>44</v>
      </c>
      <c r="P1008" s="16">
        <v>122.62</v>
      </c>
      <c r="Q1008" s="16">
        <v>95.63</v>
      </c>
      <c r="R1008" s="1" t="s">
        <v>212</v>
      </c>
      <c r="S1008" s="1" t="s">
        <v>227</v>
      </c>
      <c r="T1008" s="1">
        <v>7</v>
      </c>
      <c r="U1008" s="1">
        <v>10</v>
      </c>
      <c r="V1008" s="1">
        <v>70</v>
      </c>
      <c r="W1008" s="1" t="s">
        <v>47</v>
      </c>
      <c r="X1008" s="2" t="s">
        <v>2364</v>
      </c>
      <c r="Y1008" s="1" t="s">
        <v>2365</v>
      </c>
      <c r="AA1008" s="1" t="s">
        <v>51</v>
      </c>
      <c r="AB1008" s="3">
        <v>1.37</v>
      </c>
      <c r="AC1008" s="1" t="s">
        <v>52</v>
      </c>
      <c r="AD1008" s="1">
        <v>18</v>
      </c>
      <c r="AE1008" s="12">
        <v>9.56</v>
      </c>
      <c r="AF1008" s="16">
        <v>3.68</v>
      </c>
      <c r="AG1008" s="3">
        <v>1.58</v>
      </c>
      <c r="AH1008" s="1" t="s">
        <v>434</v>
      </c>
      <c r="AI1008" s="1" t="s">
        <v>55</v>
      </c>
      <c r="AL1008" s="1">
        <v>0</v>
      </c>
      <c r="AM1008" s="1" t="s">
        <v>2634</v>
      </c>
    </row>
    <row r="1009" spans="1:39" hidden="1" x14ac:dyDescent="0.3">
      <c r="A1009" s="1" t="str">
        <f>_xlfn.CONCAT(RMP[[#This Row],[CODIGO QR]],RMP[[#This Row],[MODULO]],RMP[[#This Row],[TURNO]])</f>
        <v>ABGVH20250714073000MODULO 2TURNO 13</v>
      </c>
      <c r="B1009" s="1">
        <v>29</v>
      </c>
      <c r="C1009" s="7">
        <v>45852</v>
      </c>
      <c r="D1009" s="6">
        <v>0.73958333333333337</v>
      </c>
      <c r="E1009" s="7">
        <v>45852</v>
      </c>
      <c r="F1009" s="6">
        <v>0.80555555555555558</v>
      </c>
      <c r="G1009" s="1" t="s">
        <v>2353</v>
      </c>
      <c r="H1009" s="1">
        <v>2</v>
      </c>
      <c r="I1009" s="1" t="s">
        <v>316</v>
      </c>
      <c r="J1009" s="12">
        <v>389.7</v>
      </c>
      <c r="K1009" s="1" t="str">
        <f>TEXT(MATCH(X1009, _xlfn.UNIQUE($X$153:X1159), 0), "00000")</f>
        <v>00506</v>
      </c>
      <c r="L1009" s="1" t="s">
        <v>41</v>
      </c>
      <c r="M1009" s="1" t="s">
        <v>211</v>
      </c>
      <c r="N1009" s="1" t="s">
        <v>43</v>
      </c>
      <c r="O1009" s="1" t="s">
        <v>44</v>
      </c>
      <c r="P1009" s="16">
        <v>517</v>
      </c>
      <c r="Q1009" s="16">
        <v>403.64</v>
      </c>
      <c r="R1009" s="1" t="s">
        <v>212</v>
      </c>
      <c r="S1009" s="1" t="s">
        <v>219</v>
      </c>
      <c r="T1009" s="1">
        <v>7</v>
      </c>
      <c r="U1009" s="1">
        <v>42</v>
      </c>
      <c r="V1009" s="1">
        <v>294</v>
      </c>
      <c r="W1009" s="1" t="s">
        <v>47</v>
      </c>
      <c r="X1009" s="2" t="s">
        <v>2366</v>
      </c>
      <c r="Y1009" s="1" t="s">
        <v>2367</v>
      </c>
      <c r="AA1009" s="1" t="s">
        <v>51</v>
      </c>
      <c r="AB1009" s="3">
        <v>1.37</v>
      </c>
      <c r="AC1009" s="1" t="s">
        <v>52</v>
      </c>
      <c r="AD1009" s="1">
        <v>18</v>
      </c>
      <c r="AE1009" s="12">
        <v>9.61</v>
      </c>
      <c r="AF1009" s="16">
        <v>13.94</v>
      </c>
      <c r="AG1009" s="3">
        <v>1.58</v>
      </c>
      <c r="AH1009" s="1" t="s">
        <v>434</v>
      </c>
      <c r="AI1009" s="1" t="s">
        <v>55</v>
      </c>
      <c r="AL1009" s="1">
        <v>0</v>
      </c>
      <c r="AM1009" s="1" t="s">
        <v>2634</v>
      </c>
    </row>
    <row r="1010" spans="1:39" hidden="1" x14ac:dyDescent="0.3">
      <c r="A1010" s="1" t="str">
        <f>_xlfn.CONCAT(RMP[[#This Row],[CODIGO QR]],RMP[[#This Row],[MODULO]],RMP[[#This Row],[TURNO]])</f>
        <v>ABGVH20250714072940MODULO 2TURNO 12</v>
      </c>
      <c r="B1010" s="1">
        <v>29</v>
      </c>
      <c r="C1010" s="7">
        <v>45852</v>
      </c>
      <c r="D1010" s="6">
        <v>0.73958333333333337</v>
      </c>
      <c r="E1010" s="7">
        <v>45852</v>
      </c>
      <c r="F1010" s="6">
        <v>0.80555555555555558</v>
      </c>
      <c r="G1010" s="1" t="s">
        <v>2353</v>
      </c>
      <c r="H1010" s="1">
        <v>2</v>
      </c>
      <c r="I1010" s="1" t="s">
        <v>316</v>
      </c>
      <c r="J1010" s="12">
        <v>183.19</v>
      </c>
      <c r="K1010" s="1" t="str">
        <f>TEXT(MATCH(X1010, _xlfn.UNIQUE($X$153:X1160), 0), "00000")</f>
        <v>00507</v>
      </c>
      <c r="L1010" s="1" t="s">
        <v>41</v>
      </c>
      <c r="M1010" s="1" t="s">
        <v>211</v>
      </c>
      <c r="N1010" s="1" t="s">
        <v>43</v>
      </c>
      <c r="O1010" s="1" t="s">
        <v>44</v>
      </c>
      <c r="P1010" s="16">
        <v>243.81</v>
      </c>
      <c r="Q1010" s="16">
        <v>189.83</v>
      </c>
      <c r="R1010" s="1" t="s">
        <v>212</v>
      </c>
      <c r="S1010" s="1" t="s">
        <v>233</v>
      </c>
      <c r="T1010" s="1">
        <v>7</v>
      </c>
      <c r="U1010" s="1">
        <v>20</v>
      </c>
      <c r="V1010" s="1">
        <v>140</v>
      </c>
      <c r="W1010" s="1" t="s">
        <v>47</v>
      </c>
      <c r="X1010" s="2" t="s">
        <v>2368</v>
      </c>
      <c r="Y1010" s="1" t="s">
        <v>2369</v>
      </c>
      <c r="AA1010" s="1" t="s">
        <v>51</v>
      </c>
      <c r="AB1010" s="3">
        <v>1.36</v>
      </c>
      <c r="AC1010" s="1" t="s">
        <v>52</v>
      </c>
      <c r="AD1010" s="1">
        <v>18</v>
      </c>
      <c r="AE1010" s="12">
        <v>9.49</v>
      </c>
      <c r="AF1010" s="16">
        <v>6.64</v>
      </c>
      <c r="AG1010" s="3">
        <v>1.58</v>
      </c>
      <c r="AH1010" s="1" t="s">
        <v>54</v>
      </c>
      <c r="AI1010" s="1" t="s">
        <v>55</v>
      </c>
      <c r="AL1010" s="1">
        <v>0</v>
      </c>
      <c r="AM1010" s="1" t="s">
        <v>2634</v>
      </c>
    </row>
    <row r="1011" spans="1:39" hidden="1" x14ac:dyDescent="0.3">
      <c r="A1011" s="1" t="str">
        <f>_xlfn.CONCAT(RMP[[#This Row],[CODIGO QR]],RMP[[#This Row],[MODULO]],RMP[[#This Row],[TURNO]])</f>
        <v>ABGVH20250714072940MODULO 2TURNO 13</v>
      </c>
      <c r="B1011" s="1">
        <v>29</v>
      </c>
      <c r="C1011" s="7">
        <v>45852</v>
      </c>
      <c r="D1011" s="6">
        <v>0.73958333333333337</v>
      </c>
      <c r="E1011" s="7">
        <v>45852</v>
      </c>
      <c r="F1011" s="6">
        <v>0.80555555555555558</v>
      </c>
      <c r="G1011" s="1" t="s">
        <v>2353</v>
      </c>
      <c r="H1011" s="1">
        <v>2</v>
      </c>
      <c r="I1011" s="1" t="s">
        <v>316</v>
      </c>
      <c r="J1011" s="12">
        <v>109.91</v>
      </c>
      <c r="K1011" s="1" t="str">
        <f>TEXT(MATCH(X1011, _xlfn.UNIQUE($X$153:X1161), 0), "00000")</f>
        <v>00507</v>
      </c>
      <c r="L1011" s="1" t="s">
        <v>41</v>
      </c>
      <c r="M1011" s="1" t="s">
        <v>211</v>
      </c>
      <c r="N1011" s="1" t="s">
        <v>43</v>
      </c>
      <c r="O1011" s="1" t="s">
        <v>44</v>
      </c>
      <c r="P1011" s="16">
        <v>146.29</v>
      </c>
      <c r="Q1011" s="16">
        <v>113.9</v>
      </c>
      <c r="R1011" s="1" t="s">
        <v>212</v>
      </c>
      <c r="S1011" s="1" t="s">
        <v>219</v>
      </c>
      <c r="T1011" s="1">
        <v>7</v>
      </c>
      <c r="U1011" s="1">
        <v>12</v>
      </c>
      <c r="V1011" s="1">
        <v>84</v>
      </c>
      <c r="W1011" s="1" t="s">
        <v>47</v>
      </c>
      <c r="X1011" s="2" t="s">
        <v>2368</v>
      </c>
      <c r="Y1011" s="1" t="s">
        <v>2369</v>
      </c>
      <c r="AA1011" s="1" t="s">
        <v>51</v>
      </c>
      <c r="AB1011" s="3">
        <v>1.36</v>
      </c>
      <c r="AC1011" s="1" t="s">
        <v>52</v>
      </c>
      <c r="AD1011" s="1">
        <v>18</v>
      </c>
      <c r="AE1011" s="12">
        <v>9.49</v>
      </c>
      <c r="AF1011" s="16">
        <v>3.99</v>
      </c>
      <c r="AG1011" s="3">
        <v>1.58</v>
      </c>
      <c r="AH1011" s="1" t="s">
        <v>54</v>
      </c>
      <c r="AI1011" s="1" t="s">
        <v>55</v>
      </c>
      <c r="AL1011" s="1">
        <v>0</v>
      </c>
      <c r="AM1011" s="1" t="s">
        <v>2634</v>
      </c>
    </row>
    <row r="1012" spans="1:39" hidden="1" x14ac:dyDescent="0.3">
      <c r="A1012" s="1" t="str">
        <f>_xlfn.CONCAT(RMP[[#This Row],[CODIGO QR]],RMP[[#This Row],[MODULO]],RMP[[#This Row],[TURNO]])</f>
        <v>ABGVH20250714072940MODULO 2TURNO 14</v>
      </c>
      <c r="B1012" s="1">
        <v>29</v>
      </c>
      <c r="C1012" s="7">
        <v>45852</v>
      </c>
      <c r="D1012" s="6">
        <v>0.73958333333333337</v>
      </c>
      <c r="E1012" s="7">
        <v>45852</v>
      </c>
      <c r="F1012" s="6">
        <v>0.80555555555555558</v>
      </c>
      <c r="G1012" s="1" t="s">
        <v>2353</v>
      </c>
      <c r="H1012" s="1">
        <v>2</v>
      </c>
      <c r="I1012" s="1" t="s">
        <v>316</v>
      </c>
      <c r="J1012" s="12">
        <v>91.6</v>
      </c>
      <c r="K1012" s="1" t="str">
        <f>TEXT(MATCH(X1012, _xlfn.UNIQUE($X$153:X1162), 0), "00000")</f>
        <v>00507</v>
      </c>
      <c r="L1012" s="1" t="s">
        <v>41</v>
      </c>
      <c r="M1012" s="1" t="s">
        <v>211</v>
      </c>
      <c r="N1012" s="1" t="s">
        <v>43</v>
      </c>
      <c r="O1012" s="1" t="s">
        <v>44</v>
      </c>
      <c r="P1012" s="16">
        <v>121.9</v>
      </c>
      <c r="Q1012" s="16">
        <v>94.91</v>
      </c>
      <c r="R1012" s="1" t="s">
        <v>212</v>
      </c>
      <c r="S1012" s="1" t="s">
        <v>227</v>
      </c>
      <c r="T1012" s="1">
        <v>7</v>
      </c>
      <c r="U1012" s="1">
        <v>10</v>
      </c>
      <c r="V1012" s="1">
        <v>70</v>
      </c>
      <c r="W1012" s="1" t="s">
        <v>47</v>
      </c>
      <c r="X1012" s="2" t="s">
        <v>2368</v>
      </c>
      <c r="Y1012" s="1" t="s">
        <v>2369</v>
      </c>
      <c r="AA1012" s="1" t="s">
        <v>51</v>
      </c>
      <c r="AB1012" s="3">
        <v>1.36</v>
      </c>
      <c r="AC1012" s="1" t="s">
        <v>52</v>
      </c>
      <c r="AD1012" s="1">
        <v>18</v>
      </c>
      <c r="AE1012" s="12">
        <v>9.49</v>
      </c>
      <c r="AF1012" s="16">
        <v>3.31</v>
      </c>
      <c r="AG1012" s="3">
        <v>1.58</v>
      </c>
      <c r="AH1012" s="1" t="s">
        <v>54</v>
      </c>
      <c r="AI1012" s="1" t="s">
        <v>55</v>
      </c>
      <c r="AL1012" s="1">
        <v>0</v>
      </c>
      <c r="AM1012" s="1" t="s">
        <v>2634</v>
      </c>
    </row>
    <row r="1013" spans="1:39" hidden="1" x14ac:dyDescent="0.3">
      <c r="A1013" s="1" t="str">
        <f>_xlfn.CONCAT(RMP[[#This Row],[CODIGO QR]],RMP[[#This Row],[MODULO]],RMP[[#This Row],[TURNO]])</f>
        <v>ABGVH20250714072942MODULO 2TURNO 14</v>
      </c>
      <c r="B1013" s="1">
        <v>29</v>
      </c>
      <c r="C1013" s="7">
        <v>45852</v>
      </c>
      <c r="D1013" s="6">
        <v>0.73958333333333337</v>
      </c>
      <c r="E1013" s="7">
        <v>45852</v>
      </c>
      <c r="F1013" s="6">
        <v>0.80555555555555558</v>
      </c>
      <c r="G1013" s="1" t="s">
        <v>2353</v>
      </c>
      <c r="H1013" s="1">
        <v>2</v>
      </c>
      <c r="I1013" s="1" t="s">
        <v>316</v>
      </c>
      <c r="J1013" s="12">
        <v>386.7</v>
      </c>
      <c r="K1013" s="1" t="str">
        <f>TEXT(MATCH(X1013, _xlfn.UNIQUE($X$153:X1163), 0), "00000")</f>
        <v>00508</v>
      </c>
      <c r="L1013" s="1" t="s">
        <v>41</v>
      </c>
      <c r="M1013" s="1" t="s">
        <v>211</v>
      </c>
      <c r="N1013" s="1" t="s">
        <v>43</v>
      </c>
      <c r="O1013" s="1" t="s">
        <v>44</v>
      </c>
      <c r="P1013" s="16">
        <v>515</v>
      </c>
      <c r="Q1013" s="16">
        <v>401.64</v>
      </c>
      <c r="R1013" s="1" t="s">
        <v>212</v>
      </c>
      <c r="S1013" s="1" t="s">
        <v>227</v>
      </c>
      <c r="T1013" s="1">
        <v>7</v>
      </c>
      <c r="U1013" s="1">
        <v>42</v>
      </c>
      <c r="V1013" s="1">
        <v>294</v>
      </c>
      <c r="W1013" s="1" t="s">
        <v>47</v>
      </c>
      <c r="X1013" s="2" t="s">
        <v>2370</v>
      </c>
      <c r="Y1013" s="1" t="s">
        <v>2371</v>
      </c>
      <c r="AA1013" s="1" t="s">
        <v>51</v>
      </c>
      <c r="AB1013" s="3">
        <v>1.37</v>
      </c>
      <c r="AC1013" s="1" t="s">
        <v>52</v>
      </c>
      <c r="AD1013" s="1">
        <v>18</v>
      </c>
      <c r="AE1013" s="12">
        <v>9.56</v>
      </c>
      <c r="AF1013" s="16">
        <v>14.94</v>
      </c>
      <c r="AG1013" s="3">
        <v>1.58</v>
      </c>
      <c r="AH1013" s="1" t="s">
        <v>1224</v>
      </c>
      <c r="AI1013" s="1" t="s">
        <v>55</v>
      </c>
      <c r="AL1013" s="1">
        <v>0</v>
      </c>
      <c r="AM1013" s="1" t="s">
        <v>2634</v>
      </c>
    </row>
    <row r="1014" spans="1:39" hidden="1" x14ac:dyDescent="0.3">
      <c r="A1014" s="1" t="str">
        <f>_xlfn.CONCAT(RMP[[#This Row],[CODIGO QR]],RMP[[#This Row],[MODULO]],RMP[[#This Row],[TURNO]])</f>
        <v>ABGVH20250714073002MODULO 2TURNO 14</v>
      </c>
      <c r="B1014" s="1">
        <v>29</v>
      </c>
      <c r="C1014" s="7">
        <v>45852</v>
      </c>
      <c r="D1014" s="6">
        <v>0.73958333333333337</v>
      </c>
      <c r="E1014" s="7">
        <v>45852</v>
      </c>
      <c r="F1014" s="6">
        <v>0.80555555555555558</v>
      </c>
      <c r="G1014" s="1" t="s">
        <v>2353</v>
      </c>
      <c r="H1014" s="1">
        <v>2</v>
      </c>
      <c r="I1014" s="1" t="s">
        <v>316</v>
      </c>
      <c r="J1014" s="12">
        <v>389.2</v>
      </c>
      <c r="K1014" s="1" t="str">
        <f>TEXT(MATCH(X1014, _xlfn.UNIQUE($X$153:X1164), 0), "00000")</f>
        <v>00509</v>
      </c>
      <c r="L1014" s="1" t="s">
        <v>41</v>
      </c>
      <c r="M1014" s="1" t="s">
        <v>211</v>
      </c>
      <c r="N1014" s="1" t="s">
        <v>43</v>
      </c>
      <c r="O1014" s="1" t="s">
        <v>44</v>
      </c>
      <c r="P1014" s="16">
        <v>516</v>
      </c>
      <c r="Q1014" s="16">
        <v>402.64</v>
      </c>
      <c r="R1014" s="1" t="s">
        <v>212</v>
      </c>
      <c r="S1014" s="1" t="s">
        <v>227</v>
      </c>
      <c r="T1014" s="1">
        <v>7</v>
      </c>
      <c r="U1014" s="1">
        <v>42</v>
      </c>
      <c r="V1014" s="1">
        <v>294</v>
      </c>
      <c r="W1014" s="1" t="s">
        <v>47</v>
      </c>
      <c r="X1014" s="2" t="s">
        <v>2372</v>
      </c>
      <c r="Y1014" s="1" t="s">
        <v>2373</v>
      </c>
      <c r="AA1014" s="1" t="s">
        <v>51</v>
      </c>
      <c r="AB1014" s="3">
        <v>1.37</v>
      </c>
      <c r="AC1014" s="1" t="s">
        <v>52</v>
      </c>
      <c r="AD1014" s="1">
        <v>18</v>
      </c>
      <c r="AE1014" s="12">
        <v>9.59</v>
      </c>
      <c r="AF1014" s="16">
        <v>13.44</v>
      </c>
      <c r="AG1014" s="3">
        <v>1.58</v>
      </c>
      <c r="AH1014" s="1" t="s">
        <v>434</v>
      </c>
      <c r="AI1014" s="1" t="s">
        <v>55</v>
      </c>
      <c r="AL1014" s="1">
        <v>0</v>
      </c>
      <c r="AM1014" s="1" t="s">
        <v>2634</v>
      </c>
    </row>
    <row r="1015" spans="1:39" hidden="1" x14ac:dyDescent="0.3">
      <c r="A1015" s="1" t="str">
        <f>_xlfn.CONCAT(RMP[[#This Row],[CODIGO QR]],RMP[[#This Row],[MODULO]],RMP[[#This Row],[TURNO]])</f>
        <v>EXCSJ20250715020714MODULO 1TURNO 8</v>
      </c>
      <c r="B1015" s="1">
        <v>29</v>
      </c>
      <c r="C1015" s="7">
        <v>45852</v>
      </c>
      <c r="D1015" s="6">
        <v>0.78125</v>
      </c>
      <c r="E1015" s="7">
        <v>45852</v>
      </c>
      <c r="F1015" s="6">
        <v>0.85069444444444442</v>
      </c>
      <c r="G1015" s="1" t="s">
        <v>2374</v>
      </c>
      <c r="H1015" s="1">
        <v>3</v>
      </c>
      <c r="I1015" s="1" t="s">
        <v>2177</v>
      </c>
      <c r="J1015" s="12">
        <v>502.3</v>
      </c>
      <c r="K1015" s="1" t="str">
        <f>TEXT(MATCH(X1015, _xlfn.UNIQUE($X$153:X1165), 0), "00000")</f>
        <v>00510</v>
      </c>
      <c r="L1015" s="1" t="s">
        <v>827</v>
      </c>
      <c r="M1015" s="1" t="s">
        <v>828</v>
      </c>
      <c r="N1015" s="1" t="s">
        <v>43</v>
      </c>
      <c r="O1015" s="1" t="s">
        <v>44</v>
      </c>
      <c r="P1015" s="16">
        <v>658</v>
      </c>
      <c r="Q1015" s="16">
        <v>536.20000000000005</v>
      </c>
      <c r="R1015" s="1" t="s">
        <v>45</v>
      </c>
      <c r="S1015" s="1" t="s">
        <v>858</v>
      </c>
      <c r="T1015" s="1">
        <v>16</v>
      </c>
      <c r="U1015" s="1">
        <v>36</v>
      </c>
      <c r="V1015" s="1">
        <v>426</v>
      </c>
      <c r="W1015" s="1" t="s">
        <v>47</v>
      </c>
      <c r="X1015" s="2" t="s">
        <v>2375</v>
      </c>
      <c r="Y1015" s="1" t="s">
        <v>2376</v>
      </c>
      <c r="AA1015" s="1" t="s">
        <v>51</v>
      </c>
      <c r="AB1015" s="3">
        <v>1.26</v>
      </c>
      <c r="AC1015" s="1" t="s">
        <v>831</v>
      </c>
      <c r="AD1015" s="1">
        <v>19.600000000000001</v>
      </c>
      <c r="AE1015" s="12">
        <v>14.89</v>
      </c>
      <c r="AF1015" s="16">
        <v>33.9</v>
      </c>
      <c r="AG1015" s="3">
        <v>1.67</v>
      </c>
      <c r="AH1015" s="1" t="s">
        <v>448</v>
      </c>
      <c r="AI1015" s="1" t="s">
        <v>55</v>
      </c>
      <c r="AL1015" s="1">
        <v>0</v>
      </c>
      <c r="AM1015" s="1" t="s">
        <v>2634</v>
      </c>
    </row>
    <row r="1016" spans="1:39" hidden="1" x14ac:dyDescent="0.3">
      <c r="A1016" s="1" t="str">
        <f>_xlfn.CONCAT(RMP[[#This Row],[CODIGO QR]],RMP[[#This Row],[MODULO]],RMP[[#This Row],[TURNO]])</f>
        <v>EXCSJ20250715020728MODULO 1TURNO 8</v>
      </c>
      <c r="B1016" s="1">
        <v>29</v>
      </c>
      <c r="C1016" s="7">
        <v>45852</v>
      </c>
      <c r="D1016" s="6">
        <v>0.78125</v>
      </c>
      <c r="E1016" s="7">
        <v>45852</v>
      </c>
      <c r="F1016" s="6">
        <v>0.85069444444444442</v>
      </c>
      <c r="G1016" s="1" t="s">
        <v>2374</v>
      </c>
      <c r="H1016" s="1">
        <v>3</v>
      </c>
      <c r="I1016" s="1" t="s">
        <v>2177</v>
      </c>
      <c r="J1016" s="12">
        <v>492.5</v>
      </c>
      <c r="K1016" s="1" t="str">
        <f>TEXT(MATCH(X1016, _xlfn.UNIQUE($X$153:X1166), 0), "00000")</f>
        <v>00511</v>
      </c>
      <c r="L1016" s="1" t="s">
        <v>827</v>
      </c>
      <c r="M1016" s="1" t="s">
        <v>828</v>
      </c>
      <c r="N1016" s="1" t="s">
        <v>43</v>
      </c>
      <c r="O1016" s="1" t="s">
        <v>44</v>
      </c>
      <c r="P1016" s="16">
        <v>648</v>
      </c>
      <c r="Q1016" s="16">
        <v>528.34</v>
      </c>
      <c r="R1016" s="1" t="s">
        <v>45</v>
      </c>
      <c r="S1016" s="1" t="s">
        <v>858</v>
      </c>
      <c r="T1016" s="1">
        <v>16</v>
      </c>
      <c r="U1016" s="1">
        <v>35</v>
      </c>
      <c r="V1016" s="1">
        <v>420</v>
      </c>
      <c r="W1016" s="1" t="s">
        <v>47</v>
      </c>
      <c r="X1016" s="2" t="s">
        <v>2377</v>
      </c>
      <c r="Y1016" s="1" t="s">
        <v>2378</v>
      </c>
      <c r="AA1016" s="1" t="s">
        <v>51</v>
      </c>
      <c r="AB1016" s="3">
        <v>1.26</v>
      </c>
      <c r="AC1016" s="1" t="s">
        <v>831</v>
      </c>
      <c r="AD1016" s="1">
        <v>19.600000000000001</v>
      </c>
      <c r="AE1016" s="12">
        <v>15.1</v>
      </c>
      <c r="AF1016" s="16">
        <v>35.840000000000003</v>
      </c>
      <c r="AG1016" s="3">
        <v>1.67</v>
      </c>
      <c r="AH1016" s="1" t="s">
        <v>448</v>
      </c>
      <c r="AI1016" s="1" t="s">
        <v>55</v>
      </c>
      <c r="AL1016" s="1">
        <v>0</v>
      </c>
      <c r="AM1016" s="1" t="s">
        <v>2634</v>
      </c>
    </row>
    <row r="1017" spans="1:39" hidden="1" x14ac:dyDescent="0.3">
      <c r="A1017" s="1" t="str">
        <f>_xlfn.CONCAT(RMP[[#This Row],[CODIGO QR]],RMP[[#This Row],[MODULO]],RMP[[#This Row],[TURNO]])</f>
        <v>EXCSJ20250715020732MODULO 1TURNO 8</v>
      </c>
      <c r="B1017" s="1">
        <v>29</v>
      </c>
      <c r="C1017" s="7">
        <v>45852</v>
      </c>
      <c r="D1017" s="6">
        <v>0.78125</v>
      </c>
      <c r="E1017" s="7">
        <v>45852</v>
      </c>
      <c r="F1017" s="6">
        <v>0.85069444444444442</v>
      </c>
      <c r="G1017" s="1" t="s">
        <v>2374</v>
      </c>
      <c r="H1017" s="1">
        <v>3</v>
      </c>
      <c r="I1017" s="1" t="s">
        <v>2177</v>
      </c>
      <c r="J1017" s="12">
        <v>217.8</v>
      </c>
      <c r="K1017" s="1" t="str">
        <f>TEXT(MATCH(X1017, _xlfn.UNIQUE($X$153:X1167), 0), "00000")</f>
        <v>00512</v>
      </c>
      <c r="L1017" s="1" t="s">
        <v>827</v>
      </c>
      <c r="M1017" s="1" t="s">
        <v>828</v>
      </c>
      <c r="N1017" s="1" t="s">
        <v>43</v>
      </c>
      <c r="O1017" s="1" t="s">
        <v>44</v>
      </c>
      <c r="P1017" s="16">
        <v>293</v>
      </c>
      <c r="Q1017" s="16">
        <v>230.48</v>
      </c>
      <c r="R1017" s="1" t="s">
        <v>45</v>
      </c>
      <c r="S1017" s="1" t="s">
        <v>858</v>
      </c>
      <c r="T1017" s="1">
        <v>14</v>
      </c>
      <c r="U1017" s="1">
        <v>16</v>
      </c>
      <c r="V1017" s="1">
        <v>188</v>
      </c>
      <c r="W1017" s="1" t="s">
        <v>47</v>
      </c>
      <c r="X1017" s="2" t="s">
        <v>2379</v>
      </c>
      <c r="Y1017" s="1" t="s">
        <v>2380</v>
      </c>
      <c r="AA1017" s="1" t="s">
        <v>51</v>
      </c>
      <c r="AB1017" s="3">
        <v>1.23</v>
      </c>
      <c r="AC1017" s="1" t="s">
        <v>831</v>
      </c>
      <c r="AD1017" s="1">
        <v>19.600000000000001</v>
      </c>
      <c r="AE1017" s="12">
        <v>14.41</v>
      </c>
      <c r="AF1017" s="16">
        <v>12.68</v>
      </c>
      <c r="AG1017" s="3">
        <v>1.67</v>
      </c>
      <c r="AH1017" s="1" t="s">
        <v>54</v>
      </c>
      <c r="AI1017" s="1" t="s">
        <v>55</v>
      </c>
      <c r="AL1017" s="1">
        <v>0</v>
      </c>
      <c r="AM1017" s="1" t="s">
        <v>2634</v>
      </c>
    </row>
    <row r="1018" spans="1:39" hidden="1" x14ac:dyDescent="0.3">
      <c r="A1018" s="1" t="str">
        <f>_xlfn.CONCAT(RMP[[#This Row],[CODIGO QR]],RMP[[#This Row],[MODULO]],RMP[[#This Row],[TURNO]])</f>
        <v>EXCSJ20250715020738MODULO 1TURNO 8</v>
      </c>
      <c r="B1018" s="1">
        <v>29</v>
      </c>
      <c r="C1018" s="7">
        <v>45852</v>
      </c>
      <c r="D1018" s="6">
        <v>0.78125</v>
      </c>
      <c r="E1018" s="7">
        <v>45852</v>
      </c>
      <c r="F1018" s="6">
        <v>0.85069444444444442</v>
      </c>
      <c r="G1018" s="1" t="s">
        <v>2374</v>
      </c>
      <c r="H1018" s="1">
        <v>3</v>
      </c>
      <c r="I1018" s="1" t="s">
        <v>2177</v>
      </c>
      <c r="J1018" s="12">
        <v>346.5</v>
      </c>
      <c r="K1018" s="1" t="str">
        <f>TEXT(MATCH(X1018, _xlfn.UNIQUE($X$153:X1168), 0), "00000")</f>
        <v>00513</v>
      </c>
      <c r="L1018" s="1" t="s">
        <v>827</v>
      </c>
      <c r="M1018" s="1" t="s">
        <v>828</v>
      </c>
      <c r="N1018" s="1" t="s">
        <v>43</v>
      </c>
      <c r="O1018" s="1" t="s">
        <v>44</v>
      </c>
      <c r="P1018" s="16">
        <v>464</v>
      </c>
      <c r="Q1018" s="16">
        <v>374.1</v>
      </c>
      <c r="R1018" s="1" t="s">
        <v>45</v>
      </c>
      <c r="S1018" s="1" t="s">
        <v>858</v>
      </c>
      <c r="T1018" s="1">
        <v>15</v>
      </c>
      <c r="U1018" s="1">
        <v>25</v>
      </c>
      <c r="V1018" s="1">
        <v>300</v>
      </c>
      <c r="W1018" s="1" t="s">
        <v>47</v>
      </c>
      <c r="X1018" s="2" t="s">
        <v>2381</v>
      </c>
      <c r="Y1018" s="1" t="s">
        <v>2382</v>
      </c>
      <c r="AA1018" s="1" t="s">
        <v>51</v>
      </c>
      <c r="AB1018" s="3">
        <v>1.25</v>
      </c>
      <c r="AC1018" s="1" t="s">
        <v>831</v>
      </c>
      <c r="AD1018" s="1">
        <v>19.600000000000001</v>
      </c>
      <c r="AE1018" s="12">
        <v>14.96</v>
      </c>
      <c r="AF1018" s="16">
        <v>27.6</v>
      </c>
      <c r="AG1018" s="3">
        <v>1.67</v>
      </c>
      <c r="AH1018" s="1" t="s">
        <v>54</v>
      </c>
      <c r="AI1018" s="1" t="s">
        <v>55</v>
      </c>
      <c r="AL1018" s="1">
        <v>0</v>
      </c>
      <c r="AM1018" s="1" t="s">
        <v>2634</v>
      </c>
    </row>
    <row r="1019" spans="1:39" hidden="1" x14ac:dyDescent="0.3">
      <c r="A1019" s="1" t="str">
        <f>_xlfn.CONCAT(RMP[[#This Row],[CODIGO QR]],RMP[[#This Row],[MODULO]],RMP[[#This Row],[TURNO]])</f>
        <v>EXCSJ20250715020743MODULO 1TURNO 8</v>
      </c>
      <c r="B1019" s="1">
        <v>29</v>
      </c>
      <c r="C1019" s="7">
        <v>45852</v>
      </c>
      <c r="D1019" s="6">
        <v>0.78125</v>
      </c>
      <c r="E1019" s="7">
        <v>45852</v>
      </c>
      <c r="F1019" s="6">
        <v>0.85069444444444442</v>
      </c>
      <c r="G1019" s="1" t="s">
        <v>2374</v>
      </c>
      <c r="H1019" s="1">
        <v>3</v>
      </c>
      <c r="I1019" s="1" t="s">
        <v>2177</v>
      </c>
      <c r="J1019" s="12">
        <v>489</v>
      </c>
      <c r="K1019" s="1" t="str">
        <f>TEXT(MATCH(X1019, _xlfn.UNIQUE($X$153:X1169), 0), "00000")</f>
        <v>00514</v>
      </c>
      <c r="L1019" s="1" t="s">
        <v>827</v>
      </c>
      <c r="M1019" s="1" t="s">
        <v>828</v>
      </c>
      <c r="N1019" s="1" t="s">
        <v>43</v>
      </c>
      <c r="O1019" s="1" t="s">
        <v>44</v>
      </c>
      <c r="P1019" s="16">
        <v>642</v>
      </c>
      <c r="Q1019" s="16">
        <v>522.34</v>
      </c>
      <c r="R1019" s="1" t="s">
        <v>45</v>
      </c>
      <c r="S1019" s="1" t="s">
        <v>858</v>
      </c>
      <c r="T1019" s="1">
        <v>16</v>
      </c>
      <c r="U1019" s="1">
        <v>35</v>
      </c>
      <c r="V1019" s="1">
        <v>420</v>
      </c>
      <c r="W1019" s="1" t="s">
        <v>47</v>
      </c>
      <c r="X1019" s="2" t="s">
        <v>2383</v>
      </c>
      <c r="Y1019" s="1" t="s">
        <v>2384</v>
      </c>
      <c r="AA1019" s="1" t="s">
        <v>51</v>
      </c>
      <c r="AB1019" s="3">
        <v>1.24</v>
      </c>
      <c r="AC1019" s="1" t="s">
        <v>831</v>
      </c>
      <c r="AD1019" s="1">
        <v>19.600000000000001</v>
      </c>
      <c r="AE1019" s="12">
        <v>14.92</v>
      </c>
      <c r="AF1019" s="16">
        <v>33.340000000000003</v>
      </c>
      <c r="AG1019" s="3">
        <v>1.67</v>
      </c>
      <c r="AH1019" s="1" t="s">
        <v>54</v>
      </c>
      <c r="AI1019" s="1" t="s">
        <v>55</v>
      </c>
      <c r="AL1019" s="1">
        <v>0</v>
      </c>
      <c r="AM1019" s="1" t="s">
        <v>2634</v>
      </c>
    </row>
    <row r="1020" spans="1:39" hidden="1" x14ac:dyDescent="0.3">
      <c r="A1020" s="1" t="str">
        <f>_xlfn.CONCAT(RMP[[#This Row],[CODIGO QR]],RMP[[#This Row],[MODULO]],RMP[[#This Row],[TURNO]])</f>
        <v>EXCSJ20250715020747MODULO 1TURNO 7</v>
      </c>
      <c r="B1020" s="1">
        <v>29</v>
      </c>
      <c r="C1020" s="7">
        <v>45852</v>
      </c>
      <c r="D1020" s="6">
        <v>0.78125</v>
      </c>
      <c r="E1020" s="7">
        <v>45852</v>
      </c>
      <c r="F1020" s="6">
        <v>0.85069444444444442</v>
      </c>
      <c r="G1020" s="1" t="s">
        <v>2374</v>
      </c>
      <c r="H1020" s="1">
        <v>3</v>
      </c>
      <c r="I1020" s="1" t="s">
        <v>2177</v>
      </c>
      <c r="J1020" s="12">
        <v>495.5</v>
      </c>
      <c r="K1020" s="1" t="str">
        <f>TEXT(MATCH(X1020, _xlfn.UNIQUE($X$153:X1170), 0), "00000")</f>
        <v>00515</v>
      </c>
      <c r="L1020" s="1" t="s">
        <v>827</v>
      </c>
      <c r="M1020" s="1" t="s">
        <v>828</v>
      </c>
      <c r="N1020" s="1" t="s">
        <v>43</v>
      </c>
      <c r="O1020" s="1" t="s">
        <v>44</v>
      </c>
      <c r="P1020" s="16">
        <v>651</v>
      </c>
      <c r="Q1020" s="16">
        <v>531.34</v>
      </c>
      <c r="R1020" s="1" t="s">
        <v>45</v>
      </c>
      <c r="S1020" s="1" t="s">
        <v>883</v>
      </c>
      <c r="T1020" s="1">
        <v>16</v>
      </c>
      <c r="U1020" s="1">
        <v>35</v>
      </c>
      <c r="V1020" s="1">
        <v>420</v>
      </c>
      <c r="W1020" s="1" t="s">
        <v>47</v>
      </c>
      <c r="X1020" s="2" t="s">
        <v>2385</v>
      </c>
      <c r="Y1020" s="1" t="s">
        <v>2386</v>
      </c>
      <c r="AA1020" s="1" t="s">
        <v>51</v>
      </c>
      <c r="AB1020" s="3">
        <v>1.27</v>
      </c>
      <c r="AC1020" s="1" t="s">
        <v>831</v>
      </c>
      <c r="AD1020" s="1">
        <v>19.600000000000001</v>
      </c>
      <c r="AE1020" s="12">
        <v>15.18</v>
      </c>
      <c r="AF1020" s="16">
        <v>35.840000000000003</v>
      </c>
      <c r="AG1020" s="3">
        <v>1.67</v>
      </c>
      <c r="AH1020" s="1" t="s">
        <v>448</v>
      </c>
      <c r="AI1020" s="1" t="s">
        <v>55</v>
      </c>
      <c r="AL1020" s="1">
        <v>0</v>
      </c>
      <c r="AM1020" s="1" t="s">
        <v>2634</v>
      </c>
    </row>
    <row r="1021" spans="1:39" hidden="1" x14ac:dyDescent="0.3">
      <c r="A1021" s="1" t="str">
        <f>_xlfn.CONCAT(RMP[[#This Row],[CODIGO QR]],RMP[[#This Row],[MODULO]],RMP[[#This Row],[TURNO]])</f>
        <v>EXCSJ20250715020753MODULO 1TURNO 7</v>
      </c>
      <c r="B1021" s="1">
        <v>29</v>
      </c>
      <c r="C1021" s="7">
        <v>45852</v>
      </c>
      <c r="D1021" s="6">
        <v>0.78125</v>
      </c>
      <c r="E1021" s="7">
        <v>45852</v>
      </c>
      <c r="F1021" s="6">
        <v>0.85069444444444442</v>
      </c>
      <c r="G1021" s="1" t="s">
        <v>2374</v>
      </c>
      <c r="H1021" s="1">
        <v>3</v>
      </c>
      <c r="I1021" s="1" t="s">
        <v>2177</v>
      </c>
      <c r="J1021" s="12">
        <v>489.5</v>
      </c>
      <c r="K1021" s="1" t="str">
        <f>TEXT(MATCH(X1021, _xlfn.UNIQUE($X$153:X1171), 0), "00000")</f>
        <v>00516</v>
      </c>
      <c r="L1021" s="1" t="s">
        <v>827</v>
      </c>
      <c r="M1021" s="1" t="s">
        <v>828</v>
      </c>
      <c r="N1021" s="1" t="s">
        <v>43</v>
      </c>
      <c r="O1021" s="1" t="s">
        <v>44</v>
      </c>
      <c r="P1021" s="16">
        <v>646</v>
      </c>
      <c r="Q1021" s="16">
        <v>526.34</v>
      </c>
      <c r="R1021" s="1" t="s">
        <v>45</v>
      </c>
      <c r="S1021" s="1" t="s">
        <v>883</v>
      </c>
      <c r="T1021" s="1">
        <v>16</v>
      </c>
      <c r="U1021" s="1">
        <v>35</v>
      </c>
      <c r="V1021" s="1">
        <v>420</v>
      </c>
      <c r="W1021" s="1" t="s">
        <v>47</v>
      </c>
      <c r="X1021" s="2" t="s">
        <v>2387</v>
      </c>
      <c r="Y1021" s="1" t="s">
        <v>2388</v>
      </c>
      <c r="AA1021" s="1" t="s">
        <v>51</v>
      </c>
      <c r="AB1021" s="3">
        <v>1.25</v>
      </c>
      <c r="AC1021" s="1" t="s">
        <v>831</v>
      </c>
      <c r="AD1021" s="1">
        <v>19.600000000000001</v>
      </c>
      <c r="AE1021" s="12">
        <v>15.04</v>
      </c>
      <c r="AF1021" s="16">
        <v>36.840000000000003</v>
      </c>
      <c r="AG1021" s="3">
        <v>1.67</v>
      </c>
      <c r="AH1021" s="1" t="s">
        <v>54</v>
      </c>
      <c r="AI1021" s="1" t="s">
        <v>55</v>
      </c>
      <c r="AL1021" s="1">
        <v>0</v>
      </c>
      <c r="AM1021" s="1" t="s">
        <v>2634</v>
      </c>
    </row>
    <row r="1022" spans="1:39" hidden="1" x14ac:dyDescent="0.3">
      <c r="A1022" s="1" t="str">
        <f>_xlfn.CONCAT(RMP[[#This Row],[CODIGO QR]],RMP[[#This Row],[MODULO]],RMP[[#This Row],[TURNO]])</f>
        <v>ABGVH20250714072901MODULO 2TURNO 13</v>
      </c>
      <c r="B1022" s="1">
        <v>29</v>
      </c>
      <c r="C1022" s="7">
        <v>45852</v>
      </c>
      <c r="D1022" s="6">
        <v>0.79166666666666663</v>
      </c>
      <c r="E1022" s="7">
        <v>45852</v>
      </c>
      <c r="F1022" s="6">
        <v>0.86805555555555558</v>
      </c>
      <c r="G1022" s="1" t="s">
        <v>2389</v>
      </c>
      <c r="H1022" s="1">
        <v>4</v>
      </c>
      <c r="I1022" s="1" t="s">
        <v>39</v>
      </c>
      <c r="J1022" s="12">
        <v>105.55</v>
      </c>
      <c r="K1022" s="1" t="str">
        <f>TEXT(MATCH(X1022, _xlfn.UNIQUE($X$153:X1172), 0), "00000")</f>
        <v>00517</v>
      </c>
      <c r="L1022" s="1" t="s">
        <v>41</v>
      </c>
      <c r="M1022" s="1" t="s">
        <v>211</v>
      </c>
      <c r="N1022" s="1" t="s">
        <v>43</v>
      </c>
      <c r="O1022" s="1" t="s">
        <v>44</v>
      </c>
      <c r="P1022" s="16">
        <v>142.91</v>
      </c>
      <c r="Q1022" s="16">
        <v>108.33</v>
      </c>
      <c r="R1022" s="1" t="s">
        <v>212</v>
      </c>
      <c r="S1022" s="1" t="s">
        <v>219</v>
      </c>
      <c r="T1022" s="1">
        <v>7</v>
      </c>
      <c r="U1022" s="1">
        <v>12</v>
      </c>
      <c r="V1022" s="1">
        <v>84</v>
      </c>
      <c r="W1022" s="1" t="s">
        <v>47</v>
      </c>
      <c r="X1022" s="2" t="s">
        <v>2390</v>
      </c>
      <c r="Y1022" s="1" t="s">
        <v>2391</v>
      </c>
      <c r="AA1022" s="1" t="s">
        <v>51</v>
      </c>
      <c r="AB1022" s="3">
        <v>1.29</v>
      </c>
      <c r="AC1022" s="1" t="s">
        <v>52</v>
      </c>
      <c r="AD1022" s="1">
        <v>18.899999999999999</v>
      </c>
      <c r="AE1022" s="12">
        <v>9.0299999999999994</v>
      </c>
      <c r="AF1022" s="16">
        <v>2.78</v>
      </c>
      <c r="AG1022" s="3">
        <v>1.83</v>
      </c>
      <c r="AH1022" s="1" t="s">
        <v>434</v>
      </c>
      <c r="AI1022" s="1" t="s">
        <v>55</v>
      </c>
      <c r="AL1022" s="1">
        <v>0</v>
      </c>
      <c r="AM1022" s="1" t="s">
        <v>2634</v>
      </c>
    </row>
    <row r="1023" spans="1:39" hidden="1" x14ac:dyDescent="0.3">
      <c r="A1023" s="1" t="str">
        <f>_xlfn.CONCAT(RMP[[#This Row],[CODIGO QR]],RMP[[#This Row],[MODULO]],RMP[[#This Row],[TURNO]])</f>
        <v>ABGVH20250714072901MODULO 2TURNO 11</v>
      </c>
      <c r="B1023" s="1">
        <v>29</v>
      </c>
      <c r="C1023" s="7">
        <v>45852</v>
      </c>
      <c r="D1023" s="6">
        <v>0.79166666666666663</v>
      </c>
      <c r="E1023" s="7">
        <v>45852</v>
      </c>
      <c r="F1023" s="6">
        <v>0.86805555555555558</v>
      </c>
      <c r="G1023" s="1" t="s">
        <v>2389</v>
      </c>
      <c r="H1023" s="1">
        <v>4</v>
      </c>
      <c r="I1023" s="1" t="s">
        <v>39</v>
      </c>
      <c r="J1023" s="12">
        <v>87.95</v>
      </c>
      <c r="K1023" s="1" t="str">
        <f>TEXT(MATCH(X1023, _xlfn.UNIQUE($X$153:X1173), 0), "00000")</f>
        <v>00517</v>
      </c>
      <c r="L1023" s="1" t="s">
        <v>41</v>
      </c>
      <c r="M1023" s="1" t="s">
        <v>211</v>
      </c>
      <c r="N1023" s="1" t="s">
        <v>43</v>
      </c>
      <c r="O1023" s="1" t="s">
        <v>44</v>
      </c>
      <c r="P1023" s="16">
        <v>119.09</v>
      </c>
      <c r="Q1023" s="16">
        <v>90.27</v>
      </c>
      <c r="R1023" s="1" t="s">
        <v>212</v>
      </c>
      <c r="S1023" s="1" t="s">
        <v>572</v>
      </c>
      <c r="T1023" s="1">
        <v>7</v>
      </c>
      <c r="U1023" s="1">
        <v>10</v>
      </c>
      <c r="V1023" s="1">
        <v>64</v>
      </c>
      <c r="W1023" s="1" t="s">
        <v>47</v>
      </c>
      <c r="X1023" s="2" t="s">
        <v>2390</v>
      </c>
      <c r="Y1023" s="1" t="s">
        <v>2391</v>
      </c>
      <c r="AA1023" s="1" t="s">
        <v>51</v>
      </c>
      <c r="AB1023" s="3">
        <v>1.41</v>
      </c>
      <c r="AC1023" s="1" t="s">
        <v>52</v>
      </c>
      <c r="AD1023" s="1">
        <v>18.899999999999999</v>
      </c>
      <c r="AE1023" s="12">
        <v>9.0299999999999994</v>
      </c>
      <c r="AF1023" s="16">
        <v>2.3199999999999998</v>
      </c>
      <c r="AG1023" s="3">
        <v>1.83</v>
      </c>
      <c r="AH1023" s="1" t="s">
        <v>434</v>
      </c>
      <c r="AI1023" s="1" t="s">
        <v>55</v>
      </c>
      <c r="AL1023" s="1">
        <v>0</v>
      </c>
      <c r="AM1023" s="1" t="s">
        <v>2634</v>
      </c>
    </row>
    <row r="1024" spans="1:39" hidden="1" x14ac:dyDescent="0.3">
      <c r="A1024" s="1" t="str">
        <f>_xlfn.CONCAT(RMP[[#This Row],[CODIGO QR]],RMP[[#This Row],[MODULO]],RMP[[#This Row],[TURNO]])</f>
        <v>ABGVH20250714072956MODULO 2TURNO 14</v>
      </c>
      <c r="B1024" s="1">
        <v>29</v>
      </c>
      <c r="C1024" s="7">
        <v>45852</v>
      </c>
      <c r="D1024" s="6">
        <v>0.79166666666666663</v>
      </c>
      <c r="E1024" s="7">
        <v>45852</v>
      </c>
      <c r="F1024" s="6">
        <v>0.86805555555555558</v>
      </c>
      <c r="G1024" s="1" t="s">
        <v>2389</v>
      </c>
      <c r="H1024" s="1">
        <v>4</v>
      </c>
      <c r="I1024" s="1" t="s">
        <v>39</v>
      </c>
      <c r="J1024" s="12">
        <v>382.2</v>
      </c>
      <c r="K1024" s="1" t="str">
        <f>TEXT(MATCH(X1024, _xlfn.UNIQUE($X$153:X1174), 0), "00000")</f>
        <v>00518</v>
      </c>
      <c r="L1024" s="1" t="s">
        <v>41</v>
      </c>
      <c r="M1024" s="1" t="s">
        <v>211</v>
      </c>
      <c r="N1024" s="1" t="s">
        <v>43</v>
      </c>
      <c r="O1024" s="1" t="s">
        <v>44</v>
      </c>
      <c r="P1024" s="16">
        <v>509</v>
      </c>
      <c r="Q1024" s="16">
        <v>395.64</v>
      </c>
      <c r="R1024" s="1" t="s">
        <v>212</v>
      </c>
      <c r="S1024" s="1" t="s">
        <v>227</v>
      </c>
      <c r="T1024" s="1">
        <v>7</v>
      </c>
      <c r="U1024" s="1">
        <v>42</v>
      </c>
      <c r="V1024" s="1">
        <v>294</v>
      </c>
      <c r="W1024" s="1" t="s">
        <v>47</v>
      </c>
      <c r="X1024" s="2" t="s">
        <v>2392</v>
      </c>
      <c r="Y1024" s="1" t="s">
        <v>2393</v>
      </c>
      <c r="AA1024" s="1" t="s">
        <v>51</v>
      </c>
      <c r="AB1024" s="3">
        <v>1.35</v>
      </c>
      <c r="AC1024" s="1" t="s">
        <v>52</v>
      </c>
      <c r="AD1024" s="1">
        <v>18.899999999999999</v>
      </c>
      <c r="AE1024" s="12">
        <v>9.42</v>
      </c>
      <c r="AF1024" s="16">
        <v>13.44</v>
      </c>
      <c r="AG1024" s="3">
        <v>1.83</v>
      </c>
      <c r="AH1024" s="1" t="s">
        <v>54</v>
      </c>
      <c r="AI1024" s="1" t="s">
        <v>55</v>
      </c>
      <c r="AL1024" s="1">
        <v>0</v>
      </c>
      <c r="AM1024" s="1" t="s">
        <v>2634</v>
      </c>
    </row>
    <row r="1025" spans="1:39" hidden="1" x14ac:dyDescent="0.3">
      <c r="A1025" s="1" t="str">
        <f>_xlfn.CONCAT(RMP[[#This Row],[CODIGO QR]],RMP[[#This Row],[MODULO]],RMP[[#This Row],[TURNO]])</f>
        <v>ABGVH20250714072923MODULO 2TURNO 11</v>
      </c>
      <c r="B1025" s="1">
        <v>29</v>
      </c>
      <c r="C1025" s="7">
        <v>45852</v>
      </c>
      <c r="D1025" s="6">
        <v>0.79166666666666663</v>
      </c>
      <c r="E1025" s="7">
        <v>45852</v>
      </c>
      <c r="F1025" s="6">
        <v>0.86805555555555558</v>
      </c>
      <c r="G1025" s="1" t="s">
        <v>2389</v>
      </c>
      <c r="H1025" s="1">
        <v>4</v>
      </c>
      <c r="I1025" s="1" t="s">
        <v>39</v>
      </c>
      <c r="J1025" s="12">
        <v>362.5</v>
      </c>
      <c r="K1025" s="1" t="str">
        <f>TEXT(MATCH(X1025, _xlfn.UNIQUE($X$153:X1175), 0), "00000")</f>
        <v>00519</v>
      </c>
      <c r="L1025" s="1" t="s">
        <v>41</v>
      </c>
      <c r="M1025" s="1" t="s">
        <v>211</v>
      </c>
      <c r="N1025" s="1" t="s">
        <v>43</v>
      </c>
      <c r="O1025" s="1" t="s">
        <v>44</v>
      </c>
      <c r="P1025" s="16">
        <v>484</v>
      </c>
      <c r="Q1025" s="16">
        <v>375.81</v>
      </c>
      <c r="R1025" s="1" t="s">
        <v>212</v>
      </c>
      <c r="S1025" s="1" t="s">
        <v>572</v>
      </c>
      <c r="T1025" s="1">
        <v>7</v>
      </c>
      <c r="U1025" s="1">
        <v>40</v>
      </c>
      <c r="V1025" s="1">
        <v>278</v>
      </c>
      <c r="W1025" s="1" t="s">
        <v>47</v>
      </c>
      <c r="X1025" s="2" t="s">
        <v>2394</v>
      </c>
      <c r="Y1025" s="1" t="s">
        <v>2395</v>
      </c>
      <c r="AA1025" s="1" t="s">
        <v>51</v>
      </c>
      <c r="AB1025" s="3">
        <v>1.35</v>
      </c>
      <c r="AC1025" s="1" t="s">
        <v>52</v>
      </c>
      <c r="AD1025" s="1">
        <v>18.899999999999999</v>
      </c>
      <c r="AE1025" s="12">
        <v>9.4</v>
      </c>
      <c r="AF1025" s="16">
        <v>13.31</v>
      </c>
      <c r="AG1025" s="3">
        <v>1.83</v>
      </c>
      <c r="AH1025" s="1" t="s">
        <v>54</v>
      </c>
      <c r="AI1025" s="1" t="s">
        <v>55</v>
      </c>
      <c r="AL1025" s="1">
        <v>0</v>
      </c>
      <c r="AM1025" s="1" t="s">
        <v>2634</v>
      </c>
    </row>
    <row r="1026" spans="1:39" hidden="1" x14ac:dyDescent="0.3">
      <c r="A1026" s="1" t="str">
        <f>_xlfn.CONCAT(RMP[[#This Row],[CODIGO QR]],RMP[[#This Row],[MODULO]],RMP[[#This Row],[TURNO]])</f>
        <v>ABGVH20250714073016MODULO 2TURNO 14</v>
      </c>
      <c r="B1026" s="1">
        <v>29</v>
      </c>
      <c r="C1026" s="7">
        <v>45852</v>
      </c>
      <c r="D1026" s="6">
        <v>0.79166666666666663</v>
      </c>
      <c r="E1026" s="7">
        <v>45852</v>
      </c>
      <c r="F1026" s="6">
        <v>0.86805555555555558</v>
      </c>
      <c r="G1026" s="1" t="s">
        <v>2389</v>
      </c>
      <c r="H1026" s="1">
        <v>4</v>
      </c>
      <c r="I1026" s="1" t="s">
        <v>39</v>
      </c>
      <c r="J1026" s="12">
        <v>323</v>
      </c>
      <c r="K1026" s="1" t="str">
        <f>TEXT(MATCH(X1026, _xlfn.UNIQUE($X$153:X1176), 0), "00000")</f>
        <v>00520</v>
      </c>
      <c r="L1026" s="1" t="s">
        <v>41</v>
      </c>
      <c r="M1026" s="1" t="s">
        <v>211</v>
      </c>
      <c r="N1026" s="1" t="s">
        <v>43</v>
      </c>
      <c r="O1026" s="1" t="s">
        <v>44</v>
      </c>
      <c r="P1026" s="16">
        <v>432</v>
      </c>
      <c r="Q1026" s="16">
        <v>335.87</v>
      </c>
      <c r="R1026" s="1" t="s">
        <v>212</v>
      </c>
      <c r="S1026" s="1" t="s">
        <v>227</v>
      </c>
      <c r="T1026" s="1">
        <v>7</v>
      </c>
      <c r="U1026" s="1">
        <v>35</v>
      </c>
      <c r="V1026" s="1">
        <v>245</v>
      </c>
      <c r="W1026" s="1" t="s">
        <v>47</v>
      </c>
      <c r="X1026" s="2" t="s">
        <v>2396</v>
      </c>
      <c r="Y1026" s="1" t="s">
        <v>2397</v>
      </c>
      <c r="AA1026" s="1" t="s">
        <v>51</v>
      </c>
      <c r="AB1026" s="3">
        <v>1.37</v>
      </c>
      <c r="AC1026" s="1" t="s">
        <v>52</v>
      </c>
      <c r="AD1026" s="1">
        <v>18.899999999999999</v>
      </c>
      <c r="AE1026" s="12">
        <v>9.6</v>
      </c>
      <c r="AF1026" s="16">
        <v>12.87</v>
      </c>
      <c r="AG1026" s="3">
        <v>1.83</v>
      </c>
      <c r="AH1026" s="1" t="s">
        <v>434</v>
      </c>
      <c r="AI1026" s="1" t="s">
        <v>55</v>
      </c>
      <c r="AL1026" s="1">
        <v>0</v>
      </c>
      <c r="AM1026" s="1" t="s">
        <v>2634</v>
      </c>
    </row>
    <row r="1027" spans="1:39" hidden="1" x14ac:dyDescent="0.3">
      <c r="A1027" s="1" t="str">
        <f>_xlfn.CONCAT(RMP[[#This Row],[CODIGO QR]],RMP[[#This Row],[MODULO]],RMP[[#This Row],[TURNO]])</f>
        <v>ABGVH20250714072957MODULO 2TURNO 14</v>
      </c>
      <c r="B1027" s="1">
        <v>29</v>
      </c>
      <c r="C1027" s="7">
        <v>45852</v>
      </c>
      <c r="D1027" s="6">
        <v>0.79166666666666663</v>
      </c>
      <c r="E1027" s="7">
        <v>45852</v>
      </c>
      <c r="F1027" s="6">
        <v>0.86805555555555558</v>
      </c>
      <c r="G1027" s="1" t="s">
        <v>2389</v>
      </c>
      <c r="H1027" s="1">
        <v>4</v>
      </c>
      <c r="I1027" s="1" t="s">
        <v>39</v>
      </c>
      <c r="J1027" s="12">
        <v>178.89</v>
      </c>
      <c r="K1027" s="1" t="str">
        <f>TEXT(MATCH(X1027, _xlfn.UNIQUE($X$153:X1177), 0), "00000")</f>
        <v>00521</v>
      </c>
      <c r="L1027" s="1" t="s">
        <v>41</v>
      </c>
      <c r="M1027" s="1" t="s">
        <v>211</v>
      </c>
      <c r="N1027" s="1" t="s">
        <v>43</v>
      </c>
      <c r="O1027" s="1" t="s">
        <v>44</v>
      </c>
      <c r="P1027" s="16">
        <v>239.44</v>
      </c>
      <c r="Q1027" s="16">
        <v>185.01</v>
      </c>
      <c r="R1027" s="1" t="s">
        <v>212</v>
      </c>
      <c r="S1027" s="1" t="s">
        <v>227</v>
      </c>
      <c r="T1027" s="1">
        <v>7</v>
      </c>
      <c r="U1027" s="1">
        <v>20</v>
      </c>
      <c r="V1027" s="1">
        <v>140</v>
      </c>
      <c r="W1027" s="1" t="s">
        <v>47</v>
      </c>
      <c r="X1027" s="2" t="s">
        <v>2398</v>
      </c>
      <c r="Y1027" s="1" t="s">
        <v>2399</v>
      </c>
      <c r="AA1027" s="1" t="s">
        <v>51</v>
      </c>
      <c r="AB1027" s="3">
        <v>1.32</v>
      </c>
      <c r="AC1027" s="1" t="s">
        <v>52</v>
      </c>
      <c r="AD1027" s="1">
        <v>18.899999999999999</v>
      </c>
      <c r="AE1027" s="12">
        <v>9.25</v>
      </c>
      <c r="AF1027" s="16">
        <v>6.12</v>
      </c>
      <c r="AG1027" s="3">
        <v>1.83</v>
      </c>
      <c r="AH1027" s="1" t="s">
        <v>1224</v>
      </c>
      <c r="AI1027" s="1" t="s">
        <v>55</v>
      </c>
      <c r="AL1027" s="1">
        <v>0</v>
      </c>
      <c r="AM1027" s="1" t="s">
        <v>2634</v>
      </c>
    </row>
    <row r="1028" spans="1:39" hidden="1" x14ac:dyDescent="0.3">
      <c r="A1028" s="1" t="str">
        <f>_xlfn.CONCAT(RMP[[#This Row],[CODIGO QR]],RMP[[#This Row],[MODULO]],RMP[[#This Row],[TURNO]])</f>
        <v>ABGVH20250714072957MODULO 2TURNO 11</v>
      </c>
      <c r="B1028" s="1">
        <v>29</v>
      </c>
      <c r="C1028" s="7">
        <v>45852</v>
      </c>
      <c r="D1028" s="6">
        <v>0.79166666666666663</v>
      </c>
      <c r="E1028" s="7">
        <v>45852</v>
      </c>
      <c r="F1028" s="6">
        <v>0.86805555555555558</v>
      </c>
      <c r="G1028" s="1" t="s">
        <v>2389</v>
      </c>
      <c r="H1028" s="1">
        <v>4</v>
      </c>
      <c r="I1028" s="1" t="s">
        <v>39</v>
      </c>
      <c r="J1028" s="12">
        <v>143.11000000000001</v>
      </c>
      <c r="K1028" s="1" t="str">
        <f>TEXT(MATCH(X1028, _xlfn.UNIQUE($X$153:X1178), 0), "00000")</f>
        <v>00521</v>
      </c>
      <c r="L1028" s="1" t="s">
        <v>41</v>
      </c>
      <c r="M1028" s="1" t="s">
        <v>211</v>
      </c>
      <c r="N1028" s="1" t="s">
        <v>43</v>
      </c>
      <c r="O1028" s="1" t="s">
        <v>44</v>
      </c>
      <c r="P1028" s="16">
        <v>191.56</v>
      </c>
      <c r="Q1028" s="16">
        <v>148.01</v>
      </c>
      <c r="R1028" s="1" t="s">
        <v>212</v>
      </c>
      <c r="S1028" s="1" t="s">
        <v>572</v>
      </c>
      <c r="T1028" s="1">
        <v>7</v>
      </c>
      <c r="U1028" s="1">
        <v>16</v>
      </c>
      <c r="V1028" s="1">
        <v>107</v>
      </c>
      <c r="W1028" s="1" t="s">
        <v>47</v>
      </c>
      <c r="X1028" s="2" t="s">
        <v>2398</v>
      </c>
      <c r="Y1028" s="1" t="s">
        <v>2399</v>
      </c>
      <c r="AA1028" s="1" t="s">
        <v>51</v>
      </c>
      <c r="AB1028" s="3">
        <v>1.38</v>
      </c>
      <c r="AC1028" s="1" t="s">
        <v>52</v>
      </c>
      <c r="AD1028" s="1">
        <v>18.899999999999999</v>
      </c>
      <c r="AE1028" s="12">
        <v>9.25</v>
      </c>
      <c r="AF1028" s="16">
        <v>4.9000000000000004</v>
      </c>
      <c r="AG1028" s="3">
        <v>1.83</v>
      </c>
      <c r="AH1028" s="1" t="s">
        <v>1224</v>
      </c>
      <c r="AI1028" s="1" t="s">
        <v>55</v>
      </c>
      <c r="AL1028" s="1">
        <v>0</v>
      </c>
      <c r="AM1028" s="1" t="s">
        <v>2634</v>
      </c>
    </row>
    <row r="1029" spans="1:39" hidden="1" x14ac:dyDescent="0.3">
      <c r="A1029" s="1" t="str">
        <f>_xlfn.CONCAT(RMP[[#This Row],[CODIGO QR]],RMP[[#This Row],[MODULO]],RMP[[#This Row],[TURNO]])</f>
        <v>ABGCV20250707105234MODULO 4TURNO 7</v>
      </c>
      <c r="B1029" s="1">
        <v>29</v>
      </c>
      <c r="C1029" s="7">
        <v>45852</v>
      </c>
      <c r="D1029" s="6">
        <v>0.77083333333333337</v>
      </c>
      <c r="E1029" s="7">
        <v>45852</v>
      </c>
      <c r="F1029" s="6">
        <v>0.89236111111111116</v>
      </c>
      <c r="G1029" s="1" t="s">
        <v>2400</v>
      </c>
      <c r="H1029" s="1">
        <v>5</v>
      </c>
      <c r="I1029" s="1" t="s">
        <v>1696</v>
      </c>
      <c r="J1029" s="12">
        <v>172.12</v>
      </c>
      <c r="K1029" s="1" t="str">
        <f>TEXT(MATCH(X1029, _xlfn.UNIQUE($X$153:X1179), 0), "00000")</f>
        <v>00522</v>
      </c>
      <c r="L1029" s="1" t="s">
        <v>41</v>
      </c>
      <c r="M1029" s="1" t="s">
        <v>990</v>
      </c>
      <c r="N1029" s="1" t="s">
        <v>43</v>
      </c>
      <c r="O1029" s="1" t="s">
        <v>44</v>
      </c>
      <c r="P1029" s="16">
        <v>210.94</v>
      </c>
      <c r="Q1029" s="16">
        <v>170.25</v>
      </c>
      <c r="R1029" s="1" t="s">
        <v>991</v>
      </c>
      <c r="S1029" s="1" t="s">
        <v>883</v>
      </c>
      <c r="T1029" s="1">
        <v>11</v>
      </c>
      <c r="U1029" s="1">
        <v>11</v>
      </c>
      <c r="V1029" s="1">
        <v>132</v>
      </c>
      <c r="W1029" s="1" t="s">
        <v>47</v>
      </c>
      <c r="X1029" s="2" t="s">
        <v>2401</v>
      </c>
      <c r="Y1029" s="1" t="s">
        <v>2402</v>
      </c>
      <c r="AA1029" s="1" t="s">
        <v>51</v>
      </c>
      <c r="AB1029" s="3">
        <v>1.29</v>
      </c>
      <c r="AC1029" s="1" t="s">
        <v>831</v>
      </c>
      <c r="AD1029" s="1">
        <v>18.8</v>
      </c>
      <c r="AE1029" s="12">
        <v>15.48</v>
      </c>
      <c r="AF1029" s="16">
        <v>-1.87</v>
      </c>
      <c r="AG1029" s="3">
        <v>2.92</v>
      </c>
      <c r="AH1029" s="1" t="s">
        <v>434</v>
      </c>
      <c r="AI1029" s="1" t="s">
        <v>55</v>
      </c>
      <c r="AL1029" s="1">
        <v>0</v>
      </c>
      <c r="AM1029" s="1" t="s">
        <v>2634</v>
      </c>
    </row>
    <row r="1030" spans="1:39" hidden="1" x14ac:dyDescent="0.3">
      <c r="A1030" s="1" t="str">
        <f>_xlfn.CONCAT(RMP[[#This Row],[CODIGO QR]],RMP[[#This Row],[MODULO]],RMP[[#This Row],[TURNO]])</f>
        <v>ABGCV20250707105234MODULO 4TURNO 9</v>
      </c>
      <c r="B1030" s="1">
        <v>29</v>
      </c>
      <c r="C1030" s="7">
        <v>45852</v>
      </c>
      <c r="D1030" s="6">
        <v>0.77083333333333337</v>
      </c>
      <c r="E1030" s="7">
        <v>45852</v>
      </c>
      <c r="F1030" s="6">
        <v>0.89236111111111116</v>
      </c>
      <c r="G1030" s="1" t="s">
        <v>2400</v>
      </c>
      <c r="H1030" s="1">
        <v>5</v>
      </c>
      <c r="I1030" s="1" t="s">
        <v>1696</v>
      </c>
      <c r="J1030" s="12">
        <v>93.88</v>
      </c>
      <c r="K1030" s="1" t="str">
        <f>TEXT(MATCH(X1030, _xlfn.UNIQUE($X$153:X1180), 0), "00000")</f>
        <v>00522</v>
      </c>
      <c r="L1030" s="1" t="s">
        <v>41</v>
      </c>
      <c r="M1030" s="1" t="s">
        <v>990</v>
      </c>
      <c r="N1030" s="1" t="s">
        <v>43</v>
      </c>
      <c r="O1030" s="1" t="s">
        <v>44</v>
      </c>
      <c r="P1030" s="16">
        <v>115.06</v>
      </c>
      <c r="Q1030" s="16">
        <v>92.86</v>
      </c>
      <c r="R1030" s="1" t="s">
        <v>991</v>
      </c>
      <c r="S1030" s="1" t="s">
        <v>793</v>
      </c>
      <c r="T1030" s="1">
        <v>11</v>
      </c>
      <c r="U1030" s="1">
        <v>6</v>
      </c>
      <c r="V1030" s="1">
        <v>72</v>
      </c>
      <c r="W1030" s="1" t="s">
        <v>47</v>
      </c>
      <c r="X1030" s="2" t="s">
        <v>2401</v>
      </c>
      <c r="Y1030" s="1" t="s">
        <v>2402</v>
      </c>
      <c r="AA1030" s="1" t="s">
        <v>51</v>
      </c>
      <c r="AB1030" s="3">
        <v>1.29</v>
      </c>
      <c r="AC1030" s="1" t="s">
        <v>831</v>
      </c>
      <c r="AD1030" s="1">
        <v>18.8</v>
      </c>
      <c r="AE1030" s="12">
        <v>15.48</v>
      </c>
      <c r="AF1030" s="16">
        <v>-1.02</v>
      </c>
      <c r="AG1030" s="3">
        <v>2.92</v>
      </c>
      <c r="AH1030" s="1" t="s">
        <v>434</v>
      </c>
      <c r="AI1030" s="1" t="s">
        <v>55</v>
      </c>
      <c r="AL1030" s="1">
        <v>0</v>
      </c>
      <c r="AM1030" s="1" t="s">
        <v>2634</v>
      </c>
    </row>
    <row r="1031" spans="1:39" hidden="1" x14ac:dyDescent="0.3">
      <c r="A1031" s="1" t="str">
        <f>_xlfn.CONCAT(RMP[[#This Row],[CODIGO QR]],RMP[[#This Row],[MODULO]],RMP[[#This Row],[TURNO]])</f>
        <v>ABGCV20250707105227MODULO 4TURNO 10</v>
      </c>
      <c r="B1031" s="1">
        <v>29</v>
      </c>
      <c r="C1031" s="7">
        <v>45852</v>
      </c>
      <c r="D1031" s="6">
        <v>0.77083333333333337</v>
      </c>
      <c r="E1031" s="7">
        <v>45852</v>
      </c>
      <c r="F1031" s="6">
        <v>0.89236111111111116</v>
      </c>
      <c r="G1031" s="1" t="s">
        <v>2400</v>
      </c>
      <c r="H1031" s="1">
        <v>5</v>
      </c>
      <c r="I1031" s="1" t="s">
        <v>1696</v>
      </c>
      <c r="J1031" s="12">
        <v>389.29</v>
      </c>
      <c r="K1031" s="1" t="str">
        <f>TEXT(MATCH(X1031, _xlfn.UNIQUE($X$153:X1181), 0), "00000")</f>
        <v>00523</v>
      </c>
      <c r="L1031" s="1" t="s">
        <v>41</v>
      </c>
      <c r="M1031" s="1" t="s">
        <v>990</v>
      </c>
      <c r="N1031" s="1" t="s">
        <v>43</v>
      </c>
      <c r="O1031" s="1" t="s">
        <v>44</v>
      </c>
      <c r="P1031" s="16">
        <v>466.43</v>
      </c>
      <c r="Q1031" s="16">
        <v>383.81</v>
      </c>
      <c r="R1031" s="1" t="s">
        <v>991</v>
      </c>
      <c r="S1031" s="1" t="s">
        <v>63</v>
      </c>
      <c r="T1031" s="1">
        <v>12</v>
      </c>
      <c r="U1031" s="1">
        <v>25</v>
      </c>
      <c r="V1031" s="1">
        <v>300</v>
      </c>
      <c r="W1031" s="1" t="s">
        <v>47</v>
      </c>
      <c r="X1031" s="2" t="s">
        <v>2403</v>
      </c>
      <c r="Y1031" s="1" t="s">
        <v>2404</v>
      </c>
      <c r="AA1031" s="1" t="s">
        <v>51</v>
      </c>
      <c r="AB1031" s="3">
        <v>1.28</v>
      </c>
      <c r="AC1031" s="1" t="s">
        <v>831</v>
      </c>
      <c r="AD1031" s="1">
        <v>18.8</v>
      </c>
      <c r="AE1031" s="12">
        <v>15.35</v>
      </c>
      <c r="AF1031" s="16">
        <v>-5.48</v>
      </c>
      <c r="AG1031" s="3">
        <v>2.92</v>
      </c>
      <c r="AH1031" s="1" t="s">
        <v>434</v>
      </c>
      <c r="AI1031" s="1" t="s">
        <v>55</v>
      </c>
      <c r="AL1031" s="1">
        <v>0</v>
      </c>
      <c r="AM1031" s="1" t="s">
        <v>2634</v>
      </c>
    </row>
    <row r="1032" spans="1:39" hidden="1" x14ac:dyDescent="0.3">
      <c r="A1032" s="1" t="str">
        <f>_xlfn.CONCAT(RMP[[#This Row],[CODIGO QR]],RMP[[#This Row],[MODULO]],RMP[[#This Row],[TURNO]])</f>
        <v>ABGCV20250707105227MODULO 4TURNO 9</v>
      </c>
      <c r="B1032" s="1">
        <v>29</v>
      </c>
      <c r="C1032" s="7">
        <v>45852</v>
      </c>
      <c r="D1032" s="6">
        <v>0.77083333333333337</v>
      </c>
      <c r="E1032" s="7">
        <v>45852</v>
      </c>
      <c r="F1032" s="6">
        <v>0.89236111111111116</v>
      </c>
      <c r="G1032" s="1" t="s">
        <v>2400</v>
      </c>
      <c r="H1032" s="1">
        <v>5</v>
      </c>
      <c r="I1032" s="1" t="s">
        <v>1696</v>
      </c>
      <c r="J1032" s="12">
        <v>155.71</v>
      </c>
      <c r="K1032" s="1" t="str">
        <f>TEXT(MATCH(X1032, _xlfn.UNIQUE($X$153:X1182), 0), "00000")</f>
        <v>00523</v>
      </c>
      <c r="L1032" s="1" t="s">
        <v>41</v>
      </c>
      <c r="M1032" s="1" t="s">
        <v>990</v>
      </c>
      <c r="N1032" s="1" t="s">
        <v>43</v>
      </c>
      <c r="O1032" s="1" t="s">
        <v>44</v>
      </c>
      <c r="P1032" s="16">
        <v>186.57</v>
      </c>
      <c r="Q1032" s="16">
        <v>153.53</v>
      </c>
      <c r="R1032" s="1" t="s">
        <v>991</v>
      </c>
      <c r="S1032" s="1" t="s">
        <v>793</v>
      </c>
      <c r="T1032" s="1">
        <v>12</v>
      </c>
      <c r="U1032" s="1">
        <v>10</v>
      </c>
      <c r="V1032" s="1">
        <v>120</v>
      </c>
      <c r="W1032" s="1" t="s">
        <v>47</v>
      </c>
      <c r="X1032" s="2" t="s">
        <v>2403</v>
      </c>
      <c r="Y1032" s="1" t="s">
        <v>2404</v>
      </c>
      <c r="AA1032" s="1" t="s">
        <v>51</v>
      </c>
      <c r="AB1032" s="3">
        <v>1.28</v>
      </c>
      <c r="AC1032" s="1" t="s">
        <v>831</v>
      </c>
      <c r="AD1032" s="1">
        <v>18.8</v>
      </c>
      <c r="AE1032" s="12">
        <v>15.35</v>
      </c>
      <c r="AF1032" s="16">
        <v>-2.1800000000000002</v>
      </c>
      <c r="AG1032" s="3">
        <v>2.92</v>
      </c>
      <c r="AH1032" s="1" t="s">
        <v>434</v>
      </c>
      <c r="AI1032" s="1" t="s">
        <v>55</v>
      </c>
      <c r="AL1032" s="1">
        <v>0</v>
      </c>
      <c r="AM1032" s="1" t="s">
        <v>2634</v>
      </c>
    </row>
    <row r="1033" spans="1:39" hidden="1" x14ac:dyDescent="0.3">
      <c r="A1033" s="1" t="str">
        <f>_xlfn.CONCAT(RMP[[#This Row],[CODIGO QR]],RMP[[#This Row],[MODULO]],RMP[[#This Row],[TURNO]])</f>
        <v>ABGCV20250707105232MODULO 4TURNO 10</v>
      </c>
      <c r="B1033" s="1">
        <v>29</v>
      </c>
      <c r="C1033" s="7">
        <v>45852</v>
      </c>
      <c r="D1033" s="6">
        <v>0.77083333333333337</v>
      </c>
      <c r="E1033" s="7">
        <v>45852</v>
      </c>
      <c r="F1033" s="6">
        <v>0.89236111111111116</v>
      </c>
      <c r="G1033" s="1" t="s">
        <v>2400</v>
      </c>
      <c r="H1033" s="1">
        <v>5</v>
      </c>
      <c r="I1033" s="1" t="s">
        <v>1696</v>
      </c>
      <c r="J1033" s="12">
        <v>373.71</v>
      </c>
      <c r="K1033" s="1" t="str">
        <f>TEXT(MATCH(X1033, _xlfn.UNIQUE($X$153:X1183), 0), "00000")</f>
        <v>00524</v>
      </c>
      <c r="L1033" s="1" t="s">
        <v>41</v>
      </c>
      <c r="M1033" s="1" t="s">
        <v>990</v>
      </c>
      <c r="N1033" s="1" t="s">
        <v>43</v>
      </c>
      <c r="O1033" s="1" t="s">
        <v>44</v>
      </c>
      <c r="P1033" s="16">
        <v>448.46</v>
      </c>
      <c r="Q1033" s="16">
        <v>369.15</v>
      </c>
      <c r="R1033" s="1" t="s">
        <v>991</v>
      </c>
      <c r="S1033" s="1" t="s">
        <v>63</v>
      </c>
      <c r="T1033" s="1">
        <v>12</v>
      </c>
      <c r="U1033" s="1">
        <v>24</v>
      </c>
      <c r="V1033" s="1">
        <v>288</v>
      </c>
      <c r="W1033" s="1" t="s">
        <v>47</v>
      </c>
      <c r="X1033" s="2" t="s">
        <v>2405</v>
      </c>
      <c r="Y1033" s="1" t="s">
        <v>2406</v>
      </c>
      <c r="AA1033" s="1" t="s">
        <v>51</v>
      </c>
      <c r="AB1033" s="3">
        <v>1.28</v>
      </c>
      <c r="AC1033" s="1" t="s">
        <v>831</v>
      </c>
      <c r="AD1033" s="1">
        <v>18.8</v>
      </c>
      <c r="AE1033" s="12">
        <v>15.38</v>
      </c>
      <c r="AF1033" s="16">
        <v>-4.5599999999999996</v>
      </c>
      <c r="AG1033" s="3">
        <v>2.92</v>
      </c>
      <c r="AH1033" s="1" t="s">
        <v>54</v>
      </c>
      <c r="AI1033" s="1" t="s">
        <v>55</v>
      </c>
      <c r="AL1033" s="1">
        <v>0</v>
      </c>
      <c r="AM1033" s="1" t="s">
        <v>2634</v>
      </c>
    </row>
    <row r="1034" spans="1:39" hidden="1" x14ac:dyDescent="0.3">
      <c r="A1034" s="1" t="str">
        <f>_xlfn.CONCAT(RMP[[#This Row],[CODIGO QR]],RMP[[#This Row],[MODULO]],RMP[[#This Row],[TURNO]])</f>
        <v>ABGCV20250707105232MODULO 4TURNO 9</v>
      </c>
      <c r="B1034" s="1">
        <v>29</v>
      </c>
      <c r="C1034" s="7">
        <v>45852</v>
      </c>
      <c r="D1034" s="6">
        <v>0.77083333333333337</v>
      </c>
      <c r="E1034" s="7">
        <v>45852</v>
      </c>
      <c r="F1034" s="6">
        <v>0.89236111111111116</v>
      </c>
      <c r="G1034" s="1" t="s">
        <v>2400</v>
      </c>
      <c r="H1034" s="1">
        <v>5</v>
      </c>
      <c r="I1034" s="1" t="s">
        <v>1696</v>
      </c>
      <c r="J1034" s="12">
        <v>171.29</v>
      </c>
      <c r="K1034" s="1" t="str">
        <f>TEXT(MATCH(X1034, _xlfn.UNIQUE($X$153:X1184), 0), "00000")</f>
        <v>00524</v>
      </c>
      <c r="L1034" s="1" t="s">
        <v>41</v>
      </c>
      <c r="M1034" s="1" t="s">
        <v>990</v>
      </c>
      <c r="N1034" s="1" t="s">
        <v>43</v>
      </c>
      <c r="O1034" s="1" t="s">
        <v>44</v>
      </c>
      <c r="P1034" s="16">
        <v>205.54</v>
      </c>
      <c r="Q1034" s="16">
        <v>169.19</v>
      </c>
      <c r="R1034" s="1" t="s">
        <v>991</v>
      </c>
      <c r="S1034" s="1" t="s">
        <v>793</v>
      </c>
      <c r="T1034" s="1">
        <v>12</v>
      </c>
      <c r="U1034" s="1">
        <v>11</v>
      </c>
      <c r="V1034" s="1">
        <v>132</v>
      </c>
      <c r="W1034" s="1" t="s">
        <v>47</v>
      </c>
      <c r="X1034" s="2" t="s">
        <v>2405</v>
      </c>
      <c r="Y1034" s="1" t="s">
        <v>2406</v>
      </c>
      <c r="AA1034" s="1" t="s">
        <v>51</v>
      </c>
      <c r="AB1034" s="3">
        <v>1.28</v>
      </c>
      <c r="AC1034" s="1" t="s">
        <v>831</v>
      </c>
      <c r="AD1034" s="1">
        <v>18.8</v>
      </c>
      <c r="AE1034" s="12">
        <v>15.38</v>
      </c>
      <c r="AF1034" s="16">
        <v>-2.1</v>
      </c>
      <c r="AG1034" s="3">
        <v>2.92</v>
      </c>
      <c r="AH1034" s="1" t="s">
        <v>54</v>
      </c>
      <c r="AI1034" s="1" t="s">
        <v>55</v>
      </c>
      <c r="AL1034" s="1">
        <v>0</v>
      </c>
      <c r="AM1034" s="1" t="s">
        <v>2634</v>
      </c>
    </row>
    <row r="1035" spans="1:39" hidden="1" x14ac:dyDescent="0.3">
      <c r="A1035" s="1" t="str">
        <f>_xlfn.CONCAT(RMP[[#This Row],[CODIGO QR]],RMP[[#This Row],[MODULO]],RMP[[#This Row],[TURNO]])</f>
        <v>ABGCV20250707105236MODULO 4TURNO 7</v>
      </c>
      <c r="B1035" s="1">
        <v>29</v>
      </c>
      <c r="C1035" s="7">
        <v>45852</v>
      </c>
      <c r="D1035" s="6">
        <v>0.77083333333333337</v>
      </c>
      <c r="E1035" s="7">
        <v>45852</v>
      </c>
      <c r="F1035" s="6">
        <v>0.89236111111111116</v>
      </c>
      <c r="G1035" s="1" t="s">
        <v>2400</v>
      </c>
      <c r="H1035" s="1">
        <v>5</v>
      </c>
      <c r="I1035" s="1" t="s">
        <v>1696</v>
      </c>
      <c r="J1035" s="12">
        <v>138.27000000000001</v>
      </c>
      <c r="K1035" s="1" t="str">
        <f>TEXT(MATCH(X1035, _xlfn.UNIQUE($X$153:X1185), 0), "00000")</f>
        <v>00525</v>
      </c>
      <c r="L1035" s="1" t="s">
        <v>41</v>
      </c>
      <c r="M1035" s="1" t="s">
        <v>990</v>
      </c>
      <c r="N1035" s="1" t="s">
        <v>43</v>
      </c>
      <c r="O1035" s="1" t="s">
        <v>44</v>
      </c>
      <c r="P1035" s="16">
        <v>168.55</v>
      </c>
      <c r="Q1035" s="16">
        <v>137.94999999999999</v>
      </c>
      <c r="R1035" s="1" t="s">
        <v>991</v>
      </c>
      <c r="S1035" s="1" t="s">
        <v>883</v>
      </c>
      <c r="T1035" s="1">
        <v>3</v>
      </c>
      <c r="U1035" s="1">
        <v>9</v>
      </c>
      <c r="V1035" s="1">
        <v>108</v>
      </c>
      <c r="W1035" s="1" t="s">
        <v>47</v>
      </c>
      <c r="X1035" s="2" t="s">
        <v>2407</v>
      </c>
      <c r="Y1035" s="1" t="s">
        <v>2408</v>
      </c>
      <c r="AA1035" s="1" t="s">
        <v>51</v>
      </c>
      <c r="AB1035" s="3">
        <v>1.28</v>
      </c>
      <c r="AC1035" s="1" t="s">
        <v>831</v>
      </c>
      <c r="AD1035" s="1">
        <v>18.8</v>
      </c>
      <c r="AE1035" s="12">
        <v>15.33</v>
      </c>
      <c r="AF1035" s="16">
        <v>-0.32</v>
      </c>
      <c r="AG1035" s="3">
        <v>2.92</v>
      </c>
      <c r="AH1035" s="1" t="s">
        <v>54</v>
      </c>
      <c r="AI1035" s="1" t="s">
        <v>55</v>
      </c>
      <c r="AK1035" s="1" t="s">
        <v>2409</v>
      </c>
      <c r="AL1035" s="1">
        <v>0</v>
      </c>
      <c r="AM1035" s="1" t="s">
        <v>2634</v>
      </c>
    </row>
    <row r="1036" spans="1:39" hidden="1" x14ac:dyDescent="0.3">
      <c r="A1036" s="1" t="str">
        <f>_xlfn.CONCAT(RMP[[#This Row],[CODIGO QR]],RMP[[#This Row],[MODULO]],RMP[[#This Row],[TURNO]])</f>
        <v>ABGCV20250707105236MODULO 4TURNO 9</v>
      </c>
      <c r="B1036" s="1">
        <v>29</v>
      </c>
      <c r="C1036" s="7">
        <v>45852</v>
      </c>
      <c r="D1036" s="6">
        <v>0.77083333333333337</v>
      </c>
      <c r="E1036" s="7">
        <v>45852</v>
      </c>
      <c r="F1036" s="6">
        <v>0.89236111111111116</v>
      </c>
      <c r="G1036" s="1" t="s">
        <v>2400</v>
      </c>
      <c r="H1036" s="1">
        <v>5</v>
      </c>
      <c r="I1036" s="1" t="s">
        <v>1696</v>
      </c>
      <c r="J1036" s="12">
        <v>30.73</v>
      </c>
      <c r="K1036" s="1" t="str">
        <f>TEXT(MATCH(X1036, _xlfn.UNIQUE($X$153:X1186), 0), "00000")</f>
        <v>00525</v>
      </c>
      <c r="L1036" s="1" t="s">
        <v>41</v>
      </c>
      <c r="M1036" s="1" t="s">
        <v>990</v>
      </c>
      <c r="N1036" s="1" t="s">
        <v>43</v>
      </c>
      <c r="O1036" s="1" t="s">
        <v>44</v>
      </c>
      <c r="P1036" s="16">
        <v>37.450000000000003</v>
      </c>
      <c r="Q1036" s="16">
        <v>30.66</v>
      </c>
      <c r="R1036" s="1" t="s">
        <v>991</v>
      </c>
      <c r="S1036" s="1" t="s">
        <v>793</v>
      </c>
      <c r="T1036" s="1">
        <v>3</v>
      </c>
      <c r="U1036" s="1">
        <v>2</v>
      </c>
      <c r="V1036" s="1">
        <v>22</v>
      </c>
      <c r="W1036" s="1" t="s">
        <v>47</v>
      </c>
      <c r="X1036" s="2" t="s">
        <v>2407</v>
      </c>
      <c r="Y1036" s="1" t="s">
        <v>2408</v>
      </c>
      <c r="AA1036" s="1" t="s">
        <v>51</v>
      </c>
      <c r="AB1036" s="3">
        <v>1.39</v>
      </c>
      <c r="AC1036" s="1" t="s">
        <v>831</v>
      </c>
      <c r="AD1036" s="1">
        <v>18.8</v>
      </c>
      <c r="AE1036" s="12">
        <v>15.33</v>
      </c>
      <c r="AF1036" s="16">
        <v>-7.0000000000000007E-2</v>
      </c>
      <c r="AG1036" s="3">
        <v>2.92</v>
      </c>
      <c r="AH1036" s="1" t="s">
        <v>54</v>
      </c>
      <c r="AI1036" s="1" t="s">
        <v>55</v>
      </c>
      <c r="AK1036" s="1" t="s">
        <v>2409</v>
      </c>
      <c r="AL1036" s="1">
        <v>0</v>
      </c>
      <c r="AM1036" s="1" t="s">
        <v>2634</v>
      </c>
    </row>
    <row r="1037" spans="1:39" hidden="1" x14ac:dyDescent="0.3">
      <c r="A1037" s="1" t="str">
        <f>_xlfn.CONCAT(RMP[[#This Row],[CODIGO QR]],RMP[[#This Row],[MODULO]],RMP[[#This Row],[TURNO]])</f>
        <v>ABGCV20250715024958MODULO 4TURNO 10</v>
      </c>
      <c r="B1037" s="1">
        <v>29</v>
      </c>
      <c r="C1037" s="7">
        <v>45852</v>
      </c>
      <c r="D1037" s="6">
        <v>0.77083333333333337</v>
      </c>
      <c r="E1037" s="7">
        <v>45852</v>
      </c>
      <c r="F1037" s="6">
        <v>0.89236111111111116</v>
      </c>
      <c r="G1037" s="1" t="s">
        <v>2400</v>
      </c>
      <c r="H1037" s="1">
        <v>5</v>
      </c>
      <c r="I1037" s="1" t="s">
        <v>1696</v>
      </c>
      <c r="J1037" s="12">
        <v>123.76</v>
      </c>
      <c r="K1037" s="1" t="str">
        <f>TEXT(MATCH(X1037, _xlfn.UNIQUE($X$153:X1187), 0), "00000")</f>
        <v>00525</v>
      </c>
      <c r="L1037" s="1" t="s">
        <v>41</v>
      </c>
      <c r="M1037" s="1" t="s">
        <v>990</v>
      </c>
      <c r="N1037" s="1" t="s">
        <v>43</v>
      </c>
      <c r="O1037" s="1" t="s">
        <v>44</v>
      </c>
      <c r="P1037" s="16">
        <v>148.71</v>
      </c>
      <c r="Q1037" s="16">
        <v>122.99</v>
      </c>
      <c r="R1037" s="1" t="s">
        <v>991</v>
      </c>
      <c r="S1037" s="1" t="s">
        <v>63</v>
      </c>
      <c r="T1037" s="1">
        <v>3</v>
      </c>
      <c r="U1037" s="1">
        <v>8</v>
      </c>
      <c r="V1037" s="1">
        <v>96</v>
      </c>
      <c r="W1037" s="1" t="s">
        <v>47</v>
      </c>
      <c r="X1037" s="2" t="s">
        <v>2407</v>
      </c>
      <c r="Y1037" s="1" t="s">
        <v>2410</v>
      </c>
      <c r="AA1037" s="1" t="s">
        <v>51</v>
      </c>
      <c r="AB1037" s="3">
        <v>1.28</v>
      </c>
      <c r="AC1037" s="1" t="s">
        <v>831</v>
      </c>
      <c r="AD1037" s="1">
        <v>18.8</v>
      </c>
      <c r="AE1037" s="12">
        <v>15.37</v>
      </c>
      <c r="AF1037" s="16">
        <v>-0.77</v>
      </c>
      <c r="AG1037" s="3">
        <v>2.92</v>
      </c>
      <c r="AH1037" s="1" t="s">
        <v>1224</v>
      </c>
      <c r="AI1037" s="1" t="s">
        <v>55</v>
      </c>
      <c r="AK1037" s="1" t="s">
        <v>2409</v>
      </c>
      <c r="AL1037" s="1">
        <v>0</v>
      </c>
      <c r="AM1037" s="1" t="s">
        <v>2634</v>
      </c>
    </row>
    <row r="1038" spans="1:39" hidden="1" x14ac:dyDescent="0.3">
      <c r="A1038" s="1" t="str">
        <f>_xlfn.CONCAT(RMP[[#This Row],[CODIGO QR]],RMP[[#This Row],[MODULO]],RMP[[#This Row],[TURNO]])</f>
        <v>ABGCV20250715024958MODULO 4TURNO 10</v>
      </c>
      <c r="B1038" s="1">
        <v>29</v>
      </c>
      <c r="C1038" s="7">
        <v>45852</v>
      </c>
      <c r="D1038" s="6">
        <v>0.77083333333333337</v>
      </c>
      <c r="E1038" s="7">
        <v>45852</v>
      </c>
      <c r="F1038" s="6">
        <v>0.89236111111111116</v>
      </c>
      <c r="G1038" s="1" t="s">
        <v>2400</v>
      </c>
      <c r="H1038" s="1">
        <v>5</v>
      </c>
      <c r="I1038" s="1" t="s">
        <v>1696</v>
      </c>
      <c r="J1038" s="12">
        <v>139.24</v>
      </c>
      <c r="K1038" s="1" t="str">
        <f>TEXT(MATCH(X1038, _xlfn.UNIQUE($X$153:X1188), 0), "00000")</f>
        <v>00525</v>
      </c>
      <c r="L1038" s="1" t="s">
        <v>41</v>
      </c>
      <c r="M1038" s="1" t="s">
        <v>990</v>
      </c>
      <c r="N1038" s="1" t="s">
        <v>43</v>
      </c>
      <c r="O1038" s="1" t="s">
        <v>44</v>
      </c>
      <c r="P1038" s="16">
        <v>167.29</v>
      </c>
      <c r="Q1038" s="16">
        <v>138.36000000000001</v>
      </c>
      <c r="R1038" s="1" t="s">
        <v>991</v>
      </c>
      <c r="S1038" s="1" t="s">
        <v>63</v>
      </c>
      <c r="T1038" s="1">
        <v>3</v>
      </c>
      <c r="U1038" s="1">
        <v>9</v>
      </c>
      <c r="V1038" s="1">
        <v>106</v>
      </c>
      <c r="W1038" s="1" t="s">
        <v>47</v>
      </c>
      <c r="X1038" s="2" t="s">
        <v>2407</v>
      </c>
      <c r="Y1038" s="1" t="s">
        <v>2410</v>
      </c>
      <c r="AA1038" s="1" t="s">
        <v>51</v>
      </c>
      <c r="AB1038" s="3">
        <v>1.31</v>
      </c>
      <c r="AC1038" s="1" t="s">
        <v>831</v>
      </c>
      <c r="AD1038" s="1">
        <v>18.8</v>
      </c>
      <c r="AE1038" s="12">
        <v>15.37</v>
      </c>
      <c r="AF1038" s="16">
        <v>-0.88</v>
      </c>
      <c r="AG1038" s="3">
        <v>2.92</v>
      </c>
      <c r="AH1038" s="1" t="s">
        <v>1224</v>
      </c>
      <c r="AI1038" s="1" t="s">
        <v>55</v>
      </c>
      <c r="AK1038" s="1" t="s">
        <v>2409</v>
      </c>
      <c r="AL1038" s="1">
        <v>0</v>
      </c>
      <c r="AM1038" s="1" t="s">
        <v>2634</v>
      </c>
    </row>
    <row r="1039" spans="1:39" hidden="1" x14ac:dyDescent="0.3">
      <c r="A1039" s="1" t="str">
        <f>_xlfn.CONCAT(RMP[[#This Row],[CODIGO QR]],RMP[[#This Row],[MODULO]],RMP[[#This Row],[TURNO]])</f>
        <v>EXCSP20250715024940MODULO 1TURNO 5</v>
      </c>
      <c r="B1039" s="1">
        <v>29</v>
      </c>
      <c r="C1039" s="7">
        <v>45852</v>
      </c>
      <c r="D1039" s="6">
        <v>0.77083333333333337</v>
      </c>
      <c r="E1039" s="7">
        <v>45852</v>
      </c>
      <c r="F1039" s="6">
        <v>0.89236111111111116</v>
      </c>
      <c r="G1039" s="1" t="s">
        <v>2411</v>
      </c>
      <c r="H1039" s="1">
        <v>5</v>
      </c>
      <c r="I1039" s="1" t="s">
        <v>1696</v>
      </c>
      <c r="J1039" s="12">
        <v>261</v>
      </c>
      <c r="K1039" s="1" t="str">
        <f>TEXT(MATCH(X1039, _xlfn.UNIQUE($X$153:X1189), 0), "00000")</f>
        <v>00526</v>
      </c>
      <c r="L1039" s="1" t="s">
        <v>827</v>
      </c>
      <c r="M1039" s="1" t="s">
        <v>2412</v>
      </c>
      <c r="N1039" s="1" t="s">
        <v>43</v>
      </c>
      <c r="O1039" s="1" t="s">
        <v>44</v>
      </c>
      <c r="P1039" s="16">
        <v>317</v>
      </c>
      <c r="Q1039" s="16">
        <v>253.36</v>
      </c>
      <c r="R1039" s="1" t="s">
        <v>45</v>
      </c>
      <c r="S1039" s="1" t="s">
        <v>758</v>
      </c>
      <c r="T1039" s="1">
        <v>9</v>
      </c>
      <c r="U1039" s="1">
        <v>18</v>
      </c>
      <c r="V1039" s="1">
        <v>215</v>
      </c>
      <c r="W1039" s="1" t="s">
        <v>47</v>
      </c>
      <c r="X1039" s="2" t="s">
        <v>2413</v>
      </c>
      <c r="Y1039" s="1" t="s">
        <v>2414</v>
      </c>
      <c r="AA1039" s="1" t="s">
        <v>51</v>
      </c>
      <c r="AB1039" s="3">
        <v>1.18</v>
      </c>
      <c r="AC1039" s="1" t="s">
        <v>831</v>
      </c>
      <c r="AD1039" s="1">
        <v>19</v>
      </c>
      <c r="AE1039" s="12">
        <v>14.08</v>
      </c>
      <c r="AF1039" s="16">
        <v>-7.64</v>
      </c>
      <c r="AG1039" s="3">
        <v>2.92</v>
      </c>
      <c r="AH1039" s="1" t="s">
        <v>434</v>
      </c>
      <c r="AI1039" s="1" t="s">
        <v>55</v>
      </c>
      <c r="AK1039" s="1" t="s">
        <v>2409</v>
      </c>
      <c r="AL1039" s="1">
        <v>0</v>
      </c>
      <c r="AM1039" s="1" t="s">
        <v>2634</v>
      </c>
    </row>
    <row r="1040" spans="1:39" hidden="1" x14ac:dyDescent="0.3">
      <c r="A1040" s="1" t="str">
        <f>_xlfn.CONCAT(RMP[[#This Row],[CODIGO QR]],RMP[[#This Row],[MODULO]],RMP[[#This Row],[TURNO]])</f>
        <v>EXCSP20250715024936MODULO 1TURNO 5</v>
      </c>
      <c r="B1040" s="1">
        <v>29</v>
      </c>
      <c r="C1040" s="7">
        <v>45852</v>
      </c>
      <c r="D1040" s="6">
        <v>0.77083333333333337</v>
      </c>
      <c r="E1040" s="7">
        <v>45852</v>
      </c>
      <c r="F1040" s="6">
        <v>0.89236111111111116</v>
      </c>
      <c r="G1040" s="1" t="s">
        <v>2411</v>
      </c>
      <c r="H1040" s="1">
        <v>5</v>
      </c>
      <c r="I1040" s="1" t="s">
        <v>1696</v>
      </c>
      <c r="J1040" s="12">
        <v>39</v>
      </c>
      <c r="K1040" s="1" t="str">
        <f>TEXT(MATCH(X1040, _xlfn.UNIQUE($X$153:X1190), 0), "00000")</f>
        <v>00526</v>
      </c>
      <c r="L1040" s="1" t="s">
        <v>827</v>
      </c>
      <c r="M1040" s="1" t="s">
        <v>2412</v>
      </c>
      <c r="N1040" s="1" t="s">
        <v>43</v>
      </c>
      <c r="O1040" s="1" t="s">
        <v>44</v>
      </c>
      <c r="P1040" s="16">
        <v>63</v>
      </c>
      <c r="Q1040" s="16">
        <v>42.86</v>
      </c>
      <c r="R1040" s="1" t="s">
        <v>45</v>
      </c>
      <c r="S1040" s="1" t="s">
        <v>758</v>
      </c>
      <c r="T1040" s="1">
        <v>9</v>
      </c>
      <c r="U1040" s="1">
        <v>3</v>
      </c>
      <c r="V1040" s="1">
        <v>32</v>
      </c>
      <c r="W1040" s="1" t="s">
        <v>47</v>
      </c>
      <c r="X1040" s="2" t="s">
        <v>2413</v>
      </c>
      <c r="Y1040" s="1" t="s">
        <v>2415</v>
      </c>
      <c r="AA1040" s="1" t="s">
        <v>51</v>
      </c>
      <c r="AB1040" s="3">
        <v>1.34</v>
      </c>
      <c r="AC1040" s="1" t="s">
        <v>831</v>
      </c>
      <c r="AD1040" s="1">
        <v>19</v>
      </c>
      <c r="AE1040" s="12">
        <v>14.29</v>
      </c>
      <c r="AF1040" s="16">
        <v>3.86</v>
      </c>
      <c r="AG1040" s="3">
        <v>2.92</v>
      </c>
      <c r="AH1040" s="1" t="s">
        <v>54</v>
      </c>
      <c r="AI1040" s="1" t="s">
        <v>55</v>
      </c>
      <c r="AK1040" s="1" t="s">
        <v>2409</v>
      </c>
      <c r="AL1040" s="1">
        <v>0</v>
      </c>
      <c r="AM1040" s="1" t="s">
        <v>2634</v>
      </c>
    </row>
    <row r="1041" spans="1:39" hidden="1" x14ac:dyDescent="0.3">
      <c r="A1041" s="1" t="str">
        <f>_xlfn.CONCAT(RMP[[#This Row],[CODIGO QR]],RMP[[#This Row],[MODULO]],RMP[[#This Row],[TURNO]])</f>
        <v>EXCSP20250715024931MODULO 1TURNO 5</v>
      </c>
      <c r="B1041" s="1">
        <v>29</v>
      </c>
      <c r="C1041" s="7">
        <v>45852</v>
      </c>
      <c r="D1041" s="6">
        <v>0.77083333333333337</v>
      </c>
      <c r="E1041" s="7">
        <v>45852</v>
      </c>
      <c r="F1041" s="6">
        <v>0.89236111111111116</v>
      </c>
      <c r="G1041" s="1" t="s">
        <v>2411</v>
      </c>
      <c r="H1041" s="1">
        <v>5</v>
      </c>
      <c r="I1041" s="1" t="s">
        <v>1696</v>
      </c>
      <c r="J1041" s="12">
        <v>577</v>
      </c>
      <c r="K1041" s="1" t="str">
        <f>TEXT(MATCH(X1041, _xlfn.UNIQUE($X$153:X1191), 0), "00000")</f>
        <v>00527</v>
      </c>
      <c r="L1041" s="1" t="s">
        <v>827</v>
      </c>
      <c r="M1041" s="1" t="s">
        <v>2412</v>
      </c>
      <c r="N1041" s="1" t="s">
        <v>43</v>
      </c>
      <c r="O1041" s="1" t="s">
        <v>44</v>
      </c>
      <c r="P1041" s="16">
        <v>706</v>
      </c>
      <c r="Q1041" s="16">
        <v>571.96</v>
      </c>
      <c r="R1041" s="1" t="s">
        <v>45</v>
      </c>
      <c r="S1041" s="1" t="s">
        <v>758</v>
      </c>
      <c r="T1041" s="1">
        <v>16</v>
      </c>
      <c r="U1041" s="1">
        <v>40</v>
      </c>
      <c r="V1041" s="1">
        <v>480</v>
      </c>
      <c r="W1041" s="1" t="s">
        <v>47</v>
      </c>
      <c r="X1041" s="2" t="s">
        <v>2416</v>
      </c>
      <c r="Y1041" s="1" t="s">
        <v>2417</v>
      </c>
      <c r="AA1041" s="1" t="s">
        <v>51</v>
      </c>
      <c r="AB1041" s="3">
        <v>1.19</v>
      </c>
      <c r="AC1041" s="1" t="s">
        <v>831</v>
      </c>
      <c r="AD1041" s="1">
        <v>19</v>
      </c>
      <c r="AE1041" s="12">
        <v>14.3</v>
      </c>
      <c r="AF1041" s="16">
        <v>-5.04</v>
      </c>
      <c r="AG1041" s="3">
        <v>2.92</v>
      </c>
      <c r="AH1041" s="1" t="s">
        <v>54</v>
      </c>
      <c r="AI1041" s="1" t="s">
        <v>55</v>
      </c>
      <c r="AL1041" s="1">
        <v>0</v>
      </c>
      <c r="AM1041" s="1" t="s">
        <v>2634</v>
      </c>
    </row>
    <row r="1042" spans="1:39" hidden="1" x14ac:dyDescent="0.3">
      <c r="A1042" s="1" t="str">
        <f>_xlfn.CONCAT(RMP[[#This Row],[CODIGO QR]],RMP[[#This Row],[MODULO]],RMP[[#This Row],[TURNO]])</f>
        <v>EXCSP20250715024926MODULO 1TURNO 1</v>
      </c>
      <c r="B1042" s="1">
        <v>29</v>
      </c>
      <c r="C1042" s="7">
        <v>45852</v>
      </c>
      <c r="D1042" s="6">
        <v>0.77083333333333337</v>
      </c>
      <c r="E1042" s="7">
        <v>45852</v>
      </c>
      <c r="F1042" s="6">
        <v>0.89236111111111116</v>
      </c>
      <c r="G1042" s="1" t="s">
        <v>2411</v>
      </c>
      <c r="H1042" s="1">
        <v>5</v>
      </c>
      <c r="I1042" s="1" t="s">
        <v>1696</v>
      </c>
      <c r="J1042" s="12">
        <v>241.4</v>
      </c>
      <c r="K1042" s="1" t="str">
        <f>TEXT(MATCH(X1042, _xlfn.UNIQUE($X$153:X1192), 0), "00000")</f>
        <v>00528</v>
      </c>
      <c r="L1042" s="1" t="s">
        <v>827</v>
      </c>
      <c r="M1042" s="1" t="s">
        <v>2412</v>
      </c>
      <c r="N1042" s="1" t="s">
        <v>43</v>
      </c>
      <c r="O1042" s="1" t="s">
        <v>44</v>
      </c>
      <c r="P1042" s="16">
        <v>296.77</v>
      </c>
      <c r="Q1042" s="16">
        <v>238.65</v>
      </c>
      <c r="R1042" s="1" t="s">
        <v>45</v>
      </c>
      <c r="S1042" s="1" t="s">
        <v>787</v>
      </c>
      <c r="T1042" s="1">
        <v>16</v>
      </c>
      <c r="U1042" s="1">
        <v>17</v>
      </c>
      <c r="V1042" s="1">
        <v>203</v>
      </c>
      <c r="W1042" s="1" t="s">
        <v>47</v>
      </c>
      <c r="X1042" s="2" t="s">
        <v>2418</v>
      </c>
      <c r="Y1042" s="1" t="s">
        <v>2419</v>
      </c>
      <c r="AA1042" s="1" t="s">
        <v>51</v>
      </c>
      <c r="AB1042" s="3">
        <v>1.18</v>
      </c>
      <c r="AC1042" s="1" t="s">
        <v>831</v>
      </c>
      <c r="AD1042" s="1">
        <v>19</v>
      </c>
      <c r="AE1042" s="12">
        <v>14.04</v>
      </c>
      <c r="AF1042" s="16">
        <v>-2.75</v>
      </c>
      <c r="AG1042" s="3">
        <v>2.92</v>
      </c>
      <c r="AH1042" s="1" t="s">
        <v>54</v>
      </c>
      <c r="AI1042" s="1" t="s">
        <v>55</v>
      </c>
      <c r="AL1042" s="1">
        <v>0</v>
      </c>
      <c r="AM1042" s="1" t="s">
        <v>2634</v>
      </c>
    </row>
    <row r="1043" spans="1:39" hidden="1" x14ac:dyDescent="0.3">
      <c r="A1043" s="1" t="str">
        <f>_xlfn.CONCAT(RMP[[#This Row],[CODIGO QR]],RMP[[#This Row],[MODULO]],RMP[[#This Row],[TURNO]])</f>
        <v>EXCSP20250715024926MODULO 1TURNO 2</v>
      </c>
      <c r="B1043" s="1">
        <v>29</v>
      </c>
      <c r="C1043" s="7">
        <v>45852</v>
      </c>
      <c r="D1043" s="6">
        <v>0.77083333333333337</v>
      </c>
      <c r="E1043" s="7">
        <v>45852</v>
      </c>
      <c r="F1043" s="6">
        <v>0.89236111111111116</v>
      </c>
      <c r="G1043" s="1" t="s">
        <v>2411</v>
      </c>
      <c r="H1043" s="1">
        <v>5</v>
      </c>
      <c r="I1043" s="1" t="s">
        <v>1696</v>
      </c>
      <c r="J1043" s="12">
        <v>255.6</v>
      </c>
      <c r="K1043" s="1" t="str">
        <f>TEXT(MATCH(X1043, _xlfn.UNIQUE($X$153:X1193), 0), "00000")</f>
        <v>00528</v>
      </c>
      <c r="L1043" s="1" t="s">
        <v>827</v>
      </c>
      <c r="M1043" s="1" t="s">
        <v>2412</v>
      </c>
      <c r="N1043" s="1" t="s">
        <v>43</v>
      </c>
      <c r="O1043" s="1" t="s">
        <v>44</v>
      </c>
      <c r="P1043" s="16">
        <v>314.23</v>
      </c>
      <c r="Q1043" s="16">
        <v>252.69</v>
      </c>
      <c r="R1043" s="1" t="s">
        <v>45</v>
      </c>
      <c r="S1043" s="1" t="s">
        <v>797</v>
      </c>
      <c r="T1043" s="1">
        <v>16</v>
      </c>
      <c r="U1043" s="1">
        <v>18</v>
      </c>
      <c r="V1043" s="1">
        <v>217</v>
      </c>
      <c r="W1043" s="1" t="s">
        <v>47</v>
      </c>
      <c r="X1043" s="2" t="s">
        <v>2418</v>
      </c>
      <c r="Y1043" s="1" t="s">
        <v>2419</v>
      </c>
      <c r="AA1043" s="1" t="s">
        <v>51</v>
      </c>
      <c r="AB1043" s="3">
        <v>1.1599999999999999</v>
      </c>
      <c r="AC1043" s="1" t="s">
        <v>831</v>
      </c>
      <c r="AD1043" s="1">
        <v>19</v>
      </c>
      <c r="AE1043" s="12">
        <v>14.04</v>
      </c>
      <c r="AF1043" s="16">
        <v>-2.91</v>
      </c>
      <c r="AG1043" s="3">
        <v>2.92</v>
      </c>
      <c r="AH1043" s="1" t="s">
        <v>54</v>
      </c>
      <c r="AI1043" s="1" t="s">
        <v>55</v>
      </c>
      <c r="AL1043" s="1">
        <v>0</v>
      </c>
      <c r="AM1043" s="1" t="s">
        <v>2634</v>
      </c>
    </row>
    <row r="1044" spans="1:39" hidden="1" x14ac:dyDescent="0.3">
      <c r="A1044" s="1" t="str">
        <f>_xlfn.CONCAT(RMP[[#This Row],[CODIGO QR]],RMP[[#This Row],[MODULO]],RMP[[#This Row],[TURNO]])</f>
        <v>EXCSP20250715024920MODULO 1TURNO 1</v>
      </c>
      <c r="B1044" s="1">
        <v>29</v>
      </c>
      <c r="C1044" s="7">
        <v>45852</v>
      </c>
      <c r="D1044" s="6">
        <v>0.77083333333333337</v>
      </c>
      <c r="E1044" s="7">
        <v>45852</v>
      </c>
      <c r="F1044" s="6">
        <v>0.89236111111111116</v>
      </c>
      <c r="G1044" s="1" t="s">
        <v>2411</v>
      </c>
      <c r="H1044" s="1">
        <v>5</v>
      </c>
      <c r="I1044" s="1" t="s">
        <v>1696</v>
      </c>
      <c r="J1044" s="12">
        <v>140.86000000000001</v>
      </c>
      <c r="K1044" s="1" t="str">
        <f>TEXT(MATCH(X1044, _xlfn.UNIQUE($X$153:X1194), 0), "00000")</f>
        <v>00529</v>
      </c>
      <c r="L1044" s="1" t="s">
        <v>827</v>
      </c>
      <c r="M1044" s="1" t="s">
        <v>2412</v>
      </c>
      <c r="N1044" s="1" t="s">
        <v>43</v>
      </c>
      <c r="O1044" s="1" t="s">
        <v>44</v>
      </c>
      <c r="P1044" s="16">
        <v>173.14</v>
      </c>
      <c r="Q1044" s="16">
        <v>138.94999999999999</v>
      </c>
      <c r="R1044" s="1" t="s">
        <v>45</v>
      </c>
      <c r="S1044" s="1" t="s">
        <v>787</v>
      </c>
      <c r="T1044" s="1">
        <v>16</v>
      </c>
      <c r="U1044" s="1">
        <v>10</v>
      </c>
      <c r="V1044" s="1">
        <v>115</v>
      </c>
      <c r="W1044" s="1" t="s">
        <v>47</v>
      </c>
      <c r="X1044" s="2" t="s">
        <v>2420</v>
      </c>
      <c r="Y1044" s="1" t="s">
        <v>2421</v>
      </c>
      <c r="AA1044" s="1" t="s">
        <v>51</v>
      </c>
      <c r="AB1044" s="3">
        <v>1.21</v>
      </c>
      <c r="AC1044" s="1" t="s">
        <v>831</v>
      </c>
      <c r="AD1044" s="1">
        <v>19</v>
      </c>
      <c r="AE1044" s="12">
        <v>13.9</v>
      </c>
      <c r="AF1044" s="16">
        <v>-1.91</v>
      </c>
      <c r="AG1044" s="3">
        <v>2.92</v>
      </c>
      <c r="AH1044" s="1" t="s">
        <v>54</v>
      </c>
      <c r="AI1044" s="1" t="s">
        <v>55</v>
      </c>
      <c r="AL1044" s="1">
        <v>0</v>
      </c>
      <c r="AM1044" s="1" t="s">
        <v>2634</v>
      </c>
    </row>
    <row r="1045" spans="1:39" hidden="1" x14ac:dyDescent="0.3">
      <c r="A1045" s="1" t="str">
        <f>_xlfn.CONCAT(RMP[[#This Row],[CODIGO QR]],RMP[[#This Row],[MODULO]],RMP[[#This Row],[TURNO]])</f>
        <v>EXCSP20250715024920MODULO 1TURNO 4</v>
      </c>
      <c r="B1045" s="1">
        <v>29</v>
      </c>
      <c r="C1045" s="7">
        <v>45852</v>
      </c>
      <c r="D1045" s="6">
        <v>0.77083333333333337</v>
      </c>
      <c r="E1045" s="7">
        <v>45852</v>
      </c>
      <c r="F1045" s="6">
        <v>0.89236111111111116</v>
      </c>
      <c r="G1045" s="1" t="s">
        <v>2411</v>
      </c>
      <c r="H1045" s="1">
        <v>5</v>
      </c>
      <c r="I1045" s="1" t="s">
        <v>1696</v>
      </c>
      <c r="J1045" s="12">
        <v>98.6</v>
      </c>
      <c r="K1045" s="1" t="str">
        <f>TEXT(MATCH(X1045, _xlfn.UNIQUE($X$153:X1195), 0), "00000")</f>
        <v>00529</v>
      </c>
      <c r="L1045" s="1" t="s">
        <v>827</v>
      </c>
      <c r="M1045" s="1" t="s">
        <v>2412</v>
      </c>
      <c r="N1045" s="1" t="s">
        <v>43</v>
      </c>
      <c r="O1045" s="1" t="s">
        <v>44</v>
      </c>
      <c r="P1045" s="16">
        <v>121.2</v>
      </c>
      <c r="Q1045" s="16">
        <v>97.27</v>
      </c>
      <c r="R1045" s="1" t="s">
        <v>45</v>
      </c>
      <c r="S1045" s="1" t="s">
        <v>747</v>
      </c>
      <c r="T1045" s="1">
        <v>16</v>
      </c>
      <c r="U1045" s="1">
        <v>7</v>
      </c>
      <c r="V1045" s="1">
        <v>84</v>
      </c>
      <c r="W1045" s="1" t="s">
        <v>47</v>
      </c>
      <c r="X1045" s="2" t="s">
        <v>2420</v>
      </c>
      <c r="Y1045" s="1" t="s">
        <v>2421</v>
      </c>
      <c r="AA1045" s="1" t="s">
        <v>51</v>
      </c>
      <c r="AB1045" s="3">
        <v>1.1599999999999999</v>
      </c>
      <c r="AC1045" s="1" t="s">
        <v>831</v>
      </c>
      <c r="AD1045" s="1">
        <v>19</v>
      </c>
      <c r="AE1045" s="12">
        <v>13.9</v>
      </c>
      <c r="AF1045" s="16">
        <v>-1.33</v>
      </c>
      <c r="AG1045" s="3">
        <v>2.92</v>
      </c>
      <c r="AH1045" s="1" t="s">
        <v>54</v>
      </c>
      <c r="AI1045" s="1" t="s">
        <v>55</v>
      </c>
      <c r="AL1045" s="1">
        <v>0</v>
      </c>
      <c r="AM1045" s="1" t="s">
        <v>2634</v>
      </c>
    </row>
    <row r="1046" spans="1:39" hidden="1" x14ac:dyDescent="0.3">
      <c r="A1046" s="1" t="str">
        <f>_xlfn.CONCAT(RMP[[#This Row],[CODIGO QR]],RMP[[#This Row],[MODULO]],RMP[[#This Row],[TURNO]])</f>
        <v>EXCSP20250715024920MODULO 1TURNO 5</v>
      </c>
      <c r="B1046" s="1">
        <v>29</v>
      </c>
      <c r="C1046" s="7">
        <v>45852</v>
      </c>
      <c r="D1046" s="6">
        <v>0.77083333333333337</v>
      </c>
      <c r="E1046" s="7">
        <v>45852</v>
      </c>
      <c r="F1046" s="6">
        <v>0.89236111111111116</v>
      </c>
      <c r="G1046" s="1" t="s">
        <v>2411</v>
      </c>
      <c r="H1046" s="1">
        <v>5</v>
      </c>
      <c r="I1046" s="1" t="s">
        <v>1696</v>
      </c>
      <c r="J1046" s="12">
        <v>253.54</v>
      </c>
      <c r="K1046" s="1" t="str">
        <f>TEXT(MATCH(X1046, _xlfn.UNIQUE($X$153:X1196), 0), "00000")</f>
        <v>00529</v>
      </c>
      <c r="L1046" s="1" t="s">
        <v>827</v>
      </c>
      <c r="M1046" s="1" t="s">
        <v>2412</v>
      </c>
      <c r="N1046" s="1" t="s">
        <v>43</v>
      </c>
      <c r="O1046" s="1" t="s">
        <v>44</v>
      </c>
      <c r="P1046" s="16">
        <v>311.66000000000003</v>
      </c>
      <c r="Q1046" s="16">
        <v>250.12</v>
      </c>
      <c r="R1046" s="1" t="s">
        <v>45</v>
      </c>
      <c r="S1046" s="1" t="s">
        <v>758</v>
      </c>
      <c r="T1046" s="1">
        <v>16</v>
      </c>
      <c r="U1046" s="1">
        <v>18</v>
      </c>
      <c r="V1046" s="1">
        <v>221</v>
      </c>
      <c r="W1046" s="1" t="s">
        <v>47</v>
      </c>
      <c r="X1046" s="2" t="s">
        <v>2420</v>
      </c>
      <c r="Y1046" s="1" t="s">
        <v>2421</v>
      </c>
      <c r="AA1046" s="1" t="s">
        <v>51</v>
      </c>
      <c r="AB1046" s="3">
        <v>1.1299999999999999</v>
      </c>
      <c r="AC1046" s="1" t="s">
        <v>831</v>
      </c>
      <c r="AD1046" s="1">
        <v>19</v>
      </c>
      <c r="AE1046" s="12">
        <v>13.9</v>
      </c>
      <c r="AF1046" s="16">
        <v>-3.42</v>
      </c>
      <c r="AG1046" s="3">
        <v>2.92</v>
      </c>
      <c r="AH1046" s="1" t="s">
        <v>54</v>
      </c>
      <c r="AI1046" s="1" t="s">
        <v>55</v>
      </c>
      <c r="AL1046" s="1">
        <v>0</v>
      </c>
      <c r="AM1046" s="1" t="s">
        <v>2634</v>
      </c>
    </row>
    <row r="1047" spans="1:39" x14ac:dyDescent="0.3">
      <c r="A1047" s="1" t="s">
        <v>2422</v>
      </c>
      <c r="B1047" s="1">
        <v>29</v>
      </c>
      <c r="C1047" s="7">
        <v>45853</v>
      </c>
      <c r="D1047" s="6">
        <v>0.49305555555555558</v>
      </c>
      <c r="E1047" s="7">
        <v>45853</v>
      </c>
      <c r="F1047" s="6">
        <v>0.56597222222222221</v>
      </c>
      <c r="G1047" s="1" t="s">
        <v>2423</v>
      </c>
      <c r="H1047" s="1">
        <v>1</v>
      </c>
      <c r="I1047" s="1" t="s">
        <v>39</v>
      </c>
      <c r="J1047" s="12">
        <v>371.7</v>
      </c>
      <c r="K1047" s="1">
        <v>523</v>
      </c>
      <c r="L1047" s="1" t="s">
        <v>41</v>
      </c>
      <c r="M1047" s="1" t="s">
        <v>211</v>
      </c>
      <c r="N1047" s="1" t="s">
        <v>43</v>
      </c>
      <c r="O1047" s="1" t="s">
        <v>44</v>
      </c>
      <c r="P1047" s="16">
        <v>507</v>
      </c>
      <c r="Q1047" s="16">
        <v>387.64</v>
      </c>
      <c r="R1047" s="1" t="s">
        <v>212</v>
      </c>
      <c r="S1047" s="1" t="s">
        <v>572</v>
      </c>
      <c r="T1047" s="1">
        <v>13</v>
      </c>
      <c r="U1047" s="1">
        <v>42</v>
      </c>
      <c r="V1047" s="1">
        <v>294</v>
      </c>
      <c r="W1047" s="1" t="s">
        <v>47</v>
      </c>
      <c r="X1047" s="2" t="s">
        <v>2562</v>
      </c>
      <c r="Y1047" s="1" t="s">
        <v>2424</v>
      </c>
      <c r="AA1047" s="1" t="s">
        <v>51</v>
      </c>
      <c r="AB1047" s="3">
        <v>1.32</v>
      </c>
      <c r="AC1047" s="1" t="s">
        <v>52</v>
      </c>
      <c r="AD1047" s="1">
        <v>17.399999999999999</v>
      </c>
      <c r="AE1047" s="12">
        <v>9.23</v>
      </c>
      <c r="AF1047" s="16">
        <v>15.94</v>
      </c>
      <c r="AG1047" s="3">
        <v>1.75</v>
      </c>
      <c r="AH1047" s="1" t="s">
        <v>54</v>
      </c>
      <c r="AI1047" s="1" t="s">
        <v>55</v>
      </c>
      <c r="AK1047" s="1" t="s">
        <v>174</v>
      </c>
      <c r="AL1047" s="1">
        <v>0</v>
      </c>
      <c r="AM1047" s="1" t="s">
        <v>2634</v>
      </c>
    </row>
    <row r="1048" spans="1:39" x14ac:dyDescent="0.3">
      <c r="A1048" s="1" t="s">
        <v>2425</v>
      </c>
      <c r="B1048" s="1">
        <v>29</v>
      </c>
      <c r="C1048" s="7">
        <v>45853</v>
      </c>
      <c r="D1048" s="6">
        <v>0.49305555555555558</v>
      </c>
      <c r="E1048" s="7">
        <v>45853</v>
      </c>
      <c r="F1048" s="6">
        <v>0.56597222222222221</v>
      </c>
      <c r="G1048" s="1" t="s">
        <v>2423</v>
      </c>
      <c r="H1048" s="1">
        <v>1</v>
      </c>
      <c r="I1048" s="1" t="s">
        <v>39</v>
      </c>
      <c r="J1048" s="12">
        <v>378.2</v>
      </c>
      <c r="K1048" s="1">
        <v>524</v>
      </c>
      <c r="L1048" s="1" t="s">
        <v>41</v>
      </c>
      <c r="M1048" s="1" t="s">
        <v>211</v>
      </c>
      <c r="N1048" s="1" t="s">
        <v>43</v>
      </c>
      <c r="O1048" s="1" t="s">
        <v>44</v>
      </c>
      <c r="P1048" s="16">
        <v>514</v>
      </c>
      <c r="Q1048" s="16">
        <v>394.64</v>
      </c>
      <c r="R1048" s="1" t="s">
        <v>212</v>
      </c>
      <c r="S1048" s="1" t="s">
        <v>233</v>
      </c>
      <c r="T1048" s="1">
        <v>13</v>
      </c>
      <c r="U1048" s="1">
        <v>42</v>
      </c>
      <c r="V1048" s="1">
        <v>294</v>
      </c>
      <c r="W1048" s="1" t="s">
        <v>47</v>
      </c>
      <c r="X1048" s="2" t="s">
        <v>2563</v>
      </c>
      <c r="Y1048" s="1" t="s">
        <v>2426</v>
      </c>
      <c r="AA1048" s="1" t="s">
        <v>51</v>
      </c>
      <c r="AB1048" s="3">
        <v>1.34</v>
      </c>
      <c r="AC1048" s="1" t="s">
        <v>52</v>
      </c>
      <c r="AD1048" s="1">
        <v>17.399999999999999</v>
      </c>
      <c r="AE1048" s="12">
        <v>9.4</v>
      </c>
      <c r="AF1048" s="16">
        <v>16.440000000000001</v>
      </c>
      <c r="AG1048" s="3">
        <v>1.75</v>
      </c>
      <c r="AH1048" s="1" t="s">
        <v>54</v>
      </c>
      <c r="AI1048" s="1" t="s">
        <v>55</v>
      </c>
      <c r="AK1048" s="1" t="s">
        <v>174</v>
      </c>
      <c r="AL1048" s="1">
        <v>0</v>
      </c>
      <c r="AM1048" s="1" t="s">
        <v>2634</v>
      </c>
    </row>
    <row r="1049" spans="1:39" x14ac:dyDescent="0.3">
      <c r="A1049" s="1" t="s">
        <v>2427</v>
      </c>
      <c r="B1049" s="1">
        <v>29</v>
      </c>
      <c r="C1049" s="7">
        <v>45853</v>
      </c>
      <c r="D1049" s="6">
        <v>0.49305555555555558</v>
      </c>
      <c r="E1049" s="7">
        <v>45853</v>
      </c>
      <c r="F1049" s="6">
        <v>0.56597222222222221</v>
      </c>
      <c r="G1049" s="1" t="s">
        <v>2423</v>
      </c>
      <c r="H1049" s="1">
        <v>1</v>
      </c>
      <c r="I1049" s="1" t="s">
        <v>39</v>
      </c>
      <c r="J1049" s="12">
        <v>379.2</v>
      </c>
      <c r="K1049" s="1">
        <v>525</v>
      </c>
      <c r="L1049" s="1" t="s">
        <v>41</v>
      </c>
      <c r="M1049" s="1" t="s">
        <v>211</v>
      </c>
      <c r="N1049" s="1" t="s">
        <v>43</v>
      </c>
      <c r="O1049" s="1" t="s">
        <v>44</v>
      </c>
      <c r="P1049" s="16">
        <v>514</v>
      </c>
      <c r="Q1049" s="16">
        <v>394.64</v>
      </c>
      <c r="R1049" s="1" t="s">
        <v>212</v>
      </c>
      <c r="S1049" s="1" t="s">
        <v>233</v>
      </c>
      <c r="T1049" s="1">
        <v>13</v>
      </c>
      <c r="U1049" s="1">
        <v>42</v>
      </c>
      <c r="V1049" s="1">
        <v>294</v>
      </c>
      <c r="W1049" s="1" t="s">
        <v>47</v>
      </c>
      <c r="X1049" s="2" t="s">
        <v>2564</v>
      </c>
      <c r="Y1049" s="1" t="s">
        <v>2428</v>
      </c>
      <c r="AA1049" s="1" t="s">
        <v>51</v>
      </c>
      <c r="AB1049" s="3">
        <v>1.34</v>
      </c>
      <c r="AC1049" s="1" t="s">
        <v>52</v>
      </c>
      <c r="AD1049" s="1">
        <v>17.399999999999999</v>
      </c>
      <c r="AE1049" s="12">
        <v>9.4</v>
      </c>
      <c r="AF1049" s="16">
        <v>15.44</v>
      </c>
      <c r="AG1049" s="3">
        <v>1.75</v>
      </c>
      <c r="AH1049" s="1" t="s">
        <v>54</v>
      </c>
      <c r="AI1049" s="1" t="s">
        <v>55</v>
      </c>
      <c r="AK1049" s="1" t="s">
        <v>174</v>
      </c>
      <c r="AL1049" s="1">
        <v>0</v>
      </c>
      <c r="AM1049" s="1" t="s">
        <v>2634</v>
      </c>
    </row>
    <row r="1050" spans="1:39" x14ac:dyDescent="0.3">
      <c r="A1050" s="1" t="s">
        <v>2429</v>
      </c>
      <c r="B1050" s="1">
        <v>29</v>
      </c>
      <c r="C1050" s="7">
        <v>45853</v>
      </c>
      <c r="D1050" s="6">
        <v>0.49305555555555558</v>
      </c>
      <c r="E1050" s="7">
        <v>45853</v>
      </c>
      <c r="F1050" s="6">
        <v>0.56597222222222221</v>
      </c>
      <c r="G1050" s="1" t="s">
        <v>2423</v>
      </c>
      <c r="H1050" s="1">
        <v>1</v>
      </c>
      <c r="I1050" s="1" t="s">
        <v>39</v>
      </c>
      <c r="J1050" s="12">
        <v>379.2</v>
      </c>
      <c r="K1050" s="1">
        <v>526</v>
      </c>
      <c r="L1050" s="1" t="s">
        <v>41</v>
      </c>
      <c r="M1050" s="1" t="s">
        <v>211</v>
      </c>
      <c r="N1050" s="1" t="s">
        <v>43</v>
      </c>
      <c r="O1050" s="1" t="s">
        <v>44</v>
      </c>
      <c r="P1050" s="16">
        <v>513</v>
      </c>
      <c r="Q1050" s="16">
        <v>393.64</v>
      </c>
      <c r="R1050" s="1" t="s">
        <v>212</v>
      </c>
      <c r="S1050" s="1" t="s">
        <v>572</v>
      </c>
      <c r="T1050" s="1">
        <v>13</v>
      </c>
      <c r="U1050" s="1">
        <v>42</v>
      </c>
      <c r="V1050" s="1">
        <v>294</v>
      </c>
      <c r="W1050" s="1" t="s">
        <v>47</v>
      </c>
      <c r="X1050" s="2" t="s">
        <v>2565</v>
      </c>
      <c r="Y1050" s="1" t="s">
        <v>2430</v>
      </c>
      <c r="AA1050" s="1" t="s">
        <v>51</v>
      </c>
      <c r="AB1050" s="3">
        <v>1.34</v>
      </c>
      <c r="AC1050" s="1" t="s">
        <v>52</v>
      </c>
      <c r="AD1050" s="1">
        <v>17.399999999999999</v>
      </c>
      <c r="AE1050" s="12">
        <v>9.3699999999999992</v>
      </c>
      <c r="AF1050" s="16">
        <v>14.44</v>
      </c>
      <c r="AG1050" s="3">
        <v>1.75</v>
      </c>
      <c r="AH1050" s="1" t="s">
        <v>54</v>
      </c>
      <c r="AI1050" s="1" t="s">
        <v>55</v>
      </c>
      <c r="AK1050" s="1" t="s">
        <v>174</v>
      </c>
      <c r="AL1050" s="1">
        <v>0</v>
      </c>
      <c r="AM1050" s="1" t="s">
        <v>2634</v>
      </c>
    </row>
    <row r="1051" spans="1:39" x14ac:dyDescent="0.3">
      <c r="A1051" s="1" t="s">
        <v>2431</v>
      </c>
      <c r="B1051" s="1">
        <v>29</v>
      </c>
      <c r="C1051" s="7">
        <v>45853</v>
      </c>
      <c r="D1051" s="6">
        <v>0.49305555555555558</v>
      </c>
      <c r="E1051" s="7">
        <v>45853</v>
      </c>
      <c r="F1051" s="6">
        <v>0.56597222222222221</v>
      </c>
      <c r="G1051" s="1" t="s">
        <v>2423</v>
      </c>
      <c r="H1051" s="1">
        <v>1</v>
      </c>
      <c r="I1051" s="1" t="s">
        <v>39</v>
      </c>
      <c r="J1051" s="12">
        <v>376.2</v>
      </c>
      <c r="K1051" s="1">
        <v>527</v>
      </c>
      <c r="L1051" s="1" t="s">
        <v>41</v>
      </c>
      <c r="M1051" s="1" t="s">
        <v>211</v>
      </c>
      <c r="N1051" s="1" t="s">
        <v>43</v>
      </c>
      <c r="O1051" s="1" t="s">
        <v>44</v>
      </c>
      <c r="P1051" s="16">
        <v>510</v>
      </c>
      <c r="Q1051" s="16">
        <v>390.64</v>
      </c>
      <c r="R1051" s="1" t="s">
        <v>212</v>
      </c>
      <c r="S1051" s="1" t="s">
        <v>572</v>
      </c>
      <c r="T1051" s="1">
        <v>13</v>
      </c>
      <c r="U1051" s="1">
        <v>42</v>
      </c>
      <c r="V1051" s="1">
        <v>294</v>
      </c>
      <c r="W1051" s="1" t="s">
        <v>47</v>
      </c>
      <c r="X1051" s="2" t="s">
        <v>2566</v>
      </c>
      <c r="Y1051" s="1" t="s">
        <v>2432</v>
      </c>
      <c r="AA1051" s="1" t="s">
        <v>51</v>
      </c>
      <c r="AB1051" s="3">
        <v>1.33</v>
      </c>
      <c r="AC1051" s="1" t="s">
        <v>52</v>
      </c>
      <c r="AD1051" s="1">
        <v>17.399999999999999</v>
      </c>
      <c r="AE1051" s="12">
        <v>9.3000000000000007</v>
      </c>
      <c r="AF1051" s="16">
        <v>14.44</v>
      </c>
      <c r="AG1051" s="3">
        <v>1.75</v>
      </c>
      <c r="AH1051" s="1" t="s">
        <v>54</v>
      </c>
      <c r="AI1051" s="1" t="s">
        <v>55</v>
      </c>
      <c r="AK1051" s="1" t="s">
        <v>174</v>
      </c>
      <c r="AL1051" s="1">
        <v>0</v>
      </c>
      <c r="AM1051" s="1" t="s">
        <v>2634</v>
      </c>
    </row>
    <row r="1052" spans="1:39" x14ac:dyDescent="0.3">
      <c r="A1052" s="1" t="s">
        <v>2433</v>
      </c>
      <c r="B1052" s="1">
        <v>29</v>
      </c>
      <c r="C1052" s="7">
        <v>45853</v>
      </c>
      <c r="D1052" s="6">
        <v>0.49305555555555558</v>
      </c>
      <c r="E1052" s="7">
        <v>45853</v>
      </c>
      <c r="F1052" s="6">
        <v>0.56597222222222221</v>
      </c>
      <c r="G1052" s="1" t="s">
        <v>2423</v>
      </c>
      <c r="H1052" s="1">
        <v>1</v>
      </c>
      <c r="I1052" s="1" t="s">
        <v>39</v>
      </c>
      <c r="J1052" s="12">
        <v>314</v>
      </c>
      <c r="K1052" s="1">
        <v>528</v>
      </c>
      <c r="L1052" s="1" t="s">
        <v>41</v>
      </c>
      <c r="M1052" s="1" t="s">
        <v>211</v>
      </c>
      <c r="N1052" s="1" t="s">
        <v>43</v>
      </c>
      <c r="O1052" s="1" t="s">
        <v>44</v>
      </c>
      <c r="P1052" s="16">
        <v>429</v>
      </c>
      <c r="Q1052" s="16">
        <v>326.87</v>
      </c>
      <c r="R1052" s="1" t="s">
        <v>212</v>
      </c>
      <c r="S1052" s="1" t="s">
        <v>572</v>
      </c>
      <c r="T1052" s="1">
        <v>13</v>
      </c>
      <c r="U1052" s="1">
        <v>35</v>
      </c>
      <c r="V1052" s="1">
        <v>245</v>
      </c>
      <c r="W1052" s="1" t="s">
        <v>47</v>
      </c>
      <c r="X1052" s="2" t="s">
        <v>2567</v>
      </c>
      <c r="Y1052" s="1" t="s">
        <v>2434</v>
      </c>
      <c r="AA1052" s="1" t="s">
        <v>51</v>
      </c>
      <c r="AB1052" s="3">
        <v>1.33</v>
      </c>
      <c r="AC1052" s="1" t="s">
        <v>52</v>
      </c>
      <c r="AD1052" s="1">
        <v>17.399999999999999</v>
      </c>
      <c r="AE1052" s="12">
        <v>9.34</v>
      </c>
      <c r="AF1052" s="16">
        <v>12.87</v>
      </c>
      <c r="AG1052" s="3">
        <v>1.75</v>
      </c>
      <c r="AH1052" s="1" t="s">
        <v>54</v>
      </c>
      <c r="AI1052" s="1" t="s">
        <v>55</v>
      </c>
      <c r="AK1052" s="1" t="s">
        <v>174</v>
      </c>
      <c r="AL1052" s="1">
        <v>0</v>
      </c>
      <c r="AM1052" s="1" t="s">
        <v>2634</v>
      </c>
    </row>
    <row r="1053" spans="1:39" x14ac:dyDescent="0.3">
      <c r="A1053" s="1" t="s">
        <v>2435</v>
      </c>
      <c r="B1053" s="1">
        <v>29</v>
      </c>
      <c r="C1053" s="7">
        <v>45853</v>
      </c>
      <c r="D1053" s="6">
        <v>0.49305555555555558</v>
      </c>
      <c r="E1053" s="7">
        <v>45853</v>
      </c>
      <c r="F1053" s="6">
        <v>0.56597222222222221</v>
      </c>
      <c r="G1053" s="1" t="s">
        <v>2423</v>
      </c>
      <c r="H1053" s="1">
        <v>1</v>
      </c>
      <c r="I1053" s="1" t="s">
        <v>39</v>
      </c>
      <c r="J1053" s="12">
        <v>381.2</v>
      </c>
      <c r="K1053" s="1">
        <v>529</v>
      </c>
      <c r="L1053" s="1" t="s">
        <v>41</v>
      </c>
      <c r="M1053" s="1" t="s">
        <v>211</v>
      </c>
      <c r="N1053" s="1" t="s">
        <v>43</v>
      </c>
      <c r="O1053" s="1" t="s">
        <v>44</v>
      </c>
      <c r="P1053" s="16">
        <v>515</v>
      </c>
      <c r="Q1053" s="16">
        <v>395.64</v>
      </c>
      <c r="R1053" s="1" t="s">
        <v>212</v>
      </c>
      <c r="S1053" s="1" t="s">
        <v>572</v>
      </c>
      <c r="T1053" s="1">
        <v>13</v>
      </c>
      <c r="U1053" s="1">
        <v>42</v>
      </c>
      <c r="V1053" s="1">
        <v>294</v>
      </c>
      <c r="W1053" s="1" t="s">
        <v>47</v>
      </c>
      <c r="X1053" s="2" t="s">
        <v>2568</v>
      </c>
      <c r="Y1053" s="1" t="s">
        <v>2436</v>
      </c>
      <c r="AA1053" s="1" t="s">
        <v>51</v>
      </c>
      <c r="AB1053" s="3">
        <v>1.35</v>
      </c>
      <c r="AC1053" s="1" t="s">
        <v>52</v>
      </c>
      <c r="AD1053" s="1">
        <v>17.399999999999999</v>
      </c>
      <c r="AE1053" s="12">
        <v>9.42</v>
      </c>
      <c r="AF1053" s="16">
        <v>14.44</v>
      </c>
      <c r="AG1053" s="3">
        <v>1.75</v>
      </c>
      <c r="AH1053" s="1" t="s">
        <v>54</v>
      </c>
      <c r="AI1053" s="1" t="s">
        <v>55</v>
      </c>
      <c r="AK1053" s="1" t="s">
        <v>174</v>
      </c>
      <c r="AL1053" s="1">
        <v>0</v>
      </c>
      <c r="AM1053" s="1" t="s">
        <v>2634</v>
      </c>
    </row>
    <row r="1054" spans="1:39" x14ac:dyDescent="0.3">
      <c r="A1054" s="1" t="s">
        <v>2437</v>
      </c>
      <c r="B1054" s="1">
        <v>29</v>
      </c>
      <c r="C1054" s="7">
        <v>45853</v>
      </c>
      <c r="D1054" s="6">
        <v>0.49305555555555558</v>
      </c>
      <c r="E1054" s="7">
        <v>45853</v>
      </c>
      <c r="F1054" s="6">
        <v>0.56597222222222221</v>
      </c>
      <c r="G1054" s="1" t="s">
        <v>2423</v>
      </c>
      <c r="H1054" s="1">
        <v>1</v>
      </c>
      <c r="I1054" s="1" t="s">
        <v>39</v>
      </c>
      <c r="J1054" s="12">
        <v>316.5</v>
      </c>
      <c r="K1054" s="1">
        <v>530</v>
      </c>
      <c r="L1054" s="1" t="s">
        <v>41</v>
      </c>
      <c r="M1054" s="1" t="s">
        <v>211</v>
      </c>
      <c r="N1054" s="1" t="s">
        <v>43</v>
      </c>
      <c r="O1054" s="1" t="s">
        <v>44</v>
      </c>
      <c r="P1054" s="16">
        <v>430</v>
      </c>
      <c r="Q1054" s="16">
        <v>327.87</v>
      </c>
      <c r="R1054" s="1" t="s">
        <v>212</v>
      </c>
      <c r="S1054" s="1" t="s">
        <v>572</v>
      </c>
      <c r="T1054" s="1">
        <v>13</v>
      </c>
      <c r="U1054" s="1">
        <v>35</v>
      </c>
      <c r="V1054" s="1">
        <v>245</v>
      </c>
      <c r="W1054" s="1" t="s">
        <v>47</v>
      </c>
      <c r="X1054" s="2" t="s">
        <v>2569</v>
      </c>
      <c r="Y1054" s="1" t="s">
        <v>2438</v>
      </c>
      <c r="AA1054" s="1" t="s">
        <v>51</v>
      </c>
      <c r="AB1054" s="3">
        <v>1.34</v>
      </c>
      <c r="AC1054" s="1" t="s">
        <v>52</v>
      </c>
      <c r="AD1054" s="1">
        <v>17.399999999999999</v>
      </c>
      <c r="AE1054" s="12">
        <v>9.3699999999999992</v>
      </c>
      <c r="AF1054" s="16">
        <v>11.37</v>
      </c>
      <c r="AG1054" s="3">
        <v>1.75</v>
      </c>
      <c r="AH1054" s="1" t="s">
        <v>54</v>
      </c>
      <c r="AI1054" s="1" t="s">
        <v>55</v>
      </c>
      <c r="AK1054" s="1" t="s">
        <v>174</v>
      </c>
      <c r="AL1054" s="1">
        <v>0</v>
      </c>
      <c r="AM1054" s="1" t="s">
        <v>2634</v>
      </c>
    </row>
    <row r="1055" spans="1:39" x14ac:dyDescent="0.3">
      <c r="A1055" s="1" t="s">
        <v>2439</v>
      </c>
      <c r="B1055" s="1">
        <v>29</v>
      </c>
      <c r="C1055" s="7">
        <v>45853</v>
      </c>
      <c r="D1055" s="6">
        <v>0.65972222222222221</v>
      </c>
      <c r="E1055" s="7">
        <v>45853</v>
      </c>
      <c r="F1055" s="6">
        <v>0.75</v>
      </c>
      <c r="G1055" s="1" t="s">
        <v>2440</v>
      </c>
      <c r="H1055" s="1">
        <v>2</v>
      </c>
      <c r="I1055" s="1" t="s">
        <v>2441</v>
      </c>
      <c r="J1055" s="12">
        <v>296.37</v>
      </c>
      <c r="K1055" s="1">
        <v>531</v>
      </c>
      <c r="L1055" s="1" t="s">
        <v>41</v>
      </c>
      <c r="M1055" s="1" t="s">
        <v>211</v>
      </c>
      <c r="N1055" s="1" t="s">
        <v>43</v>
      </c>
      <c r="O1055" s="1" t="s">
        <v>44</v>
      </c>
      <c r="P1055" s="16">
        <v>400.71</v>
      </c>
      <c r="Q1055" s="16">
        <v>306.93</v>
      </c>
      <c r="R1055" s="1" t="s">
        <v>45</v>
      </c>
      <c r="S1055" s="1" t="s">
        <v>883</v>
      </c>
      <c r="T1055" s="1">
        <v>13</v>
      </c>
      <c r="U1055" s="1">
        <v>33</v>
      </c>
      <c r="V1055" s="1">
        <v>231</v>
      </c>
      <c r="W1055" s="1" t="s">
        <v>47</v>
      </c>
      <c r="X1055" s="2" t="s">
        <v>2570</v>
      </c>
      <c r="Y1055" s="1" t="s">
        <v>2442</v>
      </c>
      <c r="AA1055" s="1" t="s">
        <v>51</v>
      </c>
      <c r="AB1055" s="3">
        <v>1.33</v>
      </c>
      <c r="AC1055" s="1" t="s">
        <v>52</v>
      </c>
      <c r="AD1055" s="1">
        <v>19.100000000000001</v>
      </c>
      <c r="AE1055" s="12">
        <v>9.3000000000000007</v>
      </c>
      <c r="AF1055" s="16">
        <v>10.56</v>
      </c>
      <c r="AG1055" s="3">
        <v>2.17</v>
      </c>
      <c r="AH1055" s="1" t="s">
        <v>54</v>
      </c>
      <c r="AI1055" s="1" t="s">
        <v>55</v>
      </c>
      <c r="AK1055" s="1" t="s">
        <v>2443</v>
      </c>
      <c r="AL1055" s="1">
        <v>0</v>
      </c>
      <c r="AM1055" s="1" t="s">
        <v>2634</v>
      </c>
    </row>
    <row r="1056" spans="1:39" x14ac:dyDescent="0.3">
      <c r="A1056" s="1" t="s">
        <v>2444</v>
      </c>
      <c r="B1056" s="1">
        <v>29</v>
      </c>
      <c r="C1056" s="7">
        <v>45853</v>
      </c>
      <c r="D1056" s="6">
        <v>0.65972222222222221</v>
      </c>
      <c r="E1056" s="7">
        <v>45853</v>
      </c>
      <c r="F1056" s="6">
        <v>0.75</v>
      </c>
      <c r="G1056" s="1" t="s">
        <v>2440</v>
      </c>
      <c r="H1056" s="1">
        <v>2</v>
      </c>
      <c r="I1056" s="1" t="s">
        <v>2441</v>
      </c>
      <c r="J1056" s="12">
        <v>80.83</v>
      </c>
      <c r="K1056" s="1">
        <v>531</v>
      </c>
      <c r="L1056" s="1" t="s">
        <v>41</v>
      </c>
      <c r="M1056" s="1" t="s">
        <v>211</v>
      </c>
      <c r="N1056" s="1" t="s">
        <v>43</v>
      </c>
      <c r="O1056" s="1" t="s">
        <v>44</v>
      </c>
      <c r="P1056" s="16">
        <v>109.29</v>
      </c>
      <c r="Q1056" s="16">
        <v>83.71</v>
      </c>
      <c r="R1056" s="1" t="s">
        <v>45</v>
      </c>
      <c r="S1056" s="1" t="s">
        <v>858</v>
      </c>
      <c r="T1056" s="1">
        <v>13</v>
      </c>
      <c r="U1056" s="1">
        <v>9</v>
      </c>
      <c r="V1056" s="1">
        <v>63</v>
      </c>
      <c r="W1056" s="1" t="s">
        <v>47</v>
      </c>
      <c r="X1056" s="2" t="s">
        <v>2570</v>
      </c>
      <c r="Y1056" s="1" t="s">
        <v>2442</v>
      </c>
      <c r="AA1056" s="1" t="s">
        <v>51</v>
      </c>
      <c r="AB1056" s="3">
        <v>1.33</v>
      </c>
      <c r="AC1056" s="1" t="s">
        <v>52</v>
      </c>
      <c r="AD1056" s="1">
        <v>19.100000000000001</v>
      </c>
      <c r="AE1056" s="12">
        <v>9.3000000000000007</v>
      </c>
      <c r="AF1056" s="16">
        <v>2.88</v>
      </c>
      <c r="AG1056" s="3">
        <v>2.17</v>
      </c>
      <c r="AH1056" s="1" t="s">
        <v>54</v>
      </c>
      <c r="AI1056" s="1" t="s">
        <v>55</v>
      </c>
      <c r="AK1056" s="1" t="s">
        <v>2443</v>
      </c>
      <c r="AL1056" s="1">
        <v>0</v>
      </c>
      <c r="AM1056" s="1" t="s">
        <v>2634</v>
      </c>
    </row>
    <row r="1057" spans="1:39" x14ac:dyDescent="0.3">
      <c r="A1057" s="1" t="s">
        <v>2445</v>
      </c>
      <c r="B1057" s="1">
        <v>29</v>
      </c>
      <c r="C1057" s="7">
        <v>45853</v>
      </c>
      <c r="D1057" s="6">
        <v>0.65972222222222221</v>
      </c>
      <c r="E1057" s="7">
        <v>45853</v>
      </c>
      <c r="F1057" s="6">
        <v>0.75</v>
      </c>
      <c r="G1057" s="1" t="s">
        <v>2440</v>
      </c>
      <c r="H1057" s="1">
        <v>2</v>
      </c>
      <c r="I1057" s="1" t="s">
        <v>2441</v>
      </c>
      <c r="J1057" s="12">
        <v>361.62</v>
      </c>
      <c r="K1057" s="1">
        <v>532</v>
      </c>
      <c r="L1057" s="1" t="s">
        <v>41</v>
      </c>
      <c r="M1057" s="1" t="s">
        <v>211</v>
      </c>
      <c r="N1057" s="1" t="s">
        <v>43</v>
      </c>
      <c r="O1057" s="1" t="s">
        <v>44</v>
      </c>
      <c r="P1057" s="16">
        <v>490.48</v>
      </c>
      <c r="Q1057" s="16">
        <v>376.8</v>
      </c>
      <c r="R1057" s="1" t="s">
        <v>212</v>
      </c>
      <c r="S1057" s="1" t="s">
        <v>63</v>
      </c>
      <c r="T1057" s="1">
        <v>13</v>
      </c>
      <c r="U1057" s="1">
        <v>40</v>
      </c>
      <c r="V1057" s="1">
        <v>280</v>
      </c>
      <c r="W1057" s="1" t="s">
        <v>47</v>
      </c>
      <c r="X1057" s="2" t="s">
        <v>2571</v>
      </c>
      <c r="Y1057" s="1" t="s">
        <v>2446</v>
      </c>
      <c r="AA1057" s="1" t="s">
        <v>51</v>
      </c>
      <c r="AB1057" s="3">
        <v>1.35</v>
      </c>
      <c r="AC1057" s="1" t="s">
        <v>52</v>
      </c>
      <c r="AD1057" s="1">
        <v>19.100000000000001</v>
      </c>
      <c r="AE1057" s="12">
        <v>9.42</v>
      </c>
      <c r="AF1057" s="16">
        <v>15.18</v>
      </c>
      <c r="AG1057" s="3">
        <v>2.17</v>
      </c>
      <c r="AH1057" s="1" t="s">
        <v>54</v>
      </c>
      <c r="AI1057" s="1" t="s">
        <v>55</v>
      </c>
      <c r="AL1057" s="1">
        <v>0</v>
      </c>
      <c r="AM1057" s="1" t="s">
        <v>2634</v>
      </c>
    </row>
    <row r="1058" spans="1:39" x14ac:dyDescent="0.3">
      <c r="A1058" s="1" t="s">
        <v>2447</v>
      </c>
      <c r="B1058" s="1">
        <v>29</v>
      </c>
      <c r="C1058" s="7">
        <v>45853</v>
      </c>
      <c r="D1058" s="6">
        <v>0.65972222222222221</v>
      </c>
      <c r="E1058" s="7">
        <v>45853</v>
      </c>
      <c r="F1058" s="6">
        <v>0.75</v>
      </c>
      <c r="G1058" s="1" t="s">
        <v>2440</v>
      </c>
      <c r="H1058" s="1">
        <v>2</v>
      </c>
      <c r="I1058" s="1" t="s">
        <v>2441</v>
      </c>
      <c r="J1058" s="12">
        <v>18.079999999999998</v>
      </c>
      <c r="K1058" s="1">
        <v>532</v>
      </c>
      <c r="L1058" s="1" t="s">
        <v>41</v>
      </c>
      <c r="M1058" s="1" t="s">
        <v>211</v>
      </c>
      <c r="N1058" s="1" t="s">
        <v>43</v>
      </c>
      <c r="O1058" s="1" t="s">
        <v>44</v>
      </c>
      <c r="P1058" s="16">
        <v>24.52</v>
      </c>
      <c r="Q1058" s="16">
        <v>18.84</v>
      </c>
      <c r="R1058" s="1" t="s">
        <v>45</v>
      </c>
      <c r="S1058" s="1" t="s">
        <v>883</v>
      </c>
      <c r="T1058" s="1">
        <v>13</v>
      </c>
      <c r="U1058" s="1">
        <v>2</v>
      </c>
      <c r="V1058" s="1">
        <v>14</v>
      </c>
      <c r="W1058" s="1" t="s">
        <v>47</v>
      </c>
      <c r="X1058" s="2" t="s">
        <v>2571</v>
      </c>
      <c r="Y1058" s="1" t="s">
        <v>2446</v>
      </c>
      <c r="AA1058" s="1" t="s">
        <v>51</v>
      </c>
      <c r="AB1058" s="3">
        <v>1.35</v>
      </c>
      <c r="AC1058" s="1" t="s">
        <v>52</v>
      </c>
      <c r="AD1058" s="1">
        <v>19.100000000000001</v>
      </c>
      <c r="AE1058" s="12">
        <v>9.42</v>
      </c>
      <c r="AF1058" s="16">
        <v>0.76</v>
      </c>
      <c r="AG1058" s="3">
        <v>2.17</v>
      </c>
      <c r="AH1058" s="1" t="s">
        <v>54</v>
      </c>
      <c r="AI1058" s="1" t="s">
        <v>55</v>
      </c>
      <c r="AL1058" s="1">
        <v>0</v>
      </c>
      <c r="AM1058" s="1" t="s">
        <v>2634</v>
      </c>
    </row>
    <row r="1059" spans="1:39" x14ac:dyDescent="0.3">
      <c r="A1059" s="1" t="s">
        <v>2448</v>
      </c>
      <c r="B1059" s="1">
        <v>29</v>
      </c>
      <c r="C1059" s="7">
        <v>45853</v>
      </c>
      <c r="D1059" s="6">
        <v>0.65972222222222221</v>
      </c>
      <c r="E1059" s="7">
        <v>45853</v>
      </c>
      <c r="F1059" s="6">
        <v>0.75</v>
      </c>
      <c r="G1059" s="1" t="s">
        <v>2440</v>
      </c>
      <c r="H1059" s="1">
        <v>2</v>
      </c>
      <c r="I1059" s="1" t="s">
        <v>2441</v>
      </c>
      <c r="J1059" s="12">
        <v>189.85</v>
      </c>
      <c r="K1059" s="1">
        <v>533</v>
      </c>
      <c r="L1059" s="1" t="s">
        <v>41</v>
      </c>
      <c r="M1059" s="1" t="s">
        <v>211</v>
      </c>
      <c r="N1059" s="1" t="s">
        <v>43</v>
      </c>
      <c r="O1059" s="1" t="s">
        <v>44</v>
      </c>
      <c r="P1059" s="16">
        <v>257</v>
      </c>
      <c r="Q1059" s="16">
        <v>197.32</v>
      </c>
      <c r="R1059" s="1" t="s">
        <v>212</v>
      </c>
      <c r="S1059" s="1" t="s">
        <v>793</v>
      </c>
      <c r="T1059" s="1">
        <v>13</v>
      </c>
      <c r="U1059" s="1">
        <v>21</v>
      </c>
      <c r="V1059" s="1">
        <v>147</v>
      </c>
      <c r="W1059" s="1" t="s">
        <v>47</v>
      </c>
      <c r="X1059" s="2" t="s">
        <v>2572</v>
      </c>
      <c r="Y1059" s="1" t="s">
        <v>2449</v>
      </c>
      <c r="AA1059" s="1" t="s">
        <v>51</v>
      </c>
      <c r="AB1059" s="3">
        <v>1.34</v>
      </c>
      <c r="AC1059" s="1" t="s">
        <v>52</v>
      </c>
      <c r="AD1059" s="1">
        <v>19.100000000000001</v>
      </c>
      <c r="AE1059" s="12">
        <v>9.4</v>
      </c>
      <c r="AF1059" s="16">
        <v>7.47</v>
      </c>
      <c r="AG1059" s="3">
        <v>2.17</v>
      </c>
      <c r="AH1059" s="1" t="s">
        <v>54</v>
      </c>
      <c r="AI1059" s="1" t="s">
        <v>55</v>
      </c>
      <c r="AL1059" s="1">
        <v>0</v>
      </c>
      <c r="AM1059" s="1" t="s">
        <v>2634</v>
      </c>
    </row>
    <row r="1060" spans="1:39" x14ac:dyDescent="0.3">
      <c r="A1060" s="1" t="s">
        <v>2450</v>
      </c>
      <c r="B1060" s="1">
        <v>29</v>
      </c>
      <c r="C1060" s="7">
        <v>45853</v>
      </c>
      <c r="D1060" s="6">
        <v>0.65972222222222221</v>
      </c>
      <c r="E1060" s="7">
        <v>45853</v>
      </c>
      <c r="F1060" s="6">
        <v>0.75</v>
      </c>
      <c r="G1060" s="1" t="s">
        <v>2440</v>
      </c>
      <c r="H1060" s="1">
        <v>2</v>
      </c>
      <c r="I1060" s="1" t="s">
        <v>2441</v>
      </c>
      <c r="J1060" s="12">
        <v>189.85</v>
      </c>
      <c r="K1060" s="1">
        <v>533</v>
      </c>
      <c r="L1060" s="1" t="s">
        <v>41</v>
      </c>
      <c r="M1060" s="1" t="s">
        <v>211</v>
      </c>
      <c r="N1060" s="1" t="s">
        <v>43</v>
      </c>
      <c r="O1060" s="1" t="s">
        <v>44</v>
      </c>
      <c r="P1060" s="16">
        <v>257</v>
      </c>
      <c r="Q1060" s="16">
        <v>197.32</v>
      </c>
      <c r="R1060" s="1" t="s">
        <v>212</v>
      </c>
      <c r="S1060" s="1" t="s">
        <v>63</v>
      </c>
      <c r="T1060" s="1">
        <v>13</v>
      </c>
      <c r="U1060" s="1">
        <v>21</v>
      </c>
      <c r="V1060" s="1">
        <v>147</v>
      </c>
      <c r="W1060" s="1" t="s">
        <v>47</v>
      </c>
      <c r="X1060" s="2" t="s">
        <v>2572</v>
      </c>
      <c r="Y1060" s="1" t="s">
        <v>2449</v>
      </c>
      <c r="AA1060" s="1" t="s">
        <v>51</v>
      </c>
      <c r="AB1060" s="3">
        <v>1.34</v>
      </c>
      <c r="AC1060" s="1" t="s">
        <v>52</v>
      </c>
      <c r="AD1060" s="1">
        <v>19.100000000000001</v>
      </c>
      <c r="AE1060" s="12">
        <v>9.4</v>
      </c>
      <c r="AF1060" s="16">
        <v>7.47</v>
      </c>
      <c r="AG1060" s="3">
        <v>2.17</v>
      </c>
      <c r="AH1060" s="1" t="s">
        <v>54</v>
      </c>
      <c r="AI1060" s="1" t="s">
        <v>55</v>
      </c>
      <c r="AL1060" s="1">
        <v>0</v>
      </c>
      <c r="AM1060" s="1" t="s">
        <v>2634</v>
      </c>
    </row>
    <row r="1061" spans="1:39" x14ac:dyDescent="0.3">
      <c r="A1061" s="1" t="s">
        <v>2451</v>
      </c>
      <c r="B1061" s="1">
        <v>29</v>
      </c>
      <c r="C1061" s="7">
        <v>45853</v>
      </c>
      <c r="D1061" s="6">
        <v>0.65972222222222221</v>
      </c>
      <c r="E1061" s="7">
        <v>45853</v>
      </c>
      <c r="F1061" s="6">
        <v>0.75</v>
      </c>
      <c r="G1061" s="1" t="s">
        <v>2440</v>
      </c>
      <c r="H1061" s="1">
        <v>2</v>
      </c>
      <c r="I1061" s="1" t="s">
        <v>2441</v>
      </c>
      <c r="J1061" s="12">
        <v>283.95</v>
      </c>
      <c r="K1061" s="1">
        <v>534</v>
      </c>
      <c r="L1061" s="1" t="s">
        <v>41</v>
      </c>
      <c r="M1061" s="1" t="s">
        <v>211</v>
      </c>
      <c r="N1061" s="1" t="s">
        <v>43</v>
      </c>
      <c r="O1061" s="1" t="s">
        <v>44</v>
      </c>
      <c r="P1061" s="16">
        <v>382.33</v>
      </c>
      <c r="Q1061" s="16">
        <v>294.23</v>
      </c>
      <c r="R1061" s="1" t="s">
        <v>45</v>
      </c>
      <c r="S1061" s="1" t="s">
        <v>883</v>
      </c>
      <c r="T1061" s="1">
        <v>13</v>
      </c>
      <c r="U1061" s="1">
        <v>31</v>
      </c>
      <c r="V1061" s="1">
        <v>217</v>
      </c>
      <c r="W1061" s="1" t="s">
        <v>47</v>
      </c>
      <c r="X1061" s="2" t="s">
        <v>2573</v>
      </c>
      <c r="Y1061" s="1" t="s">
        <v>2452</v>
      </c>
      <c r="AA1061" s="1" t="s">
        <v>51</v>
      </c>
      <c r="AB1061" s="3">
        <v>1.36</v>
      </c>
      <c r="AC1061" s="1" t="s">
        <v>52</v>
      </c>
      <c r="AD1061" s="1">
        <v>19.100000000000001</v>
      </c>
      <c r="AE1061" s="12">
        <v>9.49</v>
      </c>
      <c r="AF1061" s="16">
        <v>10.28</v>
      </c>
      <c r="AG1061" s="3">
        <v>2.17</v>
      </c>
      <c r="AH1061" s="1" t="s">
        <v>434</v>
      </c>
      <c r="AI1061" s="1" t="s">
        <v>55</v>
      </c>
      <c r="AL1061" s="1">
        <v>0</v>
      </c>
      <c r="AM1061" s="1" t="s">
        <v>2634</v>
      </c>
    </row>
    <row r="1062" spans="1:39" x14ac:dyDescent="0.3">
      <c r="A1062" s="1" t="s">
        <v>2453</v>
      </c>
      <c r="B1062" s="1">
        <v>29</v>
      </c>
      <c r="C1062" s="7">
        <v>45853</v>
      </c>
      <c r="D1062" s="6">
        <v>0.65972222222222221</v>
      </c>
      <c r="E1062" s="7">
        <v>45853</v>
      </c>
      <c r="F1062" s="6">
        <v>0.75</v>
      </c>
      <c r="G1062" s="1" t="s">
        <v>2440</v>
      </c>
      <c r="H1062" s="1">
        <v>2</v>
      </c>
      <c r="I1062" s="1" t="s">
        <v>2441</v>
      </c>
      <c r="J1062" s="12">
        <v>100.75</v>
      </c>
      <c r="K1062" s="1">
        <v>534</v>
      </c>
      <c r="L1062" s="1" t="s">
        <v>41</v>
      </c>
      <c r="M1062" s="1" t="s">
        <v>211</v>
      </c>
      <c r="N1062" s="1" t="s">
        <v>43</v>
      </c>
      <c r="O1062" s="1" t="s">
        <v>44</v>
      </c>
      <c r="P1062" s="16">
        <v>135.66999999999999</v>
      </c>
      <c r="Q1062" s="16">
        <v>104.41</v>
      </c>
      <c r="R1062" s="1" t="s">
        <v>45</v>
      </c>
      <c r="S1062" s="1" t="s">
        <v>858</v>
      </c>
      <c r="T1062" s="1">
        <v>13</v>
      </c>
      <c r="U1062" s="1">
        <v>11</v>
      </c>
      <c r="V1062" s="1">
        <v>77</v>
      </c>
      <c r="W1062" s="1" t="s">
        <v>47</v>
      </c>
      <c r="X1062" s="2" t="s">
        <v>2573</v>
      </c>
      <c r="Y1062" s="1" t="s">
        <v>2452</v>
      </c>
      <c r="AA1062" s="1" t="s">
        <v>51</v>
      </c>
      <c r="AB1062" s="3">
        <v>1.36</v>
      </c>
      <c r="AC1062" s="1" t="s">
        <v>52</v>
      </c>
      <c r="AD1062" s="1">
        <v>19.100000000000001</v>
      </c>
      <c r="AE1062" s="12">
        <v>9.49</v>
      </c>
      <c r="AF1062" s="16">
        <v>3.66</v>
      </c>
      <c r="AG1062" s="3">
        <v>2.17</v>
      </c>
      <c r="AH1062" s="1" t="s">
        <v>434</v>
      </c>
      <c r="AI1062" s="1" t="s">
        <v>55</v>
      </c>
      <c r="AL1062" s="1">
        <v>0</v>
      </c>
      <c r="AM1062" s="1" t="s">
        <v>2634</v>
      </c>
    </row>
    <row r="1063" spans="1:39" x14ac:dyDescent="0.3">
      <c r="A1063" s="1" t="s">
        <v>2454</v>
      </c>
      <c r="B1063" s="1">
        <v>29</v>
      </c>
      <c r="C1063" s="7">
        <v>45853</v>
      </c>
      <c r="D1063" s="6">
        <v>0.65972222222222221</v>
      </c>
      <c r="E1063" s="7">
        <v>45853</v>
      </c>
      <c r="F1063" s="6">
        <v>0.75</v>
      </c>
      <c r="G1063" s="1" t="s">
        <v>2440</v>
      </c>
      <c r="H1063" s="1">
        <v>2</v>
      </c>
      <c r="I1063" s="1" t="s">
        <v>2441</v>
      </c>
      <c r="J1063" s="12">
        <v>224.23</v>
      </c>
      <c r="K1063" s="1">
        <v>535</v>
      </c>
      <c r="L1063" s="1" t="s">
        <v>41</v>
      </c>
      <c r="M1063" s="1" t="s">
        <v>211</v>
      </c>
      <c r="N1063" s="1" t="s">
        <v>43</v>
      </c>
      <c r="O1063" s="1" t="s">
        <v>44</v>
      </c>
      <c r="P1063" s="16">
        <v>304.17</v>
      </c>
      <c r="Q1063" s="16">
        <v>233.12</v>
      </c>
      <c r="R1063" s="1" t="s">
        <v>45</v>
      </c>
      <c r="S1063" s="1" t="s">
        <v>858</v>
      </c>
      <c r="T1063" s="1">
        <v>13</v>
      </c>
      <c r="U1063" s="1">
        <v>25</v>
      </c>
      <c r="V1063" s="1">
        <v>175</v>
      </c>
      <c r="W1063" s="1" t="s">
        <v>47</v>
      </c>
      <c r="X1063" s="2" t="s">
        <v>2574</v>
      </c>
      <c r="Y1063" s="1" t="s">
        <v>2455</v>
      </c>
      <c r="AA1063" s="1" t="s">
        <v>51</v>
      </c>
      <c r="AB1063" s="3">
        <v>1.33</v>
      </c>
      <c r="AC1063" s="1" t="s">
        <v>52</v>
      </c>
      <c r="AD1063" s="1">
        <v>19.100000000000001</v>
      </c>
      <c r="AE1063" s="12">
        <v>9.32</v>
      </c>
      <c r="AF1063" s="16">
        <v>8.89</v>
      </c>
      <c r="AG1063" s="3">
        <v>2.17</v>
      </c>
      <c r="AH1063" s="1" t="s">
        <v>54</v>
      </c>
      <c r="AI1063" s="1" t="s">
        <v>55</v>
      </c>
      <c r="AL1063" s="1">
        <v>0</v>
      </c>
      <c r="AM1063" s="1" t="s">
        <v>2634</v>
      </c>
    </row>
    <row r="1064" spans="1:39" x14ac:dyDescent="0.3">
      <c r="A1064" s="1" t="s">
        <v>2456</v>
      </c>
      <c r="B1064" s="1">
        <v>29</v>
      </c>
      <c r="C1064" s="7">
        <v>45853</v>
      </c>
      <c r="D1064" s="6">
        <v>0.65972222222222221</v>
      </c>
      <c r="E1064" s="7">
        <v>45853</v>
      </c>
      <c r="F1064" s="6">
        <v>0.75</v>
      </c>
      <c r="G1064" s="1" t="s">
        <v>2440</v>
      </c>
      <c r="H1064" s="1">
        <v>2</v>
      </c>
      <c r="I1064" s="1" t="s">
        <v>2441</v>
      </c>
      <c r="J1064" s="12">
        <v>152.47</v>
      </c>
      <c r="K1064" s="1">
        <v>535</v>
      </c>
      <c r="L1064" s="1" t="s">
        <v>41</v>
      </c>
      <c r="M1064" s="1" t="s">
        <v>211</v>
      </c>
      <c r="N1064" s="1" t="s">
        <v>43</v>
      </c>
      <c r="O1064" s="1" t="s">
        <v>44</v>
      </c>
      <c r="P1064" s="16">
        <v>206.83</v>
      </c>
      <c r="Q1064" s="16">
        <v>158.52000000000001</v>
      </c>
      <c r="R1064" s="1" t="s">
        <v>45</v>
      </c>
      <c r="S1064" s="1" t="s">
        <v>883</v>
      </c>
      <c r="T1064" s="1">
        <v>13</v>
      </c>
      <c r="U1064" s="1">
        <v>17</v>
      </c>
      <c r="V1064" s="1">
        <v>119</v>
      </c>
      <c r="W1064" s="1" t="s">
        <v>47</v>
      </c>
      <c r="X1064" s="2" t="s">
        <v>2574</v>
      </c>
      <c r="Y1064" s="1" t="s">
        <v>2455</v>
      </c>
      <c r="AA1064" s="1" t="s">
        <v>51</v>
      </c>
      <c r="AB1064" s="3">
        <v>1.33</v>
      </c>
      <c r="AC1064" s="1" t="s">
        <v>52</v>
      </c>
      <c r="AD1064" s="1">
        <v>19.100000000000001</v>
      </c>
      <c r="AE1064" s="12">
        <v>9.32</v>
      </c>
      <c r="AF1064" s="16">
        <v>6.05</v>
      </c>
      <c r="AG1064" s="3">
        <v>2.17</v>
      </c>
      <c r="AH1064" s="1" t="s">
        <v>54</v>
      </c>
      <c r="AI1064" s="1" t="s">
        <v>55</v>
      </c>
      <c r="AL1064" s="1">
        <v>0</v>
      </c>
      <c r="AM1064" s="1" t="s">
        <v>2634</v>
      </c>
    </row>
    <row r="1065" spans="1:39" x14ac:dyDescent="0.3">
      <c r="A1065" s="1" t="s">
        <v>2457</v>
      </c>
      <c r="B1065" s="1">
        <v>29</v>
      </c>
      <c r="C1065" s="7">
        <v>45853</v>
      </c>
      <c r="D1065" s="6">
        <v>0.65972222222222221</v>
      </c>
      <c r="E1065" s="7">
        <v>45853</v>
      </c>
      <c r="F1065" s="6">
        <v>0.75</v>
      </c>
      <c r="G1065" s="1" t="s">
        <v>2440</v>
      </c>
      <c r="H1065" s="1">
        <v>2</v>
      </c>
      <c r="I1065" s="1" t="s">
        <v>2441</v>
      </c>
      <c r="J1065" s="12">
        <v>388.7</v>
      </c>
      <c r="K1065" s="1">
        <v>536</v>
      </c>
      <c r="L1065" s="1" t="s">
        <v>41</v>
      </c>
      <c r="M1065" s="1" t="s">
        <v>211</v>
      </c>
      <c r="N1065" s="1" t="s">
        <v>43</v>
      </c>
      <c r="O1065" s="1" t="s">
        <v>44</v>
      </c>
      <c r="P1065" s="16">
        <v>524</v>
      </c>
      <c r="Q1065" s="16">
        <v>404.64</v>
      </c>
      <c r="R1065" s="1" t="s">
        <v>212</v>
      </c>
      <c r="S1065" s="1" t="s">
        <v>572</v>
      </c>
      <c r="T1065" s="1">
        <v>13</v>
      </c>
      <c r="U1065" s="1">
        <v>42</v>
      </c>
      <c r="V1065" s="1">
        <v>294</v>
      </c>
      <c r="W1065" s="1" t="s">
        <v>47</v>
      </c>
      <c r="X1065" s="2" t="s">
        <v>2575</v>
      </c>
      <c r="Y1065" s="1" t="s">
        <v>2458</v>
      </c>
      <c r="AA1065" s="1" t="s">
        <v>51</v>
      </c>
      <c r="AB1065" s="3">
        <v>1.38</v>
      </c>
      <c r="AC1065" s="1" t="s">
        <v>52</v>
      </c>
      <c r="AD1065" s="1">
        <v>19.100000000000001</v>
      </c>
      <c r="AE1065" s="12">
        <v>9.6300000000000008</v>
      </c>
      <c r="AF1065" s="16">
        <v>15.94</v>
      </c>
      <c r="AG1065" s="3">
        <v>2.17</v>
      </c>
      <c r="AH1065" s="1" t="s">
        <v>54</v>
      </c>
      <c r="AI1065" s="1" t="s">
        <v>55</v>
      </c>
      <c r="AL1065" s="1">
        <v>0</v>
      </c>
      <c r="AM1065" s="1" t="s">
        <v>2634</v>
      </c>
    </row>
    <row r="1066" spans="1:39" x14ac:dyDescent="0.3">
      <c r="A1066" s="1" t="s">
        <v>2459</v>
      </c>
      <c r="B1066" s="1">
        <v>29</v>
      </c>
      <c r="C1066" s="7">
        <v>45853</v>
      </c>
      <c r="D1066" s="6">
        <v>0.65972222222222221</v>
      </c>
      <c r="E1066" s="7">
        <v>45853</v>
      </c>
      <c r="F1066" s="6">
        <v>0.75</v>
      </c>
      <c r="G1066" s="1" t="s">
        <v>2440</v>
      </c>
      <c r="H1066" s="1">
        <v>2</v>
      </c>
      <c r="I1066" s="1" t="s">
        <v>2441</v>
      </c>
      <c r="J1066" s="12">
        <v>384.2</v>
      </c>
      <c r="K1066" s="1">
        <v>537</v>
      </c>
      <c r="L1066" s="1" t="s">
        <v>41</v>
      </c>
      <c r="M1066" s="1" t="s">
        <v>211</v>
      </c>
      <c r="N1066" s="1" t="s">
        <v>43</v>
      </c>
      <c r="O1066" s="1" t="s">
        <v>44</v>
      </c>
      <c r="P1066" s="16">
        <v>519</v>
      </c>
      <c r="Q1066" s="16">
        <v>399.64</v>
      </c>
      <c r="R1066" s="1" t="s">
        <v>212</v>
      </c>
      <c r="S1066" s="1" t="s">
        <v>793</v>
      </c>
      <c r="T1066" s="1">
        <v>13</v>
      </c>
      <c r="U1066" s="1">
        <v>42</v>
      </c>
      <c r="V1066" s="1">
        <v>294</v>
      </c>
      <c r="W1066" s="1" t="s">
        <v>47</v>
      </c>
      <c r="X1066" s="2" t="s">
        <v>2576</v>
      </c>
      <c r="Y1066" s="1" t="s">
        <v>2460</v>
      </c>
      <c r="AA1066" s="1" t="s">
        <v>51</v>
      </c>
      <c r="AB1066" s="3">
        <v>1.36</v>
      </c>
      <c r="AC1066" s="1" t="s">
        <v>52</v>
      </c>
      <c r="AD1066" s="1">
        <v>19.100000000000001</v>
      </c>
      <c r="AE1066" s="12">
        <v>9.52</v>
      </c>
      <c r="AF1066" s="16">
        <v>15.44</v>
      </c>
      <c r="AG1066" s="3">
        <v>2.17</v>
      </c>
      <c r="AH1066" s="1" t="s">
        <v>54</v>
      </c>
      <c r="AI1066" s="1" t="s">
        <v>55</v>
      </c>
      <c r="AL1066" s="1">
        <v>0</v>
      </c>
      <c r="AM1066" s="1" t="s">
        <v>2634</v>
      </c>
    </row>
    <row r="1067" spans="1:39" x14ac:dyDescent="0.3">
      <c r="A1067" s="1" t="s">
        <v>2461</v>
      </c>
      <c r="B1067" s="1">
        <v>29</v>
      </c>
      <c r="C1067" s="7">
        <v>45853</v>
      </c>
      <c r="D1067" s="6">
        <v>0.65972222222222221</v>
      </c>
      <c r="E1067" s="7">
        <v>45853</v>
      </c>
      <c r="F1067" s="6">
        <v>0.75</v>
      </c>
      <c r="G1067" s="1" t="s">
        <v>2440</v>
      </c>
      <c r="H1067" s="1">
        <v>2</v>
      </c>
      <c r="I1067" s="1" t="s">
        <v>2441</v>
      </c>
      <c r="J1067" s="12">
        <v>244.74</v>
      </c>
      <c r="K1067" s="1">
        <v>538</v>
      </c>
      <c r="L1067" s="1" t="s">
        <v>41</v>
      </c>
      <c r="M1067" s="1" t="s">
        <v>211</v>
      </c>
      <c r="N1067" s="1" t="s">
        <v>43</v>
      </c>
      <c r="O1067" s="1" t="s">
        <v>44</v>
      </c>
      <c r="P1067" s="16">
        <v>330.43</v>
      </c>
      <c r="Q1067" s="16">
        <v>253.7</v>
      </c>
      <c r="R1067" s="1" t="s">
        <v>45</v>
      </c>
      <c r="S1067" s="1" t="s">
        <v>883</v>
      </c>
      <c r="T1067" s="1">
        <v>13</v>
      </c>
      <c r="U1067" s="1">
        <v>27</v>
      </c>
      <c r="V1067" s="1">
        <v>189</v>
      </c>
      <c r="W1067" s="1" t="s">
        <v>47</v>
      </c>
      <c r="X1067" s="2" t="s">
        <v>2577</v>
      </c>
      <c r="Y1067" s="1" t="s">
        <v>2462</v>
      </c>
      <c r="AA1067" s="1" t="s">
        <v>51</v>
      </c>
      <c r="AB1067" s="3">
        <v>1.34</v>
      </c>
      <c r="AC1067" s="1" t="s">
        <v>52</v>
      </c>
      <c r="AD1067" s="1">
        <v>19.100000000000001</v>
      </c>
      <c r="AE1067" s="12">
        <v>9.4</v>
      </c>
      <c r="AF1067" s="16">
        <v>8.9600000000000009</v>
      </c>
      <c r="AG1067" s="3">
        <v>2.17</v>
      </c>
      <c r="AH1067" s="1" t="s">
        <v>434</v>
      </c>
      <c r="AI1067" s="1" t="s">
        <v>55</v>
      </c>
      <c r="AL1067" s="1">
        <v>0</v>
      </c>
      <c r="AM1067" s="1" t="s">
        <v>2634</v>
      </c>
    </row>
    <row r="1068" spans="1:39" x14ac:dyDescent="0.3">
      <c r="A1068" s="1" t="s">
        <v>2463</v>
      </c>
      <c r="B1068" s="1">
        <v>29</v>
      </c>
      <c r="C1068" s="7">
        <v>45853</v>
      </c>
      <c r="D1068" s="6">
        <v>0.65972222222222221</v>
      </c>
      <c r="E1068" s="7">
        <v>45853</v>
      </c>
      <c r="F1068" s="6">
        <v>0.75</v>
      </c>
      <c r="G1068" s="1" t="s">
        <v>2440</v>
      </c>
      <c r="H1068" s="1">
        <v>2</v>
      </c>
      <c r="I1068" s="1" t="s">
        <v>2441</v>
      </c>
      <c r="J1068" s="12">
        <v>135.96</v>
      </c>
      <c r="K1068" s="1">
        <v>538</v>
      </c>
      <c r="L1068" s="1" t="s">
        <v>41</v>
      </c>
      <c r="M1068" s="1" t="s">
        <v>211</v>
      </c>
      <c r="N1068" s="1" t="s">
        <v>43</v>
      </c>
      <c r="O1068" s="1" t="s">
        <v>44</v>
      </c>
      <c r="P1068" s="16">
        <v>183.57</v>
      </c>
      <c r="Q1068" s="16">
        <v>140.94</v>
      </c>
      <c r="R1068" s="1" t="s">
        <v>45</v>
      </c>
      <c r="S1068" s="1" t="s">
        <v>858</v>
      </c>
      <c r="T1068" s="1">
        <v>13</v>
      </c>
      <c r="U1068" s="1">
        <v>15</v>
      </c>
      <c r="V1068" s="1">
        <v>105</v>
      </c>
      <c r="W1068" s="1" t="s">
        <v>47</v>
      </c>
      <c r="X1068" s="2" t="s">
        <v>2577</v>
      </c>
      <c r="Y1068" s="1" t="s">
        <v>2462</v>
      </c>
      <c r="AA1068" s="1" t="s">
        <v>51</v>
      </c>
      <c r="AB1068" s="3">
        <v>1.34</v>
      </c>
      <c r="AC1068" s="1" t="s">
        <v>52</v>
      </c>
      <c r="AD1068" s="1">
        <v>19.100000000000001</v>
      </c>
      <c r="AE1068" s="12">
        <v>9.4</v>
      </c>
      <c r="AF1068" s="16">
        <v>4.9800000000000004</v>
      </c>
      <c r="AG1068" s="3">
        <v>2.17</v>
      </c>
      <c r="AH1068" s="1" t="s">
        <v>434</v>
      </c>
      <c r="AI1068" s="1" t="s">
        <v>55</v>
      </c>
      <c r="AL1068" s="1">
        <v>0</v>
      </c>
      <c r="AM1068" s="1" t="s">
        <v>2634</v>
      </c>
    </row>
    <row r="1069" spans="1:39" x14ac:dyDescent="0.3">
      <c r="A1069" s="1" t="s">
        <v>2464</v>
      </c>
      <c r="B1069" s="1">
        <v>29</v>
      </c>
      <c r="C1069" s="7">
        <v>45853</v>
      </c>
      <c r="D1069" s="6">
        <v>0.65972222222222221</v>
      </c>
      <c r="E1069" s="7">
        <v>45853</v>
      </c>
      <c r="F1069" s="6">
        <v>0.75</v>
      </c>
      <c r="G1069" s="1" t="s">
        <v>2440</v>
      </c>
      <c r="H1069" s="1">
        <v>2</v>
      </c>
      <c r="I1069" s="1" t="s">
        <v>2441</v>
      </c>
      <c r="J1069" s="12">
        <v>245.7</v>
      </c>
      <c r="K1069" s="1">
        <v>539</v>
      </c>
      <c r="L1069" s="1" t="s">
        <v>41</v>
      </c>
      <c r="M1069" s="1" t="s">
        <v>211</v>
      </c>
      <c r="N1069" s="1" t="s">
        <v>43</v>
      </c>
      <c r="O1069" s="1" t="s">
        <v>44</v>
      </c>
      <c r="P1069" s="16">
        <v>331.71</v>
      </c>
      <c r="Q1069" s="16">
        <v>254.98</v>
      </c>
      <c r="R1069" s="1" t="s">
        <v>212</v>
      </c>
      <c r="S1069" s="1" t="s">
        <v>63</v>
      </c>
      <c r="T1069" s="1">
        <v>13</v>
      </c>
      <c r="U1069" s="1">
        <v>27</v>
      </c>
      <c r="V1069" s="1">
        <v>189</v>
      </c>
      <c r="W1069" s="1" t="s">
        <v>47</v>
      </c>
      <c r="X1069" s="2" t="s">
        <v>2578</v>
      </c>
      <c r="Y1069" s="1" t="s">
        <v>2465</v>
      </c>
      <c r="AA1069" s="1" t="s">
        <v>51</v>
      </c>
      <c r="AB1069" s="3">
        <v>1.35</v>
      </c>
      <c r="AC1069" s="1" t="s">
        <v>52</v>
      </c>
      <c r="AD1069" s="1">
        <v>19.100000000000001</v>
      </c>
      <c r="AE1069" s="12">
        <v>9.44</v>
      </c>
      <c r="AF1069" s="16">
        <v>9.2799999999999994</v>
      </c>
      <c r="AG1069" s="3">
        <v>2.17</v>
      </c>
      <c r="AH1069" s="1" t="s">
        <v>54</v>
      </c>
      <c r="AI1069" s="1" t="s">
        <v>55</v>
      </c>
      <c r="AL1069" s="1">
        <v>0</v>
      </c>
      <c r="AM1069" s="1" t="s">
        <v>2634</v>
      </c>
    </row>
    <row r="1070" spans="1:39" x14ac:dyDescent="0.3">
      <c r="A1070" s="1" t="s">
        <v>2466</v>
      </c>
      <c r="B1070" s="1">
        <v>29</v>
      </c>
      <c r="C1070" s="7">
        <v>45853</v>
      </c>
      <c r="D1070" s="6">
        <v>0.65972222222222221</v>
      </c>
      <c r="E1070" s="7">
        <v>45853</v>
      </c>
      <c r="F1070" s="6">
        <v>0.75</v>
      </c>
      <c r="G1070" s="1" t="s">
        <v>2440</v>
      </c>
      <c r="H1070" s="1">
        <v>2</v>
      </c>
      <c r="I1070" s="1" t="s">
        <v>2441</v>
      </c>
      <c r="J1070" s="12">
        <v>136.5</v>
      </c>
      <c r="K1070" s="1">
        <v>539</v>
      </c>
      <c r="L1070" s="1" t="s">
        <v>41</v>
      </c>
      <c r="M1070" s="1" t="s">
        <v>211</v>
      </c>
      <c r="N1070" s="1" t="s">
        <v>43</v>
      </c>
      <c r="O1070" s="1" t="s">
        <v>44</v>
      </c>
      <c r="P1070" s="16">
        <v>184.29</v>
      </c>
      <c r="Q1070" s="16">
        <v>141.66</v>
      </c>
      <c r="R1070" s="1" t="s">
        <v>45</v>
      </c>
      <c r="S1070" s="1" t="s">
        <v>858</v>
      </c>
      <c r="T1070" s="1">
        <v>13</v>
      </c>
      <c r="U1070" s="1">
        <v>15</v>
      </c>
      <c r="V1070" s="1">
        <v>105</v>
      </c>
      <c r="W1070" s="1" t="s">
        <v>47</v>
      </c>
      <c r="X1070" s="2" t="s">
        <v>2578</v>
      </c>
      <c r="Y1070" s="1" t="s">
        <v>2465</v>
      </c>
      <c r="AA1070" s="1" t="s">
        <v>51</v>
      </c>
      <c r="AB1070" s="3">
        <v>1.35</v>
      </c>
      <c r="AC1070" s="1" t="s">
        <v>52</v>
      </c>
      <c r="AD1070" s="1">
        <v>19.100000000000001</v>
      </c>
      <c r="AE1070" s="12">
        <v>9.44</v>
      </c>
      <c r="AF1070" s="16">
        <v>5.16</v>
      </c>
      <c r="AG1070" s="3">
        <v>2.17</v>
      </c>
      <c r="AH1070" s="1" t="s">
        <v>54</v>
      </c>
      <c r="AI1070" s="1" t="s">
        <v>55</v>
      </c>
      <c r="AL1070" s="1">
        <v>0</v>
      </c>
      <c r="AM1070" s="1" t="s">
        <v>2634</v>
      </c>
    </row>
    <row r="1071" spans="1:39" x14ac:dyDescent="0.3">
      <c r="A1071" s="1" t="s">
        <v>2467</v>
      </c>
      <c r="B1071" s="1">
        <v>29</v>
      </c>
      <c r="C1071" s="7">
        <v>45853</v>
      </c>
      <c r="D1071" s="6">
        <v>0.65972222222222221</v>
      </c>
      <c r="E1071" s="7">
        <v>45853</v>
      </c>
      <c r="F1071" s="6">
        <v>0.75</v>
      </c>
      <c r="G1071" s="1" t="s">
        <v>2440</v>
      </c>
      <c r="H1071" s="1">
        <v>2</v>
      </c>
      <c r="I1071" s="1" t="s">
        <v>2441</v>
      </c>
      <c r="J1071" s="12">
        <v>382.7</v>
      </c>
      <c r="K1071" s="1">
        <v>540</v>
      </c>
      <c r="L1071" s="1" t="s">
        <v>41</v>
      </c>
      <c r="M1071" s="1" t="s">
        <v>211</v>
      </c>
      <c r="N1071" s="1" t="s">
        <v>43</v>
      </c>
      <c r="O1071" s="1" t="s">
        <v>44</v>
      </c>
      <c r="P1071" s="16">
        <v>518</v>
      </c>
      <c r="Q1071" s="16">
        <v>398.64</v>
      </c>
      <c r="R1071" s="1" t="s">
        <v>212</v>
      </c>
      <c r="S1071" s="1" t="s">
        <v>63</v>
      </c>
      <c r="T1071" s="1">
        <v>13</v>
      </c>
      <c r="U1071" s="1">
        <v>42</v>
      </c>
      <c r="V1071" s="1">
        <v>294</v>
      </c>
      <c r="W1071" s="1" t="s">
        <v>47</v>
      </c>
      <c r="X1071" s="2" t="s">
        <v>2579</v>
      </c>
      <c r="Y1071" s="1" t="s">
        <v>2468</v>
      </c>
      <c r="AA1071" s="1" t="s">
        <v>51</v>
      </c>
      <c r="AB1071" s="3">
        <v>1.36</v>
      </c>
      <c r="AC1071" s="1" t="s">
        <v>52</v>
      </c>
      <c r="AD1071" s="1">
        <v>19.100000000000001</v>
      </c>
      <c r="AE1071" s="12">
        <v>9.49</v>
      </c>
      <c r="AF1071" s="16">
        <v>15.94</v>
      </c>
      <c r="AG1071" s="3">
        <v>2.17</v>
      </c>
      <c r="AH1071" s="1" t="s">
        <v>54</v>
      </c>
      <c r="AI1071" s="1" t="s">
        <v>55</v>
      </c>
      <c r="AL1071" s="1">
        <v>0</v>
      </c>
      <c r="AM1071" s="1" t="s">
        <v>2634</v>
      </c>
    </row>
    <row r="1072" spans="1:39" x14ac:dyDescent="0.3">
      <c r="A1072" s="1" t="s">
        <v>2531</v>
      </c>
      <c r="B1072" s="1">
        <v>29</v>
      </c>
      <c r="C1072" s="7">
        <v>45853</v>
      </c>
      <c r="D1072" s="6">
        <v>0.74652777777777779</v>
      </c>
      <c r="E1072" s="7">
        <v>45853</v>
      </c>
      <c r="F1072" s="6">
        <v>0.81944444444444442</v>
      </c>
      <c r="G1072" s="1" t="s">
        <v>2532</v>
      </c>
      <c r="H1072" s="1">
        <v>3</v>
      </c>
      <c r="I1072" s="1" t="s">
        <v>39</v>
      </c>
      <c r="J1072" s="12">
        <v>316.5</v>
      </c>
      <c r="K1072" s="1">
        <v>541</v>
      </c>
      <c r="L1072" s="1" t="s">
        <v>41</v>
      </c>
      <c r="M1072" s="1" t="s">
        <v>211</v>
      </c>
      <c r="N1072" s="1" t="s">
        <v>43</v>
      </c>
      <c r="O1072" s="1" t="s">
        <v>44</v>
      </c>
      <c r="P1072" s="16">
        <v>430</v>
      </c>
      <c r="Q1072" s="16">
        <v>327.87</v>
      </c>
      <c r="R1072" s="1" t="s">
        <v>45</v>
      </c>
      <c r="S1072" s="1" t="s">
        <v>751</v>
      </c>
      <c r="T1072" s="1">
        <v>13</v>
      </c>
      <c r="U1072" s="1">
        <v>35</v>
      </c>
      <c r="V1072" s="1">
        <v>245</v>
      </c>
      <c r="W1072" s="1" t="s">
        <v>47</v>
      </c>
      <c r="X1072" s="2" t="s">
        <v>2580</v>
      </c>
      <c r="Y1072" s="1" t="s">
        <v>2533</v>
      </c>
      <c r="AA1072" s="1" t="s">
        <v>51</v>
      </c>
      <c r="AB1072" s="3">
        <v>1.34</v>
      </c>
      <c r="AC1072" s="1" t="s">
        <v>52</v>
      </c>
      <c r="AD1072" s="1">
        <v>19.399999999999999</v>
      </c>
      <c r="AE1072" s="12">
        <v>9.3699999999999992</v>
      </c>
      <c r="AF1072" s="16">
        <v>11.37</v>
      </c>
      <c r="AG1072" s="3">
        <v>1.75</v>
      </c>
      <c r="AH1072" s="1" t="s">
        <v>54</v>
      </c>
      <c r="AI1072" s="1" t="s">
        <v>55</v>
      </c>
      <c r="AL1072" s="1">
        <v>0</v>
      </c>
      <c r="AM1072" s="1" t="s">
        <v>2634</v>
      </c>
    </row>
    <row r="1073" spans="1:39" x14ac:dyDescent="0.3">
      <c r="A1073" s="1" t="s">
        <v>2534</v>
      </c>
      <c r="B1073" s="1">
        <v>29</v>
      </c>
      <c r="C1073" s="7">
        <v>45853</v>
      </c>
      <c r="D1073" s="6">
        <v>0.74652777777777779</v>
      </c>
      <c r="E1073" s="7">
        <v>45853</v>
      </c>
      <c r="F1073" s="6">
        <v>0.81944444444444442</v>
      </c>
      <c r="G1073" s="1" t="s">
        <v>2532</v>
      </c>
      <c r="H1073" s="1">
        <v>3</v>
      </c>
      <c r="I1073" s="1" t="s">
        <v>39</v>
      </c>
      <c r="J1073" s="12">
        <v>379.7</v>
      </c>
      <c r="K1073" s="1">
        <v>542</v>
      </c>
      <c r="L1073" s="1" t="s">
        <v>41</v>
      </c>
      <c r="M1073" s="1" t="s">
        <v>211</v>
      </c>
      <c r="N1073" s="1" t="s">
        <v>43</v>
      </c>
      <c r="O1073" s="1" t="s">
        <v>44</v>
      </c>
      <c r="P1073" s="16">
        <v>512</v>
      </c>
      <c r="Q1073" s="16">
        <v>392.64</v>
      </c>
      <c r="R1073" s="1" t="s">
        <v>45</v>
      </c>
      <c r="S1073" s="1" t="s">
        <v>758</v>
      </c>
      <c r="T1073" s="1">
        <v>13</v>
      </c>
      <c r="U1073" s="1">
        <v>42</v>
      </c>
      <c r="V1073" s="1">
        <v>294</v>
      </c>
      <c r="W1073" s="1" t="s">
        <v>47</v>
      </c>
      <c r="X1073" s="2" t="s">
        <v>2581</v>
      </c>
      <c r="Y1073" s="1" t="s">
        <v>2535</v>
      </c>
      <c r="AA1073" s="1" t="s">
        <v>51</v>
      </c>
      <c r="AB1073" s="3">
        <v>1.34</v>
      </c>
      <c r="AC1073" s="1" t="s">
        <v>52</v>
      </c>
      <c r="AD1073" s="1">
        <v>19.399999999999999</v>
      </c>
      <c r="AE1073" s="12">
        <v>9.35</v>
      </c>
      <c r="AF1073" s="16">
        <v>12.94</v>
      </c>
      <c r="AG1073" s="3">
        <v>1.75</v>
      </c>
      <c r="AH1073" s="1" t="s">
        <v>54</v>
      </c>
      <c r="AI1073" s="1" t="s">
        <v>55</v>
      </c>
      <c r="AL1073" s="1">
        <v>0</v>
      </c>
      <c r="AM1073" s="1" t="s">
        <v>2634</v>
      </c>
    </row>
    <row r="1074" spans="1:39" x14ac:dyDescent="0.3">
      <c r="A1074" s="1" t="s">
        <v>2536</v>
      </c>
      <c r="B1074" s="1">
        <v>29</v>
      </c>
      <c r="C1074" s="7">
        <v>45853</v>
      </c>
      <c r="D1074" s="6">
        <v>0.74652777777777779</v>
      </c>
      <c r="E1074" s="7">
        <v>45853</v>
      </c>
      <c r="F1074" s="6">
        <v>0.81944444444444442</v>
      </c>
      <c r="G1074" s="1" t="s">
        <v>2532</v>
      </c>
      <c r="H1074" s="1">
        <v>3</v>
      </c>
      <c r="I1074" s="1" t="s">
        <v>39</v>
      </c>
      <c r="J1074" s="12">
        <v>264.25</v>
      </c>
      <c r="K1074" s="1">
        <v>543</v>
      </c>
      <c r="L1074" s="1" t="s">
        <v>41</v>
      </c>
      <c r="M1074" s="1" t="s">
        <v>211</v>
      </c>
      <c r="N1074" s="1" t="s">
        <v>43</v>
      </c>
      <c r="O1074" s="1" t="s">
        <v>44</v>
      </c>
      <c r="P1074" s="16">
        <v>356.98</v>
      </c>
      <c r="Q1074" s="16">
        <v>274.56</v>
      </c>
      <c r="R1074" s="1" t="s">
        <v>45</v>
      </c>
      <c r="S1074" s="1" t="s">
        <v>758</v>
      </c>
      <c r="T1074" s="1">
        <v>13</v>
      </c>
      <c r="U1074" s="1">
        <v>29</v>
      </c>
      <c r="V1074" s="1">
        <v>203</v>
      </c>
      <c r="W1074" s="1" t="s">
        <v>47</v>
      </c>
      <c r="X1074" s="2" t="s">
        <v>2582</v>
      </c>
      <c r="Y1074" s="1" t="s">
        <v>2537</v>
      </c>
      <c r="AA1074" s="1" t="s">
        <v>51</v>
      </c>
      <c r="AB1074" s="3">
        <v>1.35</v>
      </c>
      <c r="AC1074" s="1" t="s">
        <v>52</v>
      </c>
      <c r="AD1074" s="1">
        <v>19.399999999999999</v>
      </c>
      <c r="AE1074" s="12">
        <v>9.4700000000000006</v>
      </c>
      <c r="AF1074" s="16">
        <v>10.31</v>
      </c>
      <c r="AG1074" s="3">
        <v>1.75</v>
      </c>
      <c r="AH1074" s="1" t="s">
        <v>434</v>
      </c>
      <c r="AI1074" s="1" t="s">
        <v>55</v>
      </c>
      <c r="AL1074" s="1">
        <v>0</v>
      </c>
      <c r="AM1074" s="1" t="s">
        <v>2634</v>
      </c>
    </row>
    <row r="1075" spans="1:39" x14ac:dyDescent="0.3">
      <c r="A1075" s="1" t="s">
        <v>2538</v>
      </c>
      <c r="B1075" s="1">
        <v>29</v>
      </c>
      <c r="C1075" s="7">
        <v>45853</v>
      </c>
      <c r="D1075" s="6">
        <v>0.74652777777777779</v>
      </c>
      <c r="E1075" s="7">
        <v>45853</v>
      </c>
      <c r="F1075" s="6">
        <v>0.81944444444444442</v>
      </c>
      <c r="G1075" s="1" t="s">
        <v>2532</v>
      </c>
      <c r="H1075" s="1">
        <v>3</v>
      </c>
      <c r="I1075" s="1" t="s">
        <v>39</v>
      </c>
      <c r="J1075" s="12">
        <v>118.45</v>
      </c>
      <c r="K1075" s="1">
        <v>543</v>
      </c>
      <c r="L1075" s="1" t="s">
        <v>41</v>
      </c>
      <c r="M1075" s="1" t="s">
        <v>211</v>
      </c>
      <c r="N1075" s="1" t="s">
        <v>43</v>
      </c>
      <c r="O1075" s="1" t="s">
        <v>44</v>
      </c>
      <c r="P1075" s="16">
        <v>160.02000000000001</v>
      </c>
      <c r="Q1075" s="16">
        <v>123.08</v>
      </c>
      <c r="R1075" s="1" t="s">
        <v>45</v>
      </c>
      <c r="S1075" s="1" t="s">
        <v>883</v>
      </c>
      <c r="T1075" s="1">
        <v>13</v>
      </c>
      <c r="U1075" s="1">
        <v>13</v>
      </c>
      <c r="V1075" s="1">
        <v>91</v>
      </c>
      <c r="W1075" s="1" t="s">
        <v>47</v>
      </c>
      <c r="X1075" s="2" t="s">
        <v>2582</v>
      </c>
      <c r="Y1075" s="1" t="s">
        <v>2537</v>
      </c>
      <c r="AA1075" s="1" t="s">
        <v>51</v>
      </c>
      <c r="AB1075" s="3">
        <v>1.35</v>
      </c>
      <c r="AC1075" s="1" t="s">
        <v>52</v>
      </c>
      <c r="AD1075" s="1">
        <v>19.399999999999999</v>
      </c>
      <c r="AE1075" s="12">
        <v>9.4700000000000006</v>
      </c>
      <c r="AF1075" s="16">
        <v>4.63</v>
      </c>
      <c r="AG1075" s="3">
        <v>1.75</v>
      </c>
      <c r="AH1075" s="1" t="s">
        <v>434</v>
      </c>
      <c r="AI1075" s="1" t="s">
        <v>55</v>
      </c>
      <c r="AL1075" s="1">
        <v>0</v>
      </c>
      <c r="AM1075" s="1" t="s">
        <v>2634</v>
      </c>
    </row>
    <row r="1076" spans="1:39" x14ac:dyDescent="0.3">
      <c r="A1076" s="1" t="s">
        <v>2539</v>
      </c>
      <c r="B1076" s="1">
        <v>29</v>
      </c>
      <c r="C1076" s="7">
        <v>45853</v>
      </c>
      <c r="D1076" s="6">
        <v>0.74652777777777779</v>
      </c>
      <c r="E1076" s="7">
        <v>45853</v>
      </c>
      <c r="F1076" s="6">
        <v>0.81944444444444442</v>
      </c>
      <c r="G1076" s="1" t="s">
        <v>2532</v>
      </c>
      <c r="H1076" s="1">
        <v>3</v>
      </c>
      <c r="I1076" s="1" t="s">
        <v>39</v>
      </c>
      <c r="J1076" s="12">
        <v>383.2</v>
      </c>
      <c r="K1076" s="1">
        <v>544</v>
      </c>
      <c r="L1076" s="1" t="s">
        <v>41</v>
      </c>
      <c r="M1076" s="1" t="s">
        <v>211</v>
      </c>
      <c r="N1076" s="1" t="s">
        <v>43</v>
      </c>
      <c r="O1076" s="1" t="s">
        <v>44</v>
      </c>
      <c r="P1076" s="16">
        <v>518</v>
      </c>
      <c r="Q1076" s="16">
        <v>398.64</v>
      </c>
      <c r="R1076" s="1" t="s">
        <v>212</v>
      </c>
      <c r="S1076" s="1" t="s">
        <v>63</v>
      </c>
      <c r="T1076" s="1">
        <v>13</v>
      </c>
      <c r="U1076" s="1">
        <v>42</v>
      </c>
      <c r="V1076" s="1">
        <v>294</v>
      </c>
      <c r="W1076" s="1" t="s">
        <v>47</v>
      </c>
      <c r="X1076" s="2" t="s">
        <v>2583</v>
      </c>
      <c r="Y1076" s="1" t="s">
        <v>2540</v>
      </c>
      <c r="AA1076" s="1" t="s">
        <v>51</v>
      </c>
      <c r="AB1076" s="3">
        <v>1.36</v>
      </c>
      <c r="AC1076" s="1" t="s">
        <v>52</v>
      </c>
      <c r="AD1076" s="1">
        <v>19.399999999999999</v>
      </c>
      <c r="AE1076" s="12">
        <v>9.49</v>
      </c>
      <c r="AF1076" s="16">
        <v>15.44</v>
      </c>
      <c r="AG1076" s="3">
        <v>1.75</v>
      </c>
      <c r="AH1076" s="1" t="s">
        <v>54</v>
      </c>
      <c r="AI1076" s="1" t="s">
        <v>55</v>
      </c>
      <c r="AL1076" s="1">
        <v>0</v>
      </c>
      <c r="AM1076" s="1" t="s">
        <v>2634</v>
      </c>
    </row>
    <row r="1077" spans="1:39" x14ac:dyDescent="0.3">
      <c r="A1077" s="1" t="s">
        <v>2542</v>
      </c>
      <c r="B1077" s="1">
        <v>29</v>
      </c>
      <c r="C1077" s="7">
        <v>45853</v>
      </c>
      <c r="D1077" s="6">
        <v>0.74652777777777779</v>
      </c>
      <c r="E1077" s="7">
        <v>45853</v>
      </c>
      <c r="F1077" s="6">
        <v>0.81944444444444442</v>
      </c>
      <c r="G1077" s="1" t="s">
        <v>2532</v>
      </c>
      <c r="H1077" s="1">
        <v>3</v>
      </c>
      <c r="I1077" s="1" t="s">
        <v>39</v>
      </c>
      <c r="J1077" s="12">
        <v>320.58</v>
      </c>
      <c r="K1077" s="1">
        <v>545</v>
      </c>
      <c r="L1077" s="1" t="s">
        <v>41</v>
      </c>
      <c r="M1077" s="1" t="s">
        <v>211</v>
      </c>
      <c r="N1077" s="1" t="s">
        <v>43</v>
      </c>
      <c r="O1077" s="1" t="s">
        <v>44</v>
      </c>
      <c r="P1077" s="16">
        <v>435</v>
      </c>
      <c r="Q1077" s="16">
        <v>333.87</v>
      </c>
      <c r="R1077" s="1" t="s">
        <v>45</v>
      </c>
      <c r="S1077" s="1" t="s">
        <v>858</v>
      </c>
      <c r="T1077" s="1">
        <v>15</v>
      </c>
      <c r="U1077" s="1">
        <v>35</v>
      </c>
      <c r="V1077" s="1">
        <v>245</v>
      </c>
      <c r="W1077" s="1" t="s">
        <v>47</v>
      </c>
      <c r="X1077" s="2" t="s">
        <v>2584</v>
      </c>
      <c r="Y1077" s="1" t="s">
        <v>2541</v>
      </c>
      <c r="AA1077" s="1" t="s">
        <v>51</v>
      </c>
      <c r="AB1077" s="3">
        <v>1.36</v>
      </c>
      <c r="AC1077" s="1" t="s">
        <v>52</v>
      </c>
      <c r="AD1077" s="1">
        <v>19.399999999999999</v>
      </c>
      <c r="AE1077" s="12">
        <v>9.5399999999999991</v>
      </c>
      <c r="AF1077" s="16">
        <v>13.29</v>
      </c>
      <c r="AG1077" s="3">
        <v>1.75</v>
      </c>
      <c r="AH1077" s="1" t="s">
        <v>54</v>
      </c>
      <c r="AI1077" s="1" t="s">
        <v>55</v>
      </c>
      <c r="AL1077" s="1">
        <v>0</v>
      </c>
      <c r="AM1077" s="1" t="s">
        <v>2634</v>
      </c>
    </row>
    <row r="1078" spans="1:39" x14ac:dyDescent="0.3">
      <c r="A1078" s="1" t="s">
        <v>2543</v>
      </c>
      <c r="B1078" s="1">
        <v>29</v>
      </c>
      <c r="C1078" s="7">
        <v>45853</v>
      </c>
      <c r="D1078" s="6">
        <v>0.74652777777777779</v>
      </c>
      <c r="E1078" s="7">
        <v>45853</v>
      </c>
      <c r="F1078" s="6">
        <v>0.81944444444444442</v>
      </c>
      <c r="G1078" s="1" t="s">
        <v>2532</v>
      </c>
      <c r="H1078" s="1">
        <v>3</v>
      </c>
      <c r="I1078" s="1" t="s">
        <v>39</v>
      </c>
      <c r="J1078" s="12">
        <v>64.12</v>
      </c>
      <c r="K1078" s="1">
        <v>545</v>
      </c>
      <c r="L1078" s="1" t="s">
        <v>41</v>
      </c>
      <c r="M1078" s="1" t="s">
        <v>211</v>
      </c>
      <c r="N1078" s="1" t="s">
        <v>43</v>
      </c>
      <c r="O1078" s="1" t="s">
        <v>44</v>
      </c>
      <c r="P1078" s="16">
        <v>87</v>
      </c>
      <c r="Q1078" s="16">
        <v>66.77</v>
      </c>
      <c r="R1078" s="1" t="s">
        <v>45</v>
      </c>
      <c r="S1078" s="1" t="s">
        <v>883</v>
      </c>
      <c r="T1078" s="1">
        <v>15</v>
      </c>
      <c r="U1078" s="1">
        <v>7</v>
      </c>
      <c r="V1078" s="1">
        <v>49</v>
      </c>
      <c r="W1078" s="1" t="s">
        <v>47</v>
      </c>
      <c r="X1078" s="2" t="s">
        <v>2584</v>
      </c>
      <c r="Y1078" s="1" t="s">
        <v>2541</v>
      </c>
      <c r="AA1078" s="1" t="s">
        <v>51</v>
      </c>
      <c r="AB1078" s="3">
        <v>1.36</v>
      </c>
      <c r="AC1078" s="1" t="s">
        <v>52</v>
      </c>
      <c r="AD1078" s="1">
        <v>19.399999999999999</v>
      </c>
      <c r="AE1078" s="12">
        <v>9.5399999999999991</v>
      </c>
      <c r="AF1078" s="16">
        <v>2.65</v>
      </c>
      <c r="AG1078" s="3">
        <v>1.75</v>
      </c>
      <c r="AH1078" s="1" t="s">
        <v>54</v>
      </c>
      <c r="AI1078" s="1" t="s">
        <v>55</v>
      </c>
      <c r="AL1078" s="1">
        <v>0</v>
      </c>
      <c r="AM1078" s="1" t="s">
        <v>2634</v>
      </c>
    </row>
    <row r="1079" spans="1:39" x14ac:dyDescent="0.3">
      <c r="A1079" s="1" t="s">
        <v>2545</v>
      </c>
      <c r="B1079" s="1">
        <v>29</v>
      </c>
      <c r="C1079" s="7">
        <v>45853</v>
      </c>
      <c r="D1079" s="6">
        <v>0.74652777777777779</v>
      </c>
      <c r="E1079" s="7">
        <v>45853</v>
      </c>
      <c r="F1079" s="6">
        <v>0.81944444444444442</v>
      </c>
      <c r="G1079" s="1" t="s">
        <v>2532</v>
      </c>
      <c r="H1079" s="1">
        <v>3</v>
      </c>
      <c r="I1079" s="1" t="s">
        <v>39</v>
      </c>
      <c r="J1079" s="12">
        <v>261.83</v>
      </c>
      <c r="K1079" s="1">
        <v>546</v>
      </c>
      <c r="L1079" s="1" t="s">
        <v>41</v>
      </c>
      <c r="M1079" s="1" t="s">
        <v>211</v>
      </c>
      <c r="N1079" s="1" t="s">
        <v>43</v>
      </c>
      <c r="O1079" s="1" t="s">
        <v>44</v>
      </c>
      <c r="P1079" s="16">
        <v>354.21</v>
      </c>
      <c r="Q1079" s="16">
        <v>271.8</v>
      </c>
      <c r="R1079" s="1" t="s">
        <v>45</v>
      </c>
      <c r="S1079" s="1" t="s">
        <v>883</v>
      </c>
      <c r="T1079" s="1">
        <v>13</v>
      </c>
      <c r="U1079" s="1">
        <v>29</v>
      </c>
      <c r="V1079" s="1">
        <v>203</v>
      </c>
      <c r="W1079" s="1" t="s">
        <v>47</v>
      </c>
      <c r="X1079" s="2" t="s">
        <v>2585</v>
      </c>
      <c r="Y1079" s="1" t="s">
        <v>2544</v>
      </c>
      <c r="AA1079" s="1" t="s">
        <v>51</v>
      </c>
      <c r="AB1079" s="3">
        <v>1.34</v>
      </c>
      <c r="AC1079" s="1" t="s">
        <v>52</v>
      </c>
      <c r="AD1079" s="1">
        <v>19.399999999999999</v>
      </c>
      <c r="AE1079" s="12">
        <v>9.3699999999999992</v>
      </c>
      <c r="AF1079" s="16">
        <v>9.9700000000000006</v>
      </c>
      <c r="AG1079" s="3">
        <v>1.75</v>
      </c>
      <c r="AH1079" s="1" t="s">
        <v>1224</v>
      </c>
      <c r="AI1079" s="1" t="s">
        <v>55</v>
      </c>
      <c r="AL1079" s="1">
        <v>0</v>
      </c>
      <c r="AM1079" s="1" t="s">
        <v>2634</v>
      </c>
    </row>
    <row r="1080" spans="1:39" x14ac:dyDescent="0.3">
      <c r="A1080" s="1" t="s">
        <v>2546</v>
      </c>
      <c r="B1080" s="1">
        <v>29</v>
      </c>
      <c r="C1080" s="7">
        <v>45853</v>
      </c>
      <c r="D1080" s="6">
        <v>0.74652777777777779</v>
      </c>
      <c r="E1080" s="7">
        <v>45853</v>
      </c>
      <c r="F1080" s="6">
        <v>0.81944444444444442</v>
      </c>
      <c r="G1080" s="1" t="s">
        <v>2532</v>
      </c>
      <c r="H1080" s="1">
        <v>3</v>
      </c>
      <c r="I1080" s="1" t="s">
        <v>39</v>
      </c>
      <c r="J1080" s="12">
        <v>99.31</v>
      </c>
      <c r="K1080" s="1">
        <v>546</v>
      </c>
      <c r="L1080" s="1" t="s">
        <v>41</v>
      </c>
      <c r="M1080" s="1" t="s">
        <v>211</v>
      </c>
      <c r="N1080" s="1" t="s">
        <v>43</v>
      </c>
      <c r="O1080" s="1" t="s">
        <v>44</v>
      </c>
      <c r="P1080" s="16">
        <v>134.36000000000001</v>
      </c>
      <c r="Q1080" s="16">
        <v>103.1</v>
      </c>
      <c r="R1080" s="1" t="s">
        <v>45</v>
      </c>
      <c r="S1080" s="1" t="s">
        <v>858</v>
      </c>
      <c r="T1080" s="1">
        <v>13</v>
      </c>
      <c r="U1080" s="1">
        <v>11</v>
      </c>
      <c r="V1080" s="1">
        <v>77</v>
      </c>
      <c r="W1080" s="1" t="s">
        <v>47</v>
      </c>
      <c r="X1080" s="2" t="s">
        <v>2585</v>
      </c>
      <c r="Y1080" s="1" t="s">
        <v>2544</v>
      </c>
      <c r="AA1080" s="1" t="s">
        <v>51</v>
      </c>
      <c r="AB1080" s="3">
        <v>1.34</v>
      </c>
      <c r="AC1080" s="1" t="s">
        <v>52</v>
      </c>
      <c r="AD1080" s="1">
        <v>19.399999999999999</v>
      </c>
      <c r="AE1080" s="12">
        <v>9.3699999999999992</v>
      </c>
      <c r="AF1080" s="16">
        <v>3.79</v>
      </c>
      <c r="AG1080" s="3">
        <v>1.75</v>
      </c>
      <c r="AH1080" s="1" t="s">
        <v>1224</v>
      </c>
      <c r="AI1080" s="1" t="s">
        <v>55</v>
      </c>
      <c r="AL1080" s="1">
        <v>0</v>
      </c>
      <c r="AM1080" s="1" t="s">
        <v>2634</v>
      </c>
    </row>
    <row r="1081" spans="1:39" x14ac:dyDescent="0.3">
      <c r="A1081" s="1" t="s">
        <v>2547</v>
      </c>
      <c r="B1081" s="1">
        <v>29</v>
      </c>
      <c r="C1081" s="7">
        <v>45853</v>
      </c>
      <c r="D1081" s="6">
        <v>0.74652777777777779</v>
      </c>
      <c r="E1081" s="7">
        <v>45853</v>
      </c>
      <c r="F1081" s="6">
        <v>0.81944444444444442</v>
      </c>
      <c r="G1081" s="1" t="s">
        <v>2532</v>
      </c>
      <c r="H1081" s="1">
        <v>3</v>
      </c>
      <c r="I1081" s="1" t="s">
        <v>39</v>
      </c>
      <c r="J1081" s="12">
        <v>18.059999999999999</v>
      </c>
      <c r="K1081" s="1">
        <v>546</v>
      </c>
      <c r="L1081" s="1" t="s">
        <v>41</v>
      </c>
      <c r="M1081" s="1" t="s">
        <v>211</v>
      </c>
      <c r="N1081" s="1" t="s">
        <v>43</v>
      </c>
      <c r="O1081" s="1" t="s">
        <v>44</v>
      </c>
      <c r="P1081" s="16">
        <v>24.43</v>
      </c>
      <c r="Q1081" s="16">
        <v>18.739999999999998</v>
      </c>
      <c r="R1081" s="1" t="s">
        <v>45</v>
      </c>
      <c r="S1081" s="1" t="s">
        <v>758</v>
      </c>
      <c r="T1081" s="1">
        <v>13</v>
      </c>
      <c r="U1081" s="1">
        <v>2</v>
      </c>
      <c r="V1081" s="1">
        <v>14</v>
      </c>
      <c r="W1081" s="1" t="s">
        <v>47</v>
      </c>
      <c r="X1081" s="2" t="s">
        <v>2585</v>
      </c>
      <c r="Y1081" s="1" t="s">
        <v>2544</v>
      </c>
      <c r="AA1081" s="1" t="s">
        <v>51</v>
      </c>
      <c r="AB1081" s="3">
        <v>1.34</v>
      </c>
      <c r="AC1081" s="1" t="s">
        <v>52</v>
      </c>
      <c r="AD1081" s="1">
        <v>19.399999999999999</v>
      </c>
      <c r="AE1081" s="12">
        <v>9.3699999999999992</v>
      </c>
      <c r="AF1081" s="16">
        <v>0.68</v>
      </c>
      <c r="AG1081" s="3">
        <v>1.75</v>
      </c>
      <c r="AH1081" s="1" t="s">
        <v>1224</v>
      </c>
      <c r="AI1081" s="1" t="s">
        <v>55</v>
      </c>
      <c r="AL1081" s="1">
        <v>0</v>
      </c>
      <c r="AM1081" s="1" t="s">
        <v>2634</v>
      </c>
    </row>
    <row r="1082" spans="1:39" x14ac:dyDescent="0.3">
      <c r="A1082" s="1" t="s">
        <v>2549</v>
      </c>
      <c r="B1082" s="1">
        <v>29</v>
      </c>
      <c r="C1082" s="7">
        <v>45853</v>
      </c>
      <c r="D1082" s="6">
        <v>0.74652777777777779</v>
      </c>
      <c r="E1082" s="7">
        <v>45853</v>
      </c>
      <c r="F1082" s="6">
        <v>0.81944444444444442</v>
      </c>
      <c r="G1082" s="1" t="s">
        <v>2532</v>
      </c>
      <c r="H1082" s="1">
        <v>3</v>
      </c>
      <c r="I1082" s="1" t="s">
        <v>39</v>
      </c>
      <c r="J1082" s="12">
        <v>317.5</v>
      </c>
      <c r="K1082" s="1">
        <v>547</v>
      </c>
      <c r="L1082" s="1" t="s">
        <v>41</v>
      </c>
      <c r="M1082" s="1" t="s">
        <v>211</v>
      </c>
      <c r="N1082" s="1" t="s">
        <v>43</v>
      </c>
      <c r="O1082" s="1" t="s">
        <v>44</v>
      </c>
      <c r="P1082" s="16">
        <v>433</v>
      </c>
      <c r="Q1082" s="16">
        <v>330.87</v>
      </c>
      <c r="R1082" s="1" t="s">
        <v>45</v>
      </c>
      <c r="S1082" s="1" t="s">
        <v>751</v>
      </c>
      <c r="T1082" s="1">
        <v>13</v>
      </c>
      <c r="U1082" s="1">
        <v>35</v>
      </c>
      <c r="V1082" s="1">
        <v>245</v>
      </c>
      <c r="W1082" s="1" t="s">
        <v>47</v>
      </c>
      <c r="X1082" s="2" t="s">
        <v>2586</v>
      </c>
      <c r="Y1082" s="1" t="s">
        <v>2548</v>
      </c>
      <c r="AA1082" s="1" t="s">
        <v>51</v>
      </c>
      <c r="AB1082" s="3">
        <v>1.35</v>
      </c>
      <c r="AC1082" s="1" t="s">
        <v>52</v>
      </c>
      <c r="AD1082" s="1">
        <v>19.399999999999999</v>
      </c>
      <c r="AE1082" s="12">
        <v>9.4499999999999993</v>
      </c>
      <c r="AF1082" s="16">
        <v>13.37</v>
      </c>
      <c r="AG1082" s="3">
        <v>1.75</v>
      </c>
      <c r="AH1082" s="1" t="s">
        <v>54</v>
      </c>
      <c r="AI1082" s="1" t="s">
        <v>55</v>
      </c>
      <c r="AL1082" s="1">
        <v>0</v>
      </c>
      <c r="AM1082" s="1" t="s">
        <v>2634</v>
      </c>
    </row>
    <row r="1083" spans="1:39" x14ac:dyDescent="0.3">
      <c r="A1083" s="1" t="s">
        <v>2551</v>
      </c>
      <c r="B1083" s="1">
        <v>29</v>
      </c>
      <c r="C1083" s="7">
        <v>45853</v>
      </c>
      <c r="D1083" s="6">
        <v>0.74652777777777779</v>
      </c>
      <c r="E1083" s="7">
        <v>45853</v>
      </c>
      <c r="F1083" s="6">
        <v>0.81944444444444442</v>
      </c>
      <c r="G1083" s="1" t="s">
        <v>2532</v>
      </c>
      <c r="H1083" s="1">
        <v>3</v>
      </c>
      <c r="I1083" s="1" t="s">
        <v>39</v>
      </c>
      <c r="J1083" s="12">
        <v>220.46</v>
      </c>
      <c r="K1083" s="1">
        <v>548</v>
      </c>
      <c r="L1083" s="1" t="s">
        <v>41</v>
      </c>
      <c r="M1083" s="1" t="s">
        <v>211</v>
      </c>
      <c r="N1083" s="1" t="s">
        <v>43</v>
      </c>
      <c r="O1083" s="1" t="s">
        <v>44</v>
      </c>
      <c r="P1083" s="16">
        <v>297.60000000000002</v>
      </c>
      <c r="Q1083" s="16">
        <v>227.57</v>
      </c>
      <c r="R1083" s="1" t="s">
        <v>45</v>
      </c>
      <c r="S1083" s="1" t="s">
        <v>883</v>
      </c>
      <c r="T1083" s="1">
        <v>13</v>
      </c>
      <c r="U1083" s="1">
        <v>24</v>
      </c>
      <c r="V1083" s="1">
        <v>168</v>
      </c>
      <c r="W1083" s="1" t="s">
        <v>47</v>
      </c>
      <c r="X1083" s="2" t="s">
        <v>2587</v>
      </c>
      <c r="Y1083" s="1" t="s">
        <v>2550</v>
      </c>
      <c r="AA1083" s="1" t="s">
        <v>51</v>
      </c>
      <c r="AB1083" s="3">
        <v>1.35</v>
      </c>
      <c r="AC1083" s="1" t="s">
        <v>52</v>
      </c>
      <c r="AD1083" s="1">
        <v>19.399999999999999</v>
      </c>
      <c r="AE1083" s="12">
        <v>9.48</v>
      </c>
      <c r="AF1083" s="16">
        <v>7.11</v>
      </c>
      <c r="AG1083" s="3">
        <v>1.75</v>
      </c>
      <c r="AH1083" s="1" t="s">
        <v>434</v>
      </c>
      <c r="AI1083" s="1" t="s">
        <v>55</v>
      </c>
      <c r="AL1083" s="1">
        <v>0</v>
      </c>
      <c r="AM1083" s="1" t="s">
        <v>2634</v>
      </c>
    </row>
    <row r="1084" spans="1:39" x14ac:dyDescent="0.3">
      <c r="A1084" s="1" t="s">
        <v>2552</v>
      </c>
      <c r="B1084" s="1">
        <v>29</v>
      </c>
      <c r="C1084" s="7">
        <v>45853</v>
      </c>
      <c r="D1084" s="6">
        <v>0.74652777777777779</v>
      </c>
      <c r="E1084" s="7">
        <v>45853</v>
      </c>
      <c r="F1084" s="6">
        <v>0.81944444444444442</v>
      </c>
      <c r="G1084" s="1" t="s">
        <v>2532</v>
      </c>
      <c r="H1084" s="1">
        <v>3</v>
      </c>
      <c r="I1084" s="1" t="s">
        <v>39</v>
      </c>
      <c r="J1084" s="12">
        <v>101.04</v>
      </c>
      <c r="K1084" s="1">
        <v>548</v>
      </c>
      <c r="L1084" s="1" t="s">
        <v>41</v>
      </c>
      <c r="M1084" s="1" t="s">
        <v>211</v>
      </c>
      <c r="N1084" s="1" t="s">
        <v>43</v>
      </c>
      <c r="O1084" s="1" t="s">
        <v>44</v>
      </c>
      <c r="P1084" s="16">
        <v>136.4</v>
      </c>
      <c r="Q1084" s="16">
        <v>104.3</v>
      </c>
      <c r="R1084" s="1" t="s">
        <v>45</v>
      </c>
      <c r="S1084" s="1" t="s">
        <v>758</v>
      </c>
      <c r="T1084" s="1">
        <v>13</v>
      </c>
      <c r="U1084" s="1">
        <v>11</v>
      </c>
      <c r="V1084" s="1">
        <v>77</v>
      </c>
      <c r="W1084" s="1" t="s">
        <v>47</v>
      </c>
      <c r="X1084" s="2" t="s">
        <v>2587</v>
      </c>
      <c r="Y1084" s="1" t="s">
        <v>2550</v>
      </c>
      <c r="AA1084" s="1" t="s">
        <v>51</v>
      </c>
      <c r="AB1084" s="3">
        <v>1.35</v>
      </c>
      <c r="AC1084" s="1" t="s">
        <v>52</v>
      </c>
      <c r="AD1084" s="1">
        <v>19.399999999999999</v>
      </c>
      <c r="AE1084" s="12">
        <v>9.48</v>
      </c>
      <c r="AF1084" s="16">
        <v>3.26</v>
      </c>
      <c r="AG1084" s="3">
        <v>1.75</v>
      </c>
      <c r="AH1084" s="1" t="s">
        <v>434</v>
      </c>
      <c r="AI1084" s="1" t="s">
        <v>55</v>
      </c>
      <c r="AL1084" s="1">
        <v>0</v>
      </c>
      <c r="AM1084" s="1" t="s">
        <v>2634</v>
      </c>
    </row>
    <row r="1085" spans="1:39" x14ac:dyDescent="0.3">
      <c r="A1085" s="1" t="s">
        <v>2555</v>
      </c>
      <c r="B1085" s="1">
        <v>29</v>
      </c>
      <c r="C1085" s="7">
        <v>45853</v>
      </c>
      <c r="D1085" s="6">
        <v>0.78472222222222221</v>
      </c>
      <c r="E1085" s="7">
        <v>45853</v>
      </c>
      <c r="F1085" s="6">
        <v>0.84722222222222221</v>
      </c>
      <c r="G1085" s="1" t="s">
        <v>2553</v>
      </c>
      <c r="H1085" s="1">
        <v>4</v>
      </c>
      <c r="I1085" s="1" t="s">
        <v>1671</v>
      </c>
      <c r="J1085" s="12">
        <v>328.5</v>
      </c>
      <c r="K1085" s="1">
        <v>549</v>
      </c>
      <c r="L1085" s="1" t="s">
        <v>41</v>
      </c>
      <c r="M1085" s="1" t="s">
        <v>211</v>
      </c>
      <c r="N1085" s="1" t="s">
        <v>43</v>
      </c>
      <c r="O1085" s="1" t="s">
        <v>44</v>
      </c>
      <c r="P1085" s="16">
        <v>447</v>
      </c>
      <c r="Q1085" s="16">
        <v>340.68</v>
      </c>
      <c r="R1085" s="1" t="s">
        <v>45</v>
      </c>
      <c r="S1085" s="1" t="s">
        <v>758</v>
      </c>
      <c r="T1085" s="1">
        <v>13</v>
      </c>
      <c r="U1085" s="1">
        <v>37</v>
      </c>
      <c r="V1085" s="1">
        <v>253</v>
      </c>
      <c r="W1085" s="1" t="s">
        <v>47</v>
      </c>
      <c r="X1085" s="2" t="s">
        <v>2588</v>
      </c>
      <c r="Y1085" s="1" t="s">
        <v>2554</v>
      </c>
      <c r="AA1085" s="1" t="s">
        <v>51</v>
      </c>
      <c r="AB1085" s="3">
        <v>1.35</v>
      </c>
      <c r="AC1085" s="1" t="s">
        <v>52</v>
      </c>
      <c r="AD1085" s="1">
        <v>18.899999999999999</v>
      </c>
      <c r="AE1085" s="12">
        <v>9.2100000000000009</v>
      </c>
      <c r="AF1085" s="16">
        <v>12.18</v>
      </c>
      <c r="AG1085" s="3">
        <v>1.5</v>
      </c>
      <c r="AH1085" s="1" t="s">
        <v>54</v>
      </c>
      <c r="AI1085" s="1" t="s">
        <v>55</v>
      </c>
      <c r="AL1085" s="1">
        <v>0</v>
      </c>
      <c r="AM1085" s="1" t="s">
        <v>2634</v>
      </c>
    </row>
    <row r="1086" spans="1:39" x14ac:dyDescent="0.3">
      <c r="A1086" s="1" t="s">
        <v>2557</v>
      </c>
      <c r="B1086" s="1">
        <v>29</v>
      </c>
      <c r="C1086" s="7">
        <v>45853</v>
      </c>
      <c r="D1086" s="6">
        <v>0.78472222222222221</v>
      </c>
      <c r="E1086" s="7">
        <v>45853</v>
      </c>
      <c r="F1086" s="6">
        <v>0.84722222222222221</v>
      </c>
      <c r="G1086" s="1" t="s">
        <v>2553</v>
      </c>
      <c r="H1086" s="1">
        <v>4</v>
      </c>
      <c r="I1086" s="1" t="s">
        <v>1671</v>
      </c>
      <c r="J1086" s="12">
        <v>181.21</v>
      </c>
      <c r="K1086" s="1">
        <v>550</v>
      </c>
      <c r="L1086" s="1" t="s">
        <v>41</v>
      </c>
      <c r="M1086" s="1" t="s">
        <v>211</v>
      </c>
      <c r="N1086" s="1" t="s">
        <v>43</v>
      </c>
      <c r="O1086" s="1" t="s">
        <v>44</v>
      </c>
      <c r="P1086" s="16">
        <v>245.26</v>
      </c>
      <c r="Q1086" s="16">
        <v>188.15</v>
      </c>
      <c r="R1086" s="1" t="s">
        <v>45</v>
      </c>
      <c r="S1086" s="1" t="s">
        <v>751</v>
      </c>
      <c r="T1086" s="1">
        <v>12</v>
      </c>
      <c r="U1086" s="1">
        <v>20</v>
      </c>
      <c r="V1086" s="1">
        <v>140</v>
      </c>
      <c r="W1086" s="1" t="s">
        <v>47</v>
      </c>
      <c r="X1086" s="2" t="s">
        <v>2589</v>
      </c>
      <c r="Y1086" s="1" t="s">
        <v>2556</v>
      </c>
      <c r="AA1086" s="1" t="s">
        <v>51</v>
      </c>
      <c r="AB1086" s="3">
        <v>1.34</v>
      </c>
      <c r="AC1086" s="1" t="s">
        <v>52</v>
      </c>
      <c r="AD1086" s="1">
        <v>18.899999999999999</v>
      </c>
      <c r="AE1086" s="12">
        <v>9.41</v>
      </c>
      <c r="AF1086" s="16">
        <v>6.94</v>
      </c>
      <c r="AG1086" s="3">
        <v>1.5</v>
      </c>
      <c r="AH1086" s="1" t="s">
        <v>434</v>
      </c>
      <c r="AI1086" s="1" t="s">
        <v>55</v>
      </c>
      <c r="AL1086" s="1">
        <v>0</v>
      </c>
      <c r="AM1086" s="1" t="s">
        <v>2634</v>
      </c>
    </row>
    <row r="1087" spans="1:39" x14ac:dyDescent="0.3">
      <c r="A1087" s="1" t="s">
        <v>2558</v>
      </c>
      <c r="B1087" s="1">
        <v>29</v>
      </c>
      <c r="C1087" s="7">
        <v>45853</v>
      </c>
      <c r="D1087" s="6">
        <v>0.78472222222222221</v>
      </c>
      <c r="E1087" s="7">
        <v>45853</v>
      </c>
      <c r="F1087" s="6">
        <v>0.84722222222222221</v>
      </c>
      <c r="G1087" s="1" t="s">
        <v>2553</v>
      </c>
      <c r="H1087" s="1">
        <v>4</v>
      </c>
      <c r="I1087" s="1" t="s">
        <v>1671</v>
      </c>
      <c r="J1087" s="12">
        <v>90.61</v>
      </c>
      <c r="K1087" s="1">
        <v>550</v>
      </c>
      <c r="L1087" s="1" t="s">
        <v>41</v>
      </c>
      <c r="M1087" s="1" t="s">
        <v>211</v>
      </c>
      <c r="N1087" s="1" t="s">
        <v>43</v>
      </c>
      <c r="O1087" s="1" t="s">
        <v>44</v>
      </c>
      <c r="P1087" s="16">
        <v>122.63</v>
      </c>
      <c r="Q1087" s="16">
        <v>94.07</v>
      </c>
      <c r="R1087" s="1" t="s">
        <v>45</v>
      </c>
      <c r="S1087" s="1" t="s">
        <v>858</v>
      </c>
      <c r="T1087" s="1">
        <v>12</v>
      </c>
      <c r="U1087" s="1">
        <v>10</v>
      </c>
      <c r="V1087" s="1">
        <v>70</v>
      </c>
      <c r="W1087" s="1" t="s">
        <v>47</v>
      </c>
      <c r="X1087" s="2" t="s">
        <v>2589</v>
      </c>
      <c r="Y1087" s="1" t="s">
        <v>2556</v>
      </c>
      <c r="AA1087" s="1" t="s">
        <v>51</v>
      </c>
      <c r="AB1087" s="3">
        <v>1.34</v>
      </c>
      <c r="AC1087" s="1" t="s">
        <v>52</v>
      </c>
      <c r="AD1087" s="1">
        <v>18.899999999999999</v>
      </c>
      <c r="AE1087" s="12">
        <v>9.41</v>
      </c>
      <c r="AF1087" s="16">
        <v>3.46</v>
      </c>
      <c r="AG1087" s="3">
        <v>1.5</v>
      </c>
      <c r="AH1087" s="1" t="s">
        <v>434</v>
      </c>
      <c r="AI1087" s="1" t="s">
        <v>55</v>
      </c>
      <c r="AL1087" s="1">
        <v>0</v>
      </c>
      <c r="AM1087" s="1" t="s">
        <v>2634</v>
      </c>
    </row>
    <row r="1088" spans="1:39" x14ac:dyDescent="0.3">
      <c r="A1088" s="1" t="s">
        <v>2559</v>
      </c>
      <c r="B1088" s="1">
        <v>29</v>
      </c>
      <c r="C1088" s="7">
        <v>45853</v>
      </c>
      <c r="D1088" s="6">
        <v>0.78472222222222221</v>
      </c>
      <c r="E1088" s="7">
        <v>45853</v>
      </c>
      <c r="F1088" s="6">
        <v>0.84722222222222221</v>
      </c>
      <c r="G1088" s="1" t="s">
        <v>2553</v>
      </c>
      <c r="H1088" s="1">
        <v>4</v>
      </c>
      <c r="I1088" s="1" t="s">
        <v>1671</v>
      </c>
      <c r="J1088" s="12">
        <v>72.48</v>
      </c>
      <c r="K1088" s="1">
        <v>550</v>
      </c>
      <c r="L1088" s="1" t="s">
        <v>41</v>
      </c>
      <c r="M1088" s="1" t="s">
        <v>211</v>
      </c>
      <c r="N1088" s="1" t="s">
        <v>43</v>
      </c>
      <c r="O1088" s="1" t="s">
        <v>44</v>
      </c>
      <c r="P1088" s="16">
        <v>98.11</v>
      </c>
      <c r="Q1088" s="16">
        <v>75.260000000000005</v>
      </c>
      <c r="R1088" s="1" t="s">
        <v>45</v>
      </c>
      <c r="S1088" s="1" t="s">
        <v>758</v>
      </c>
      <c r="T1088" s="1">
        <v>12</v>
      </c>
      <c r="U1088" s="1">
        <v>8</v>
      </c>
      <c r="V1088" s="1">
        <v>56</v>
      </c>
      <c r="W1088" s="1" t="s">
        <v>47</v>
      </c>
      <c r="X1088" s="2" t="s">
        <v>2589</v>
      </c>
      <c r="Y1088" s="1" t="s">
        <v>2556</v>
      </c>
      <c r="AA1088" s="1" t="s">
        <v>51</v>
      </c>
      <c r="AB1088" s="3">
        <v>1.34</v>
      </c>
      <c r="AC1088" s="1" t="s">
        <v>52</v>
      </c>
      <c r="AD1088" s="1">
        <v>18.899999999999999</v>
      </c>
      <c r="AE1088" s="12">
        <v>9.41</v>
      </c>
      <c r="AF1088" s="16">
        <v>2.78</v>
      </c>
      <c r="AG1088" s="3">
        <v>1.5</v>
      </c>
      <c r="AH1088" s="1" t="s">
        <v>434</v>
      </c>
      <c r="AI1088" s="1" t="s">
        <v>55</v>
      </c>
      <c r="AL1088" s="1">
        <v>0</v>
      </c>
      <c r="AM1088" s="1" t="s">
        <v>2634</v>
      </c>
    </row>
    <row r="1089" spans="1:39" x14ac:dyDescent="0.3">
      <c r="A1089" s="1" t="s">
        <v>2561</v>
      </c>
      <c r="B1089" s="1">
        <v>29</v>
      </c>
      <c r="C1089" s="7">
        <v>45853</v>
      </c>
      <c r="D1089" s="6">
        <v>0.78472222222222221</v>
      </c>
      <c r="E1089" s="7">
        <v>45853</v>
      </c>
      <c r="F1089" s="6">
        <v>0.84722222222222221</v>
      </c>
      <c r="G1089" s="1" t="s">
        <v>2553</v>
      </c>
      <c r="H1089" s="1">
        <v>4</v>
      </c>
      <c r="I1089" s="1" t="s">
        <v>1671</v>
      </c>
      <c r="J1089" s="12">
        <v>167.48</v>
      </c>
      <c r="K1089" s="1">
        <v>551</v>
      </c>
      <c r="L1089" s="1" t="s">
        <v>41</v>
      </c>
      <c r="M1089" s="1" t="s">
        <v>211</v>
      </c>
      <c r="N1089" s="1" t="s">
        <v>43</v>
      </c>
      <c r="O1089" s="1" t="s">
        <v>44</v>
      </c>
      <c r="P1089" s="16">
        <v>230.81</v>
      </c>
      <c r="Q1089" s="16">
        <v>173.23</v>
      </c>
      <c r="R1089" s="1" t="s">
        <v>45</v>
      </c>
      <c r="S1089" s="1" t="s">
        <v>758</v>
      </c>
      <c r="T1089" s="1">
        <v>13</v>
      </c>
      <c r="U1089" s="1">
        <v>19</v>
      </c>
      <c r="V1089" s="1">
        <v>133</v>
      </c>
      <c r="W1089" s="1" t="s">
        <v>47</v>
      </c>
      <c r="X1089" s="2" t="s">
        <v>2590</v>
      </c>
      <c r="Y1089" s="1" t="s">
        <v>2560</v>
      </c>
      <c r="AA1089" s="1" t="s">
        <v>51</v>
      </c>
      <c r="AB1089" s="3">
        <v>1.3</v>
      </c>
      <c r="AC1089" s="1" t="s">
        <v>52</v>
      </c>
      <c r="AD1089" s="1">
        <v>18.899999999999999</v>
      </c>
      <c r="AE1089" s="12">
        <v>9.1199999999999992</v>
      </c>
      <c r="AF1089" s="16">
        <v>5.75</v>
      </c>
      <c r="AG1089" s="3">
        <v>1.5</v>
      </c>
      <c r="AH1089" s="1" t="s">
        <v>1224</v>
      </c>
      <c r="AI1089" s="1" t="s">
        <v>55</v>
      </c>
      <c r="AL1089" s="1">
        <v>0</v>
      </c>
      <c r="AM1089" s="1" t="s">
        <v>2634</v>
      </c>
    </row>
    <row r="1090" spans="1:39" x14ac:dyDescent="0.3">
      <c r="A1090" s="1" t="str">
        <f>_xlfn.CONCAT(RMP[[#This Row],[CODIGO QR]],RMP[[#This Row],[MODULO]],RMP[[#This Row],[TURNO]])</f>
        <v>ABGVH20250714072918MODULO 1TURNO 6</v>
      </c>
      <c r="B1090" s="1">
        <v>29</v>
      </c>
      <c r="C1090" s="7">
        <v>45853</v>
      </c>
      <c r="D1090" s="6">
        <v>0.78472222222222221</v>
      </c>
      <c r="E1090" s="7">
        <v>45853</v>
      </c>
      <c r="F1090" s="6">
        <v>0.84722222222222221</v>
      </c>
      <c r="G1090" s="1" t="s">
        <v>2553</v>
      </c>
      <c r="H1090" s="1">
        <v>4</v>
      </c>
      <c r="I1090" s="1" t="s">
        <v>1671</v>
      </c>
      <c r="J1090" s="12">
        <v>70.52</v>
      </c>
      <c r="K1090" s="1">
        <v>551</v>
      </c>
      <c r="L1090" s="1" t="s">
        <v>41</v>
      </c>
      <c r="M1090" s="1" t="s">
        <v>211</v>
      </c>
      <c r="N1090" s="1" t="s">
        <v>43</v>
      </c>
      <c r="O1090" s="1" t="s">
        <v>44</v>
      </c>
      <c r="P1090" s="16">
        <v>97.19</v>
      </c>
      <c r="Q1090" s="16">
        <v>72.94</v>
      </c>
      <c r="R1090" s="1" t="s">
        <v>45</v>
      </c>
      <c r="S1090" s="1" t="s">
        <v>751</v>
      </c>
      <c r="T1090" s="1">
        <v>13</v>
      </c>
      <c r="U1090" s="1">
        <v>8</v>
      </c>
      <c r="V1090" s="1">
        <v>51</v>
      </c>
      <c r="W1090" s="1" t="s">
        <v>47</v>
      </c>
      <c r="X1090" s="2" t="s">
        <v>2590</v>
      </c>
      <c r="Y1090" s="1" t="s">
        <v>2560</v>
      </c>
      <c r="AA1090" s="1" t="s">
        <v>51</v>
      </c>
      <c r="AB1090" s="3">
        <v>1.43</v>
      </c>
      <c r="AC1090" s="1" t="s">
        <v>52</v>
      </c>
      <c r="AD1090" s="1">
        <v>18.899999999999999</v>
      </c>
      <c r="AE1090" s="12">
        <v>9.1199999999999992</v>
      </c>
      <c r="AF1090" s="16">
        <v>2.42</v>
      </c>
      <c r="AG1090" s="3">
        <v>1.5</v>
      </c>
      <c r="AH1090" s="1" t="s">
        <v>1224</v>
      </c>
      <c r="AI1090" s="1" t="s">
        <v>55</v>
      </c>
      <c r="AL1090" s="1">
        <v>0</v>
      </c>
      <c r="AM1090" s="1" t="s">
        <v>2634</v>
      </c>
    </row>
    <row r="1091" spans="1:39" x14ac:dyDescent="0.3">
      <c r="A1091" s="1" t="s">
        <v>2591</v>
      </c>
      <c r="B1091" s="1">
        <v>29</v>
      </c>
      <c r="C1091" s="7">
        <v>45853</v>
      </c>
      <c r="D1091" s="6">
        <v>0.77777777777777779</v>
      </c>
      <c r="E1091" s="7">
        <v>45853</v>
      </c>
      <c r="F1091" s="6">
        <v>0.85416666666666663</v>
      </c>
      <c r="G1091" s="1" t="s">
        <v>2592</v>
      </c>
      <c r="H1091" s="1">
        <v>5</v>
      </c>
      <c r="I1091" s="1" t="s">
        <v>2177</v>
      </c>
      <c r="J1091" s="12">
        <v>492.6</v>
      </c>
      <c r="K1091" s="1">
        <v>552</v>
      </c>
      <c r="L1091" s="1" t="s">
        <v>827</v>
      </c>
      <c r="M1091" s="1" t="s">
        <v>828</v>
      </c>
      <c r="N1091" s="1" t="s">
        <v>43</v>
      </c>
      <c r="O1091" s="1" t="s">
        <v>44</v>
      </c>
      <c r="P1091" s="16">
        <v>649</v>
      </c>
      <c r="Q1091" s="16">
        <v>528.46</v>
      </c>
      <c r="R1091" s="1" t="s">
        <v>45</v>
      </c>
      <c r="S1091" s="1" t="s">
        <v>758</v>
      </c>
      <c r="T1091" s="1">
        <v>14</v>
      </c>
      <c r="U1091" s="1">
        <v>36</v>
      </c>
      <c r="V1091" s="1">
        <v>432</v>
      </c>
      <c r="W1091" s="1" t="s">
        <v>47</v>
      </c>
      <c r="X1091" s="2" t="s">
        <v>2635</v>
      </c>
      <c r="Y1091" s="1" t="s">
        <v>2593</v>
      </c>
      <c r="AA1091" s="1" t="s">
        <v>51</v>
      </c>
      <c r="AB1091" s="3">
        <v>1.22</v>
      </c>
      <c r="AC1091" s="1" t="s">
        <v>831</v>
      </c>
      <c r="AD1091" s="1">
        <v>18</v>
      </c>
      <c r="AE1091" s="12">
        <v>14.68</v>
      </c>
      <c r="AF1091" s="16">
        <v>35.86</v>
      </c>
      <c r="AG1091" s="3">
        <v>1.83</v>
      </c>
      <c r="AH1091" s="1" t="s">
        <v>54</v>
      </c>
      <c r="AI1091" s="1" t="s">
        <v>55</v>
      </c>
      <c r="AL1091" s="1">
        <v>0</v>
      </c>
      <c r="AM1091" s="1" t="s">
        <v>2634</v>
      </c>
    </row>
    <row r="1092" spans="1:39" x14ac:dyDescent="0.3">
      <c r="A1092" s="1" t="s">
        <v>2594</v>
      </c>
      <c r="B1092" s="1">
        <v>29</v>
      </c>
      <c r="C1092" s="7">
        <v>45853</v>
      </c>
      <c r="D1092" s="6">
        <v>0.77777777777777779</v>
      </c>
      <c r="E1092" s="7">
        <v>45853</v>
      </c>
      <c r="F1092" s="6">
        <v>0.85416666666666663</v>
      </c>
      <c r="G1092" s="1" t="s">
        <v>2592</v>
      </c>
      <c r="H1092" s="1">
        <v>5</v>
      </c>
      <c r="I1092" s="1" t="s">
        <v>2177</v>
      </c>
      <c r="J1092" s="12">
        <v>483.5</v>
      </c>
      <c r="K1092" s="1">
        <v>553</v>
      </c>
      <c r="L1092" s="1" t="s">
        <v>827</v>
      </c>
      <c r="M1092" s="1" t="s">
        <v>828</v>
      </c>
      <c r="N1092" s="1" t="s">
        <v>43</v>
      </c>
      <c r="O1092" s="1" t="s">
        <v>44</v>
      </c>
      <c r="P1092" s="16">
        <v>637</v>
      </c>
      <c r="Q1092" s="16">
        <v>519.34</v>
      </c>
      <c r="R1092" s="1" t="s">
        <v>45</v>
      </c>
      <c r="S1092" s="1" t="s">
        <v>758</v>
      </c>
      <c r="T1092" s="1">
        <v>14</v>
      </c>
      <c r="U1092" s="1">
        <v>35</v>
      </c>
      <c r="V1092" s="1">
        <v>420</v>
      </c>
      <c r="W1092" s="1" t="s">
        <v>47</v>
      </c>
      <c r="X1092" s="2" t="s">
        <v>2636</v>
      </c>
      <c r="Y1092" s="1" t="s">
        <v>2595</v>
      </c>
      <c r="AA1092" s="1" t="s">
        <v>51</v>
      </c>
      <c r="AB1092" s="3">
        <v>1.24</v>
      </c>
      <c r="AC1092" s="1" t="s">
        <v>831</v>
      </c>
      <c r="AD1092" s="1">
        <v>18</v>
      </c>
      <c r="AE1092" s="12">
        <v>14.84</v>
      </c>
      <c r="AF1092" s="16">
        <v>35.840000000000003</v>
      </c>
      <c r="AG1092" s="3">
        <v>1.83</v>
      </c>
      <c r="AH1092" s="1" t="s">
        <v>54</v>
      </c>
      <c r="AI1092" s="1" t="s">
        <v>55</v>
      </c>
      <c r="AL1092" s="1">
        <v>0</v>
      </c>
      <c r="AM1092" s="1" t="s">
        <v>2634</v>
      </c>
    </row>
    <row r="1093" spans="1:39" x14ac:dyDescent="0.3">
      <c r="A1093" s="1" t="s">
        <v>2596</v>
      </c>
      <c r="B1093" s="1">
        <v>29</v>
      </c>
      <c r="C1093" s="7">
        <v>45853</v>
      </c>
      <c r="D1093" s="6">
        <v>0.77777777777777779</v>
      </c>
      <c r="E1093" s="7">
        <v>45853</v>
      </c>
      <c r="F1093" s="6">
        <v>0.85416666666666663</v>
      </c>
      <c r="G1093" s="1" t="s">
        <v>2592</v>
      </c>
      <c r="H1093" s="1">
        <v>5</v>
      </c>
      <c r="I1093" s="1" t="s">
        <v>2177</v>
      </c>
      <c r="J1093" s="12">
        <v>401</v>
      </c>
      <c r="K1093" s="1">
        <v>554</v>
      </c>
      <c r="L1093" s="1" t="s">
        <v>827</v>
      </c>
      <c r="M1093" s="1" t="s">
        <v>828</v>
      </c>
      <c r="N1093" s="1" t="s">
        <v>43</v>
      </c>
      <c r="O1093" s="1" t="s">
        <v>44</v>
      </c>
      <c r="P1093" s="16">
        <v>530</v>
      </c>
      <c r="Q1093" s="16">
        <v>429.6</v>
      </c>
      <c r="R1093" s="1" t="s">
        <v>45</v>
      </c>
      <c r="S1093" s="1" t="s">
        <v>758</v>
      </c>
      <c r="T1093" s="1">
        <v>14</v>
      </c>
      <c r="U1093" s="1">
        <v>29</v>
      </c>
      <c r="V1093" s="1">
        <v>348</v>
      </c>
      <c r="W1093" s="1" t="s">
        <v>47</v>
      </c>
      <c r="X1093" s="2" t="s">
        <v>2637</v>
      </c>
      <c r="Y1093" s="1" t="s">
        <v>2597</v>
      </c>
      <c r="AA1093" s="1" t="s">
        <v>51</v>
      </c>
      <c r="AB1093" s="3">
        <v>1.23</v>
      </c>
      <c r="AC1093" s="1" t="s">
        <v>831</v>
      </c>
      <c r="AD1093" s="1">
        <v>18</v>
      </c>
      <c r="AE1093" s="12">
        <v>14.81</v>
      </c>
      <c r="AF1093" s="16">
        <v>28.6</v>
      </c>
      <c r="AG1093" s="3">
        <v>1.83</v>
      </c>
      <c r="AH1093" s="1" t="s">
        <v>448</v>
      </c>
      <c r="AI1093" s="1" t="s">
        <v>55</v>
      </c>
      <c r="AL1093" s="1">
        <v>0</v>
      </c>
      <c r="AM1093" s="1" t="s">
        <v>2634</v>
      </c>
    </row>
    <row r="1094" spans="1:39" x14ac:dyDescent="0.3">
      <c r="A1094" s="1" t="s">
        <v>2598</v>
      </c>
      <c r="B1094" s="1">
        <v>29</v>
      </c>
      <c r="C1094" s="7">
        <v>45853</v>
      </c>
      <c r="D1094" s="6">
        <v>0.77777777777777779</v>
      </c>
      <c r="E1094" s="7">
        <v>45853</v>
      </c>
      <c r="F1094" s="6">
        <v>0.85416666666666663</v>
      </c>
      <c r="G1094" s="1" t="s">
        <v>2592</v>
      </c>
      <c r="H1094" s="1">
        <v>5</v>
      </c>
      <c r="I1094" s="1" t="s">
        <v>2177</v>
      </c>
      <c r="J1094" s="12">
        <v>486</v>
      </c>
      <c r="K1094" s="1">
        <v>555</v>
      </c>
      <c r="L1094" s="1" t="s">
        <v>827</v>
      </c>
      <c r="M1094" s="1" t="s">
        <v>828</v>
      </c>
      <c r="N1094" s="1" t="s">
        <v>43</v>
      </c>
      <c r="O1094" s="1" t="s">
        <v>44</v>
      </c>
      <c r="P1094" s="16">
        <v>641</v>
      </c>
      <c r="Q1094" s="16">
        <v>523.34</v>
      </c>
      <c r="R1094" s="1" t="s">
        <v>45</v>
      </c>
      <c r="S1094" s="1" t="s">
        <v>858</v>
      </c>
      <c r="T1094" s="1">
        <v>14</v>
      </c>
      <c r="U1094" s="1">
        <v>35</v>
      </c>
      <c r="V1094" s="1">
        <v>420</v>
      </c>
      <c r="W1094" s="1" t="s">
        <v>47</v>
      </c>
      <c r="X1094" s="2" t="s">
        <v>2638</v>
      </c>
      <c r="Y1094" s="1" t="s">
        <v>2599</v>
      </c>
      <c r="AA1094" s="1" t="s">
        <v>51</v>
      </c>
      <c r="AB1094" s="3">
        <v>1.25</v>
      </c>
      <c r="AC1094" s="1" t="s">
        <v>831</v>
      </c>
      <c r="AD1094" s="1">
        <v>18</v>
      </c>
      <c r="AE1094" s="12">
        <v>14.95</v>
      </c>
      <c r="AF1094" s="16">
        <v>37.340000000000003</v>
      </c>
      <c r="AG1094" s="3">
        <v>1.83</v>
      </c>
      <c r="AH1094" s="1" t="s">
        <v>448</v>
      </c>
      <c r="AI1094" s="1" t="s">
        <v>55</v>
      </c>
      <c r="AL1094" s="1">
        <v>0</v>
      </c>
      <c r="AM1094" s="1" t="s">
        <v>2634</v>
      </c>
    </row>
    <row r="1095" spans="1:39" x14ac:dyDescent="0.3">
      <c r="A1095" s="1" t="s">
        <v>2600</v>
      </c>
      <c r="B1095" s="1">
        <v>29</v>
      </c>
      <c r="C1095" s="7">
        <v>45853</v>
      </c>
      <c r="D1095" s="6">
        <v>0.77777777777777779</v>
      </c>
      <c r="E1095" s="7">
        <v>45853</v>
      </c>
      <c r="F1095" s="6">
        <v>0.85416666666666663</v>
      </c>
      <c r="G1095" s="1" t="s">
        <v>2592</v>
      </c>
      <c r="H1095" s="1">
        <v>5</v>
      </c>
      <c r="I1095" s="1" t="s">
        <v>2177</v>
      </c>
      <c r="J1095" s="12">
        <v>480</v>
      </c>
      <c r="K1095" s="1">
        <v>556</v>
      </c>
      <c r="L1095" s="1" t="s">
        <v>827</v>
      </c>
      <c r="M1095" s="1" t="s">
        <v>828</v>
      </c>
      <c r="N1095" s="1" t="s">
        <v>43</v>
      </c>
      <c r="O1095" s="1" t="s">
        <v>44</v>
      </c>
      <c r="P1095" s="16">
        <v>632</v>
      </c>
      <c r="Q1095" s="16">
        <v>514.34</v>
      </c>
      <c r="R1095" s="1" t="s">
        <v>45</v>
      </c>
      <c r="S1095" s="1" t="s">
        <v>858</v>
      </c>
      <c r="T1095" s="1">
        <v>14</v>
      </c>
      <c r="U1095" s="1">
        <v>35</v>
      </c>
      <c r="V1095" s="1">
        <v>420</v>
      </c>
      <c r="W1095" s="1" t="s">
        <v>47</v>
      </c>
      <c r="X1095" s="2" t="s">
        <v>2639</v>
      </c>
      <c r="Y1095" s="1" t="s">
        <v>2601</v>
      </c>
      <c r="AA1095" s="1" t="s">
        <v>51</v>
      </c>
      <c r="AB1095" s="3">
        <v>1.22</v>
      </c>
      <c r="AC1095" s="1" t="s">
        <v>831</v>
      </c>
      <c r="AD1095" s="1">
        <v>18</v>
      </c>
      <c r="AE1095" s="12">
        <v>14.7</v>
      </c>
      <c r="AF1095" s="16">
        <v>34.340000000000003</v>
      </c>
      <c r="AG1095" s="3">
        <v>1.83</v>
      </c>
      <c r="AH1095" s="1" t="s">
        <v>54</v>
      </c>
      <c r="AI1095" s="1" t="s">
        <v>55</v>
      </c>
      <c r="AL1095" s="1">
        <v>0</v>
      </c>
      <c r="AM1095" s="1" t="s">
        <v>2634</v>
      </c>
    </row>
    <row r="1096" spans="1:39" x14ac:dyDescent="0.3">
      <c r="A1096" s="1" t="s">
        <v>2602</v>
      </c>
      <c r="B1096" s="1">
        <v>29</v>
      </c>
      <c r="C1096" s="7">
        <v>45853</v>
      </c>
      <c r="D1096" s="6">
        <v>0.77777777777777779</v>
      </c>
      <c r="E1096" s="7">
        <v>45853</v>
      </c>
      <c r="F1096" s="6">
        <v>0.85416666666666663</v>
      </c>
      <c r="G1096" s="1" t="s">
        <v>2592</v>
      </c>
      <c r="H1096" s="1">
        <v>5</v>
      </c>
      <c r="I1096" s="1" t="s">
        <v>2177</v>
      </c>
      <c r="J1096" s="12">
        <v>479</v>
      </c>
      <c r="K1096" s="1">
        <v>557</v>
      </c>
      <c r="L1096" s="1" t="s">
        <v>827</v>
      </c>
      <c r="M1096" s="1" t="s">
        <v>828</v>
      </c>
      <c r="N1096" s="1" t="s">
        <v>43</v>
      </c>
      <c r="O1096" s="1" t="s">
        <v>44</v>
      </c>
      <c r="P1096" s="16">
        <v>634</v>
      </c>
      <c r="Q1096" s="16">
        <v>515.34</v>
      </c>
      <c r="R1096" s="1" t="s">
        <v>45</v>
      </c>
      <c r="S1096" s="1" t="s">
        <v>858</v>
      </c>
      <c r="T1096" s="1">
        <v>15</v>
      </c>
      <c r="U1096" s="1">
        <v>35</v>
      </c>
      <c r="V1096" s="1">
        <v>420</v>
      </c>
      <c r="W1096" s="1" t="s">
        <v>47</v>
      </c>
      <c r="X1096" s="2" t="s">
        <v>2640</v>
      </c>
      <c r="Y1096" s="1" t="s">
        <v>2603</v>
      </c>
      <c r="AA1096" s="1" t="s">
        <v>51</v>
      </c>
      <c r="AB1096" s="3">
        <v>1.23</v>
      </c>
      <c r="AC1096" s="1" t="s">
        <v>831</v>
      </c>
      <c r="AD1096" s="1">
        <v>18</v>
      </c>
      <c r="AE1096" s="12">
        <v>14.72</v>
      </c>
      <c r="AF1096" s="16">
        <v>36.340000000000003</v>
      </c>
      <c r="AG1096" s="3">
        <v>1.83</v>
      </c>
      <c r="AH1096" s="1" t="s">
        <v>54</v>
      </c>
      <c r="AI1096" s="1" t="s">
        <v>55</v>
      </c>
      <c r="AL1096" s="1">
        <v>0</v>
      </c>
      <c r="AM1096" s="1" t="s">
        <v>2634</v>
      </c>
    </row>
    <row r="1097" spans="1:39" x14ac:dyDescent="0.3">
      <c r="A1097" s="1" t="s">
        <v>2604</v>
      </c>
      <c r="B1097" s="1">
        <v>29</v>
      </c>
      <c r="C1097" s="7">
        <v>45853</v>
      </c>
      <c r="D1097" s="6">
        <v>0.77777777777777779</v>
      </c>
      <c r="E1097" s="7">
        <v>45853</v>
      </c>
      <c r="F1097" s="6">
        <v>0.85416666666666663</v>
      </c>
      <c r="G1097" s="1" t="s">
        <v>2592</v>
      </c>
      <c r="H1097" s="1">
        <v>5</v>
      </c>
      <c r="I1097" s="1" t="s">
        <v>2177</v>
      </c>
      <c r="J1097" s="12">
        <v>483</v>
      </c>
      <c r="K1097" s="1">
        <v>558</v>
      </c>
      <c r="L1097" s="1" t="s">
        <v>827</v>
      </c>
      <c r="M1097" s="1" t="s">
        <v>828</v>
      </c>
      <c r="N1097" s="1" t="s">
        <v>43</v>
      </c>
      <c r="O1097" s="1" t="s">
        <v>44</v>
      </c>
      <c r="P1097" s="16">
        <v>639</v>
      </c>
      <c r="Q1097" s="16">
        <v>519.34</v>
      </c>
      <c r="R1097" s="1" t="s">
        <v>45</v>
      </c>
      <c r="S1097" s="1" t="s">
        <v>858</v>
      </c>
      <c r="T1097" s="1">
        <v>16</v>
      </c>
      <c r="U1097" s="1">
        <v>35</v>
      </c>
      <c r="V1097" s="1">
        <v>420</v>
      </c>
      <c r="W1097" s="1" t="s">
        <v>47</v>
      </c>
      <c r="X1097" s="2" t="s">
        <v>2641</v>
      </c>
      <c r="Y1097" s="1" t="s">
        <v>2605</v>
      </c>
      <c r="AA1097" s="1" t="s">
        <v>51</v>
      </c>
      <c r="AB1097" s="3">
        <v>1.24</v>
      </c>
      <c r="AC1097" s="1" t="s">
        <v>831</v>
      </c>
      <c r="AD1097" s="1">
        <v>18</v>
      </c>
      <c r="AE1097" s="12">
        <v>14.84</v>
      </c>
      <c r="AF1097" s="16">
        <v>36.340000000000003</v>
      </c>
      <c r="AG1097" s="3">
        <v>1.83</v>
      </c>
      <c r="AH1097" s="1" t="s">
        <v>448</v>
      </c>
      <c r="AI1097" s="1" t="s">
        <v>55</v>
      </c>
      <c r="AL1097" s="1">
        <v>0</v>
      </c>
      <c r="AM1097" s="1" t="s">
        <v>2634</v>
      </c>
    </row>
    <row r="1098" spans="1:39" x14ac:dyDescent="0.3">
      <c r="A1098" s="1" t="s">
        <v>2606</v>
      </c>
      <c r="B1098" s="1">
        <v>29</v>
      </c>
      <c r="C1098" s="7">
        <v>45853</v>
      </c>
      <c r="D1098" s="6">
        <v>0.77777777777777779</v>
      </c>
      <c r="E1098" s="7">
        <v>45853</v>
      </c>
      <c r="F1098" s="6">
        <v>0.85416666666666663</v>
      </c>
      <c r="G1098" s="1" t="s">
        <v>2592</v>
      </c>
      <c r="H1098" s="1">
        <v>5</v>
      </c>
      <c r="I1098" s="1" t="s">
        <v>2177</v>
      </c>
      <c r="J1098" s="12">
        <v>483.5</v>
      </c>
      <c r="K1098" s="1">
        <v>559</v>
      </c>
      <c r="L1098" s="1" t="s">
        <v>827</v>
      </c>
      <c r="M1098" s="1" t="s">
        <v>828</v>
      </c>
      <c r="N1098" s="1" t="s">
        <v>43</v>
      </c>
      <c r="O1098" s="1" t="s">
        <v>44</v>
      </c>
      <c r="P1098" s="16">
        <v>640</v>
      </c>
      <c r="Q1098" s="16">
        <v>520.34</v>
      </c>
      <c r="R1098" s="1" t="s">
        <v>45</v>
      </c>
      <c r="S1098" s="1" t="s">
        <v>858</v>
      </c>
      <c r="T1098" s="1">
        <v>16</v>
      </c>
      <c r="U1098" s="1">
        <v>35</v>
      </c>
      <c r="V1098" s="1">
        <v>420</v>
      </c>
      <c r="W1098" s="1" t="s">
        <v>47</v>
      </c>
      <c r="X1098" s="2" t="s">
        <v>2642</v>
      </c>
      <c r="Y1098" s="1" t="s">
        <v>2607</v>
      </c>
      <c r="AA1098" s="1" t="s">
        <v>51</v>
      </c>
      <c r="AB1098" s="3">
        <v>1.24</v>
      </c>
      <c r="AC1098" s="1" t="s">
        <v>831</v>
      </c>
      <c r="AD1098" s="1">
        <v>18</v>
      </c>
      <c r="AE1098" s="12">
        <v>14.87</v>
      </c>
      <c r="AF1098" s="16">
        <v>36.840000000000003</v>
      </c>
      <c r="AG1098" s="3">
        <v>1.83</v>
      </c>
      <c r="AH1098" s="1" t="s">
        <v>54</v>
      </c>
      <c r="AI1098" s="1" t="s">
        <v>55</v>
      </c>
      <c r="AL1098" s="1">
        <v>0</v>
      </c>
      <c r="AM1098" s="1" t="s">
        <v>2634</v>
      </c>
    </row>
    <row r="1099" spans="1:39" x14ac:dyDescent="0.3">
      <c r="A1099" s="1" t="s">
        <v>2608</v>
      </c>
      <c r="B1099" s="1">
        <v>29</v>
      </c>
      <c r="C1099" s="7">
        <v>45853</v>
      </c>
      <c r="D1099" s="6">
        <v>0.77777777777777779</v>
      </c>
      <c r="E1099" s="7">
        <v>45853</v>
      </c>
      <c r="F1099" s="6">
        <v>0.85416666666666663</v>
      </c>
      <c r="G1099" s="1" t="s">
        <v>2592</v>
      </c>
      <c r="H1099" s="1">
        <v>5</v>
      </c>
      <c r="I1099" s="1" t="s">
        <v>2177</v>
      </c>
      <c r="J1099" s="12">
        <v>276.5</v>
      </c>
      <c r="K1099" s="1">
        <v>560</v>
      </c>
      <c r="L1099" s="1" t="s">
        <v>827</v>
      </c>
      <c r="M1099" s="1" t="s">
        <v>828</v>
      </c>
      <c r="N1099" s="1" t="s">
        <v>43</v>
      </c>
      <c r="O1099" s="1" t="s">
        <v>44</v>
      </c>
      <c r="P1099" s="16">
        <v>367</v>
      </c>
      <c r="Q1099" s="16">
        <v>294.48</v>
      </c>
      <c r="R1099" s="1" t="s">
        <v>45</v>
      </c>
      <c r="S1099" s="1" t="s">
        <v>758</v>
      </c>
      <c r="T1099" s="1">
        <v>12</v>
      </c>
      <c r="U1099" s="1">
        <v>20</v>
      </c>
      <c r="V1099" s="1">
        <v>240</v>
      </c>
      <c r="W1099" s="1" t="s">
        <v>47</v>
      </c>
      <c r="X1099" s="2" t="s">
        <v>2643</v>
      </c>
      <c r="Y1099" s="1" t="s">
        <v>2609</v>
      </c>
      <c r="AA1099" s="1" t="s">
        <v>51</v>
      </c>
      <c r="AB1099" s="3">
        <v>1.23</v>
      </c>
      <c r="AC1099" s="1" t="s">
        <v>831</v>
      </c>
      <c r="AD1099" s="1">
        <v>18</v>
      </c>
      <c r="AE1099" s="12">
        <v>14.72</v>
      </c>
      <c r="AF1099" s="16">
        <v>17.98</v>
      </c>
      <c r="AG1099" s="3">
        <v>1.83</v>
      </c>
      <c r="AH1099" s="1" t="s">
        <v>448</v>
      </c>
      <c r="AI1099" s="1" t="s">
        <v>55</v>
      </c>
      <c r="AL1099" s="1">
        <v>0</v>
      </c>
      <c r="AM1099" s="1" t="s">
        <v>2634</v>
      </c>
    </row>
    <row r="1100" spans="1:39" x14ac:dyDescent="0.3">
      <c r="A1100" s="1" t="s">
        <v>2610</v>
      </c>
      <c r="B1100" s="1">
        <v>29</v>
      </c>
      <c r="C1100" s="7">
        <v>45853</v>
      </c>
      <c r="D1100" s="6">
        <v>0.74652777777777779</v>
      </c>
      <c r="E1100" s="7">
        <v>45853</v>
      </c>
      <c r="F1100" s="6">
        <v>0.92708333333333337</v>
      </c>
      <c r="G1100" s="1" t="s">
        <v>2611</v>
      </c>
      <c r="H1100" s="1">
        <v>6</v>
      </c>
      <c r="I1100" s="1" t="s">
        <v>2612</v>
      </c>
      <c r="J1100" s="12">
        <v>327.60000000000002</v>
      </c>
      <c r="K1100" s="1">
        <v>561</v>
      </c>
      <c r="L1100" s="1" t="s">
        <v>41</v>
      </c>
      <c r="M1100" s="1" t="s">
        <v>990</v>
      </c>
      <c r="N1100" s="1" t="s">
        <v>43</v>
      </c>
      <c r="O1100" s="1" t="s">
        <v>44</v>
      </c>
      <c r="P1100" s="16">
        <v>391.2</v>
      </c>
      <c r="Q1100" s="16">
        <v>321.8</v>
      </c>
      <c r="R1100" s="1" t="s">
        <v>991</v>
      </c>
      <c r="S1100" s="1" t="s">
        <v>858</v>
      </c>
      <c r="T1100" s="1">
        <v>12</v>
      </c>
      <c r="U1100" s="1">
        <v>21</v>
      </c>
      <c r="V1100" s="1">
        <v>252</v>
      </c>
      <c r="W1100" s="1" t="s">
        <v>47</v>
      </c>
      <c r="X1100" s="2" t="s">
        <v>2644</v>
      </c>
      <c r="Y1100" s="1" t="s">
        <v>2613</v>
      </c>
      <c r="AA1100" s="1" t="s">
        <v>51</v>
      </c>
      <c r="AB1100" s="3">
        <v>1.28</v>
      </c>
      <c r="AC1100" s="1" t="s">
        <v>831</v>
      </c>
      <c r="AD1100" s="1">
        <v>17.100000000000001</v>
      </c>
      <c r="AE1100" s="12">
        <v>15.32</v>
      </c>
      <c r="AF1100" s="16">
        <v>-5.8</v>
      </c>
      <c r="AG1100" s="3">
        <v>4.33</v>
      </c>
      <c r="AH1100" s="1" t="s">
        <v>434</v>
      </c>
      <c r="AI1100" s="1" t="s">
        <v>55</v>
      </c>
      <c r="AL1100" s="1">
        <v>0</v>
      </c>
      <c r="AM1100" s="1" t="s">
        <v>2634</v>
      </c>
    </row>
    <row r="1101" spans="1:39" x14ac:dyDescent="0.3">
      <c r="A1101" s="1" t="s">
        <v>2614</v>
      </c>
      <c r="B1101" s="1">
        <v>29</v>
      </c>
      <c r="C1101" s="7">
        <v>45853</v>
      </c>
      <c r="D1101" s="6">
        <v>0.74652777777777779</v>
      </c>
      <c r="E1101" s="7">
        <v>45853</v>
      </c>
      <c r="F1101" s="6">
        <v>0.92708333333333337</v>
      </c>
      <c r="G1101" s="1" t="s">
        <v>2611</v>
      </c>
      <c r="H1101" s="1">
        <v>6</v>
      </c>
      <c r="I1101" s="1" t="s">
        <v>2612</v>
      </c>
      <c r="J1101" s="12">
        <v>218.4</v>
      </c>
      <c r="K1101" s="1">
        <v>561</v>
      </c>
      <c r="L1101" s="1" t="s">
        <v>41</v>
      </c>
      <c r="M1101" s="1" t="s">
        <v>990</v>
      </c>
      <c r="N1101" s="1" t="s">
        <v>43</v>
      </c>
      <c r="O1101" s="1" t="s">
        <v>44</v>
      </c>
      <c r="P1101" s="16">
        <v>260.8</v>
      </c>
      <c r="Q1101" s="16">
        <v>214.54</v>
      </c>
      <c r="R1101" s="1" t="s">
        <v>991</v>
      </c>
      <c r="S1101" s="1" t="s">
        <v>883</v>
      </c>
      <c r="T1101" s="1">
        <v>12</v>
      </c>
      <c r="U1101" s="1">
        <v>14</v>
      </c>
      <c r="V1101" s="1">
        <v>168</v>
      </c>
      <c r="W1101" s="1" t="s">
        <v>47</v>
      </c>
      <c r="X1101" s="2" t="s">
        <v>2644</v>
      </c>
      <c r="Y1101" s="1" t="s">
        <v>2613</v>
      </c>
      <c r="AA1101" s="1" t="s">
        <v>51</v>
      </c>
      <c r="AB1101" s="3">
        <v>1.28</v>
      </c>
      <c r="AC1101" s="1" t="s">
        <v>831</v>
      </c>
      <c r="AD1101" s="1">
        <v>17.100000000000001</v>
      </c>
      <c r="AE1101" s="12">
        <v>15.32</v>
      </c>
      <c r="AF1101" s="16">
        <v>-3.86</v>
      </c>
      <c r="AG1101" s="3">
        <v>4.33</v>
      </c>
      <c r="AH1101" s="1" t="s">
        <v>434</v>
      </c>
      <c r="AI1101" s="1" t="s">
        <v>55</v>
      </c>
      <c r="AL1101" s="1">
        <v>0</v>
      </c>
      <c r="AM1101" s="1" t="s">
        <v>2634</v>
      </c>
    </row>
    <row r="1102" spans="1:39" x14ac:dyDescent="0.3">
      <c r="A1102" s="1" t="s">
        <v>2615</v>
      </c>
      <c r="B1102" s="1">
        <v>29</v>
      </c>
      <c r="C1102" s="7">
        <v>45853</v>
      </c>
      <c r="D1102" s="6">
        <v>0.74652777777777779</v>
      </c>
      <c r="E1102" s="7">
        <v>45853</v>
      </c>
      <c r="F1102" s="6">
        <v>0.92708333333333337</v>
      </c>
      <c r="G1102" s="1" t="s">
        <v>2611</v>
      </c>
      <c r="H1102" s="1">
        <v>6</v>
      </c>
      <c r="I1102" s="1" t="s">
        <v>2612</v>
      </c>
      <c r="J1102" s="12">
        <v>255</v>
      </c>
      <c r="K1102" s="1">
        <v>562</v>
      </c>
      <c r="L1102" s="1" t="s">
        <v>41</v>
      </c>
      <c r="M1102" s="1" t="s">
        <v>990</v>
      </c>
      <c r="N1102" s="1" t="s">
        <v>43</v>
      </c>
      <c r="O1102" s="1" t="s">
        <v>44</v>
      </c>
      <c r="P1102" s="16">
        <v>308.22000000000003</v>
      </c>
      <c r="Q1102" s="16">
        <v>249.06</v>
      </c>
      <c r="R1102" s="1" t="s">
        <v>991</v>
      </c>
      <c r="S1102" s="1" t="s">
        <v>858</v>
      </c>
      <c r="T1102" s="1">
        <v>12</v>
      </c>
      <c r="U1102" s="1">
        <v>17</v>
      </c>
      <c r="V1102" s="1">
        <v>204</v>
      </c>
      <c r="W1102" s="1" t="s">
        <v>47</v>
      </c>
      <c r="X1102" s="2" t="s">
        <v>2645</v>
      </c>
      <c r="Y1102" s="1" t="s">
        <v>2616</v>
      </c>
      <c r="AA1102" s="1" t="s">
        <v>51</v>
      </c>
      <c r="AB1102" s="3">
        <v>1.22</v>
      </c>
      <c r="AC1102" s="1" t="s">
        <v>831</v>
      </c>
      <c r="AD1102" s="1">
        <v>17.100000000000001</v>
      </c>
      <c r="AE1102" s="12">
        <v>14.65</v>
      </c>
      <c r="AF1102" s="16">
        <v>-5.94</v>
      </c>
      <c r="AG1102" s="3">
        <v>4.33</v>
      </c>
      <c r="AH1102" s="1" t="s">
        <v>1224</v>
      </c>
      <c r="AI1102" s="1" t="s">
        <v>55</v>
      </c>
      <c r="AL1102" s="1">
        <v>0</v>
      </c>
      <c r="AM1102" s="1" t="s">
        <v>2634</v>
      </c>
    </row>
    <row r="1103" spans="1:39" x14ac:dyDescent="0.3">
      <c r="A1103" s="1" t="s">
        <v>2617</v>
      </c>
      <c r="B1103" s="1">
        <v>29</v>
      </c>
      <c r="C1103" s="7">
        <v>45853</v>
      </c>
      <c r="D1103" s="6">
        <v>0.74652777777777779</v>
      </c>
      <c r="E1103" s="7">
        <v>45853</v>
      </c>
      <c r="F1103" s="6">
        <v>0.92708333333333337</v>
      </c>
      <c r="G1103" s="1" t="s">
        <v>2611</v>
      </c>
      <c r="H1103" s="1">
        <v>6</v>
      </c>
      <c r="I1103" s="1" t="s">
        <v>2612</v>
      </c>
      <c r="J1103" s="12">
        <v>90</v>
      </c>
      <c r="K1103" s="1">
        <v>562</v>
      </c>
      <c r="L1103" s="1" t="s">
        <v>41</v>
      </c>
      <c r="M1103" s="1" t="s">
        <v>990</v>
      </c>
      <c r="N1103" s="1" t="s">
        <v>43</v>
      </c>
      <c r="O1103" s="1" t="s">
        <v>44</v>
      </c>
      <c r="P1103" s="16">
        <v>108.78</v>
      </c>
      <c r="Q1103" s="16">
        <v>87.9</v>
      </c>
      <c r="R1103" s="1" t="s">
        <v>991</v>
      </c>
      <c r="S1103" s="1" t="s">
        <v>883</v>
      </c>
      <c r="T1103" s="1">
        <v>12</v>
      </c>
      <c r="U1103" s="1">
        <v>6</v>
      </c>
      <c r="V1103" s="1">
        <v>63</v>
      </c>
      <c r="W1103" s="1" t="s">
        <v>47</v>
      </c>
      <c r="X1103" s="2" t="s">
        <v>2645</v>
      </c>
      <c r="Y1103" s="1" t="s">
        <v>2616</v>
      </c>
      <c r="AA1103" s="1" t="s">
        <v>51</v>
      </c>
      <c r="AB1103" s="3">
        <v>1.4</v>
      </c>
      <c r="AC1103" s="1" t="s">
        <v>831</v>
      </c>
      <c r="AD1103" s="1">
        <v>17.100000000000001</v>
      </c>
      <c r="AE1103" s="12">
        <v>14.65</v>
      </c>
      <c r="AF1103" s="16">
        <v>-2.1</v>
      </c>
      <c r="AG1103" s="3">
        <v>4.33</v>
      </c>
      <c r="AH1103" s="1" t="s">
        <v>1224</v>
      </c>
      <c r="AI1103" s="1" t="s">
        <v>55</v>
      </c>
      <c r="AL1103" s="1">
        <v>0</v>
      </c>
      <c r="AM1103" s="1" t="s">
        <v>2634</v>
      </c>
    </row>
    <row r="1104" spans="1:39" x14ac:dyDescent="0.3">
      <c r="A1104" s="1" t="s">
        <v>2618</v>
      </c>
      <c r="B1104" s="1">
        <v>29</v>
      </c>
      <c r="C1104" s="7">
        <v>45853</v>
      </c>
      <c r="D1104" s="6">
        <v>0.74652777777777779</v>
      </c>
      <c r="E1104" s="7">
        <v>45853</v>
      </c>
      <c r="F1104" s="6">
        <v>0.92708333333333337</v>
      </c>
      <c r="G1104" s="1" t="s">
        <v>2611</v>
      </c>
      <c r="H1104" s="1">
        <v>6</v>
      </c>
      <c r="I1104" s="1" t="s">
        <v>2612</v>
      </c>
      <c r="J1104" s="12">
        <v>433</v>
      </c>
      <c r="K1104" s="1">
        <v>563</v>
      </c>
      <c r="L1104" s="1" t="s">
        <v>41</v>
      </c>
      <c r="M1104" s="1" t="s">
        <v>990</v>
      </c>
      <c r="N1104" s="1" t="s">
        <v>43</v>
      </c>
      <c r="O1104" s="1" t="s">
        <v>44</v>
      </c>
      <c r="P1104" s="16">
        <v>521</v>
      </c>
      <c r="Q1104" s="16">
        <v>425.96</v>
      </c>
      <c r="R1104" s="1" t="s">
        <v>991</v>
      </c>
      <c r="S1104" s="1" t="s">
        <v>858</v>
      </c>
      <c r="T1104" s="1">
        <v>12</v>
      </c>
      <c r="U1104" s="1">
        <v>28</v>
      </c>
      <c r="V1104" s="1">
        <v>332</v>
      </c>
      <c r="W1104" s="1" t="s">
        <v>47</v>
      </c>
      <c r="X1104" s="2" t="s">
        <v>2646</v>
      </c>
      <c r="Y1104" s="1" t="s">
        <v>2619</v>
      </c>
      <c r="AA1104" s="1" t="s">
        <v>51</v>
      </c>
      <c r="AB1104" s="3">
        <v>1.28</v>
      </c>
      <c r="AC1104" s="1" t="s">
        <v>831</v>
      </c>
      <c r="AD1104" s="1">
        <v>17.100000000000001</v>
      </c>
      <c r="AE1104" s="12">
        <v>15.21</v>
      </c>
      <c r="AF1104" s="16">
        <v>-7.04</v>
      </c>
      <c r="AG1104" s="3">
        <v>4.33</v>
      </c>
      <c r="AH1104" s="1" t="s">
        <v>434</v>
      </c>
      <c r="AI1104" s="1" t="s">
        <v>55</v>
      </c>
      <c r="AL1104" s="1">
        <v>0</v>
      </c>
      <c r="AM1104" s="1" t="s">
        <v>2634</v>
      </c>
    </row>
    <row r="1105" spans="1:39" x14ac:dyDescent="0.3">
      <c r="A1105" s="1" t="s">
        <v>2620</v>
      </c>
      <c r="B1105" s="1">
        <v>29</v>
      </c>
      <c r="C1105" s="7">
        <v>45853</v>
      </c>
      <c r="D1105" s="6">
        <v>0.79166666666666663</v>
      </c>
      <c r="E1105" s="7">
        <v>45853</v>
      </c>
      <c r="F1105" s="6">
        <v>0.92708333333333337</v>
      </c>
      <c r="G1105" s="1" t="s">
        <v>2621</v>
      </c>
      <c r="H1105" s="1">
        <v>6</v>
      </c>
      <c r="I1105" s="1" t="s">
        <v>2612</v>
      </c>
      <c r="J1105" s="12">
        <v>388.8</v>
      </c>
      <c r="K1105" s="1">
        <v>564</v>
      </c>
      <c r="L1105" s="1" t="s">
        <v>827</v>
      </c>
      <c r="M1105" s="1" t="s">
        <v>2412</v>
      </c>
      <c r="N1105" s="1" t="s">
        <v>43</v>
      </c>
      <c r="O1105" s="1" t="s">
        <v>44</v>
      </c>
      <c r="P1105" s="16">
        <v>477.6</v>
      </c>
      <c r="Q1105" s="16">
        <v>385.35</v>
      </c>
      <c r="R1105" s="1" t="s">
        <v>45</v>
      </c>
      <c r="S1105" s="1" t="s">
        <v>758</v>
      </c>
      <c r="T1105" s="1">
        <v>13</v>
      </c>
      <c r="U1105" s="1">
        <v>28</v>
      </c>
      <c r="V1105" s="1">
        <v>325</v>
      </c>
      <c r="W1105" s="1" t="s">
        <v>47</v>
      </c>
      <c r="X1105" s="2" t="s">
        <v>2647</v>
      </c>
      <c r="Y1105" s="1" t="s">
        <v>2622</v>
      </c>
      <c r="AA1105" s="1" t="s">
        <v>51</v>
      </c>
      <c r="AB1105" s="3">
        <v>1.19</v>
      </c>
      <c r="AC1105" s="1" t="s">
        <v>831</v>
      </c>
      <c r="AD1105" s="1">
        <v>17.399999999999999</v>
      </c>
      <c r="AE1105" s="12">
        <v>13.76</v>
      </c>
      <c r="AF1105" s="16">
        <v>-3.45</v>
      </c>
      <c r="AG1105" s="3">
        <v>3.25</v>
      </c>
      <c r="AH1105" s="1" t="s">
        <v>434</v>
      </c>
      <c r="AI1105" s="1" t="s">
        <v>55</v>
      </c>
      <c r="AL1105" s="1">
        <v>0</v>
      </c>
      <c r="AM1105" s="1" t="s">
        <v>2634</v>
      </c>
    </row>
    <row r="1106" spans="1:39" x14ac:dyDescent="0.3">
      <c r="A1106" s="1" t="s">
        <v>2623</v>
      </c>
      <c r="B1106" s="1">
        <v>29</v>
      </c>
      <c r="C1106" s="7">
        <v>45853</v>
      </c>
      <c r="D1106" s="6">
        <v>0.79166666666666663</v>
      </c>
      <c r="E1106" s="7">
        <v>45853</v>
      </c>
      <c r="F1106" s="6">
        <v>0.92708333333333337</v>
      </c>
      <c r="G1106" s="1" t="s">
        <v>2621</v>
      </c>
      <c r="H1106" s="1">
        <v>6</v>
      </c>
      <c r="I1106" s="1" t="s">
        <v>2612</v>
      </c>
      <c r="J1106" s="12">
        <v>97.2</v>
      </c>
      <c r="K1106" s="1">
        <v>564</v>
      </c>
      <c r="L1106" s="1" t="s">
        <v>827</v>
      </c>
      <c r="M1106" s="1" t="s">
        <v>2412</v>
      </c>
      <c r="N1106" s="1" t="s">
        <v>43</v>
      </c>
      <c r="O1106" s="1" t="s">
        <v>44</v>
      </c>
      <c r="P1106" s="16">
        <v>119.4</v>
      </c>
      <c r="Q1106" s="16">
        <v>96.34</v>
      </c>
      <c r="R1106" s="1" t="s">
        <v>45</v>
      </c>
      <c r="S1106" s="1" t="s">
        <v>747</v>
      </c>
      <c r="T1106" s="1">
        <v>13</v>
      </c>
      <c r="U1106" s="1">
        <v>7</v>
      </c>
      <c r="V1106" s="1">
        <v>84</v>
      </c>
      <c r="W1106" s="1" t="s">
        <v>47</v>
      </c>
      <c r="X1106" s="2" t="s">
        <v>2647</v>
      </c>
      <c r="Y1106" s="1" t="s">
        <v>2622</v>
      </c>
      <c r="AA1106" s="1" t="s">
        <v>51</v>
      </c>
      <c r="AB1106" s="3">
        <v>1.1499999999999999</v>
      </c>
      <c r="AC1106" s="1" t="s">
        <v>831</v>
      </c>
      <c r="AD1106" s="1">
        <v>17.399999999999999</v>
      </c>
      <c r="AE1106" s="12">
        <v>13.76</v>
      </c>
      <c r="AF1106" s="16">
        <v>-0.86</v>
      </c>
      <c r="AG1106" s="3">
        <v>3.25</v>
      </c>
      <c r="AH1106" s="1" t="s">
        <v>434</v>
      </c>
      <c r="AI1106" s="1" t="s">
        <v>55</v>
      </c>
      <c r="AL1106" s="1">
        <v>0</v>
      </c>
      <c r="AM1106" s="1" t="s">
        <v>2634</v>
      </c>
    </row>
    <row r="1107" spans="1:39" x14ac:dyDescent="0.3">
      <c r="A1107" s="1" t="s">
        <v>2624</v>
      </c>
      <c r="B1107" s="1">
        <v>29</v>
      </c>
      <c r="C1107" s="7">
        <v>45853</v>
      </c>
      <c r="D1107" s="6">
        <v>0.79166666666666663</v>
      </c>
      <c r="E1107" s="7">
        <v>45853</v>
      </c>
      <c r="F1107" s="6">
        <v>0.92708333333333337</v>
      </c>
      <c r="G1107" s="1" t="s">
        <v>2621</v>
      </c>
      <c r="H1107" s="1">
        <v>6</v>
      </c>
      <c r="I1107" s="1" t="s">
        <v>2612</v>
      </c>
      <c r="J1107" s="12">
        <v>238</v>
      </c>
      <c r="K1107" s="1">
        <v>565</v>
      </c>
      <c r="L1107" s="1" t="s">
        <v>827</v>
      </c>
      <c r="M1107" s="1" t="s">
        <v>2412</v>
      </c>
      <c r="N1107" s="1" t="s">
        <v>43</v>
      </c>
      <c r="O1107" s="1" t="s">
        <v>44</v>
      </c>
      <c r="P1107" s="16">
        <v>292.05</v>
      </c>
      <c r="Q1107" s="16">
        <v>235.91</v>
      </c>
      <c r="R1107" s="1" t="s">
        <v>45</v>
      </c>
      <c r="S1107" s="1" t="s">
        <v>758</v>
      </c>
      <c r="T1107" s="1">
        <v>14</v>
      </c>
      <c r="U1107" s="1">
        <v>17</v>
      </c>
      <c r="V1107" s="1">
        <v>204</v>
      </c>
      <c r="W1107" s="1" t="s">
        <v>47</v>
      </c>
      <c r="X1107" s="2" t="s">
        <v>2648</v>
      </c>
      <c r="Y1107" s="1" t="s">
        <v>2625</v>
      </c>
      <c r="AA1107" s="1" t="s">
        <v>51</v>
      </c>
      <c r="AB1107" s="3">
        <v>1.1599999999999999</v>
      </c>
      <c r="AC1107" s="1" t="s">
        <v>831</v>
      </c>
      <c r="AD1107" s="1">
        <v>17.399999999999999</v>
      </c>
      <c r="AE1107" s="12">
        <v>13.88</v>
      </c>
      <c r="AF1107" s="16">
        <v>-2.09</v>
      </c>
      <c r="AG1107" s="3">
        <v>3.25</v>
      </c>
      <c r="AH1107" s="1" t="s">
        <v>54</v>
      </c>
      <c r="AI1107" s="1" t="s">
        <v>55</v>
      </c>
      <c r="AL1107" s="1">
        <v>0</v>
      </c>
      <c r="AM1107" s="1" t="s">
        <v>2634</v>
      </c>
    </row>
    <row r="1108" spans="1:39" x14ac:dyDescent="0.3">
      <c r="A1108" s="1" t="s">
        <v>2626</v>
      </c>
      <c r="B1108" s="1">
        <v>29</v>
      </c>
      <c r="C1108" s="7">
        <v>45853</v>
      </c>
      <c r="D1108" s="6">
        <v>0.79166666666666663</v>
      </c>
      <c r="E1108" s="7">
        <v>45853</v>
      </c>
      <c r="F1108" s="6">
        <v>0.92708333333333337</v>
      </c>
      <c r="G1108" s="1" t="s">
        <v>2621</v>
      </c>
      <c r="H1108" s="1">
        <v>6</v>
      </c>
      <c r="I1108" s="1" t="s">
        <v>2612</v>
      </c>
      <c r="J1108" s="12">
        <v>308</v>
      </c>
      <c r="K1108" s="1">
        <v>565</v>
      </c>
      <c r="L1108" s="1" t="s">
        <v>827</v>
      </c>
      <c r="M1108" s="1" t="s">
        <v>2412</v>
      </c>
      <c r="N1108" s="1" t="s">
        <v>43</v>
      </c>
      <c r="O1108" s="1" t="s">
        <v>44</v>
      </c>
      <c r="P1108" s="16">
        <v>377.95</v>
      </c>
      <c r="Q1108" s="16">
        <v>305.3</v>
      </c>
      <c r="R1108" s="1" t="s">
        <v>45</v>
      </c>
      <c r="S1108" s="1" t="s">
        <v>747</v>
      </c>
      <c r="T1108" s="1">
        <v>14</v>
      </c>
      <c r="U1108" s="1">
        <v>22</v>
      </c>
      <c r="V1108" s="1">
        <v>261</v>
      </c>
      <c r="W1108" s="1" t="s">
        <v>47</v>
      </c>
      <c r="X1108" s="2" t="s">
        <v>2648</v>
      </c>
      <c r="Y1108" s="1" t="s">
        <v>2625</v>
      </c>
      <c r="AA1108" s="1" t="s">
        <v>51</v>
      </c>
      <c r="AB1108" s="3">
        <v>1.17</v>
      </c>
      <c r="AC1108" s="1" t="s">
        <v>831</v>
      </c>
      <c r="AD1108" s="1">
        <v>17.399999999999999</v>
      </c>
      <c r="AE1108" s="12">
        <v>13.88</v>
      </c>
      <c r="AF1108" s="16">
        <v>-2.7</v>
      </c>
      <c r="AG1108" s="3">
        <v>3.25</v>
      </c>
      <c r="AH1108" s="1" t="s">
        <v>54</v>
      </c>
      <c r="AI1108" s="1" t="s">
        <v>55</v>
      </c>
      <c r="AL1108" s="1">
        <v>0</v>
      </c>
      <c r="AM1108" s="1" t="s">
        <v>2634</v>
      </c>
    </row>
    <row r="1109" spans="1:39" x14ac:dyDescent="0.3">
      <c r="A1109" s="1" t="s">
        <v>2627</v>
      </c>
      <c r="B1109" s="1">
        <v>29</v>
      </c>
      <c r="C1109" s="7">
        <v>45853</v>
      </c>
      <c r="D1109" s="6">
        <v>0.79166666666666663</v>
      </c>
      <c r="E1109" s="7">
        <v>45853</v>
      </c>
      <c r="F1109" s="6">
        <v>0.92708333333333337</v>
      </c>
      <c r="G1109" s="1" t="s">
        <v>2621</v>
      </c>
      <c r="H1109" s="1">
        <v>6</v>
      </c>
      <c r="I1109" s="1" t="s">
        <v>2612</v>
      </c>
      <c r="J1109" s="12">
        <v>567</v>
      </c>
      <c r="K1109" s="1">
        <v>566</v>
      </c>
      <c r="L1109" s="1" t="s">
        <v>827</v>
      </c>
      <c r="M1109" s="1" t="s">
        <v>2412</v>
      </c>
      <c r="N1109" s="1" t="s">
        <v>43</v>
      </c>
      <c r="O1109" s="1" t="s">
        <v>44</v>
      </c>
      <c r="P1109" s="16">
        <v>695</v>
      </c>
      <c r="Q1109" s="16">
        <v>563.96</v>
      </c>
      <c r="R1109" s="1" t="s">
        <v>45</v>
      </c>
      <c r="S1109" s="1" t="s">
        <v>758</v>
      </c>
      <c r="T1109" s="1">
        <v>13</v>
      </c>
      <c r="U1109" s="1">
        <v>40</v>
      </c>
      <c r="V1109" s="1">
        <v>480</v>
      </c>
      <c r="W1109" s="1" t="s">
        <v>47</v>
      </c>
      <c r="X1109" s="2" t="s">
        <v>2649</v>
      </c>
      <c r="Y1109" s="1" t="s">
        <v>2628</v>
      </c>
      <c r="AA1109" s="1" t="s">
        <v>51</v>
      </c>
      <c r="AB1109" s="3">
        <v>1.17</v>
      </c>
      <c r="AC1109" s="1" t="s">
        <v>831</v>
      </c>
      <c r="AD1109" s="1">
        <v>17.399999999999999</v>
      </c>
      <c r="AE1109" s="12">
        <v>14.1</v>
      </c>
      <c r="AF1109" s="16">
        <v>-3.04</v>
      </c>
      <c r="AG1109" s="3">
        <v>3.25</v>
      </c>
      <c r="AH1109" s="1" t="s">
        <v>54</v>
      </c>
      <c r="AI1109" s="1" t="s">
        <v>55</v>
      </c>
      <c r="AL1109" s="1">
        <v>0</v>
      </c>
      <c r="AM1109" s="1" t="s">
        <v>2634</v>
      </c>
    </row>
    <row r="1110" spans="1:39" x14ac:dyDescent="0.3">
      <c r="A1110" s="1" t="s">
        <v>2629</v>
      </c>
      <c r="B1110" s="1">
        <v>29</v>
      </c>
      <c r="C1110" s="7">
        <v>45853</v>
      </c>
      <c r="D1110" s="6">
        <v>0.79166666666666663</v>
      </c>
      <c r="E1110" s="7">
        <v>45853</v>
      </c>
      <c r="F1110" s="6">
        <v>0.92708333333333337</v>
      </c>
      <c r="G1110" s="1" t="s">
        <v>2621</v>
      </c>
      <c r="H1110" s="1">
        <v>6</v>
      </c>
      <c r="I1110" s="1" t="s">
        <v>2612</v>
      </c>
      <c r="J1110" s="12">
        <v>563</v>
      </c>
      <c r="K1110" s="1">
        <v>567</v>
      </c>
      <c r="L1110" s="1" t="s">
        <v>827</v>
      </c>
      <c r="M1110" s="1" t="s">
        <v>2412</v>
      </c>
      <c r="N1110" s="1" t="s">
        <v>43</v>
      </c>
      <c r="O1110" s="1" t="s">
        <v>44</v>
      </c>
      <c r="P1110" s="16">
        <v>691</v>
      </c>
      <c r="Q1110" s="16">
        <v>558.96</v>
      </c>
      <c r="R1110" s="1" t="s">
        <v>45</v>
      </c>
      <c r="S1110" s="1" t="s">
        <v>758</v>
      </c>
      <c r="T1110" s="1">
        <v>14</v>
      </c>
      <c r="U1110" s="1">
        <v>40</v>
      </c>
      <c r="V1110" s="1">
        <v>480</v>
      </c>
      <c r="W1110" s="1" t="s">
        <v>47</v>
      </c>
      <c r="X1110" s="2" t="s">
        <v>2650</v>
      </c>
      <c r="Y1110" s="1" t="s">
        <v>2630</v>
      </c>
      <c r="AA1110" s="1" t="s">
        <v>51</v>
      </c>
      <c r="AB1110" s="3">
        <v>1.1599999999999999</v>
      </c>
      <c r="AC1110" s="1" t="s">
        <v>831</v>
      </c>
      <c r="AD1110" s="1">
        <v>17.399999999999999</v>
      </c>
      <c r="AE1110" s="12">
        <v>13.97</v>
      </c>
      <c r="AF1110" s="16">
        <v>-4.04</v>
      </c>
      <c r="AG1110" s="3">
        <v>3.25</v>
      </c>
      <c r="AH1110" s="1" t="s">
        <v>54</v>
      </c>
      <c r="AI1110" s="1" t="s">
        <v>55</v>
      </c>
      <c r="AL1110" s="1">
        <v>0</v>
      </c>
      <c r="AM1110" s="1" t="s">
        <v>2634</v>
      </c>
    </row>
    <row r="1111" spans="1:39" x14ac:dyDescent="0.3">
      <c r="A1111" s="1" t="str">
        <f>_xlfn.CONCAT(RMP[[#This Row],[CODIGO QR]],RMP[[#This Row],[MODULO]],RMP[[#This Row],[TURNO]])</f>
        <v>ABGCV20250716050616TURNO 8</v>
      </c>
      <c r="B1111" s="1">
        <v>29</v>
      </c>
      <c r="C1111" s="7">
        <v>45853</v>
      </c>
      <c r="D1111" s="6">
        <v>0.81874999999999998</v>
      </c>
      <c r="E1111" s="7">
        <v>45853</v>
      </c>
      <c r="F1111" s="6">
        <v>0.92708333333333337</v>
      </c>
      <c r="G1111" s="1" t="s">
        <v>2651</v>
      </c>
      <c r="H1111" s="1">
        <v>6</v>
      </c>
      <c r="I1111" s="1" t="s">
        <v>2612</v>
      </c>
      <c r="J1111" s="12">
        <v>936</v>
      </c>
      <c r="K1111" s="1">
        <v>568</v>
      </c>
      <c r="L1111" s="1" t="s">
        <v>41</v>
      </c>
      <c r="M1111" s="1" t="s">
        <v>990</v>
      </c>
      <c r="N1111" s="1" t="s">
        <v>43</v>
      </c>
      <c r="O1111" s="1" t="s">
        <v>44</v>
      </c>
      <c r="P1111" s="16">
        <v>1057.5</v>
      </c>
      <c r="Q1111" s="16">
        <v>936</v>
      </c>
      <c r="S1111" s="1" t="s">
        <v>858</v>
      </c>
      <c r="T1111" s="1">
        <v>17</v>
      </c>
      <c r="U1111" s="1">
        <v>0</v>
      </c>
      <c r="V1111" s="1">
        <v>0</v>
      </c>
      <c r="W1111" s="1" t="s">
        <v>2652</v>
      </c>
      <c r="X1111" s="2" t="s">
        <v>2653</v>
      </c>
      <c r="Y1111" s="1" t="s">
        <v>2654</v>
      </c>
      <c r="AA1111" s="1" t="s">
        <v>51</v>
      </c>
      <c r="AB1111" s="3">
        <v>0</v>
      </c>
      <c r="AC1111" s="1" t="s">
        <v>2655</v>
      </c>
      <c r="AD1111" s="1">
        <v>16</v>
      </c>
      <c r="AE1111" s="12">
        <v>3.12</v>
      </c>
      <c r="AF1111" s="16">
        <v>0</v>
      </c>
      <c r="AG1111" s="3">
        <v>2.58</v>
      </c>
      <c r="AH1111" s="1" t="s">
        <v>54</v>
      </c>
      <c r="AI1111" s="1" t="s">
        <v>55</v>
      </c>
      <c r="AL1111" s="1">
        <v>300</v>
      </c>
      <c r="AM1111" s="1" t="s">
        <v>2656</v>
      </c>
    </row>
    <row r="1112" spans="1:39" x14ac:dyDescent="0.3">
      <c r="A1112" s="1" t="str">
        <f>_xlfn.CONCAT(RMP[[#This Row],[CODIGO QR]],RMP[[#This Row],[MODULO]],RMP[[#This Row],[TURNO]])</f>
        <v>ABGCV20250716050637TURNO 7</v>
      </c>
      <c r="B1112" s="1">
        <v>29</v>
      </c>
      <c r="C1112" s="7">
        <v>45853</v>
      </c>
      <c r="D1112" s="6">
        <v>0.81874999999999998</v>
      </c>
      <c r="E1112" s="7">
        <v>45853</v>
      </c>
      <c r="F1112" s="6">
        <v>0.92708333333333337</v>
      </c>
      <c r="G1112" s="1" t="s">
        <v>2651</v>
      </c>
      <c r="H1112" s="1">
        <v>6</v>
      </c>
      <c r="I1112" s="1" t="s">
        <v>2612</v>
      </c>
      <c r="J1112" s="12">
        <v>936</v>
      </c>
      <c r="K1112" s="1">
        <v>569</v>
      </c>
      <c r="L1112" s="1" t="s">
        <v>41</v>
      </c>
      <c r="M1112" s="1" t="s">
        <v>990</v>
      </c>
      <c r="N1112" s="1" t="s">
        <v>43</v>
      </c>
      <c r="O1112" s="1" t="s">
        <v>44</v>
      </c>
      <c r="P1112" s="16">
        <v>1058</v>
      </c>
      <c r="Q1112" s="16">
        <v>936</v>
      </c>
      <c r="S1112" s="1" t="s">
        <v>883</v>
      </c>
      <c r="T1112" s="1">
        <v>17</v>
      </c>
      <c r="U1112" s="1">
        <v>0</v>
      </c>
      <c r="V1112" s="1">
        <v>0</v>
      </c>
      <c r="W1112" s="1" t="s">
        <v>2652</v>
      </c>
      <c r="X1112" s="2" t="s">
        <v>643</v>
      </c>
      <c r="Y1112" s="1" t="s">
        <v>2657</v>
      </c>
      <c r="AA1112" s="1" t="s">
        <v>51</v>
      </c>
      <c r="AB1112" s="3">
        <v>0</v>
      </c>
      <c r="AC1112" s="1" t="s">
        <v>2655</v>
      </c>
      <c r="AD1112" s="1">
        <v>16</v>
      </c>
      <c r="AE1112" s="12">
        <v>3.12</v>
      </c>
      <c r="AF1112" s="16">
        <v>0</v>
      </c>
      <c r="AG1112" s="3">
        <v>2.58</v>
      </c>
      <c r="AH1112" s="1" t="s">
        <v>54</v>
      </c>
      <c r="AI1112" s="1" t="s">
        <v>55</v>
      </c>
      <c r="AL1112" s="1">
        <v>300</v>
      </c>
      <c r="AM1112" s="1" t="s">
        <v>2656</v>
      </c>
    </row>
    <row r="1113" spans="1:39" x14ac:dyDescent="0.3">
      <c r="A1113" s="1" t="str">
        <f>_xlfn.CONCAT(RMP[[#This Row],[CODIGO QR]],RMP[[#This Row],[MODULO]],RMP[[#This Row],[TURNO]])</f>
        <v>ABGCV20250716050651TURNO 8</v>
      </c>
      <c r="B1113" s="1">
        <v>29</v>
      </c>
      <c r="C1113" s="7">
        <v>45853</v>
      </c>
      <c r="D1113" s="6">
        <v>0.81874999999999998</v>
      </c>
      <c r="E1113" s="7">
        <v>45853</v>
      </c>
      <c r="F1113" s="6">
        <v>0.92708333333333337</v>
      </c>
      <c r="G1113" s="1" t="s">
        <v>2651</v>
      </c>
      <c r="H1113" s="1">
        <v>6</v>
      </c>
      <c r="I1113" s="1" t="s">
        <v>2612</v>
      </c>
      <c r="J1113" s="12">
        <v>174.72</v>
      </c>
      <c r="K1113" s="1">
        <v>570</v>
      </c>
      <c r="L1113" s="1" t="s">
        <v>41</v>
      </c>
      <c r="M1113" s="1" t="s">
        <v>990</v>
      </c>
      <c r="N1113" s="1" t="s">
        <v>43</v>
      </c>
      <c r="O1113" s="1" t="s">
        <v>44</v>
      </c>
      <c r="P1113" s="16">
        <v>211</v>
      </c>
      <c r="Q1113" s="16">
        <v>174.72</v>
      </c>
      <c r="S1113" s="1" t="s">
        <v>858</v>
      </c>
      <c r="T1113" s="1">
        <v>17</v>
      </c>
      <c r="U1113" s="1">
        <v>0</v>
      </c>
      <c r="V1113" s="1">
        <v>0</v>
      </c>
      <c r="W1113" s="1" t="s">
        <v>2652</v>
      </c>
      <c r="X1113" s="2" t="s">
        <v>2658</v>
      </c>
      <c r="Y1113" s="1" t="s">
        <v>2659</v>
      </c>
      <c r="AA1113" s="1" t="s">
        <v>51</v>
      </c>
      <c r="AB1113" s="3">
        <v>0</v>
      </c>
      <c r="AC1113" s="1" t="s">
        <v>2655</v>
      </c>
      <c r="AD1113" s="1">
        <v>16</v>
      </c>
      <c r="AE1113" s="12">
        <v>3.12</v>
      </c>
      <c r="AF1113" s="16">
        <v>0</v>
      </c>
      <c r="AG1113" s="3">
        <v>2.58</v>
      </c>
      <c r="AH1113" s="1" t="s">
        <v>54</v>
      </c>
      <c r="AI1113" s="1" t="s">
        <v>55</v>
      </c>
      <c r="AL1113" s="1">
        <v>56</v>
      </c>
      <c r="AM1113" s="1" t="s">
        <v>2656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3C33-C0BB-4492-BB5B-E304F84C82AF}">
  <dimension ref="A2:AI783"/>
  <sheetViews>
    <sheetView workbookViewId="0">
      <pane ySplit="3" topLeftCell="A4" activePane="bottomLeft" state="frozen"/>
      <selection pane="bottomLeft" activeCell="E28" sqref="E28"/>
    </sheetView>
  </sheetViews>
  <sheetFormatPr baseColWidth="10" defaultColWidth="11.44140625" defaultRowHeight="14.4" x14ac:dyDescent="0.3"/>
  <cols>
    <col min="1" max="1" width="14" style="5" customWidth="1"/>
    <col min="2" max="2" width="8.33203125" style="5" customWidth="1"/>
    <col min="3" max="3" width="25.88671875" style="5" hidden="1" customWidth="1"/>
    <col min="4" max="4" width="18" style="5" bestFit="1" customWidth="1"/>
    <col min="5" max="5" width="16.33203125" style="5" bestFit="1" customWidth="1"/>
    <col min="6" max="6" width="12.44140625" style="5" bestFit="1" customWidth="1"/>
    <col min="7" max="7" width="12.109375" style="5" bestFit="1" customWidth="1"/>
    <col min="8" max="8" width="9.44140625" bestFit="1" customWidth="1"/>
    <col min="9" max="9" width="13.33203125" bestFit="1" customWidth="1"/>
    <col min="10" max="10" width="13.44140625" bestFit="1" customWidth="1"/>
    <col min="11" max="11" width="12.109375" bestFit="1" customWidth="1"/>
    <col min="12" max="12" width="9.44140625" bestFit="1" customWidth="1"/>
    <col min="13" max="13" width="10.88671875" bestFit="1" customWidth="1"/>
    <col min="14" max="14" width="8" bestFit="1" customWidth="1"/>
    <col min="15" max="15" width="13.109375" bestFit="1" customWidth="1"/>
    <col min="16" max="16" width="11.6640625" style="5" bestFit="1" customWidth="1"/>
    <col min="17" max="18" width="7" style="5" bestFit="1" customWidth="1"/>
    <col min="19" max="19" width="9.5546875" style="5" bestFit="1" customWidth="1"/>
    <col min="20" max="20" width="15.33203125" style="5" bestFit="1" customWidth="1"/>
    <col min="24" max="24" width="11.33203125" style="5" bestFit="1" customWidth="1"/>
    <col min="25" max="25" width="14.88671875" style="5" bestFit="1" customWidth="1"/>
    <col min="26" max="26" width="13.33203125" style="5" bestFit="1" customWidth="1"/>
    <col min="27" max="27" width="12.109375" style="5" bestFit="1" customWidth="1"/>
    <col min="28" max="28" width="19" style="5" bestFit="1" customWidth="1"/>
    <col min="29" max="29" width="9.44140625" style="5" bestFit="1" customWidth="1"/>
    <col min="30" max="30" width="10.88671875" style="5" bestFit="1" customWidth="1"/>
    <col min="31" max="35" width="7.88671875" style="5" bestFit="1" customWidth="1"/>
  </cols>
  <sheetData>
    <row r="2" spans="1:30" ht="0.6" customHeight="1" x14ac:dyDescent="0.3"/>
    <row r="3" spans="1:30" ht="30" customHeight="1" x14ac:dyDescent="0.3">
      <c r="A3" s="22" t="s">
        <v>4</v>
      </c>
      <c r="B3" s="22" t="s">
        <v>7</v>
      </c>
      <c r="C3" s="22" t="s">
        <v>11</v>
      </c>
      <c r="D3" s="22" t="s">
        <v>12</v>
      </c>
      <c r="E3" s="22" t="s">
        <v>13</v>
      </c>
      <c r="F3" s="22" t="s">
        <v>23</v>
      </c>
      <c r="G3" s="22" t="s">
        <v>33</v>
      </c>
      <c r="H3" s="22" t="s">
        <v>28</v>
      </c>
      <c r="I3" t="s">
        <v>2469</v>
      </c>
      <c r="J3" t="s">
        <v>2470</v>
      </c>
      <c r="K3" t="s">
        <v>2471</v>
      </c>
      <c r="L3" t="s">
        <v>2472</v>
      </c>
      <c r="M3" t="s">
        <v>2473</v>
      </c>
      <c r="N3" t="s">
        <v>2474</v>
      </c>
      <c r="O3" t="s">
        <v>2475</v>
      </c>
      <c r="P3" t="s">
        <v>2476</v>
      </c>
      <c r="T3" s="22" t="s">
        <v>4</v>
      </c>
      <c r="U3" s="22" t="s">
        <v>7</v>
      </c>
      <c r="V3" s="22" t="s">
        <v>23</v>
      </c>
      <c r="W3" s="22" t="s">
        <v>33</v>
      </c>
      <c r="X3" s="22" t="s">
        <v>28</v>
      </c>
      <c r="Y3" s="22" t="s">
        <v>12</v>
      </c>
      <c r="Z3" t="s">
        <v>2469</v>
      </c>
      <c r="AA3" t="s">
        <v>2471</v>
      </c>
      <c r="AB3" t="s">
        <v>2477</v>
      </c>
      <c r="AC3" t="s">
        <v>2472</v>
      </c>
      <c r="AD3" t="s">
        <v>2473</v>
      </c>
    </row>
    <row r="4" spans="1:30" x14ac:dyDescent="0.3">
      <c r="A4" s="19">
        <v>45853</v>
      </c>
      <c r="B4">
        <v>1</v>
      </c>
      <c r="C4" t="s">
        <v>41</v>
      </c>
      <c r="D4" t="s">
        <v>211</v>
      </c>
      <c r="E4" t="s">
        <v>43</v>
      </c>
      <c r="F4" t="s">
        <v>2567</v>
      </c>
      <c r="G4" t="s">
        <v>54</v>
      </c>
      <c r="H4" t="s">
        <v>52</v>
      </c>
      <c r="I4" s="23">
        <v>429</v>
      </c>
      <c r="J4" s="24">
        <v>314</v>
      </c>
      <c r="K4">
        <v>326.87</v>
      </c>
      <c r="L4" s="25">
        <v>35</v>
      </c>
      <c r="M4" s="25">
        <v>245</v>
      </c>
      <c r="N4">
        <v>12.87</v>
      </c>
      <c r="O4" s="26">
        <v>1.33</v>
      </c>
      <c r="P4" s="26">
        <v>9.34</v>
      </c>
      <c r="T4" s="19">
        <v>45852</v>
      </c>
      <c r="U4">
        <v>1</v>
      </c>
      <c r="V4" t="s">
        <v>2351</v>
      </c>
      <c r="W4" t="s">
        <v>54</v>
      </c>
      <c r="X4" t="s">
        <v>52</v>
      </c>
      <c r="Y4" t="s">
        <v>211</v>
      </c>
      <c r="Z4" s="23">
        <v>424</v>
      </c>
      <c r="AA4">
        <v>327.87</v>
      </c>
      <c r="AB4" s="27">
        <v>315.5</v>
      </c>
      <c r="AC4" s="25">
        <v>35</v>
      </c>
      <c r="AD4" s="25">
        <v>245</v>
      </c>
    </row>
    <row r="5" spans="1:30" x14ac:dyDescent="0.3">
      <c r="A5"/>
      <c r="B5"/>
      <c r="C5"/>
      <c r="D5"/>
      <c r="E5"/>
      <c r="F5" t="s">
        <v>2569</v>
      </c>
      <c r="G5" t="s">
        <v>54</v>
      </c>
      <c r="H5" t="s">
        <v>52</v>
      </c>
      <c r="I5" s="23">
        <v>430</v>
      </c>
      <c r="J5" s="24">
        <v>316.5</v>
      </c>
      <c r="K5">
        <v>327.87</v>
      </c>
      <c r="L5" s="25">
        <v>35</v>
      </c>
      <c r="M5" s="25">
        <v>245</v>
      </c>
      <c r="N5">
        <v>11.37</v>
      </c>
      <c r="O5" s="26">
        <v>1.34</v>
      </c>
      <c r="P5" s="26">
        <v>9.3699999999999992</v>
      </c>
      <c r="T5"/>
      <c r="V5" t="s">
        <v>2349</v>
      </c>
      <c r="W5" t="s">
        <v>54</v>
      </c>
      <c r="X5" t="s">
        <v>52</v>
      </c>
      <c r="Y5" t="s">
        <v>211</v>
      </c>
      <c r="Z5" s="23">
        <v>425</v>
      </c>
      <c r="AA5">
        <v>328.87</v>
      </c>
      <c r="AB5" s="27">
        <v>317</v>
      </c>
      <c r="AC5" s="25">
        <v>35</v>
      </c>
      <c r="AD5" s="25">
        <v>245</v>
      </c>
    </row>
    <row r="6" spans="1:30" x14ac:dyDescent="0.3">
      <c r="A6"/>
      <c r="B6"/>
      <c r="C6"/>
      <c r="D6"/>
      <c r="E6"/>
      <c r="F6" t="s">
        <v>2566</v>
      </c>
      <c r="G6" t="s">
        <v>54</v>
      </c>
      <c r="H6" t="s">
        <v>52</v>
      </c>
      <c r="I6" s="23">
        <v>510</v>
      </c>
      <c r="J6" s="24">
        <v>376.2</v>
      </c>
      <c r="K6">
        <v>390.64</v>
      </c>
      <c r="L6" s="25">
        <v>42</v>
      </c>
      <c r="M6" s="25">
        <v>294</v>
      </c>
      <c r="N6">
        <v>14.44</v>
      </c>
      <c r="O6" s="26">
        <v>1.33</v>
      </c>
      <c r="P6" s="26">
        <v>9.3000000000000007</v>
      </c>
      <c r="T6"/>
      <c r="V6" t="s">
        <v>2343</v>
      </c>
      <c r="W6" t="s">
        <v>54</v>
      </c>
      <c r="X6" t="s">
        <v>52</v>
      </c>
      <c r="Y6" t="s">
        <v>211</v>
      </c>
      <c r="Z6" s="23">
        <v>508</v>
      </c>
      <c r="AA6">
        <v>394.64</v>
      </c>
      <c r="AB6" s="27">
        <v>379.7</v>
      </c>
      <c r="AC6" s="25">
        <v>42</v>
      </c>
      <c r="AD6" s="25">
        <v>294</v>
      </c>
    </row>
    <row r="7" spans="1:30" x14ac:dyDescent="0.3">
      <c r="A7"/>
      <c r="B7"/>
      <c r="C7"/>
      <c r="D7"/>
      <c r="E7"/>
      <c r="F7" t="s">
        <v>2568</v>
      </c>
      <c r="G7" t="s">
        <v>54</v>
      </c>
      <c r="H7" t="s">
        <v>52</v>
      </c>
      <c r="I7" s="23">
        <v>515</v>
      </c>
      <c r="J7" s="24">
        <v>381.2</v>
      </c>
      <c r="K7">
        <v>395.64</v>
      </c>
      <c r="L7" s="25">
        <v>42</v>
      </c>
      <c r="M7" s="25">
        <v>294</v>
      </c>
      <c r="N7">
        <v>14.44</v>
      </c>
      <c r="O7" s="26">
        <v>1.35</v>
      </c>
      <c r="P7" s="26">
        <v>9.42</v>
      </c>
      <c r="T7"/>
      <c r="V7" t="s">
        <v>2347</v>
      </c>
      <c r="W7" t="s">
        <v>54</v>
      </c>
      <c r="X7" t="s">
        <v>52</v>
      </c>
      <c r="Y7" t="s">
        <v>211</v>
      </c>
      <c r="Z7" s="23">
        <v>508</v>
      </c>
      <c r="AA7">
        <v>394.64000000000004</v>
      </c>
      <c r="AB7" s="27">
        <v>379.2</v>
      </c>
      <c r="AC7" s="25">
        <v>42</v>
      </c>
      <c r="AD7" s="25">
        <v>294</v>
      </c>
    </row>
    <row r="8" spans="1:30" x14ac:dyDescent="0.3">
      <c r="A8"/>
      <c r="B8"/>
      <c r="C8"/>
      <c r="D8"/>
      <c r="E8"/>
      <c r="F8" t="s">
        <v>2565</v>
      </c>
      <c r="G8" t="s">
        <v>54</v>
      </c>
      <c r="H8" t="s">
        <v>52</v>
      </c>
      <c r="I8" s="23">
        <v>513</v>
      </c>
      <c r="J8" s="24">
        <v>379.2</v>
      </c>
      <c r="K8">
        <v>393.64</v>
      </c>
      <c r="L8" s="25">
        <v>42</v>
      </c>
      <c r="M8" s="25">
        <v>294</v>
      </c>
      <c r="N8">
        <v>14.44</v>
      </c>
      <c r="O8" s="26">
        <v>1.34</v>
      </c>
      <c r="P8" s="26">
        <v>9.3699999999999992</v>
      </c>
      <c r="T8"/>
      <c r="V8" t="s">
        <v>2339</v>
      </c>
      <c r="W8" t="s">
        <v>54</v>
      </c>
      <c r="X8" t="s">
        <v>52</v>
      </c>
      <c r="Y8" t="s">
        <v>211</v>
      </c>
      <c r="Z8" s="23">
        <v>509</v>
      </c>
      <c r="AA8">
        <v>395.64</v>
      </c>
      <c r="AB8" s="27">
        <v>380.2</v>
      </c>
      <c r="AC8" s="25">
        <v>42</v>
      </c>
      <c r="AD8" s="25">
        <v>294</v>
      </c>
    </row>
    <row r="9" spans="1:30" x14ac:dyDescent="0.3">
      <c r="A9"/>
      <c r="B9"/>
      <c r="C9"/>
      <c r="D9"/>
      <c r="E9"/>
      <c r="F9" t="s">
        <v>2564</v>
      </c>
      <c r="G9" t="s">
        <v>54</v>
      </c>
      <c r="H9" t="s">
        <v>52</v>
      </c>
      <c r="I9" s="23">
        <v>514</v>
      </c>
      <c r="J9" s="24">
        <v>379.2</v>
      </c>
      <c r="K9">
        <v>394.64</v>
      </c>
      <c r="L9" s="25">
        <v>42</v>
      </c>
      <c r="M9" s="25">
        <v>294</v>
      </c>
      <c r="N9">
        <v>15.44</v>
      </c>
      <c r="O9" s="26">
        <v>1.34</v>
      </c>
      <c r="P9" s="26">
        <v>9.4</v>
      </c>
      <c r="T9"/>
      <c r="V9" t="s">
        <v>2345</v>
      </c>
      <c r="W9" t="s">
        <v>54</v>
      </c>
      <c r="X9" t="s">
        <v>52</v>
      </c>
      <c r="Y9" t="s">
        <v>211</v>
      </c>
      <c r="Z9" s="23">
        <v>508</v>
      </c>
      <c r="AA9">
        <v>394.64</v>
      </c>
      <c r="AB9" s="27">
        <v>377.7</v>
      </c>
      <c r="AC9" s="25">
        <v>42</v>
      </c>
      <c r="AD9" s="25">
        <v>294</v>
      </c>
    </row>
    <row r="10" spans="1:30" x14ac:dyDescent="0.3">
      <c r="A10"/>
      <c r="B10"/>
      <c r="C10"/>
      <c r="D10"/>
      <c r="E10"/>
      <c r="F10" t="s">
        <v>2563</v>
      </c>
      <c r="G10" t="s">
        <v>54</v>
      </c>
      <c r="H10" t="s">
        <v>52</v>
      </c>
      <c r="I10" s="23">
        <v>514</v>
      </c>
      <c r="J10" s="24">
        <v>378.2</v>
      </c>
      <c r="K10">
        <v>394.64</v>
      </c>
      <c r="L10" s="25">
        <v>42</v>
      </c>
      <c r="M10" s="25">
        <v>294</v>
      </c>
      <c r="N10">
        <v>16.440000000000001</v>
      </c>
      <c r="O10" s="26">
        <v>1.34</v>
      </c>
      <c r="P10" s="26">
        <v>9.4</v>
      </c>
      <c r="T10"/>
      <c r="V10" t="s">
        <v>2337</v>
      </c>
      <c r="W10" t="s">
        <v>54</v>
      </c>
      <c r="X10" t="s">
        <v>52</v>
      </c>
      <c r="Y10" t="s">
        <v>211</v>
      </c>
      <c r="Z10" s="23">
        <v>508</v>
      </c>
      <c r="AA10">
        <v>394.64</v>
      </c>
      <c r="AB10" s="27">
        <v>378.2</v>
      </c>
      <c r="AC10" s="25">
        <v>42</v>
      </c>
      <c r="AD10" s="25">
        <v>294</v>
      </c>
    </row>
    <row r="11" spans="1:30" x14ac:dyDescent="0.3">
      <c r="A11"/>
      <c r="B11"/>
      <c r="C11"/>
      <c r="D11"/>
      <c r="E11"/>
      <c r="F11" t="s">
        <v>2562</v>
      </c>
      <c r="G11" t="s">
        <v>54</v>
      </c>
      <c r="H11" t="s">
        <v>52</v>
      </c>
      <c r="I11" s="23">
        <v>507</v>
      </c>
      <c r="J11" s="24">
        <v>371.7</v>
      </c>
      <c r="K11">
        <v>387.64</v>
      </c>
      <c r="L11" s="25">
        <v>42</v>
      </c>
      <c r="M11" s="25">
        <v>294</v>
      </c>
      <c r="N11">
        <v>15.94</v>
      </c>
      <c r="O11" s="26">
        <v>1.32</v>
      </c>
      <c r="P11" s="26">
        <v>9.23</v>
      </c>
      <c r="T11"/>
      <c r="V11" t="s">
        <v>2341</v>
      </c>
      <c r="W11" t="s">
        <v>1224</v>
      </c>
      <c r="X11" t="s">
        <v>52</v>
      </c>
      <c r="Y11" t="s">
        <v>211</v>
      </c>
      <c r="Z11" s="23">
        <v>514</v>
      </c>
      <c r="AA11">
        <v>400.64</v>
      </c>
      <c r="AB11" s="27">
        <v>386.70000000000005</v>
      </c>
      <c r="AC11" s="25">
        <v>42</v>
      </c>
      <c r="AD11" s="25">
        <v>294</v>
      </c>
    </row>
    <row r="12" spans="1:30" x14ac:dyDescent="0.3">
      <c r="A12"/>
      <c r="B12" s="37" t="s">
        <v>2478</v>
      </c>
      <c r="C12" s="37"/>
      <c r="D12" s="37"/>
      <c r="E12" s="37"/>
      <c r="F12" s="37"/>
      <c r="G12" s="37"/>
      <c r="H12" s="37"/>
      <c r="I12" s="38">
        <v>3932</v>
      </c>
      <c r="J12" s="39">
        <v>2896.2</v>
      </c>
      <c r="K12" s="37">
        <v>3011.5799999999995</v>
      </c>
      <c r="L12" s="40">
        <v>322</v>
      </c>
      <c r="M12" s="40">
        <v>2254</v>
      </c>
      <c r="N12" s="37">
        <v>115.38</v>
      </c>
      <c r="O12" s="41">
        <v>1.3362499999999999</v>
      </c>
      <c r="P12" s="41">
        <v>9.3537499999999998</v>
      </c>
      <c r="T12"/>
      <c r="U12" t="s">
        <v>2478</v>
      </c>
      <c r="X12"/>
      <c r="Y12"/>
      <c r="Z12" s="23">
        <v>3904</v>
      </c>
      <c r="AA12">
        <v>3031.58</v>
      </c>
      <c r="AB12" s="27">
        <v>2914.2</v>
      </c>
      <c r="AC12" s="25">
        <v>322</v>
      </c>
      <c r="AD12" s="25">
        <v>2254</v>
      </c>
    </row>
    <row r="13" spans="1:30" x14ac:dyDescent="0.3">
      <c r="A13"/>
      <c r="B13">
        <v>2</v>
      </c>
      <c r="C13" t="s">
        <v>41</v>
      </c>
      <c r="D13" t="s">
        <v>211</v>
      </c>
      <c r="E13" t="s">
        <v>43</v>
      </c>
      <c r="F13" t="s">
        <v>2579</v>
      </c>
      <c r="G13" t="s">
        <v>54</v>
      </c>
      <c r="H13" t="s">
        <v>52</v>
      </c>
      <c r="I13" s="23">
        <v>518</v>
      </c>
      <c r="J13" s="24">
        <v>382.7</v>
      </c>
      <c r="K13">
        <v>398.64</v>
      </c>
      <c r="L13" s="25">
        <v>42</v>
      </c>
      <c r="M13" s="25">
        <v>294</v>
      </c>
      <c r="N13">
        <v>15.94</v>
      </c>
      <c r="O13" s="26">
        <v>1.36</v>
      </c>
      <c r="P13" s="26">
        <v>9.49</v>
      </c>
      <c r="T13"/>
      <c r="U13">
        <v>2</v>
      </c>
      <c r="V13" t="s">
        <v>2362</v>
      </c>
      <c r="W13" t="s">
        <v>54</v>
      </c>
      <c r="X13" t="s">
        <v>52</v>
      </c>
      <c r="Y13" t="s">
        <v>211</v>
      </c>
      <c r="Z13" s="23">
        <v>428</v>
      </c>
      <c r="AA13">
        <v>331.87</v>
      </c>
      <c r="AB13" s="27">
        <v>320.5</v>
      </c>
      <c r="AC13" s="25">
        <v>35</v>
      </c>
      <c r="AD13" s="25">
        <v>245</v>
      </c>
    </row>
    <row r="14" spans="1:30" x14ac:dyDescent="0.3">
      <c r="A14"/>
      <c r="B14"/>
      <c r="C14"/>
      <c r="D14"/>
      <c r="E14"/>
      <c r="F14" t="s">
        <v>2578</v>
      </c>
      <c r="G14" t="s">
        <v>54</v>
      </c>
      <c r="H14" t="s">
        <v>52</v>
      </c>
      <c r="I14" s="23">
        <v>516</v>
      </c>
      <c r="J14" s="24">
        <v>382.2</v>
      </c>
      <c r="K14">
        <v>396.64</v>
      </c>
      <c r="L14" s="25">
        <v>42</v>
      </c>
      <c r="M14" s="25">
        <v>294</v>
      </c>
      <c r="N14">
        <v>14.44</v>
      </c>
      <c r="O14" s="26">
        <v>1.35</v>
      </c>
      <c r="P14" s="26">
        <v>9.44</v>
      </c>
      <c r="T14"/>
      <c r="V14" t="s">
        <v>2358</v>
      </c>
      <c r="W14" t="s">
        <v>434</v>
      </c>
      <c r="X14" t="s">
        <v>52</v>
      </c>
      <c r="Y14" t="s">
        <v>211</v>
      </c>
      <c r="Z14" s="23">
        <v>431</v>
      </c>
      <c r="AA14">
        <v>334.87</v>
      </c>
      <c r="AB14" s="27">
        <v>323</v>
      </c>
      <c r="AC14" s="25">
        <v>35</v>
      </c>
      <c r="AD14" s="25">
        <v>245</v>
      </c>
    </row>
    <row r="15" spans="1:30" x14ac:dyDescent="0.3">
      <c r="A15"/>
      <c r="B15"/>
      <c r="C15"/>
      <c r="D15"/>
      <c r="E15"/>
      <c r="F15" t="s">
        <v>2577</v>
      </c>
      <c r="G15" t="s">
        <v>434</v>
      </c>
      <c r="H15" t="s">
        <v>52</v>
      </c>
      <c r="I15" s="23">
        <v>514</v>
      </c>
      <c r="J15" s="24">
        <v>380.70000000000005</v>
      </c>
      <c r="K15">
        <v>394.64</v>
      </c>
      <c r="L15" s="25">
        <v>42</v>
      </c>
      <c r="M15" s="25">
        <v>294</v>
      </c>
      <c r="N15">
        <v>13.940000000000001</v>
      </c>
      <c r="O15" s="26">
        <v>1.34</v>
      </c>
      <c r="P15" s="26">
        <v>9.4</v>
      </c>
      <c r="T15"/>
      <c r="V15" t="s">
        <v>2360</v>
      </c>
      <c r="W15" t="s">
        <v>434</v>
      </c>
      <c r="X15" t="s">
        <v>52</v>
      </c>
      <c r="Y15" t="s">
        <v>211</v>
      </c>
      <c r="Z15" s="23">
        <v>514</v>
      </c>
      <c r="AA15">
        <v>400.64</v>
      </c>
      <c r="AB15" s="27">
        <v>385.7</v>
      </c>
      <c r="AC15" s="25">
        <v>42</v>
      </c>
      <c r="AD15" s="25">
        <v>294</v>
      </c>
    </row>
    <row r="16" spans="1:30" x14ac:dyDescent="0.3">
      <c r="A16"/>
      <c r="B16"/>
      <c r="C16"/>
      <c r="D16"/>
      <c r="E16"/>
      <c r="F16" t="s">
        <v>2575</v>
      </c>
      <c r="G16" t="s">
        <v>54</v>
      </c>
      <c r="H16" t="s">
        <v>52</v>
      </c>
      <c r="I16" s="23">
        <v>524</v>
      </c>
      <c r="J16" s="24">
        <v>388.7</v>
      </c>
      <c r="K16">
        <v>404.64</v>
      </c>
      <c r="L16" s="25">
        <v>42</v>
      </c>
      <c r="M16" s="25">
        <v>294</v>
      </c>
      <c r="N16">
        <v>15.94</v>
      </c>
      <c r="O16" s="26">
        <v>1.38</v>
      </c>
      <c r="P16" s="26">
        <v>9.6300000000000008</v>
      </c>
      <c r="T16"/>
      <c r="V16" t="s">
        <v>2364</v>
      </c>
      <c r="W16" t="s">
        <v>434</v>
      </c>
      <c r="X16" t="s">
        <v>52</v>
      </c>
      <c r="Y16" t="s">
        <v>211</v>
      </c>
      <c r="Z16" s="23">
        <v>515</v>
      </c>
      <c r="AA16">
        <v>401.64</v>
      </c>
      <c r="AB16" s="27">
        <v>386.2</v>
      </c>
      <c r="AC16" s="25">
        <v>42</v>
      </c>
      <c r="AD16" s="25">
        <v>294</v>
      </c>
    </row>
    <row r="17" spans="1:35" x14ac:dyDescent="0.3">
      <c r="A17"/>
      <c r="B17"/>
      <c r="C17"/>
      <c r="D17"/>
      <c r="E17"/>
      <c r="F17" t="s">
        <v>2576</v>
      </c>
      <c r="G17" t="s">
        <v>54</v>
      </c>
      <c r="H17" t="s">
        <v>52</v>
      </c>
      <c r="I17" s="23">
        <v>519</v>
      </c>
      <c r="J17" s="24">
        <v>384.2</v>
      </c>
      <c r="K17">
        <v>399.64</v>
      </c>
      <c r="L17" s="25">
        <v>42</v>
      </c>
      <c r="M17" s="25">
        <v>294</v>
      </c>
      <c r="N17">
        <v>15.44</v>
      </c>
      <c r="O17" s="26">
        <v>1.36</v>
      </c>
      <c r="P17" s="26">
        <v>9.52</v>
      </c>
      <c r="T17"/>
      <c r="V17" t="s">
        <v>2366</v>
      </c>
      <c r="W17" t="s">
        <v>434</v>
      </c>
      <c r="X17" t="s">
        <v>52</v>
      </c>
      <c r="Y17" t="s">
        <v>211</v>
      </c>
      <c r="Z17" s="23">
        <v>517</v>
      </c>
      <c r="AA17">
        <v>403.64</v>
      </c>
      <c r="AB17" s="27">
        <v>389.7</v>
      </c>
      <c r="AC17" s="25">
        <v>42</v>
      </c>
      <c r="AD17" s="25">
        <v>294</v>
      </c>
    </row>
    <row r="18" spans="1:35" x14ac:dyDescent="0.3">
      <c r="A18"/>
      <c r="B18"/>
      <c r="C18"/>
      <c r="D18"/>
      <c r="E18"/>
      <c r="F18" t="s">
        <v>2574</v>
      </c>
      <c r="G18" t="s">
        <v>54</v>
      </c>
      <c r="H18" t="s">
        <v>52</v>
      </c>
      <c r="I18" s="23">
        <v>511</v>
      </c>
      <c r="J18" s="24">
        <v>376.7</v>
      </c>
      <c r="K18">
        <v>391.64</v>
      </c>
      <c r="L18" s="25">
        <v>42</v>
      </c>
      <c r="M18" s="25">
        <v>294</v>
      </c>
      <c r="N18">
        <v>14.940000000000001</v>
      </c>
      <c r="O18" s="26">
        <v>1.33</v>
      </c>
      <c r="P18" s="26">
        <v>9.32</v>
      </c>
      <c r="T18"/>
      <c r="V18" t="s">
        <v>2368</v>
      </c>
      <c r="W18" t="s">
        <v>54</v>
      </c>
      <c r="X18" t="s">
        <v>52</v>
      </c>
      <c r="Y18" t="s">
        <v>211</v>
      </c>
      <c r="Z18" s="23">
        <v>512</v>
      </c>
      <c r="AA18">
        <v>398.64</v>
      </c>
      <c r="AB18" s="27">
        <v>384.7</v>
      </c>
      <c r="AC18" s="25">
        <v>42</v>
      </c>
      <c r="AD18" s="25">
        <v>294</v>
      </c>
    </row>
    <row r="19" spans="1:35" x14ac:dyDescent="0.3">
      <c r="A19"/>
      <c r="B19"/>
      <c r="C19"/>
      <c r="D19"/>
      <c r="E19"/>
      <c r="F19" t="s">
        <v>2572</v>
      </c>
      <c r="G19" t="s">
        <v>54</v>
      </c>
      <c r="H19" t="s">
        <v>52</v>
      </c>
      <c r="I19" s="23">
        <v>514</v>
      </c>
      <c r="J19" s="24">
        <v>379.7</v>
      </c>
      <c r="K19">
        <v>394.64</v>
      </c>
      <c r="L19" s="25">
        <v>42</v>
      </c>
      <c r="M19" s="25">
        <v>294</v>
      </c>
      <c r="N19">
        <v>14.94</v>
      </c>
      <c r="O19" s="26">
        <v>1.34</v>
      </c>
      <c r="P19" s="26">
        <v>9.4</v>
      </c>
      <c r="T19"/>
      <c r="V19" t="s">
        <v>2370</v>
      </c>
      <c r="W19" t="s">
        <v>1224</v>
      </c>
      <c r="X19" t="s">
        <v>52</v>
      </c>
      <c r="Y19" t="s">
        <v>211</v>
      </c>
      <c r="Z19" s="23">
        <v>515</v>
      </c>
      <c r="AA19">
        <v>401.64</v>
      </c>
      <c r="AB19" s="27">
        <v>386.7</v>
      </c>
      <c r="AC19" s="25">
        <v>42</v>
      </c>
      <c r="AD19" s="25">
        <v>294</v>
      </c>
    </row>
    <row r="20" spans="1:35" x14ac:dyDescent="0.3">
      <c r="A20"/>
      <c r="B20"/>
      <c r="C20"/>
      <c r="D20"/>
      <c r="E20"/>
      <c r="F20" t="s">
        <v>2573</v>
      </c>
      <c r="G20" t="s">
        <v>434</v>
      </c>
      <c r="H20" t="s">
        <v>52</v>
      </c>
      <c r="I20" s="23">
        <v>518</v>
      </c>
      <c r="J20" s="24">
        <v>384.7</v>
      </c>
      <c r="K20">
        <v>398.64</v>
      </c>
      <c r="L20" s="25">
        <v>42</v>
      </c>
      <c r="M20" s="25">
        <v>294</v>
      </c>
      <c r="N20">
        <v>13.94</v>
      </c>
      <c r="O20" s="26">
        <v>1.36</v>
      </c>
      <c r="P20" s="26">
        <v>9.49</v>
      </c>
      <c r="T20"/>
      <c r="V20" t="s">
        <v>2356</v>
      </c>
      <c r="W20" t="s">
        <v>1224</v>
      </c>
      <c r="X20" t="s">
        <v>52</v>
      </c>
      <c r="Y20" t="s">
        <v>211</v>
      </c>
      <c r="Z20" s="23">
        <v>490</v>
      </c>
      <c r="AA20">
        <v>381.55999999999995</v>
      </c>
      <c r="AB20" s="27">
        <v>369</v>
      </c>
      <c r="AC20" s="25">
        <v>40</v>
      </c>
      <c r="AD20" s="25">
        <v>280</v>
      </c>
    </row>
    <row r="21" spans="1:35" x14ac:dyDescent="0.3">
      <c r="A21"/>
      <c r="B21"/>
      <c r="C21"/>
      <c r="D21"/>
      <c r="E21"/>
      <c r="F21" t="s">
        <v>2571</v>
      </c>
      <c r="G21" t="s">
        <v>54</v>
      </c>
      <c r="H21" t="s">
        <v>52</v>
      </c>
      <c r="I21" s="23">
        <v>515</v>
      </c>
      <c r="J21" s="24">
        <v>379.7</v>
      </c>
      <c r="K21">
        <v>395.64</v>
      </c>
      <c r="L21" s="25">
        <v>42</v>
      </c>
      <c r="M21" s="25">
        <v>294</v>
      </c>
      <c r="N21">
        <v>15.94</v>
      </c>
      <c r="O21" s="26">
        <v>1.35</v>
      </c>
      <c r="P21" s="26">
        <v>9.42</v>
      </c>
      <c r="T21"/>
      <c r="V21" t="s">
        <v>2354</v>
      </c>
      <c r="W21" t="s">
        <v>434</v>
      </c>
      <c r="X21" t="s">
        <v>52</v>
      </c>
      <c r="Y21" t="s">
        <v>211</v>
      </c>
      <c r="Z21" s="23">
        <v>515</v>
      </c>
      <c r="AA21">
        <v>401.64</v>
      </c>
      <c r="AB21" s="27">
        <v>389.2</v>
      </c>
      <c r="AC21" s="25">
        <v>42</v>
      </c>
      <c r="AD21" s="25">
        <v>294</v>
      </c>
    </row>
    <row r="22" spans="1:35" x14ac:dyDescent="0.3">
      <c r="A22"/>
      <c r="B22"/>
      <c r="C22"/>
      <c r="D22"/>
      <c r="E22"/>
      <c r="F22" t="s">
        <v>2570</v>
      </c>
      <c r="G22" t="s">
        <v>54</v>
      </c>
      <c r="H22" t="s">
        <v>52</v>
      </c>
      <c r="I22" s="23">
        <v>510</v>
      </c>
      <c r="J22" s="24">
        <v>377.2</v>
      </c>
      <c r="K22">
        <v>390.64</v>
      </c>
      <c r="L22" s="25">
        <v>42</v>
      </c>
      <c r="M22" s="25">
        <v>294</v>
      </c>
      <c r="N22">
        <v>13.440000000000001</v>
      </c>
      <c r="O22" s="26">
        <v>1.33</v>
      </c>
      <c r="P22" s="26">
        <v>9.3000000000000007</v>
      </c>
      <c r="T22"/>
      <c r="V22" t="s">
        <v>2372</v>
      </c>
      <c r="W22" t="s">
        <v>434</v>
      </c>
      <c r="X22" t="s">
        <v>52</v>
      </c>
      <c r="Y22" t="s">
        <v>211</v>
      </c>
      <c r="Z22" s="23">
        <v>516</v>
      </c>
      <c r="AA22">
        <v>402.64</v>
      </c>
      <c r="AB22" s="27">
        <v>389.2</v>
      </c>
      <c r="AC22" s="25">
        <v>42</v>
      </c>
      <c r="AD22" s="25">
        <v>294</v>
      </c>
    </row>
    <row r="23" spans="1:35" x14ac:dyDescent="0.3">
      <c r="A23"/>
      <c r="B23" s="37" t="s">
        <v>2480</v>
      </c>
      <c r="C23" s="37"/>
      <c r="D23" s="37"/>
      <c r="E23" s="37"/>
      <c r="F23" s="37"/>
      <c r="G23" s="37"/>
      <c r="H23" s="37"/>
      <c r="I23" s="38">
        <v>5159</v>
      </c>
      <c r="J23" s="38">
        <v>3816.4999999999995</v>
      </c>
      <c r="K23" s="38">
        <v>3965.4</v>
      </c>
      <c r="L23" s="40">
        <v>420</v>
      </c>
      <c r="M23" s="40">
        <v>2940</v>
      </c>
      <c r="N23" s="42">
        <v>148.9</v>
      </c>
      <c r="O23" s="38">
        <v>1.3470588235294116</v>
      </c>
      <c r="P23" s="38">
        <v>9.4223529411764702</v>
      </c>
      <c r="T23"/>
      <c r="U23" t="s">
        <v>2480</v>
      </c>
      <c r="X23"/>
      <c r="Y23"/>
      <c r="Z23" s="23">
        <v>4953</v>
      </c>
      <c r="AA23">
        <v>3858.7799999999993</v>
      </c>
      <c r="AB23" s="27">
        <v>3723.8999999999996</v>
      </c>
      <c r="AC23" s="25">
        <v>404</v>
      </c>
      <c r="AD23" s="25">
        <v>2828</v>
      </c>
    </row>
    <row r="24" spans="1:35" x14ac:dyDescent="0.3">
      <c r="A24"/>
      <c r="B24">
        <v>3</v>
      </c>
      <c r="C24" t="s">
        <v>41</v>
      </c>
      <c r="D24" t="s">
        <v>211</v>
      </c>
      <c r="E24" t="s">
        <v>43</v>
      </c>
      <c r="F24" t="s">
        <v>2587</v>
      </c>
      <c r="G24" t="s">
        <v>434</v>
      </c>
      <c r="H24" t="s">
        <v>52</v>
      </c>
      <c r="I24" s="23">
        <v>434</v>
      </c>
      <c r="J24" s="24">
        <v>321.5</v>
      </c>
      <c r="K24">
        <v>331.87</v>
      </c>
      <c r="L24" s="25">
        <v>35</v>
      </c>
      <c r="M24" s="25">
        <v>245</v>
      </c>
      <c r="N24">
        <v>10.370000000000001</v>
      </c>
      <c r="O24" s="26">
        <v>1.35</v>
      </c>
      <c r="P24" s="26">
        <v>9.48</v>
      </c>
      <c r="T24"/>
      <c r="U24">
        <v>3</v>
      </c>
      <c r="V24" t="s">
        <v>2385</v>
      </c>
      <c r="W24" t="s">
        <v>448</v>
      </c>
      <c r="X24" t="s">
        <v>831</v>
      </c>
      <c r="Y24" t="s">
        <v>828</v>
      </c>
      <c r="Z24" s="23">
        <v>651</v>
      </c>
      <c r="AA24">
        <v>531.34</v>
      </c>
      <c r="AB24" s="27">
        <v>495.5</v>
      </c>
      <c r="AC24" s="25">
        <v>35</v>
      </c>
      <c r="AD24" s="25">
        <v>420</v>
      </c>
    </row>
    <row r="25" spans="1:35" x14ac:dyDescent="0.3">
      <c r="A25"/>
      <c r="B25"/>
      <c r="C25"/>
      <c r="D25"/>
      <c r="E25"/>
      <c r="F25" t="s">
        <v>2586</v>
      </c>
      <c r="G25" t="s">
        <v>54</v>
      </c>
      <c r="H25" t="s">
        <v>52</v>
      </c>
      <c r="I25" s="23">
        <v>433</v>
      </c>
      <c r="J25" s="24">
        <v>317.5</v>
      </c>
      <c r="K25">
        <v>330.87</v>
      </c>
      <c r="L25" s="25">
        <v>35</v>
      </c>
      <c r="M25" s="25">
        <v>245</v>
      </c>
      <c r="N25">
        <v>13.37</v>
      </c>
      <c r="O25" s="26">
        <v>1.35</v>
      </c>
      <c r="P25" s="26">
        <v>9.4499999999999993</v>
      </c>
      <c r="T25"/>
      <c r="V25" t="s">
        <v>2387</v>
      </c>
      <c r="W25" t="s">
        <v>54</v>
      </c>
      <c r="X25" t="s">
        <v>831</v>
      </c>
      <c r="Y25" t="s">
        <v>828</v>
      </c>
      <c r="Z25" s="23">
        <v>646</v>
      </c>
      <c r="AA25">
        <v>526.34</v>
      </c>
      <c r="AB25" s="27">
        <v>489.5</v>
      </c>
      <c r="AC25" s="25">
        <v>35</v>
      </c>
      <c r="AD25" s="25">
        <v>420</v>
      </c>
    </row>
    <row r="26" spans="1:35" x14ac:dyDescent="0.3">
      <c r="A26"/>
      <c r="B26"/>
      <c r="C26"/>
      <c r="D26"/>
      <c r="E26"/>
      <c r="F26" t="s">
        <v>2585</v>
      </c>
      <c r="G26" t="s">
        <v>1224</v>
      </c>
      <c r="H26" t="s">
        <v>52</v>
      </c>
      <c r="I26" s="23">
        <v>513</v>
      </c>
      <c r="J26" s="24">
        <v>379.2</v>
      </c>
      <c r="K26">
        <v>393.64</v>
      </c>
      <c r="L26" s="25">
        <v>42</v>
      </c>
      <c r="M26" s="25">
        <v>294</v>
      </c>
      <c r="N26">
        <v>14.440000000000001</v>
      </c>
      <c r="O26" s="26">
        <v>1.34</v>
      </c>
      <c r="P26" s="26">
        <v>9.3699999999999992</v>
      </c>
      <c r="T26"/>
      <c r="V26" t="s">
        <v>2383</v>
      </c>
      <c r="W26" t="s">
        <v>54</v>
      </c>
      <c r="X26" t="s">
        <v>831</v>
      </c>
      <c r="Y26" t="s">
        <v>828</v>
      </c>
      <c r="Z26" s="23">
        <v>642</v>
      </c>
      <c r="AA26">
        <v>522.34</v>
      </c>
      <c r="AB26" s="27">
        <v>489</v>
      </c>
      <c r="AC26" s="25">
        <v>35</v>
      </c>
      <c r="AD26" s="25">
        <v>420</v>
      </c>
    </row>
    <row r="27" spans="1:35" x14ac:dyDescent="0.3">
      <c r="A27"/>
      <c r="B27"/>
      <c r="C27"/>
      <c r="D27"/>
      <c r="E27"/>
      <c r="F27" t="s">
        <v>2584</v>
      </c>
      <c r="G27" t="s">
        <v>54</v>
      </c>
      <c r="H27" t="s">
        <v>52</v>
      </c>
      <c r="I27" s="23">
        <v>522</v>
      </c>
      <c r="J27" s="24">
        <v>384.7</v>
      </c>
      <c r="K27">
        <v>400.64</v>
      </c>
      <c r="L27" s="25">
        <v>42</v>
      </c>
      <c r="M27" s="25">
        <v>294</v>
      </c>
      <c r="N27">
        <v>15.94</v>
      </c>
      <c r="O27" s="26">
        <v>1.36</v>
      </c>
      <c r="P27" s="26">
        <v>9.5399999999999991</v>
      </c>
      <c r="T27"/>
      <c r="V27" t="s">
        <v>2381</v>
      </c>
      <c r="W27" t="s">
        <v>54</v>
      </c>
      <c r="X27" t="s">
        <v>831</v>
      </c>
      <c r="Y27" t="s">
        <v>828</v>
      </c>
      <c r="Z27" s="23">
        <v>464</v>
      </c>
      <c r="AA27">
        <v>374.1</v>
      </c>
      <c r="AB27" s="27">
        <v>346.5</v>
      </c>
      <c r="AC27" s="25">
        <v>25</v>
      </c>
      <c r="AD27" s="25">
        <v>300</v>
      </c>
      <c r="AI27" s="5" t="s">
        <v>2481</v>
      </c>
    </row>
    <row r="28" spans="1:35" x14ac:dyDescent="0.3">
      <c r="A28"/>
      <c r="B28"/>
      <c r="C28"/>
      <c r="D28"/>
      <c r="E28"/>
      <c r="F28" t="s">
        <v>2583</v>
      </c>
      <c r="G28" t="s">
        <v>54</v>
      </c>
      <c r="H28" t="s">
        <v>52</v>
      </c>
      <c r="I28" s="23">
        <v>518</v>
      </c>
      <c r="J28" s="24">
        <v>383.2</v>
      </c>
      <c r="K28">
        <v>398.64</v>
      </c>
      <c r="L28" s="25">
        <v>42</v>
      </c>
      <c r="M28" s="25">
        <v>294</v>
      </c>
      <c r="N28">
        <v>15.44</v>
      </c>
      <c r="O28" s="26">
        <v>1.36</v>
      </c>
      <c r="P28" s="26">
        <v>9.49</v>
      </c>
      <c r="T28"/>
      <c r="V28" t="s">
        <v>2379</v>
      </c>
      <c r="W28" t="s">
        <v>54</v>
      </c>
      <c r="X28" t="s">
        <v>831</v>
      </c>
      <c r="Y28" t="s">
        <v>828</v>
      </c>
      <c r="Z28" s="23">
        <v>293</v>
      </c>
      <c r="AA28">
        <v>230.48</v>
      </c>
      <c r="AB28" s="27">
        <v>217.8</v>
      </c>
      <c r="AC28" s="25">
        <v>16</v>
      </c>
      <c r="AD28" s="25">
        <v>188</v>
      </c>
    </row>
    <row r="29" spans="1:35" x14ac:dyDescent="0.3">
      <c r="A29"/>
      <c r="B29"/>
      <c r="C29"/>
      <c r="D29"/>
      <c r="E29"/>
      <c r="F29" t="s">
        <v>2582</v>
      </c>
      <c r="G29" t="s">
        <v>434</v>
      </c>
      <c r="H29" t="s">
        <v>52</v>
      </c>
      <c r="I29" s="23">
        <v>517</v>
      </c>
      <c r="J29" s="24">
        <v>382.7</v>
      </c>
      <c r="K29">
        <v>397.64</v>
      </c>
      <c r="L29" s="25">
        <v>42</v>
      </c>
      <c r="M29" s="25">
        <v>294</v>
      </c>
      <c r="N29">
        <v>14.940000000000001</v>
      </c>
      <c r="O29" s="26">
        <v>1.35</v>
      </c>
      <c r="P29" s="26">
        <v>9.4700000000000006</v>
      </c>
      <c r="T29"/>
      <c r="V29" t="s">
        <v>2377</v>
      </c>
      <c r="W29" t="s">
        <v>448</v>
      </c>
      <c r="X29" t="s">
        <v>831</v>
      </c>
      <c r="Y29" t="s">
        <v>828</v>
      </c>
      <c r="Z29" s="23">
        <v>648</v>
      </c>
      <c r="AA29">
        <v>528.34</v>
      </c>
      <c r="AB29" s="27">
        <v>492.5</v>
      </c>
      <c r="AC29" s="25">
        <v>35</v>
      </c>
      <c r="AD29" s="25">
        <v>420</v>
      </c>
    </row>
    <row r="30" spans="1:35" x14ac:dyDescent="0.3">
      <c r="A30"/>
      <c r="B30"/>
      <c r="C30"/>
      <c r="D30"/>
      <c r="E30"/>
      <c r="F30" t="s">
        <v>2581</v>
      </c>
      <c r="G30" t="s">
        <v>54</v>
      </c>
      <c r="H30" t="s">
        <v>52</v>
      </c>
      <c r="I30" s="23">
        <v>512</v>
      </c>
      <c r="J30" s="24">
        <v>379.7</v>
      </c>
      <c r="K30">
        <v>392.64</v>
      </c>
      <c r="L30" s="25">
        <v>42</v>
      </c>
      <c r="M30" s="25">
        <v>294</v>
      </c>
      <c r="N30">
        <v>12.94</v>
      </c>
      <c r="O30" s="26">
        <v>1.34</v>
      </c>
      <c r="P30" s="26">
        <v>9.35</v>
      </c>
      <c r="T30"/>
      <c r="V30" t="s">
        <v>2375</v>
      </c>
      <c r="W30" t="s">
        <v>448</v>
      </c>
      <c r="X30" t="s">
        <v>831</v>
      </c>
      <c r="Y30" t="s">
        <v>828</v>
      </c>
      <c r="Z30" s="23">
        <v>658</v>
      </c>
      <c r="AA30">
        <v>536.20000000000005</v>
      </c>
      <c r="AB30" s="27">
        <v>502.3</v>
      </c>
      <c r="AC30" s="25">
        <v>36</v>
      </c>
      <c r="AD30" s="25">
        <v>426</v>
      </c>
    </row>
    <row r="31" spans="1:35" x14ac:dyDescent="0.3">
      <c r="A31"/>
      <c r="B31"/>
      <c r="C31"/>
      <c r="D31"/>
      <c r="E31"/>
      <c r="F31" t="s">
        <v>2580</v>
      </c>
      <c r="G31" t="s">
        <v>54</v>
      </c>
      <c r="H31" t="s">
        <v>52</v>
      </c>
      <c r="I31" s="23">
        <v>430</v>
      </c>
      <c r="J31" s="24">
        <v>316.5</v>
      </c>
      <c r="K31">
        <v>327.87</v>
      </c>
      <c r="L31" s="25">
        <v>35</v>
      </c>
      <c r="M31" s="25">
        <v>245</v>
      </c>
      <c r="N31">
        <v>11.37</v>
      </c>
      <c r="O31" s="26">
        <v>1.34</v>
      </c>
      <c r="P31" s="26">
        <v>9.3699999999999992</v>
      </c>
      <c r="T31"/>
      <c r="U31" t="s">
        <v>2482</v>
      </c>
      <c r="X31"/>
      <c r="Y31"/>
      <c r="Z31" s="23">
        <v>4002</v>
      </c>
      <c r="AA31">
        <v>3249.1400000000003</v>
      </c>
      <c r="AB31" s="27">
        <v>3033.1000000000004</v>
      </c>
      <c r="AC31" s="25">
        <v>217</v>
      </c>
      <c r="AD31" s="25">
        <v>2594</v>
      </c>
    </row>
    <row r="32" spans="1:35" x14ac:dyDescent="0.3">
      <c r="A32"/>
      <c r="B32" s="37" t="s">
        <v>2482</v>
      </c>
      <c r="C32" s="37"/>
      <c r="D32" s="37"/>
      <c r="E32" s="37"/>
      <c r="F32" s="37"/>
      <c r="G32" s="37"/>
      <c r="H32" s="37"/>
      <c r="I32" s="38">
        <v>3879</v>
      </c>
      <c r="J32" s="39">
        <v>2864.9999999999995</v>
      </c>
      <c r="K32" s="37">
        <v>2973.8099999999995</v>
      </c>
      <c r="L32" s="40">
        <v>315</v>
      </c>
      <c r="M32" s="40">
        <v>2205</v>
      </c>
      <c r="N32" s="37">
        <v>108.81</v>
      </c>
      <c r="O32" s="41">
        <v>1.3484615384615384</v>
      </c>
      <c r="P32" s="41">
        <v>9.4423076923076916</v>
      </c>
      <c r="T32"/>
      <c r="U32">
        <v>4</v>
      </c>
      <c r="V32" t="s">
        <v>2398</v>
      </c>
      <c r="W32" t="s">
        <v>1224</v>
      </c>
      <c r="X32" t="s">
        <v>52</v>
      </c>
      <c r="Y32" t="s">
        <v>211</v>
      </c>
      <c r="Z32" s="23">
        <v>431</v>
      </c>
      <c r="AA32">
        <v>333.02</v>
      </c>
      <c r="AB32" s="27">
        <v>322</v>
      </c>
      <c r="AC32" s="25">
        <v>36</v>
      </c>
      <c r="AD32" s="25">
        <v>247</v>
      </c>
    </row>
    <row r="33" spans="1:30" x14ac:dyDescent="0.3">
      <c r="A33"/>
      <c r="B33">
        <v>4</v>
      </c>
      <c r="C33" t="s">
        <v>41</v>
      </c>
      <c r="D33" t="s">
        <v>211</v>
      </c>
      <c r="E33" t="s">
        <v>43</v>
      </c>
      <c r="F33" t="s">
        <v>2590</v>
      </c>
      <c r="G33" t="s">
        <v>1224</v>
      </c>
      <c r="H33" t="s">
        <v>52</v>
      </c>
      <c r="I33" s="23">
        <v>328</v>
      </c>
      <c r="J33" s="24">
        <v>238</v>
      </c>
      <c r="K33">
        <v>246.17</v>
      </c>
      <c r="L33" s="25">
        <v>27</v>
      </c>
      <c r="M33" s="25">
        <v>184</v>
      </c>
      <c r="N33">
        <v>8.17</v>
      </c>
      <c r="O33" s="26">
        <v>1.365</v>
      </c>
      <c r="P33" s="26">
        <v>9.1199999999999992</v>
      </c>
      <c r="T33"/>
      <c r="V33" t="s">
        <v>2396</v>
      </c>
      <c r="W33" t="s">
        <v>434</v>
      </c>
      <c r="X33" t="s">
        <v>52</v>
      </c>
      <c r="Y33" t="s">
        <v>211</v>
      </c>
      <c r="Z33" s="23">
        <v>432</v>
      </c>
      <c r="AA33">
        <v>335.87</v>
      </c>
      <c r="AB33" s="27">
        <v>323</v>
      </c>
      <c r="AC33" s="25">
        <v>35</v>
      </c>
      <c r="AD33" s="25">
        <v>245</v>
      </c>
    </row>
    <row r="34" spans="1:30" x14ac:dyDescent="0.3">
      <c r="A34"/>
      <c r="B34"/>
      <c r="C34"/>
      <c r="D34"/>
      <c r="E34"/>
      <c r="F34" t="s">
        <v>2589</v>
      </c>
      <c r="G34" t="s">
        <v>434</v>
      </c>
      <c r="H34" t="s">
        <v>52</v>
      </c>
      <c r="I34" s="23">
        <v>466</v>
      </c>
      <c r="J34" s="24">
        <v>344.3</v>
      </c>
      <c r="K34">
        <v>357.48</v>
      </c>
      <c r="L34" s="25">
        <v>38</v>
      </c>
      <c r="M34" s="25">
        <v>266</v>
      </c>
      <c r="N34">
        <v>13.18</v>
      </c>
      <c r="O34" s="26">
        <v>1.34</v>
      </c>
      <c r="P34" s="26">
        <v>9.41</v>
      </c>
      <c r="T34"/>
      <c r="V34" t="s">
        <v>2390</v>
      </c>
      <c r="W34" t="s">
        <v>434</v>
      </c>
      <c r="X34" t="s">
        <v>52</v>
      </c>
      <c r="Y34" t="s">
        <v>211</v>
      </c>
      <c r="Z34" s="23">
        <v>262</v>
      </c>
      <c r="AA34">
        <v>198.6</v>
      </c>
      <c r="AB34" s="27">
        <v>193.5</v>
      </c>
      <c r="AC34" s="25">
        <v>22</v>
      </c>
      <c r="AD34" s="25">
        <v>148</v>
      </c>
    </row>
    <row r="35" spans="1:30" x14ac:dyDescent="0.3">
      <c r="A35"/>
      <c r="B35"/>
      <c r="C35"/>
      <c r="D35"/>
      <c r="E35"/>
      <c r="F35" t="s">
        <v>2588</v>
      </c>
      <c r="G35" t="s">
        <v>54</v>
      </c>
      <c r="H35" t="s">
        <v>52</v>
      </c>
      <c r="I35" s="23">
        <v>447</v>
      </c>
      <c r="J35" s="24">
        <v>328.5</v>
      </c>
      <c r="K35">
        <v>340.68</v>
      </c>
      <c r="L35" s="25">
        <v>37</v>
      </c>
      <c r="M35" s="25">
        <v>253</v>
      </c>
      <c r="N35">
        <v>12.18</v>
      </c>
      <c r="O35" s="26">
        <v>1.35</v>
      </c>
      <c r="P35" s="26">
        <v>9.2100000000000009</v>
      </c>
      <c r="T35"/>
      <c r="V35" t="s">
        <v>2392</v>
      </c>
      <c r="W35" t="s">
        <v>54</v>
      </c>
      <c r="X35" t="s">
        <v>52</v>
      </c>
      <c r="Y35" t="s">
        <v>211</v>
      </c>
      <c r="Z35" s="23">
        <v>509</v>
      </c>
      <c r="AA35">
        <v>395.64</v>
      </c>
      <c r="AB35" s="27">
        <v>382.2</v>
      </c>
      <c r="AC35" s="25">
        <v>42</v>
      </c>
      <c r="AD35" s="25">
        <v>294</v>
      </c>
    </row>
    <row r="36" spans="1:30" x14ac:dyDescent="0.3">
      <c r="A36"/>
      <c r="B36" s="37" t="s">
        <v>2483</v>
      </c>
      <c r="C36" s="37"/>
      <c r="D36" s="37"/>
      <c r="E36" s="37"/>
      <c r="F36" s="37"/>
      <c r="G36" s="37"/>
      <c r="H36" s="37"/>
      <c r="I36" s="38">
        <v>1241</v>
      </c>
      <c r="J36" s="39">
        <v>910.80000000000007</v>
      </c>
      <c r="K36" s="37">
        <v>944.32999999999993</v>
      </c>
      <c r="L36" s="40">
        <v>102</v>
      </c>
      <c r="M36" s="40">
        <v>703</v>
      </c>
      <c r="N36" s="37">
        <v>33.53</v>
      </c>
      <c r="O36" s="41">
        <v>1.3499999999999999</v>
      </c>
      <c r="P36" s="41">
        <v>9.2799999999999994</v>
      </c>
      <c r="T36"/>
      <c r="V36" t="s">
        <v>2394</v>
      </c>
      <c r="W36" t="s">
        <v>54</v>
      </c>
      <c r="X36" t="s">
        <v>52</v>
      </c>
      <c r="Y36" t="s">
        <v>211</v>
      </c>
      <c r="Z36" s="23">
        <v>484</v>
      </c>
      <c r="AA36">
        <v>375.81</v>
      </c>
      <c r="AB36" s="27">
        <v>362.5</v>
      </c>
      <c r="AC36" s="25">
        <v>40</v>
      </c>
      <c r="AD36" s="25">
        <v>278</v>
      </c>
    </row>
    <row r="37" spans="1:30" x14ac:dyDescent="0.3">
      <c r="A37"/>
      <c r="B37">
        <v>5</v>
      </c>
      <c r="C37" t="s">
        <v>827</v>
      </c>
      <c r="D37" t="s">
        <v>828</v>
      </c>
      <c r="E37" t="s">
        <v>43</v>
      </c>
      <c r="F37" t="s">
        <v>2641</v>
      </c>
      <c r="G37" t="s">
        <v>448</v>
      </c>
      <c r="H37" t="s">
        <v>831</v>
      </c>
      <c r="I37" s="23">
        <v>639</v>
      </c>
      <c r="J37" s="24">
        <v>483</v>
      </c>
      <c r="K37">
        <v>519.34</v>
      </c>
      <c r="L37" s="25">
        <v>35</v>
      </c>
      <c r="M37" s="25">
        <v>420</v>
      </c>
      <c r="N37">
        <v>36.340000000000003</v>
      </c>
      <c r="O37" s="26">
        <v>1.24</v>
      </c>
      <c r="P37" s="26">
        <v>14.84</v>
      </c>
      <c r="T37"/>
      <c r="U37" t="s">
        <v>2483</v>
      </c>
      <c r="X37"/>
      <c r="Y37"/>
      <c r="Z37" s="23">
        <v>2118</v>
      </c>
      <c r="AA37">
        <v>1638.94</v>
      </c>
      <c r="AB37" s="27">
        <v>1583.2</v>
      </c>
      <c r="AC37" s="25">
        <v>175</v>
      </c>
      <c r="AD37" s="25">
        <v>1212</v>
      </c>
    </row>
    <row r="38" spans="1:30" x14ac:dyDescent="0.3">
      <c r="A38"/>
      <c r="B38"/>
      <c r="C38"/>
      <c r="D38"/>
      <c r="E38"/>
      <c r="F38" t="s">
        <v>2640</v>
      </c>
      <c r="G38" t="s">
        <v>54</v>
      </c>
      <c r="H38" t="s">
        <v>831</v>
      </c>
      <c r="I38" s="23">
        <v>634</v>
      </c>
      <c r="J38" s="24">
        <v>479</v>
      </c>
      <c r="K38">
        <v>515.34</v>
      </c>
      <c r="L38" s="25">
        <v>35</v>
      </c>
      <c r="M38" s="25">
        <v>420</v>
      </c>
      <c r="N38">
        <v>36.340000000000003</v>
      </c>
      <c r="O38" s="26">
        <v>1.23</v>
      </c>
      <c r="P38" s="26">
        <v>14.72</v>
      </c>
      <c r="T38"/>
      <c r="U38">
        <v>5</v>
      </c>
      <c r="V38" t="s">
        <v>2403</v>
      </c>
      <c r="W38" t="s">
        <v>434</v>
      </c>
      <c r="X38" t="s">
        <v>831</v>
      </c>
      <c r="Y38" t="s">
        <v>990</v>
      </c>
      <c r="Z38" s="23">
        <v>653</v>
      </c>
      <c r="AA38">
        <v>537.34</v>
      </c>
      <c r="AB38" s="27">
        <v>545</v>
      </c>
      <c r="AC38" s="25">
        <v>35</v>
      </c>
      <c r="AD38" s="25">
        <v>420</v>
      </c>
    </row>
    <row r="39" spans="1:30" x14ac:dyDescent="0.3">
      <c r="A39"/>
      <c r="B39"/>
      <c r="C39"/>
      <c r="D39"/>
      <c r="E39"/>
      <c r="F39" t="s">
        <v>2638</v>
      </c>
      <c r="G39" t="s">
        <v>448</v>
      </c>
      <c r="H39" t="s">
        <v>831</v>
      </c>
      <c r="I39" s="23">
        <v>641</v>
      </c>
      <c r="J39" s="24">
        <v>486</v>
      </c>
      <c r="K39">
        <v>523.34</v>
      </c>
      <c r="L39" s="25">
        <v>35</v>
      </c>
      <c r="M39" s="25">
        <v>420</v>
      </c>
      <c r="N39">
        <v>37.340000000000003</v>
      </c>
      <c r="O39" s="26">
        <v>1.25</v>
      </c>
      <c r="P39" s="26">
        <v>14.95</v>
      </c>
      <c r="T39"/>
      <c r="V39" t="s">
        <v>2405</v>
      </c>
      <c r="W39" t="s">
        <v>54</v>
      </c>
      <c r="X39" t="s">
        <v>831</v>
      </c>
      <c r="Y39" t="s">
        <v>990</v>
      </c>
      <c r="Z39" s="23">
        <v>654</v>
      </c>
      <c r="AA39">
        <v>538.33999999999992</v>
      </c>
      <c r="AB39" s="27">
        <v>545</v>
      </c>
      <c r="AC39" s="25">
        <v>35</v>
      </c>
      <c r="AD39" s="25">
        <v>420</v>
      </c>
    </row>
    <row r="40" spans="1:30" x14ac:dyDescent="0.3">
      <c r="A40"/>
      <c r="B40"/>
      <c r="C40"/>
      <c r="D40"/>
      <c r="E40"/>
      <c r="F40" t="s">
        <v>2642</v>
      </c>
      <c r="G40" t="s">
        <v>54</v>
      </c>
      <c r="H40" t="s">
        <v>831</v>
      </c>
      <c r="I40" s="23">
        <v>640</v>
      </c>
      <c r="J40" s="24">
        <v>483.5</v>
      </c>
      <c r="K40">
        <v>520.34</v>
      </c>
      <c r="L40" s="25">
        <v>35</v>
      </c>
      <c r="M40" s="25">
        <v>420</v>
      </c>
      <c r="N40">
        <v>36.840000000000003</v>
      </c>
      <c r="O40" s="26">
        <v>1.24</v>
      </c>
      <c r="P40" s="26">
        <v>14.87</v>
      </c>
      <c r="T40"/>
      <c r="V40" t="s">
        <v>2401</v>
      </c>
      <c r="W40" t="s">
        <v>434</v>
      </c>
      <c r="X40" t="s">
        <v>831</v>
      </c>
      <c r="Y40" t="s">
        <v>990</v>
      </c>
      <c r="Z40" s="23">
        <v>326</v>
      </c>
      <c r="AA40">
        <v>263.11</v>
      </c>
      <c r="AB40" s="27">
        <v>266</v>
      </c>
      <c r="AC40" s="25">
        <v>17</v>
      </c>
      <c r="AD40" s="25">
        <v>204</v>
      </c>
    </row>
    <row r="41" spans="1:30" x14ac:dyDescent="0.3">
      <c r="A41"/>
      <c r="B41"/>
      <c r="C41"/>
      <c r="D41"/>
      <c r="E41"/>
      <c r="F41" t="s">
        <v>2639</v>
      </c>
      <c r="G41" t="s">
        <v>54</v>
      </c>
      <c r="H41" t="s">
        <v>831</v>
      </c>
      <c r="I41" s="23">
        <v>632</v>
      </c>
      <c r="J41" s="24">
        <v>480</v>
      </c>
      <c r="K41">
        <v>514.34</v>
      </c>
      <c r="L41" s="25">
        <v>35</v>
      </c>
      <c r="M41" s="25">
        <v>420</v>
      </c>
      <c r="N41">
        <v>34.340000000000003</v>
      </c>
      <c r="O41" s="26">
        <v>1.22</v>
      </c>
      <c r="P41" s="26">
        <v>14.7</v>
      </c>
      <c r="T41"/>
      <c r="V41" t="s">
        <v>2407</v>
      </c>
      <c r="W41" t="s">
        <v>1224</v>
      </c>
      <c r="X41" t="s">
        <v>831</v>
      </c>
      <c r="Y41" t="s">
        <v>990</v>
      </c>
      <c r="Z41" s="23">
        <v>316</v>
      </c>
      <c r="AA41">
        <v>261.35000000000002</v>
      </c>
      <c r="AB41" s="27">
        <v>263</v>
      </c>
      <c r="AC41" s="25">
        <v>17</v>
      </c>
      <c r="AD41" s="25">
        <v>202</v>
      </c>
    </row>
    <row r="42" spans="1:30" x14ac:dyDescent="0.3">
      <c r="A42"/>
      <c r="B42"/>
      <c r="C42"/>
      <c r="D42"/>
      <c r="E42"/>
      <c r="F42" t="s">
        <v>2636</v>
      </c>
      <c r="G42" t="s">
        <v>54</v>
      </c>
      <c r="H42" t="s">
        <v>831</v>
      </c>
      <c r="I42" s="23">
        <v>637</v>
      </c>
      <c r="J42" s="24">
        <v>483.5</v>
      </c>
      <c r="K42">
        <v>519.34</v>
      </c>
      <c r="L42" s="25">
        <v>35</v>
      </c>
      <c r="M42" s="25">
        <v>420</v>
      </c>
      <c r="N42">
        <v>35.840000000000003</v>
      </c>
      <c r="O42" s="26">
        <v>1.24</v>
      </c>
      <c r="P42" s="26">
        <v>14.84</v>
      </c>
      <c r="T42"/>
      <c r="W42" t="s">
        <v>54</v>
      </c>
      <c r="X42" t="s">
        <v>831</v>
      </c>
      <c r="Y42" t="s">
        <v>990</v>
      </c>
      <c r="Z42" s="23">
        <v>206</v>
      </c>
      <c r="AA42">
        <v>168.60999999999999</v>
      </c>
      <c r="AB42" s="27">
        <v>169</v>
      </c>
      <c r="AC42" s="25">
        <v>11</v>
      </c>
      <c r="AD42" s="25">
        <v>130</v>
      </c>
    </row>
    <row r="43" spans="1:30" x14ac:dyDescent="0.3">
      <c r="A43"/>
      <c r="B43"/>
      <c r="C43"/>
      <c r="D43"/>
      <c r="E43"/>
      <c r="F43" t="s">
        <v>2643</v>
      </c>
      <c r="G43" t="s">
        <v>448</v>
      </c>
      <c r="H43" t="s">
        <v>831</v>
      </c>
      <c r="I43" s="23">
        <v>367</v>
      </c>
      <c r="J43" s="24">
        <v>276.5</v>
      </c>
      <c r="K43">
        <v>294.48</v>
      </c>
      <c r="L43" s="25">
        <v>20</v>
      </c>
      <c r="M43" s="25">
        <v>240</v>
      </c>
      <c r="N43">
        <v>17.98</v>
      </c>
      <c r="O43" s="26">
        <v>1.23</v>
      </c>
      <c r="P43" s="26">
        <v>14.72</v>
      </c>
      <c r="T43"/>
      <c r="V43" t="s">
        <v>2418</v>
      </c>
      <c r="W43" t="s">
        <v>54</v>
      </c>
      <c r="X43" t="s">
        <v>831</v>
      </c>
      <c r="Y43" t="s">
        <v>2412</v>
      </c>
      <c r="Z43" s="23">
        <v>611</v>
      </c>
      <c r="AA43">
        <v>491.34000000000003</v>
      </c>
      <c r="AB43" s="27">
        <v>497</v>
      </c>
      <c r="AC43" s="25">
        <v>35</v>
      </c>
      <c r="AD43" s="25">
        <v>420</v>
      </c>
    </row>
    <row r="44" spans="1:30" x14ac:dyDescent="0.3">
      <c r="A44"/>
      <c r="B44"/>
      <c r="C44"/>
      <c r="D44"/>
      <c r="E44"/>
      <c r="F44" t="s">
        <v>2637</v>
      </c>
      <c r="G44" t="s">
        <v>448</v>
      </c>
      <c r="H44" t="s">
        <v>831</v>
      </c>
      <c r="I44" s="23">
        <v>530</v>
      </c>
      <c r="J44" s="24">
        <v>401</v>
      </c>
      <c r="K44">
        <v>429.6</v>
      </c>
      <c r="L44" s="25">
        <v>29</v>
      </c>
      <c r="M44" s="25">
        <v>348</v>
      </c>
      <c r="N44">
        <v>28.6</v>
      </c>
      <c r="O44" s="26">
        <v>1.23</v>
      </c>
      <c r="P44" s="26">
        <v>14.81</v>
      </c>
      <c r="T44"/>
      <c r="V44" t="s">
        <v>2420</v>
      </c>
      <c r="W44" t="s">
        <v>54</v>
      </c>
      <c r="X44" t="s">
        <v>831</v>
      </c>
      <c r="Y44" t="s">
        <v>2412</v>
      </c>
      <c r="Z44" s="23">
        <v>606</v>
      </c>
      <c r="AA44">
        <v>486.34</v>
      </c>
      <c r="AB44" s="27">
        <v>493</v>
      </c>
      <c r="AC44" s="25">
        <v>35</v>
      </c>
      <c r="AD44" s="25">
        <v>420</v>
      </c>
    </row>
    <row r="45" spans="1:30" x14ac:dyDescent="0.3">
      <c r="A45"/>
      <c r="B45"/>
      <c r="C45"/>
      <c r="D45"/>
      <c r="E45"/>
      <c r="F45" t="s">
        <v>2635</v>
      </c>
      <c r="G45" t="s">
        <v>54</v>
      </c>
      <c r="H45" t="s">
        <v>831</v>
      </c>
      <c r="I45" s="23">
        <v>649</v>
      </c>
      <c r="J45" s="24">
        <v>492.6</v>
      </c>
      <c r="K45">
        <v>528.46</v>
      </c>
      <c r="L45" s="25">
        <v>36</v>
      </c>
      <c r="M45" s="25">
        <v>432</v>
      </c>
      <c r="N45">
        <v>35.86</v>
      </c>
      <c r="O45" s="26">
        <v>1.22</v>
      </c>
      <c r="P45" s="26">
        <v>14.68</v>
      </c>
      <c r="T45"/>
      <c r="V45" t="s">
        <v>2416</v>
      </c>
      <c r="W45" t="s">
        <v>54</v>
      </c>
      <c r="X45" t="s">
        <v>831</v>
      </c>
      <c r="Y45" t="s">
        <v>2412</v>
      </c>
      <c r="Z45" s="23">
        <v>706</v>
      </c>
      <c r="AA45">
        <v>571.96</v>
      </c>
      <c r="AB45" s="27">
        <v>577</v>
      </c>
      <c r="AC45" s="25">
        <v>40</v>
      </c>
      <c r="AD45" s="25">
        <v>480</v>
      </c>
    </row>
    <row r="46" spans="1:30" x14ac:dyDescent="0.3">
      <c r="A46"/>
      <c r="B46" s="37" t="s">
        <v>2484</v>
      </c>
      <c r="C46" s="37"/>
      <c r="D46" s="37"/>
      <c r="E46" s="37"/>
      <c r="F46" s="37"/>
      <c r="G46" s="37"/>
      <c r="H46" s="37"/>
      <c r="I46" s="38">
        <v>5369</v>
      </c>
      <c r="J46" s="39">
        <v>4065.1</v>
      </c>
      <c r="K46" s="37">
        <v>4364.58</v>
      </c>
      <c r="L46" s="40">
        <v>295</v>
      </c>
      <c r="M46" s="40">
        <v>3540</v>
      </c>
      <c r="N46" s="37">
        <v>299.48</v>
      </c>
      <c r="O46" s="41">
        <v>1.2333333333333334</v>
      </c>
      <c r="P46" s="41">
        <v>14.792222222222222</v>
      </c>
      <c r="T46"/>
      <c r="V46" t="s">
        <v>2413</v>
      </c>
      <c r="W46" t="s">
        <v>434</v>
      </c>
      <c r="X46" t="s">
        <v>831</v>
      </c>
      <c r="Y46" t="s">
        <v>2412</v>
      </c>
      <c r="Z46" s="23">
        <v>317</v>
      </c>
      <c r="AA46">
        <v>253.36</v>
      </c>
      <c r="AB46" s="27">
        <v>261</v>
      </c>
      <c r="AC46" s="25">
        <v>18</v>
      </c>
      <c r="AD46" s="25">
        <v>215</v>
      </c>
    </row>
    <row r="47" spans="1:30" x14ac:dyDescent="0.3">
      <c r="A47"/>
      <c r="B47">
        <v>6</v>
      </c>
      <c r="C47" t="s">
        <v>41</v>
      </c>
      <c r="D47" t="s">
        <v>990</v>
      </c>
      <c r="E47" t="s">
        <v>43</v>
      </c>
      <c r="F47" t="s">
        <v>2644</v>
      </c>
      <c r="G47" t="s">
        <v>434</v>
      </c>
      <c r="H47" t="s">
        <v>831</v>
      </c>
      <c r="I47" s="23">
        <v>652</v>
      </c>
      <c r="J47" s="24">
        <v>546</v>
      </c>
      <c r="K47">
        <v>536.34</v>
      </c>
      <c r="L47" s="25">
        <v>35</v>
      </c>
      <c r="M47" s="25">
        <v>420</v>
      </c>
      <c r="N47">
        <v>-9.66</v>
      </c>
      <c r="O47" s="26">
        <v>1.28</v>
      </c>
      <c r="P47" s="26">
        <v>15.32</v>
      </c>
      <c r="T47"/>
      <c r="W47" t="s">
        <v>54</v>
      </c>
      <c r="X47" t="s">
        <v>831</v>
      </c>
      <c r="Y47" t="s">
        <v>2412</v>
      </c>
      <c r="Z47" s="23">
        <v>63</v>
      </c>
      <c r="AA47">
        <v>42.86</v>
      </c>
      <c r="AB47" s="27">
        <v>39</v>
      </c>
      <c r="AC47" s="25">
        <v>3</v>
      </c>
      <c r="AD47" s="25">
        <v>32</v>
      </c>
    </row>
    <row r="48" spans="1:30" x14ac:dyDescent="0.3">
      <c r="A48"/>
      <c r="B48"/>
      <c r="C48"/>
      <c r="D48"/>
      <c r="E48"/>
      <c r="F48" t="s">
        <v>2645</v>
      </c>
      <c r="G48" t="s">
        <v>1224</v>
      </c>
      <c r="H48" t="s">
        <v>831</v>
      </c>
      <c r="I48" s="23">
        <v>417</v>
      </c>
      <c r="J48" s="24">
        <v>345</v>
      </c>
      <c r="K48">
        <v>336.96000000000004</v>
      </c>
      <c r="L48" s="25">
        <v>23</v>
      </c>
      <c r="M48" s="25">
        <v>267</v>
      </c>
      <c r="N48">
        <v>-8.0400000000000009</v>
      </c>
      <c r="O48" s="26">
        <v>1.31</v>
      </c>
      <c r="P48" s="26">
        <v>14.65</v>
      </c>
      <c r="T48"/>
      <c r="U48" t="s">
        <v>2484</v>
      </c>
      <c r="X48"/>
      <c r="Y48"/>
      <c r="Z48" s="23">
        <v>4458</v>
      </c>
      <c r="AA48">
        <v>3614.61</v>
      </c>
      <c r="AB48" s="27">
        <v>3655</v>
      </c>
      <c r="AC48" s="25">
        <v>246</v>
      </c>
      <c r="AD48" s="25">
        <v>2943</v>
      </c>
    </row>
    <row r="49" spans="1:30" x14ac:dyDescent="0.3">
      <c r="A49"/>
      <c r="B49"/>
      <c r="C49"/>
      <c r="D49"/>
      <c r="E49"/>
      <c r="F49" t="s">
        <v>2646</v>
      </c>
      <c r="G49" t="s">
        <v>434</v>
      </c>
      <c r="H49" t="s">
        <v>831</v>
      </c>
      <c r="I49" s="23">
        <v>521</v>
      </c>
      <c r="J49" s="24">
        <v>433</v>
      </c>
      <c r="K49">
        <v>425.96</v>
      </c>
      <c r="L49" s="25">
        <v>28</v>
      </c>
      <c r="M49" s="25">
        <v>332</v>
      </c>
      <c r="N49">
        <v>-7.04</v>
      </c>
      <c r="O49" s="26">
        <v>1.28</v>
      </c>
      <c r="P49" s="26">
        <v>15.21</v>
      </c>
      <c r="T49" t="s">
        <v>2479</v>
      </c>
      <c r="X49"/>
      <c r="Y49"/>
      <c r="Z49" s="23">
        <v>19435</v>
      </c>
      <c r="AA49">
        <v>15393.050000000007</v>
      </c>
      <c r="AB49" s="27">
        <v>14909.399999999998</v>
      </c>
      <c r="AC49" s="25">
        <v>1364</v>
      </c>
      <c r="AD49" s="25">
        <v>11831</v>
      </c>
    </row>
    <row r="50" spans="1:30" x14ac:dyDescent="0.3">
      <c r="A50"/>
      <c r="B50"/>
      <c r="C50" t="s">
        <v>827</v>
      </c>
      <c r="D50" t="s">
        <v>2412</v>
      </c>
      <c r="E50" t="s">
        <v>43</v>
      </c>
      <c r="F50" t="s">
        <v>2650</v>
      </c>
      <c r="G50" t="s">
        <v>54</v>
      </c>
      <c r="H50" t="s">
        <v>831</v>
      </c>
      <c r="I50" s="23">
        <v>691</v>
      </c>
      <c r="J50" s="24">
        <v>563</v>
      </c>
      <c r="K50">
        <v>558.96</v>
      </c>
      <c r="L50" s="25">
        <v>40</v>
      </c>
      <c r="M50" s="25">
        <v>480</v>
      </c>
      <c r="N50">
        <v>-4.04</v>
      </c>
      <c r="O50" s="26">
        <v>1.1599999999999999</v>
      </c>
      <c r="P50" s="26">
        <v>13.97</v>
      </c>
      <c r="T50"/>
      <c r="X50"/>
      <c r="Y50"/>
      <c r="Z50"/>
      <c r="AA50"/>
      <c r="AB50"/>
      <c r="AC50"/>
      <c r="AD50"/>
    </row>
    <row r="51" spans="1:30" x14ac:dyDescent="0.3">
      <c r="A51"/>
      <c r="B51"/>
      <c r="C51"/>
      <c r="D51"/>
      <c r="E51"/>
      <c r="F51" t="s">
        <v>2649</v>
      </c>
      <c r="G51" t="s">
        <v>54</v>
      </c>
      <c r="H51" t="s">
        <v>831</v>
      </c>
      <c r="I51" s="23">
        <v>695</v>
      </c>
      <c r="J51" s="24">
        <v>567</v>
      </c>
      <c r="K51">
        <v>563.96</v>
      </c>
      <c r="L51" s="25">
        <v>40</v>
      </c>
      <c r="M51" s="25">
        <v>480</v>
      </c>
      <c r="N51">
        <v>-3.04</v>
      </c>
      <c r="O51" s="26">
        <v>1.17</v>
      </c>
      <c r="P51" s="26">
        <v>14.1</v>
      </c>
      <c r="T51"/>
      <c r="X51"/>
      <c r="Y51"/>
      <c r="Z51"/>
      <c r="AA51"/>
      <c r="AB51"/>
      <c r="AC51"/>
      <c r="AD51"/>
    </row>
    <row r="52" spans="1:30" x14ac:dyDescent="0.3">
      <c r="A52"/>
      <c r="B52"/>
      <c r="C52"/>
      <c r="D52"/>
      <c r="E52"/>
      <c r="F52" t="s">
        <v>2648</v>
      </c>
      <c r="G52" t="s">
        <v>54</v>
      </c>
      <c r="H52" t="s">
        <v>831</v>
      </c>
      <c r="I52" s="23">
        <v>670</v>
      </c>
      <c r="J52" s="24">
        <v>546</v>
      </c>
      <c r="K52">
        <v>541.21</v>
      </c>
      <c r="L52" s="25">
        <v>39</v>
      </c>
      <c r="M52" s="25">
        <v>465</v>
      </c>
      <c r="N52">
        <v>-4.79</v>
      </c>
      <c r="O52" s="26">
        <v>1.165</v>
      </c>
      <c r="P52" s="26">
        <v>13.88</v>
      </c>
      <c r="T52"/>
      <c r="X52"/>
      <c r="Y52"/>
      <c r="Z52"/>
      <c r="AA52"/>
      <c r="AB52"/>
      <c r="AC52"/>
      <c r="AD52"/>
    </row>
    <row r="53" spans="1:30" x14ac:dyDescent="0.3">
      <c r="A53"/>
      <c r="B53"/>
      <c r="C53"/>
      <c r="D53"/>
      <c r="E53"/>
      <c r="F53" t="s">
        <v>2647</v>
      </c>
      <c r="G53" t="s">
        <v>434</v>
      </c>
      <c r="H53" t="s">
        <v>831</v>
      </c>
      <c r="I53" s="23">
        <v>597</v>
      </c>
      <c r="J53" s="24">
        <v>486</v>
      </c>
      <c r="K53">
        <v>481.69000000000005</v>
      </c>
      <c r="L53" s="25">
        <v>35</v>
      </c>
      <c r="M53" s="25">
        <v>409</v>
      </c>
      <c r="N53">
        <v>-4.3100000000000005</v>
      </c>
      <c r="O53" s="26">
        <v>1.17</v>
      </c>
      <c r="P53" s="26">
        <v>13.76</v>
      </c>
      <c r="T53"/>
      <c r="X53"/>
      <c r="Y53"/>
      <c r="Z53"/>
      <c r="AA53"/>
      <c r="AB53"/>
      <c r="AC53"/>
      <c r="AD53"/>
    </row>
    <row r="54" spans="1:30" x14ac:dyDescent="0.3">
      <c r="A54"/>
      <c r="B54" s="37" t="s">
        <v>2631</v>
      </c>
      <c r="C54" s="37"/>
      <c r="D54" s="37"/>
      <c r="E54" s="37"/>
      <c r="F54" s="37"/>
      <c r="G54" s="37"/>
      <c r="H54" s="37"/>
      <c r="I54" s="38">
        <v>4243</v>
      </c>
      <c r="J54" s="39">
        <v>3486</v>
      </c>
      <c r="K54" s="37">
        <v>3445.0800000000004</v>
      </c>
      <c r="L54" s="40">
        <v>240</v>
      </c>
      <c r="M54" s="40">
        <v>2853</v>
      </c>
      <c r="N54" s="37">
        <v>-40.92</v>
      </c>
      <c r="O54" s="41">
        <v>1.2236363636363636</v>
      </c>
      <c r="P54" s="41">
        <v>14.409090909090907</v>
      </c>
      <c r="T54"/>
      <c r="X54"/>
      <c r="Y54"/>
      <c r="Z54"/>
      <c r="AA54"/>
      <c r="AB54"/>
      <c r="AC54"/>
      <c r="AD54"/>
    </row>
    <row r="55" spans="1:30" x14ac:dyDescent="0.3">
      <c r="A55" t="s">
        <v>2479</v>
      </c>
      <c r="B55"/>
      <c r="C55"/>
      <c r="D55"/>
      <c r="E55"/>
      <c r="F55"/>
      <c r="G55"/>
      <c r="I55" s="23">
        <v>23823</v>
      </c>
      <c r="J55" s="24">
        <v>18039.599999999999</v>
      </c>
      <c r="K55">
        <v>18704.779999999995</v>
      </c>
      <c r="L55" s="25">
        <v>1694</v>
      </c>
      <c r="M55" s="25">
        <v>14495</v>
      </c>
      <c r="N55">
        <v>665.18000000000018</v>
      </c>
      <c r="O55" s="26">
        <v>1.3090625000000005</v>
      </c>
      <c r="P55" s="26">
        <v>11.016718750000003</v>
      </c>
      <c r="T55"/>
      <c r="X55"/>
      <c r="Y55"/>
      <c r="Z55"/>
      <c r="AA55"/>
      <c r="AB55"/>
      <c r="AC55"/>
      <c r="AD55"/>
    </row>
    <row r="56" spans="1:30" x14ac:dyDescent="0.3">
      <c r="A56"/>
      <c r="B56"/>
      <c r="C56"/>
      <c r="D56"/>
      <c r="E56"/>
      <c r="F56"/>
      <c r="G56"/>
      <c r="P56"/>
      <c r="T56"/>
      <c r="X56"/>
      <c r="Y56"/>
      <c r="Z56"/>
      <c r="AA56"/>
      <c r="AB56"/>
      <c r="AC56"/>
      <c r="AD56"/>
    </row>
    <row r="57" spans="1:30" x14ac:dyDescent="0.3">
      <c r="A57"/>
      <c r="B57"/>
      <c r="C57"/>
      <c r="D57"/>
      <c r="E57"/>
      <c r="F57"/>
      <c r="G57"/>
      <c r="P57"/>
      <c r="T57"/>
      <c r="X57"/>
      <c r="Y57"/>
      <c r="Z57"/>
      <c r="AA57"/>
      <c r="AB57"/>
      <c r="AC57"/>
      <c r="AD57"/>
    </row>
    <row r="58" spans="1:30" x14ac:dyDescent="0.3">
      <c r="A58"/>
      <c r="B58"/>
      <c r="C58"/>
      <c r="D58"/>
      <c r="E58"/>
      <c r="F58"/>
      <c r="G58"/>
      <c r="P58"/>
      <c r="T58"/>
      <c r="X58"/>
      <c r="Y58"/>
      <c r="Z58"/>
      <c r="AA58"/>
      <c r="AB58"/>
      <c r="AC58"/>
      <c r="AD58"/>
    </row>
    <row r="59" spans="1:30" x14ac:dyDescent="0.3">
      <c r="A59"/>
      <c r="B59"/>
      <c r="C59"/>
      <c r="D59"/>
      <c r="E59"/>
      <c r="F59"/>
      <c r="G59"/>
      <c r="P59"/>
      <c r="T59"/>
      <c r="X59"/>
      <c r="Y59"/>
      <c r="Z59"/>
      <c r="AA59"/>
      <c r="AB59"/>
      <c r="AC59"/>
      <c r="AD59"/>
    </row>
    <row r="60" spans="1:30" x14ac:dyDescent="0.3">
      <c r="A60"/>
      <c r="B60"/>
      <c r="C60"/>
      <c r="D60"/>
      <c r="E60"/>
      <c r="F60"/>
      <c r="G60"/>
      <c r="P60"/>
      <c r="T60"/>
      <c r="X60"/>
      <c r="Y60"/>
      <c r="Z60"/>
      <c r="AA60"/>
      <c r="AB60"/>
      <c r="AC60"/>
      <c r="AD60"/>
    </row>
    <row r="61" spans="1:30" x14ac:dyDescent="0.3">
      <c r="A61"/>
      <c r="B61"/>
      <c r="C61"/>
      <c r="D61"/>
      <c r="E61"/>
      <c r="F61"/>
      <c r="G61"/>
      <c r="P61"/>
      <c r="T61"/>
      <c r="X61"/>
      <c r="Y61"/>
      <c r="Z61"/>
      <c r="AA61"/>
      <c r="AB61"/>
      <c r="AC61"/>
      <c r="AD61"/>
    </row>
    <row r="62" spans="1:30" x14ac:dyDescent="0.3">
      <c r="A62"/>
      <c r="B62"/>
      <c r="C62"/>
      <c r="D62"/>
      <c r="E62"/>
      <c r="F62"/>
      <c r="G62"/>
      <c r="P62"/>
      <c r="T62"/>
      <c r="X62"/>
      <c r="Y62"/>
      <c r="Z62"/>
      <c r="AA62"/>
      <c r="AB62"/>
      <c r="AC62"/>
      <c r="AD62"/>
    </row>
    <row r="63" spans="1:30" x14ac:dyDescent="0.3">
      <c r="A63"/>
      <c r="B63"/>
      <c r="C63"/>
      <c r="D63"/>
      <c r="E63"/>
      <c r="F63"/>
      <c r="G63"/>
      <c r="P63"/>
      <c r="T63"/>
      <c r="X63"/>
      <c r="Y63"/>
      <c r="Z63"/>
      <c r="AA63"/>
      <c r="AB63"/>
      <c r="AC63"/>
      <c r="AD63"/>
    </row>
    <row r="64" spans="1:30" x14ac:dyDescent="0.3">
      <c r="A64"/>
      <c r="B64"/>
      <c r="C64"/>
      <c r="D64"/>
      <c r="E64"/>
      <c r="F64"/>
      <c r="G64"/>
      <c r="P64"/>
      <c r="T64"/>
      <c r="X64"/>
      <c r="Y64"/>
      <c r="Z64"/>
      <c r="AA64"/>
      <c r="AB64"/>
      <c r="AC64"/>
      <c r="AD64"/>
    </row>
    <row r="65" spans="1:30" s="5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T65"/>
      <c r="U65"/>
      <c r="V65"/>
      <c r="W65"/>
      <c r="X65"/>
      <c r="Y65"/>
      <c r="Z65"/>
      <c r="AA65"/>
      <c r="AB65"/>
      <c r="AC65"/>
      <c r="AD65"/>
    </row>
    <row r="66" spans="1:30" s="5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T66"/>
      <c r="U66"/>
      <c r="V66"/>
      <c r="W66"/>
      <c r="X66"/>
      <c r="Y66"/>
      <c r="Z66"/>
      <c r="AA66"/>
      <c r="AB66"/>
      <c r="AC66"/>
      <c r="AD66"/>
    </row>
    <row r="67" spans="1:30" s="5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T67"/>
      <c r="U67"/>
      <c r="V67"/>
      <c r="W67"/>
      <c r="X67"/>
      <c r="Y67"/>
      <c r="Z67"/>
      <c r="AA67"/>
      <c r="AB67"/>
      <c r="AC67"/>
      <c r="AD67"/>
    </row>
    <row r="68" spans="1:30" s="5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T68"/>
      <c r="U68"/>
      <c r="V68"/>
      <c r="W68"/>
      <c r="X68"/>
      <c r="Y68"/>
      <c r="Z68"/>
      <c r="AA68"/>
      <c r="AB68"/>
      <c r="AC68"/>
      <c r="AD68"/>
    </row>
    <row r="69" spans="1:30" s="5" customFormat="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T69"/>
      <c r="U69"/>
      <c r="V69"/>
      <c r="W69"/>
      <c r="X69"/>
      <c r="Y69"/>
      <c r="Z69"/>
      <c r="AA69"/>
      <c r="AB69"/>
      <c r="AC69"/>
      <c r="AD69"/>
    </row>
    <row r="70" spans="1:30" s="5" customFormat="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T70"/>
      <c r="U70"/>
      <c r="V70"/>
      <c r="W70"/>
      <c r="X70"/>
      <c r="Y70"/>
      <c r="Z70"/>
      <c r="AA70"/>
      <c r="AB70"/>
      <c r="AC70"/>
      <c r="AD70"/>
    </row>
    <row r="71" spans="1:30" s="5" customFormat="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T71"/>
      <c r="U71"/>
      <c r="V71"/>
      <c r="W71"/>
      <c r="X71"/>
      <c r="Y71"/>
      <c r="Z71"/>
      <c r="AA71"/>
      <c r="AB71"/>
      <c r="AC71"/>
      <c r="AD71"/>
    </row>
    <row r="72" spans="1:30" s="5" customFormat="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T72"/>
      <c r="U72"/>
      <c r="V72"/>
      <c r="W72"/>
      <c r="X72"/>
      <c r="Y72"/>
      <c r="Z72"/>
      <c r="AA72"/>
      <c r="AB72"/>
      <c r="AC72"/>
      <c r="AD72"/>
    </row>
    <row r="73" spans="1:30" s="5" customFormat="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T73"/>
      <c r="U73"/>
      <c r="V73"/>
      <c r="W73"/>
      <c r="X73"/>
      <c r="Y73"/>
      <c r="Z73"/>
      <c r="AA73"/>
      <c r="AB73"/>
      <c r="AC73"/>
      <c r="AD73"/>
    </row>
    <row r="74" spans="1:30" s="5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T74"/>
      <c r="U74"/>
      <c r="V74"/>
      <c r="W74"/>
      <c r="X74"/>
      <c r="Y74"/>
      <c r="Z74"/>
      <c r="AA74"/>
      <c r="AB74"/>
      <c r="AC74"/>
      <c r="AD74"/>
    </row>
    <row r="75" spans="1:30" s="5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T75"/>
      <c r="U75"/>
      <c r="V75"/>
      <c r="W75"/>
      <c r="X75"/>
      <c r="Y75"/>
      <c r="Z75"/>
      <c r="AA75"/>
      <c r="AB75"/>
      <c r="AC75"/>
      <c r="AD75"/>
    </row>
    <row r="76" spans="1:30" s="5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T76"/>
      <c r="U76"/>
      <c r="V76"/>
      <c r="W76"/>
      <c r="X76"/>
      <c r="Y76"/>
      <c r="Z76"/>
      <c r="AA76"/>
      <c r="AB76"/>
      <c r="AC76"/>
      <c r="AD76"/>
    </row>
    <row r="77" spans="1:30" s="5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T77"/>
      <c r="U77"/>
      <c r="V77"/>
      <c r="W77"/>
      <c r="X77"/>
      <c r="Y77"/>
      <c r="Z77"/>
      <c r="AA77"/>
      <c r="AB77"/>
      <c r="AC77"/>
      <c r="AD77"/>
    </row>
    <row r="78" spans="1:30" s="5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T78"/>
      <c r="U78"/>
      <c r="V78"/>
      <c r="W78"/>
      <c r="X78"/>
      <c r="Y78"/>
      <c r="Z78"/>
      <c r="AA78"/>
      <c r="AB78"/>
      <c r="AC78"/>
      <c r="AD78"/>
    </row>
    <row r="79" spans="1:30" s="5" customFormat="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T79"/>
      <c r="U79"/>
      <c r="V79"/>
      <c r="W79"/>
      <c r="X79"/>
      <c r="Y79"/>
      <c r="Z79"/>
      <c r="AA79"/>
      <c r="AB79"/>
      <c r="AC79"/>
      <c r="AD79"/>
    </row>
    <row r="80" spans="1:30" s="5" customFormat="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T80"/>
      <c r="U80"/>
      <c r="V80"/>
      <c r="W80"/>
      <c r="X80"/>
      <c r="Y80"/>
      <c r="Z80"/>
      <c r="AA80"/>
      <c r="AB80"/>
      <c r="AC80"/>
      <c r="AD80"/>
    </row>
    <row r="81" spans="1:30" s="5" customFormat="1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T81"/>
      <c r="U81"/>
      <c r="V81"/>
      <c r="W81"/>
      <c r="X81"/>
      <c r="Y81"/>
      <c r="Z81"/>
      <c r="AA81"/>
      <c r="AB81"/>
      <c r="AC81"/>
      <c r="AD81"/>
    </row>
    <row r="82" spans="1:30" s="5" customFormat="1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T82"/>
      <c r="U82"/>
      <c r="V82"/>
      <c r="W82"/>
      <c r="X82"/>
      <c r="Y82"/>
      <c r="Z82"/>
      <c r="AA82"/>
      <c r="AB82"/>
      <c r="AC82"/>
      <c r="AD82"/>
    </row>
    <row r="83" spans="1:30" s="5" customFormat="1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T83"/>
      <c r="U83"/>
      <c r="V83"/>
      <c r="W83"/>
      <c r="X83"/>
      <c r="Y83"/>
      <c r="Z83"/>
      <c r="AA83"/>
      <c r="AB83"/>
      <c r="AC83"/>
      <c r="AD83"/>
    </row>
    <row r="84" spans="1:30" s="5" customFormat="1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T84"/>
      <c r="U84"/>
      <c r="V84"/>
      <c r="W84"/>
      <c r="X84"/>
      <c r="Y84"/>
      <c r="Z84"/>
      <c r="AA84"/>
      <c r="AB84"/>
      <c r="AC84"/>
      <c r="AD84"/>
    </row>
    <row r="85" spans="1:30" s="5" customFormat="1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T85"/>
      <c r="U85"/>
      <c r="V85"/>
      <c r="W85"/>
      <c r="X85"/>
      <c r="Y85"/>
      <c r="Z85"/>
      <c r="AA85"/>
      <c r="AB85"/>
      <c r="AC85"/>
      <c r="AD85"/>
    </row>
    <row r="86" spans="1:30" s="5" customFormat="1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T86"/>
      <c r="U86"/>
      <c r="V86"/>
      <c r="W86"/>
      <c r="X86"/>
      <c r="Y86"/>
      <c r="Z86"/>
      <c r="AA86"/>
      <c r="AB86"/>
      <c r="AC86"/>
      <c r="AD86"/>
    </row>
    <row r="87" spans="1:30" s="5" customFormat="1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T87"/>
      <c r="U87"/>
      <c r="V87"/>
      <c r="W87"/>
      <c r="X87"/>
      <c r="Y87"/>
      <c r="Z87"/>
      <c r="AA87"/>
      <c r="AB87"/>
      <c r="AC87"/>
      <c r="AD87"/>
    </row>
    <row r="88" spans="1:30" s="5" customFormat="1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T88"/>
      <c r="U88"/>
      <c r="V88"/>
      <c r="W88"/>
      <c r="X88"/>
      <c r="Y88"/>
      <c r="Z88"/>
      <c r="AA88"/>
      <c r="AB88"/>
      <c r="AC88"/>
      <c r="AD88"/>
    </row>
    <row r="89" spans="1:30" s="5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T89"/>
      <c r="U89"/>
      <c r="V89"/>
      <c r="W89"/>
      <c r="X89"/>
      <c r="Y89"/>
      <c r="Z89"/>
      <c r="AA89"/>
      <c r="AB89"/>
      <c r="AC89"/>
      <c r="AD89"/>
    </row>
    <row r="90" spans="1:30" s="5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T90"/>
      <c r="U90"/>
      <c r="V90"/>
      <c r="W90"/>
      <c r="X90"/>
      <c r="Y90"/>
      <c r="Z90"/>
      <c r="AA90"/>
      <c r="AB90"/>
      <c r="AC90"/>
      <c r="AD90"/>
    </row>
    <row r="91" spans="1:30" s="5" customForma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T91"/>
      <c r="U91"/>
      <c r="V91"/>
      <c r="W91"/>
      <c r="X91"/>
      <c r="Y91"/>
      <c r="Z91"/>
      <c r="AA91"/>
      <c r="AB91"/>
      <c r="AC91"/>
      <c r="AD91"/>
    </row>
    <row r="92" spans="1:30" s="5" customFormat="1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T92"/>
      <c r="U92"/>
      <c r="V92"/>
      <c r="W92"/>
      <c r="X92"/>
      <c r="Y92"/>
      <c r="Z92"/>
      <c r="AA92"/>
      <c r="AB92"/>
      <c r="AC92"/>
      <c r="AD92"/>
    </row>
    <row r="93" spans="1:30" s="5" customFormat="1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T93"/>
      <c r="U93"/>
      <c r="V93"/>
      <c r="W93"/>
      <c r="X93"/>
      <c r="Y93"/>
      <c r="Z93"/>
      <c r="AA93"/>
      <c r="AB93"/>
      <c r="AC93"/>
      <c r="AD93"/>
    </row>
    <row r="94" spans="1:30" s="5" customFormat="1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T94"/>
      <c r="U94"/>
      <c r="V94"/>
      <c r="W94"/>
      <c r="X94"/>
      <c r="Y94"/>
      <c r="Z94"/>
      <c r="AA94"/>
      <c r="AB94"/>
      <c r="AC94"/>
      <c r="AD94"/>
    </row>
    <row r="95" spans="1:30" s="5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T95"/>
      <c r="U95"/>
      <c r="V95"/>
      <c r="W95"/>
      <c r="X95"/>
      <c r="Y95"/>
      <c r="Z95"/>
      <c r="AA95"/>
      <c r="AB95"/>
      <c r="AC95"/>
      <c r="AD95"/>
    </row>
    <row r="96" spans="1:30" s="5" customFormat="1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T96"/>
      <c r="U96"/>
      <c r="V96"/>
      <c r="W96"/>
      <c r="X96"/>
      <c r="Y96"/>
      <c r="Z96"/>
      <c r="AA96"/>
      <c r="AB96"/>
      <c r="AC96"/>
      <c r="AD96"/>
    </row>
    <row r="97" spans="1:30" s="5" customForma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T97"/>
      <c r="U97"/>
      <c r="V97"/>
      <c r="W97"/>
      <c r="X97"/>
      <c r="Y97"/>
      <c r="Z97"/>
      <c r="AA97"/>
      <c r="AB97"/>
      <c r="AC97"/>
      <c r="AD97"/>
    </row>
    <row r="98" spans="1:30" s="5" customFormat="1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T98"/>
      <c r="U98"/>
      <c r="V98"/>
      <c r="W98"/>
      <c r="X98"/>
      <c r="Y98"/>
      <c r="Z98"/>
      <c r="AA98"/>
      <c r="AB98"/>
      <c r="AC98"/>
      <c r="AD98"/>
    </row>
    <row r="99" spans="1:30" s="5" customFormat="1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T99"/>
      <c r="U99"/>
      <c r="V99"/>
      <c r="W99"/>
      <c r="X99"/>
      <c r="Y99"/>
      <c r="Z99"/>
      <c r="AA99"/>
      <c r="AB99"/>
      <c r="AC99"/>
      <c r="AD99"/>
    </row>
    <row r="100" spans="1:30" s="5" customFormat="1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T100"/>
      <c r="U100"/>
      <c r="V100"/>
      <c r="W100"/>
      <c r="X100"/>
      <c r="Y100"/>
      <c r="Z100"/>
      <c r="AA100"/>
      <c r="AB100"/>
      <c r="AC100"/>
      <c r="AD100"/>
    </row>
    <row r="101" spans="1:30" s="5" customFormat="1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T101"/>
      <c r="U101"/>
      <c r="V101"/>
      <c r="W101"/>
      <c r="X101"/>
      <c r="Y101"/>
      <c r="Z101"/>
      <c r="AA101"/>
      <c r="AB101"/>
      <c r="AC101"/>
      <c r="AD101"/>
    </row>
    <row r="102" spans="1:30" s="5" customFormat="1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T102"/>
      <c r="U102"/>
      <c r="V102"/>
      <c r="W102"/>
      <c r="X102"/>
      <c r="Y102"/>
      <c r="Z102"/>
      <c r="AA102"/>
      <c r="AB102"/>
      <c r="AC102"/>
      <c r="AD102"/>
    </row>
    <row r="103" spans="1:30" s="5" customFormat="1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T103"/>
      <c r="U103"/>
      <c r="V103"/>
      <c r="W103"/>
      <c r="X103"/>
      <c r="Y103"/>
      <c r="Z103"/>
      <c r="AA103"/>
      <c r="AB103"/>
      <c r="AC103"/>
      <c r="AD103"/>
    </row>
    <row r="104" spans="1:30" s="5" customFormat="1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T104"/>
      <c r="U104"/>
      <c r="V104"/>
      <c r="W104"/>
      <c r="X104"/>
      <c r="Y104"/>
      <c r="Z104"/>
      <c r="AA104"/>
      <c r="AB104"/>
      <c r="AC104"/>
      <c r="AD104"/>
    </row>
    <row r="105" spans="1:30" s="5" customFormat="1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T105"/>
      <c r="U105"/>
      <c r="V105"/>
      <c r="W105"/>
      <c r="X105"/>
      <c r="Y105"/>
      <c r="Z105"/>
      <c r="AA105"/>
      <c r="AB105"/>
      <c r="AC105"/>
      <c r="AD105"/>
    </row>
    <row r="106" spans="1:30" s="5" customFormat="1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T106"/>
      <c r="U106"/>
      <c r="V106"/>
      <c r="W106"/>
      <c r="X106"/>
      <c r="Y106"/>
      <c r="Z106"/>
      <c r="AA106"/>
      <c r="AB106"/>
      <c r="AC106"/>
      <c r="AD106"/>
    </row>
    <row r="107" spans="1:30" s="5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T107"/>
      <c r="U107"/>
      <c r="V107"/>
      <c r="W107"/>
      <c r="X107"/>
      <c r="Y107"/>
      <c r="Z107"/>
      <c r="AA107"/>
      <c r="AB107"/>
      <c r="AC107"/>
      <c r="AD107"/>
    </row>
    <row r="108" spans="1:30" s="5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T108"/>
      <c r="U108"/>
      <c r="V108"/>
      <c r="W108"/>
      <c r="X108"/>
      <c r="Y108"/>
      <c r="Z108"/>
      <c r="AA108"/>
      <c r="AB108"/>
      <c r="AC108"/>
      <c r="AD108"/>
    </row>
    <row r="109" spans="1:30" s="5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T109"/>
      <c r="U109"/>
      <c r="V109"/>
      <c r="W109"/>
      <c r="X109"/>
      <c r="Y109"/>
      <c r="Z109"/>
      <c r="AA109"/>
      <c r="AB109"/>
      <c r="AC109"/>
      <c r="AD109"/>
    </row>
    <row r="110" spans="1:30" s="5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T110"/>
      <c r="U110"/>
      <c r="V110"/>
      <c r="W110"/>
      <c r="X110"/>
      <c r="Y110"/>
      <c r="Z110"/>
      <c r="AA110"/>
      <c r="AB110"/>
      <c r="AC110"/>
      <c r="AD110"/>
    </row>
    <row r="111" spans="1:30" s="5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T111"/>
      <c r="U111"/>
      <c r="V111"/>
      <c r="W111"/>
      <c r="X111"/>
      <c r="Y111"/>
      <c r="Z111"/>
      <c r="AA111"/>
      <c r="AB111"/>
      <c r="AC111"/>
      <c r="AD111"/>
    </row>
    <row r="112" spans="1:30" s="5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T112"/>
      <c r="U112"/>
      <c r="V112"/>
      <c r="W112"/>
      <c r="X112"/>
      <c r="Y112"/>
      <c r="Z112"/>
      <c r="AA112"/>
      <c r="AB112"/>
      <c r="AC112"/>
      <c r="AD112"/>
    </row>
    <row r="113" spans="1:30" s="5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T113"/>
      <c r="U113"/>
      <c r="V113"/>
      <c r="W113"/>
      <c r="X113"/>
      <c r="Y113"/>
      <c r="Z113"/>
      <c r="AA113"/>
      <c r="AB113"/>
      <c r="AC113"/>
      <c r="AD113"/>
    </row>
    <row r="114" spans="1:30" s="5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T114"/>
      <c r="U114"/>
      <c r="V114"/>
      <c r="W114"/>
      <c r="X114"/>
      <c r="Y114"/>
      <c r="Z114"/>
      <c r="AA114"/>
      <c r="AB114"/>
      <c r="AC114"/>
      <c r="AD114"/>
    </row>
    <row r="115" spans="1:30" s="5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T115"/>
      <c r="U115"/>
      <c r="V115"/>
      <c r="W115"/>
      <c r="X115"/>
      <c r="Y115"/>
      <c r="Z115"/>
      <c r="AA115"/>
      <c r="AB115"/>
      <c r="AC115"/>
      <c r="AD115"/>
    </row>
    <row r="116" spans="1:30" s="5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T116"/>
      <c r="U116"/>
      <c r="V116"/>
      <c r="W116"/>
      <c r="X116"/>
      <c r="Y116"/>
      <c r="Z116"/>
      <c r="AA116"/>
      <c r="AB116"/>
      <c r="AC116"/>
      <c r="AD116"/>
    </row>
    <row r="117" spans="1:30" s="5" customFormat="1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T117"/>
      <c r="U117"/>
      <c r="V117"/>
      <c r="W117"/>
      <c r="X117"/>
      <c r="Y117"/>
      <c r="Z117"/>
      <c r="AA117"/>
      <c r="AB117"/>
      <c r="AC117"/>
      <c r="AD117"/>
    </row>
    <row r="118" spans="1:30" s="5" customFormat="1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T118"/>
      <c r="U118"/>
      <c r="V118"/>
      <c r="W118"/>
      <c r="X118"/>
      <c r="Y118"/>
      <c r="Z118"/>
      <c r="AA118"/>
      <c r="AB118"/>
      <c r="AC118"/>
      <c r="AD118"/>
    </row>
    <row r="119" spans="1:30" s="5" customFormat="1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T119"/>
      <c r="U119"/>
      <c r="V119"/>
      <c r="W119"/>
      <c r="X119"/>
      <c r="Y119"/>
      <c r="Z119"/>
      <c r="AA119"/>
      <c r="AB119"/>
      <c r="AC119"/>
      <c r="AD119"/>
    </row>
    <row r="120" spans="1:30" s="5" customFormat="1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T120"/>
      <c r="U120"/>
      <c r="V120"/>
      <c r="W120"/>
      <c r="X120"/>
      <c r="Y120"/>
      <c r="Z120"/>
      <c r="AA120"/>
      <c r="AB120"/>
      <c r="AC120"/>
      <c r="AD120"/>
    </row>
    <row r="121" spans="1:30" s="5" customFormat="1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T121"/>
      <c r="U121"/>
      <c r="V121"/>
      <c r="W121"/>
      <c r="X121"/>
      <c r="Y121"/>
      <c r="Z121"/>
      <c r="AA121"/>
      <c r="AB121"/>
      <c r="AC121"/>
      <c r="AD121"/>
    </row>
    <row r="122" spans="1:30" s="5" customFormat="1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T122"/>
      <c r="U122"/>
      <c r="V122"/>
      <c r="W122"/>
      <c r="X122"/>
      <c r="Y122"/>
      <c r="Z122"/>
      <c r="AA122"/>
      <c r="AB122"/>
      <c r="AC122"/>
      <c r="AD122"/>
    </row>
    <row r="123" spans="1:30" s="5" customFormat="1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T123"/>
      <c r="U123"/>
      <c r="V123"/>
      <c r="W123"/>
      <c r="X123"/>
      <c r="Y123"/>
      <c r="Z123"/>
      <c r="AA123"/>
      <c r="AB123"/>
      <c r="AC123"/>
      <c r="AD123"/>
    </row>
    <row r="124" spans="1:30" s="5" customFormat="1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T124"/>
      <c r="U124"/>
      <c r="V124"/>
      <c r="W124"/>
      <c r="X124"/>
      <c r="Y124"/>
      <c r="Z124"/>
      <c r="AA124"/>
      <c r="AB124"/>
      <c r="AC124"/>
      <c r="AD124"/>
    </row>
    <row r="125" spans="1:30" s="5" customFormat="1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T125"/>
      <c r="U125"/>
      <c r="V125"/>
      <c r="W125"/>
      <c r="X125"/>
      <c r="Y125"/>
      <c r="Z125"/>
      <c r="AA125"/>
      <c r="AB125"/>
      <c r="AC125"/>
      <c r="AD125"/>
    </row>
    <row r="126" spans="1:30" s="5" customFormat="1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T126"/>
      <c r="U126"/>
      <c r="V126"/>
      <c r="W126"/>
      <c r="X126"/>
      <c r="Y126"/>
      <c r="Z126"/>
      <c r="AA126"/>
      <c r="AB126"/>
      <c r="AC126"/>
      <c r="AD126"/>
    </row>
    <row r="127" spans="1:30" s="5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T127"/>
      <c r="U127"/>
      <c r="V127"/>
      <c r="W127"/>
      <c r="X127"/>
      <c r="Y127"/>
      <c r="Z127"/>
      <c r="AA127"/>
      <c r="AB127"/>
      <c r="AC127"/>
      <c r="AD127"/>
    </row>
    <row r="128" spans="1:30" s="5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T128"/>
      <c r="U128"/>
      <c r="V128"/>
      <c r="W128"/>
      <c r="X128"/>
      <c r="Y128"/>
      <c r="Z128"/>
      <c r="AA128"/>
      <c r="AB128"/>
      <c r="AC128"/>
      <c r="AD128"/>
    </row>
    <row r="129" spans="1:30" s="5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T129"/>
      <c r="U129"/>
      <c r="V129"/>
      <c r="W129"/>
      <c r="X129"/>
      <c r="Y129"/>
      <c r="Z129"/>
      <c r="AA129"/>
      <c r="AB129"/>
      <c r="AC129"/>
      <c r="AD129"/>
    </row>
    <row r="130" spans="1:30" s="5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T130"/>
      <c r="U130"/>
      <c r="V130"/>
      <c r="W130"/>
      <c r="X130"/>
      <c r="Y130"/>
      <c r="Z130"/>
      <c r="AA130"/>
      <c r="AB130"/>
      <c r="AC130"/>
      <c r="AD130"/>
    </row>
    <row r="131" spans="1:30" s="5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T131"/>
      <c r="U131"/>
      <c r="V131"/>
      <c r="W131"/>
      <c r="X131"/>
      <c r="Y131"/>
      <c r="Z131"/>
      <c r="AA131"/>
      <c r="AB131"/>
      <c r="AC131"/>
      <c r="AD131"/>
    </row>
    <row r="132" spans="1:30" s="5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T132"/>
      <c r="U132"/>
      <c r="V132"/>
      <c r="W132"/>
      <c r="X132"/>
      <c r="Y132"/>
      <c r="Z132"/>
      <c r="AA132"/>
      <c r="AB132"/>
      <c r="AC132"/>
      <c r="AD132"/>
    </row>
    <row r="133" spans="1:30" s="5" customFormat="1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T133"/>
      <c r="U133"/>
      <c r="V133"/>
      <c r="W133"/>
      <c r="X133"/>
      <c r="Y133"/>
      <c r="Z133"/>
      <c r="AA133"/>
      <c r="AB133"/>
      <c r="AC133"/>
      <c r="AD133"/>
    </row>
    <row r="134" spans="1:30" s="5" customFormat="1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T134"/>
      <c r="U134"/>
      <c r="V134"/>
      <c r="W134"/>
      <c r="X134"/>
      <c r="Y134"/>
      <c r="Z134"/>
      <c r="AA134"/>
      <c r="AB134"/>
      <c r="AC134"/>
      <c r="AD134"/>
    </row>
    <row r="135" spans="1:30" s="5" customFormat="1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T135"/>
      <c r="U135"/>
      <c r="V135"/>
      <c r="W135"/>
      <c r="X135"/>
      <c r="Y135"/>
      <c r="Z135"/>
      <c r="AA135"/>
      <c r="AB135"/>
      <c r="AC135"/>
      <c r="AD135"/>
    </row>
    <row r="136" spans="1:30" s="5" customFormat="1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T136"/>
      <c r="U136"/>
      <c r="V136"/>
      <c r="W136"/>
      <c r="X136"/>
      <c r="Y136"/>
      <c r="Z136"/>
      <c r="AA136"/>
      <c r="AB136"/>
      <c r="AC136"/>
      <c r="AD136"/>
    </row>
    <row r="137" spans="1:30" s="5" customFormat="1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T137"/>
      <c r="U137"/>
      <c r="V137"/>
      <c r="W137"/>
      <c r="X137"/>
      <c r="Y137"/>
      <c r="Z137"/>
      <c r="AA137"/>
      <c r="AB137"/>
      <c r="AC137"/>
      <c r="AD137"/>
    </row>
    <row r="138" spans="1:30" s="5" customFormat="1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T138"/>
      <c r="U138"/>
      <c r="V138"/>
      <c r="W138"/>
      <c r="X138"/>
      <c r="Y138"/>
      <c r="Z138"/>
      <c r="AA138"/>
      <c r="AB138"/>
      <c r="AC138"/>
      <c r="AD138"/>
    </row>
    <row r="139" spans="1:30" s="5" customFormat="1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T139"/>
      <c r="U139"/>
      <c r="V139"/>
      <c r="W139"/>
      <c r="X139"/>
      <c r="Y139"/>
      <c r="Z139"/>
      <c r="AA139"/>
      <c r="AB139"/>
      <c r="AC139"/>
      <c r="AD139"/>
    </row>
    <row r="140" spans="1:30" s="5" customFormat="1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T140"/>
      <c r="U140"/>
      <c r="V140"/>
      <c r="W140"/>
      <c r="X140"/>
      <c r="Y140"/>
      <c r="Z140"/>
      <c r="AA140"/>
      <c r="AB140"/>
      <c r="AC140"/>
      <c r="AD140"/>
    </row>
    <row r="141" spans="1:30" s="5" customFormat="1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T141"/>
      <c r="U141"/>
      <c r="V141"/>
      <c r="W141"/>
      <c r="X141"/>
      <c r="Y141"/>
      <c r="Z141"/>
      <c r="AA141"/>
      <c r="AB141"/>
      <c r="AC141"/>
      <c r="AD141"/>
    </row>
    <row r="142" spans="1:30" s="5" customFormat="1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T142"/>
      <c r="U142"/>
      <c r="V142"/>
      <c r="W142"/>
      <c r="X142"/>
      <c r="Y142"/>
      <c r="Z142"/>
      <c r="AA142"/>
      <c r="AB142"/>
      <c r="AC142"/>
      <c r="AD142"/>
    </row>
    <row r="143" spans="1:30" s="5" customFormat="1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T143"/>
      <c r="U143"/>
      <c r="V143"/>
      <c r="W143"/>
      <c r="X143"/>
      <c r="Y143"/>
      <c r="Z143"/>
      <c r="AA143"/>
      <c r="AB143"/>
      <c r="AC143"/>
      <c r="AD143"/>
    </row>
    <row r="144" spans="1:30" s="5" customFormat="1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T144"/>
      <c r="U144"/>
      <c r="V144"/>
      <c r="W144"/>
      <c r="X144"/>
      <c r="Y144"/>
      <c r="Z144"/>
      <c r="AA144"/>
      <c r="AB144"/>
      <c r="AC144"/>
      <c r="AD144"/>
    </row>
    <row r="145" spans="1:30" s="5" customFormat="1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T145"/>
      <c r="U145"/>
      <c r="V145"/>
      <c r="W145"/>
      <c r="X145"/>
      <c r="Y145"/>
      <c r="Z145"/>
      <c r="AA145"/>
      <c r="AB145"/>
      <c r="AC145"/>
      <c r="AD145"/>
    </row>
    <row r="146" spans="1:30" s="5" customFormat="1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T146"/>
      <c r="U146"/>
      <c r="V146"/>
      <c r="W146"/>
      <c r="X146"/>
      <c r="Y146"/>
      <c r="Z146"/>
      <c r="AA146"/>
      <c r="AB146"/>
      <c r="AC146"/>
      <c r="AD146"/>
    </row>
    <row r="147" spans="1:30" s="5" customFormat="1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T147"/>
      <c r="U147"/>
      <c r="V147"/>
      <c r="W147"/>
      <c r="X147"/>
      <c r="Y147"/>
      <c r="Z147"/>
      <c r="AA147"/>
      <c r="AB147"/>
      <c r="AC147"/>
      <c r="AD147"/>
    </row>
    <row r="148" spans="1:30" s="5" customFormat="1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T148"/>
      <c r="U148"/>
      <c r="V148"/>
      <c r="W148"/>
      <c r="X148"/>
      <c r="Y148"/>
      <c r="Z148"/>
      <c r="AA148"/>
      <c r="AB148"/>
      <c r="AC148"/>
      <c r="AD148"/>
    </row>
    <row r="149" spans="1:30" s="5" customFormat="1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T149"/>
      <c r="U149"/>
      <c r="V149"/>
      <c r="W149"/>
      <c r="X149"/>
      <c r="Y149"/>
      <c r="Z149"/>
      <c r="AA149"/>
      <c r="AB149"/>
      <c r="AC149"/>
      <c r="AD149"/>
    </row>
    <row r="150" spans="1:30" s="5" customFormat="1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T150"/>
      <c r="U150"/>
      <c r="V150"/>
      <c r="W150"/>
      <c r="X150"/>
      <c r="Y150"/>
      <c r="Z150"/>
      <c r="AA150"/>
      <c r="AB150"/>
      <c r="AC150"/>
      <c r="AD150"/>
    </row>
    <row r="151" spans="1:30" s="5" customFormat="1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T151"/>
      <c r="U151"/>
      <c r="V151"/>
      <c r="W151"/>
      <c r="X151"/>
      <c r="Y151"/>
      <c r="Z151"/>
      <c r="AA151"/>
      <c r="AB151"/>
      <c r="AC151"/>
      <c r="AD151"/>
    </row>
    <row r="152" spans="1:30" s="5" customFormat="1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T152"/>
      <c r="U152"/>
      <c r="V152"/>
      <c r="W152"/>
      <c r="X152"/>
      <c r="Y152"/>
      <c r="Z152"/>
      <c r="AA152"/>
      <c r="AB152"/>
      <c r="AC152"/>
      <c r="AD152"/>
    </row>
    <row r="153" spans="1:30" s="5" customFormat="1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T153"/>
      <c r="U153"/>
      <c r="V153"/>
      <c r="W153"/>
      <c r="X153"/>
      <c r="Y153"/>
      <c r="Z153"/>
      <c r="AA153"/>
      <c r="AB153"/>
      <c r="AC153"/>
      <c r="AD153"/>
    </row>
    <row r="154" spans="1:30" s="5" customFormat="1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T154"/>
      <c r="U154"/>
      <c r="V154"/>
      <c r="W154"/>
      <c r="X154"/>
      <c r="Y154"/>
      <c r="Z154"/>
      <c r="AA154"/>
      <c r="AB154"/>
      <c r="AC154"/>
      <c r="AD154"/>
    </row>
    <row r="155" spans="1:30" s="5" customFormat="1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T155"/>
      <c r="U155"/>
      <c r="V155"/>
      <c r="W155"/>
      <c r="X155"/>
      <c r="Y155"/>
      <c r="Z155"/>
      <c r="AA155"/>
      <c r="AB155"/>
      <c r="AC155"/>
      <c r="AD155"/>
    </row>
    <row r="156" spans="1:30" s="5" customFormat="1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T156"/>
      <c r="U156"/>
      <c r="V156"/>
      <c r="W156"/>
      <c r="X156"/>
      <c r="Y156"/>
      <c r="Z156"/>
      <c r="AA156"/>
      <c r="AB156"/>
      <c r="AC156"/>
      <c r="AD156"/>
    </row>
    <row r="157" spans="1:30" s="5" customFormat="1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T157"/>
      <c r="U157"/>
      <c r="V157"/>
      <c r="W157"/>
      <c r="X157"/>
      <c r="Y157"/>
      <c r="Z157"/>
      <c r="AA157"/>
      <c r="AB157"/>
      <c r="AC157"/>
      <c r="AD157"/>
    </row>
    <row r="158" spans="1:30" s="5" customFormat="1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T158"/>
      <c r="U158"/>
      <c r="V158"/>
      <c r="W158"/>
      <c r="X158"/>
      <c r="Y158"/>
      <c r="Z158"/>
      <c r="AA158"/>
      <c r="AB158"/>
      <c r="AC158"/>
      <c r="AD158"/>
    </row>
    <row r="159" spans="1:30" s="5" customFormat="1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T159"/>
      <c r="U159"/>
      <c r="V159"/>
      <c r="W159"/>
      <c r="X159"/>
      <c r="Y159"/>
      <c r="Z159"/>
      <c r="AA159"/>
      <c r="AB159"/>
      <c r="AC159"/>
      <c r="AD159"/>
    </row>
    <row r="160" spans="1:30" s="5" customFormat="1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T160"/>
      <c r="U160"/>
      <c r="V160"/>
      <c r="W160"/>
      <c r="X160"/>
      <c r="Y160"/>
      <c r="Z160"/>
      <c r="AA160"/>
      <c r="AB160"/>
      <c r="AC160"/>
      <c r="AD160"/>
    </row>
    <row r="161" spans="1:30" s="5" customFormat="1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T161"/>
      <c r="U161"/>
      <c r="V161"/>
      <c r="W161"/>
      <c r="X161"/>
      <c r="Y161"/>
      <c r="Z161"/>
      <c r="AA161"/>
      <c r="AB161"/>
      <c r="AC161"/>
      <c r="AD161"/>
    </row>
    <row r="162" spans="1:30" s="5" customFormat="1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T162"/>
      <c r="U162"/>
      <c r="V162"/>
      <c r="W162"/>
      <c r="X162"/>
      <c r="Y162"/>
      <c r="Z162"/>
      <c r="AA162"/>
      <c r="AB162"/>
      <c r="AC162"/>
      <c r="AD162"/>
    </row>
    <row r="163" spans="1:30" s="5" customFormat="1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T163"/>
      <c r="U163"/>
      <c r="V163"/>
      <c r="W163"/>
      <c r="X163"/>
      <c r="Y163"/>
      <c r="Z163"/>
      <c r="AA163"/>
      <c r="AB163"/>
      <c r="AC163"/>
      <c r="AD163"/>
    </row>
    <row r="164" spans="1:30" s="5" customFormat="1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T164"/>
      <c r="U164"/>
      <c r="V164"/>
      <c r="W164"/>
      <c r="X164"/>
      <c r="Y164"/>
      <c r="Z164"/>
      <c r="AA164"/>
      <c r="AB164"/>
      <c r="AC164"/>
      <c r="AD164"/>
    </row>
    <row r="165" spans="1:30" s="5" customFormat="1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T165"/>
      <c r="U165"/>
      <c r="V165"/>
      <c r="W165"/>
      <c r="X165"/>
      <c r="Y165"/>
      <c r="Z165"/>
      <c r="AA165"/>
      <c r="AB165"/>
      <c r="AC165"/>
      <c r="AD165"/>
    </row>
    <row r="166" spans="1:30" s="5" customFormat="1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T166"/>
      <c r="U166"/>
      <c r="V166"/>
      <c r="W166"/>
      <c r="X166"/>
      <c r="Y166"/>
      <c r="Z166"/>
      <c r="AA166"/>
      <c r="AB166"/>
      <c r="AC166"/>
      <c r="AD166"/>
    </row>
    <row r="167" spans="1:30" s="5" customFormat="1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T167"/>
      <c r="U167"/>
      <c r="V167"/>
      <c r="W167"/>
      <c r="X167"/>
      <c r="Y167"/>
      <c r="Z167"/>
      <c r="AA167"/>
      <c r="AB167"/>
      <c r="AC167"/>
      <c r="AD167"/>
    </row>
    <row r="168" spans="1:30" s="5" customFormat="1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T168"/>
      <c r="U168"/>
      <c r="V168"/>
      <c r="W168"/>
      <c r="X168"/>
      <c r="Y168"/>
      <c r="Z168"/>
      <c r="AA168"/>
      <c r="AB168"/>
      <c r="AC168"/>
      <c r="AD168"/>
    </row>
    <row r="169" spans="1:30" s="5" customFormat="1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T169"/>
      <c r="U169"/>
      <c r="V169"/>
      <c r="W169"/>
      <c r="X169"/>
      <c r="Y169"/>
      <c r="Z169"/>
      <c r="AA169"/>
      <c r="AB169"/>
      <c r="AC169"/>
      <c r="AD169"/>
    </row>
    <row r="170" spans="1:30" s="5" customFormat="1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T170"/>
      <c r="U170"/>
      <c r="V170"/>
      <c r="W170"/>
      <c r="X170"/>
      <c r="Y170"/>
      <c r="Z170"/>
      <c r="AA170"/>
      <c r="AB170"/>
      <c r="AC170"/>
      <c r="AD170"/>
    </row>
    <row r="171" spans="1:30" s="5" customFormat="1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T171"/>
      <c r="U171"/>
      <c r="V171"/>
      <c r="W171"/>
      <c r="X171"/>
      <c r="Y171"/>
      <c r="Z171"/>
      <c r="AA171"/>
      <c r="AB171"/>
      <c r="AC171"/>
      <c r="AD171"/>
    </row>
    <row r="172" spans="1:30" s="5" customFormat="1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T172"/>
      <c r="U172"/>
      <c r="V172"/>
      <c r="W172"/>
      <c r="X172"/>
      <c r="Y172"/>
      <c r="Z172"/>
      <c r="AA172"/>
      <c r="AB172"/>
      <c r="AC172"/>
      <c r="AD172"/>
    </row>
    <row r="173" spans="1:30" s="5" customFormat="1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T173"/>
      <c r="U173"/>
      <c r="V173"/>
      <c r="W173"/>
      <c r="X173"/>
      <c r="Y173"/>
      <c r="Z173"/>
      <c r="AA173"/>
      <c r="AB173"/>
      <c r="AC173"/>
      <c r="AD173"/>
    </row>
    <row r="174" spans="1:30" s="5" customFormat="1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T174"/>
      <c r="U174"/>
      <c r="V174"/>
      <c r="W174"/>
      <c r="X174"/>
      <c r="Y174"/>
      <c r="Z174"/>
      <c r="AA174"/>
      <c r="AB174"/>
      <c r="AC174"/>
      <c r="AD174"/>
    </row>
    <row r="175" spans="1:30" s="5" customFormat="1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T175"/>
      <c r="U175"/>
      <c r="V175"/>
      <c r="W175"/>
      <c r="X175"/>
      <c r="Y175"/>
      <c r="Z175"/>
      <c r="AA175"/>
      <c r="AB175"/>
      <c r="AC175"/>
      <c r="AD175"/>
    </row>
    <row r="176" spans="1:30" s="5" customFormat="1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T176"/>
      <c r="U176"/>
      <c r="V176"/>
      <c r="W176"/>
      <c r="X176"/>
      <c r="Y176"/>
      <c r="Z176"/>
      <c r="AA176"/>
      <c r="AB176"/>
      <c r="AC176"/>
      <c r="AD176"/>
    </row>
    <row r="177" spans="1:30" s="5" customFormat="1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T177"/>
      <c r="U177"/>
      <c r="V177"/>
      <c r="W177"/>
      <c r="X177"/>
      <c r="Y177"/>
      <c r="Z177"/>
      <c r="AA177"/>
      <c r="AB177"/>
      <c r="AC177"/>
      <c r="AD177"/>
    </row>
    <row r="178" spans="1:30" s="5" customFormat="1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T178"/>
      <c r="U178"/>
      <c r="V178"/>
      <c r="W178"/>
      <c r="X178"/>
      <c r="Y178"/>
      <c r="Z178"/>
      <c r="AA178"/>
      <c r="AB178"/>
      <c r="AC178"/>
      <c r="AD178"/>
    </row>
    <row r="179" spans="1:30" s="5" customFormat="1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T179"/>
      <c r="U179"/>
      <c r="V179"/>
      <c r="W179"/>
      <c r="X179"/>
      <c r="Y179"/>
      <c r="Z179"/>
      <c r="AA179"/>
      <c r="AB179"/>
      <c r="AC179"/>
      <c r="AD179"/>
    </row>
    <row r="180" spans="1:30" s="5" customFormat="1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T180"/>
      <c r="U180"/>
      <c r="V180"/>
      <c r="W180"/>
      <c r="X180"/>
      <c r="Y180"/>
      <c r="Z180"/>
      <c r="AA180"/>
      <c r="AB180"/>
      <c r="AC180"/>
      <c r="AD180"/>
    </row>
    <row r="181" spans="1:30" s="5" customFormat="1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T181"/>
      <c r="U181"/>
      <c r="V181"/>
      <c r="W181"/>
      <c r="X181"/>
      <c r="Y181"/>
      <c r="Z181"/>
      <c r="AA181"/>
      <c r="AB181"/>
      <c r="AC181"/>
      <c r="AD181"/>
    </row>
    <row r="182" spans="1:30" s="5" customFormat="1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T182"/>
      <c r="U182"/>
      <c r="V182"/>
      <c r="W182"/>
      <c r="X182"/>
      <c r="Y182"/>
      <c r="Z182"/>
      <c r="AA182"/>
      <c r="AB182"/>
      <c r="AC182"/>
      <c r="AD182"/>
    </row>
    <row r="183" spans="1:30" s="5" customFormat="1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T183"/>
      <c r="U183"/>
      <c r="V183"/>
      <c r="W183"/>
      <c r="X183"/>
      <c r="Y183"/>
      <c r="Z183"/>
      <c r="AA183"/>
      <c r="AB183"/>
      <c r="AC183"/>
      <c r="AD183"/>
    </row>
    <row r="184" spans="1:30" s="5" customFormat="1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T184"/>
      <c r="U184"/>
      <c r="V184"/>
      <c r="W184"/>
      <c r="X184"/>
      <c r="Y184"/>
      <c r="Z184"/>
      <c r="AA184"/>
      <c r="AB184"/>
      <c r="AC184"/>
      <c r="AD184"/>
    </row>
    <row r="185" spans="1:30" s="5" customFormat="1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T185"/>
      <c r="U185"/>
      <c r="V185"/>
      <c r="W185"/>
      <c r="X185"/>
      <c r="Y185"/>
      <c r="Z185"/>
      <c r="AA185"/>
      <c r="AB185"/>
      <c r="AC185"/>
      <c r="AD185"/>
    </row>
    <row r="186" spans="1:30" s="5" customFormat="1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T186"/>
      <c r="U186"/>
      <c r="V186"/>
      <c r="W186"/>
      <c r="X186"/>
      <c r="Y186"/>
      <c r="Z186"/>
      <c r="AA186"/>
      <c r="AB186"/>
      <c r="AC186"/>
      <c r="AD186"/>
    </row>
    <row r="187" spans="1:30" s="5" customFormat="1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T187"/>
      <c r="U187"/>
      <c r="V187"/>
      <c r="W187"/>
      <c r="X187"/>
      <c r="Y187"/>
      <c r="Z187"/>
      <c r="AA187"/>
      <c r="AB187"/>
      <c r="AC187"/>
      <c r="AD187"/>
    </row>
    <row r="188" spans="1:30" s="5" customFormat="1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T188"/>
      <c r="U188"/>
      <c r="V188"/>
      <c r="W188"/>
      <c r="X188"/>
      <c r="Y188"/>
      <c r="Z188"/>
      <c r="AA188"/>
      <c r="AB188"/>
      <c r="AC188"/>
      <c r="AD188"/>
    </row>
    <row r="189" spans="1:30" s="5" customFormat="1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T189"/>
      <c r="U189"/>
      <c r="V189"/>
      <c r="W189"/>
      <c r="X189"/>
      <c r="Y189"/>
      <c r="Z189"/>
      <c r="AA189"/>
      <c r="AB189"/>
      <c r="AC189"/>
      <c r="AD189"/>
    </row>
    <row r="190" spans="1:30" s="5" customFormat="1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T190"/>
      <c r="U190"/>
      <c r="V190"/>
      <c r="W190"/>
      <c r="X190"/>
      <c r="Y190"/>
      <c r="Z190"/>
      <c r="AA190"/>
      <c r="AB190"/>
      <c r="AC190"/>
      <c r="AD190"/>
    </row>
    <row r="191" spans="1:30" s="5" customFormat="1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T191"/>
      <c r="U191"/>
      <c r="V191"/>
      <c r="W191"/>
      <c r="X191"/>
      <c r="Y191"/>
      <c r="Z191"/>
      <c r="AA191"/>
      <c r="AB191"/>
      <c r="AC191"/>
      <c r="AD191"/>
    </row>
    <row r="192" spans="1:30" s="5" customFormat="1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T192"/>
      <c r="U192"/>
      <c r="V192"/>
      <c r="W192"/>
      <c r="X192"/>
      <c r="Y192"/>
      <c r="Z192"/>
      <c r="AA192"/>
      <c r="AB192"/>
      <c r="AC192"/>
      <c r="AD192"/>
    </row>
    <row r="193" spans="1:30" s="5" customFormat="1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T193"/>
      <c r="U193"/>
      <c r="V193"/>
      <c r="W193"/>
      <c r="X193"/>
      <c r="Y193"/>
      <c r="Z193"/>
      <c r="AA193"/>
      <c r="AB193"/>
      <c r="AC193"/>
      <c r="AD193"/>
    </row>
    <row r="194" spans="1:30" s="5" customFormat="1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T194"/>
      <c r="U194"/>
      <c r="V194"/>
      <c r="W194"/>
      <c r="X194"/>
      <c r="Y194"/>
      <c r="Z194"/>
      <c r="AA194"/>
      <c r="AB194"/>
      <c r="AC194"/>
      <c r="AD194"/>
    </row>
    <row r="195" spans="1:30" s="5" customFormat="1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T195"/>
      <c r="U195"/>
      <c r="V195"/>
      <c r="W195"/>
      <c r="X195"/>
      <c r="Y195"/>
      <c r="Z195"/>
      <c r="AA195"/>
      <c r="AB195"/>
      <c r="AC195"/>
      <c r="AD195"/>
    </row>
    <row r="196" spans="1:30" s="5" customFormat="1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T196"/>
      <c r="U196"/>
      <c r="V196"/>
      <c r="W196"/>
      <c r="X196"/>
      <c r="Y196"/>
      <c r="Z196"/>
      <c r="AA196"/>
      <c r="AB196"/>
      <c r="AC196"/>
      <c r="AD196"/>
    </row>
    <row r="197" spans="1:30" s="5" customFormat="1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T197"/>
      <c r="U197"/>
      <c r="V197"/>
      <c r="W197"/>
      <c r="X197"/>
      <c r="Y197"/>
      <c r="Z197"/>
      <c r="AA197"/>
      <c r="AB197"/>
      <c r="AC197"/>
      <c r="AD197"/>
    </row>
    <row r="198" spans="1:30" s="5" customFormat="1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T198"/>
      <c r="U198"/>
      <c r="V198"/>
      <c r="W198"/>
      <c r="X198"/>
      <c r="Y198"/>
      <c r="Z198"/>
      <c r="AA198"/>
      <c r="AB198"/>
      <c r="AC198"/>
      <c r="AD198"/>
    </row>
    <row r="199" spans="1:30" s="5" customFormat="1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T199"/>
      <c r="U199"/>
      <c r="V199"/>
      <c r="W199"/>
      <c r="X199"/>
      <c r="Y199"/>
      <c r="Z199"/>
      <c r="AA199"/>
      <c r="AB199"/>
      <c r="AC199"/>
      <c r="AD199"/>
    </row>
    <row r="200" spans="1:30" s="5" customFormat="1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T200"/>
      <c r="U200"/>
      <c r="V200"/>
      <c r="W200"/>
      <c r="X200"/>
      <c r="Y200"/>
      <c r="Z200"/>
      <c r="AA200"/>
      <c r="AB200"/>
      <c r="AC200"/>
      <c r="AD200"/>
    </row>
    <row r="201" spans="1:30" s="5" customFormat="1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T201"/>
      <c r="U201"/>
      <c r="V201"/>
      <c r="W201"/>
      <c r="X201"/>
      <c r="Y201"/>
      <c r="Z201"/>
      <c r="AA201"/>
      <c r="AB201"/>
      <c r="AC201"/>
      <c r="AD201"/>
    </row>
    <row r="202" spans="1:30" s="5" customFormat="1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T202"/>
      <c r="U202"/>
      <c r="V202"/>
      <c r="W202"/>
      <c r="X202"/>
      <c r="Y202"/>
      <c r="Z202"/>
      <c r="AA202"/>
      <c r="AB202"/>
      <c r="AC202"/>
      <c r="AD202"/>
    </row>
    <row r="203" spans="1:30" s="5" customFormat="1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T203"/>
      <c r="U203"/>
      <c r="V203"/>
      <c r="W203"/>
      <c r="X203"/>
      <c r="Y203"/>
      <c r="Z203"/>
      <c r="AA203"/>
      <c r="AB203"/>
      <c r="AC203"/>
      <c r="AD203"/>
    </row>
    <row r="204" spans="1:30" s="5" customFormat="1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T204"/>
      <c r="U204"/>
      <c r="V204"/>
      <c r="W204"/>
      <c r="X204"/>
      <c r="Y204"/>
      <c r="Z204"/>
      <c r="AA204"/>
      <c r="AB204"/>
      <c r="AC204"/>
      <c r="AD204"/>
    </row>
    <row r="205" spans="1:30" s="5" customFormat="1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T205"/>
      <c r="U205"/>
      <c r="V205"/>
      <c r="W205"/>
      <c r="X205"/>
      <c r="Y205"/>
      <c r="Z205"/>
      <c r="AA205"/>
      <c r="AB205"/>
      <c r="AC205"/>
      <c r="AD205"/>
    </row>
    <row r="206" spans="1:30" s="5" customFormat="1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T206"/>
      <c r="U206"/>
      <c r="V206"/>
      <c r="W206"/>
      <c r="X206"/>
      <c r="Y206"/>
      <c r="Z206"/>
      <c r="AA206"/>
      <c r="AB206"/>
      <c r="AC206"/>
      <c r="AD206"/>
    </row>
    <row r="207" spans="1:30" s="5" customFormat="1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T207"/>
      <c r="U207"/>
      <c r="V207"/>
      <c r="W207"/>
      <c r="X207"/>
      <c r="Y207"/>
      <c r="Z207"/>
      <c r="AA207"/>
      <c r="AB207"/>
      <c r="AC207"/>
      <c r="AD207"/>
    </row>
    <row r="208" spans="1:30" s="5" customFormat="1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T208"/>
      <c r="U208"/>
      <c r="V208"/>
      <c r="W208"/>
      <c r="X208"/>
      <c r="Y208"/>
      <c r="Z208"/>
      <c r="AA208"/>
      <c r="AB208"/>
      <c r="AC208"/>
      <c r="AD208"/>
    </row>
    <row r="209" spans="1:30" s="5" customFormat="1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T209"/>
      <c r="U209"/>
      <c r="V209"/>
      <c r="W209"/>
      <c r="X209"/>
      <c r="Y209"/>
      <c r="Z209"/>
      <c r="AA209"/>
      <c r="AB209"/>
      <c r="AC209"/>
      <c r="AD209"/>
    </row>
    <row r="210" spans="1:30" s="5" customFormat="1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T210"/>
      <c r="U210"/>
      <c r="V210"/>
      <c r="W210"/>
      <c r="X210"/>
      <c r="Y210"/>
      <c r="Z210"/>
      <c r="AA210"/>
      <c r="AB210"/>
      <c r="AC210"/>
      <c r="AD210"/>
    </row>
    <row r="211" spans="1:30" s="5" customFormat="1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T211"/>
      <c r="U211"/>
      <c r="V211"/>
      <c r="W211"/>
      <c r="X211"/>
      <c r="Y211"/>
      <c r="Z211"/>
      <c r="AA211"/>
      <c r="AB211"/>
      <c r="AC211"/>
      <c r="AD211"/>
    </row>
    <row r="212" spans="1:30" s="5" customFormat="1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T212"/>
      <c r="U212"/>
      <c r="V212"/>
      <c r="W212"/>
      <c r="X212"/>
      <c r="Y212"/>
      <c r="Z212"/>
      <c r="AA212"/>
      <c r="AB212"/>
      <c r="AC212"/>
      <c r="AD212"/>
    </row>
    <row r="213" spans="1:30" s="5" customFormat="1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T213"/>
      <c r="U213"/>
      <c r="V213"/>
      <c r="W213"/>
      <c r="X213"/>
      <c r="Y213"/>
      <c r="Z213"/>
      <c r="AA213"/>
      <c r="AB213"/>
      <c r="AC213"/>
      <c r="AD213"/>
    </row>
    <row r="214" spans="1:30" s="5" customFormat="1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T214"/>
      <c r="U214"/>
      <c r="V214"/>
      <c r="W214"/>
      <c r="X214"/>
      <c r="Y214"/>
      <c r="Z214"/>
      <c r="AA214"/>
      <c r="AB214"/>
      <c r="AC214"/>
      <c r="AD214"/>
    </row>
    <row r="215" spans="1:30" s="5" customFormat="1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T215"/>
      <c r="U215"/>
      <c r="V215"/>
      <c r="W215"/>
      <c r="X215"/>
      <c r="Y215"/>
      <c r="Z215"/>
      <c r="AA215"/>
      <c r="AB215"/>
      <c r="AC215"/>
      <c r="AD215"/>
    </row>
    <row r="216" spans="1:30" s="5" customFormat="1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T216"/>
      <c r="U216"/>
      <c r="V216"/>
      <c r="W216"/>
      <c r="X216"/>
      <c r="Y216"/>
      <c r="Z216"/>
      <c r="AA216"/>
      <c r="AB216"/>
      <c r="AC216"/>
      <c r="AD216"/>
    </row>
    <row r="217" spans="1:30" s="5" customFormat="1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T217"/>
      <c r="U217"/>
      <c r="V217"/>
      <c r="W217"/>
      <c r="X217"/>
      <c r="Y217"/>
      <c r="Z217"/>
      <c r="AA217"/>
      <c r="AB217"/>
      <c r="AC217"/>
      <c r="AD217"/>
    </row>
    <row r="218" spans="1:30" s="5" customFormat="1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T218"/>
      <c r="U218"/>
      <c r="V218"/>
      <c r="W218"/>
      <c r="X218"/>
      <c r="Y218"/>
      <c r="Z218"/>
      <c r="AA218"/>
      <c r="AB218"/>
      <c r="AC218"/>
      <c r="AD218"/>
    </row>
    <row r="219" spans="1:30" s="5" customFormat="1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T219"/>
      <c r="U219"/>
      <c r="V219"/>
      <c r="W219"/>
      <c r="X219"/>
      <c r="Y219"/>
      <c r="Z219"/>
      <c r="AA219"/>
      <c r="AB219"/>
      <c r="AC219"/>
      <c r="AD219"/>
    </row>
    <row r="220" spans="1:30" s="5" customFormat="1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T220"/>
      <c r="U220"/>
      <c r="V220"/>
      <c r="W220"/>
      <c r="X220"/>
      <c r="Y220"/>
      <c r="Z220"/>
      <c r="AA220"/>
      <c r="AB220"/>
      <c r="AC220"/>
      <c r="AD220"/>
    </row>
    <row r="221" spans="1:30" s="5" customFormat="1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T221"/>
      <c r="U221"/>
      <c r="V221"/>
      <c r="W221"/>
      <c r="X221"/>
      <c r="Y221"/>
      <c r="Z221"/>
      <c r="AA221"/>
      <c r="AB221"/>
      <c r="AC221"/>
      <c r="AD221"/>
    </row>
    <row r="222" spans="1:30" s="5" customFormat="1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T222"/>
      <c r="U222"/>
      <c r="V222"/>
      <c r="W222"/>
      <c r="X222"/>
      <c r="Y222"/>
      <c r="Z222"/>
      <c r="AA222"/>
      <c r="AB222"/>
      <c r="AC222"/>
      <c r="AD222"/>
    </row>
    <row r="223" spans="1:30" s="5" customFormat="1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T223"/>
      <c r="U223"/>
      <c r="V223"/>
      <c r="W223"/>
      <c r="X223"/>
      <c r="Y223"/>
      <c r="Z223"/>
      <c r="AA223"/>
      <c r="AB223"/>
      <c r="AC223"/>
      <c r="AD223"/>
    </row>
    <row r="224" spans="1:30" s="5" customFormat="1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T224"/>
      <c r="U224"/>
      <c r="V224"/>
      <c r="W224"/>
      <c r="X224"/>
      <c r="Y224"/>
      <c r="Z224"/>
      <c r="AA224"/>
      <c r="AB224"/>
      <c r="AC224"/>
      <c r="AD224"/>
    </row>
    <row r="225" spans="1:30" s="5" customFormat="1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T225"/>
      <c r="U225"/>
      <c r="V225"/>
      <c r="W225"/>
      <c r="X225"/>
      <c r="Y225"/>
      <c r="Z225"/>
      <c r="AA225"/>
      <c r="AB225"/>
      <c r="AC225"/>
      <c r="AD225"/>
    </row>
    <row r="226" spans="1:30" s="5" customFormat="1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T226"/>
      <c r="U226"/>
      <c r="V226"/>
      <c r="W226"/>
      <c r="X226"/>
      <c r="Y226"/>
      <c r="Z226"/>
      <c r="AA226"/>
      <c r="AB226"/>
      <c r="AC226"/>
      <c r="AD226"/>
    </row>
    <row r="227" spans="1:30" s="5" customFormat="1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T227"/>
      <c r="U227"/>
      <c r="V227"/>
      <c r="W227"/>
      <c r="X227"/>
      <c r="Y227"/>
      <c r="Z227"/>
      <c r="AA227"/>
      <c r="AB227"/>
      <c r="AC227"/>
      <c r="AD227"/>
    </row>
    <row r="228" spans="1:30" s="5" customFormat="1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T228"/>
      <c r="U228"/>
      <c r="V228"/>
      <c r="W228"/>
      <c r="X228"/>
      <c r="Y228"/>
      <c r="Z228"/>
      <c r="AA228"/>
      <c r="AB228"/>
      <c r="AC228"/>
      <c r="AD228"/>
    </row>
    <row r="229" spans="1:30" s="5" customFormat="1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T229"/>
      <c r="U229"/>
      <c r="V229"/>
      <c r="W229"/>
      <c r="X229"/>
      <c r="Y229"/>
      <c r="Z229"/>
      <c r="AA229"/>
      <c r="AB229"/>
      <c r="AC229"/>
      <c r="AD229"/>
    </row>
    <row r="230" spans="1:30" s="5" customFormat="1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T230"/>
      <c r="U230"/>
      <c r="V230"/>
      <c r="W230"/>
      <c r="X230"/>
      <c r="Y230"/>
      <c r="Z230"/>
      <c r="AA230"/>
      <c r="AB230"/>
      <c r="AC230"/>
      <c r="AD230"/>
    </row>
    <row r="231" spans="1:30" s="5" customFormat="1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T231"/>
      <c r="U231"/>
      <c r="V231"/>
      <c r="W231"/>
      <c r="X231"/>
      <c r="Y231"/>
      <c r="Z231"/>
      <c r="AA231"/>
      <c r="AB231"/>
      <c r="AC231"/>
      <c r="AD231"/>
    </row>
    <row r="232" spans="1:30" s="5" customFormat="1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T232"/>
      <c r="U232"/>
      <c r="V232"/>
      <c r="W232"/>
      <c r="X232"/>
      <c r="Y232"/>
      <c r="Z232"/>
      <c r="AA232"/>
      <c r="AB232"/>
      <c r="AC232"/>
      <c r="AD232"/>
    </row>
    <row r="233" spans="1:30" s="5" customFormat="1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T233"/>
      <c r="U233"/>
      <c r="V233"/>
      <c r="W233"/>
      <c r="X233"/>
      <c r="Y233"/>
      <c r="Z233"/>
      <c r="AA233"/>
      <c r="AB233"/>
      <c r="AC233"/>
      <c r="AD233"/>
    </row>
    <row r="234" spans="1:30" s="5" customFormat="1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T234"/>
      <c r="U234"/>
      <c r="V234"/>
      <c r="W234"/>
      <c r="X234"/>
      <c r="Y234"/>
      <c r="Z234"/>
      <c r="AA234"/>
      <c r="AB234"/>
      <c r="AC234"/>
      <c r="AD234"/>
    </row>
    <row r="235" spans="1:30" s="5" customFormat="1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T235"/>
      <c r="U235"/>
      <c r="V235"/>
      <c r="W235"/>
      <c r="X235"/>
      <c r="Y235"/>
      <c r="Z235"/>
      <c r="AA235"/>
      <c r="AB235"/>
      <c r="AC235"/>
      <c r="AD235"/>
    </row>
    <row r="236" spans="1:30" s="5" customFormat="1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T236"/>
      <c r="U236"/>
      <c r="V236"/>
      <c r="W236"/>
      <c r="X236"/>
      <c r="Y236"/>
      <c r="Z236"/>
      <c r="AA236"/>
      <c r="AB236"/>
      <c r="AC236"/>
      <c r="AD236"/>
    </row>
    <row r="237" spans="1:30" s="5" customFormat="1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T237"/>
      <c r="U237"/>
      <c r="V237"/>
      <c r="W237"/>
      <c r="X237"/>
      <c r="Y237"/>
      <c r="Z237"/>
      <c r="AA237"/>
      <c r="AB237"/>
      <c r="AC237"/>
      <c r="AD237"/>
    </row>
    <row r="238" spans="1:30" s="5" customFormat="1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T238"/>
      <c r="U238"/>
      <c r="V238"/>
      <c r="W238"/>
      <c r="X238"/>
      <c r="Y238"/>
      <c r="Z238"/>
      <c r="AA238"/>
      <c r="AB238"/>
      <c r="AC238"/>
      <c r="AD238"/>
    </row>
    <row r="239" spans="1:30" s="5" customFormat="1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T239"/>
      <c r="U239"/>
      <c r="V239"/>
      <c r="W239"/>
      <c r="X239"/>
      <c r="Y239"/>
      <c r="Z239"/>
      <c r="AA239"/>
      <c r="AB239"/>
      <c r="AC239"/>
      <c r="AD239"/>
    </row>
    <row r="240" spans="1:30" s="5" customFormat="1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T240"/>
      <c r="U240"/>
      <c r="V240"/>
      <c r="W240"/>
      <c r="X240"/>
      <c r="Y240"/>
      <c r="Z240"/>
      <c r="AA240"/>
      <c r="AB240"/>
      <c r="AC240"/>
      <c r="AD240"/>
    </row>
    <row r="241" spans="1:30" s="5" customFormat="1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T241"/>
      <c r="U241"/>
      <c r="V241"/>
      <c r="W241"/>
      <c r="X241"/>
      <c r="Y241"/>
      <c r="Z241"/>
      <c r="AA241"/>
      <c r="AB241"/>
      <c r="AC241"/>
      <c r="AD241"/>
    </row>
    <row r="242" spans="1:30" s="5" customFormat="1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T242"/>
      <c r="U242"/>
      <c r="V242"/>
      <c r="W242"/>
      <c r="X242"/>
      <c r="Y242"/>
      <c r="Z242"/>
      <c r="AA242"/>
      <c r="AB242"/>
      <c r="AC242"/>
      <c r="AD242"/>
    </row>
    <row r="243" spans="1:30" s="5" customFormat="1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T243"/>
      <c r="U243"/>
      <c r="V243"/>
      <c r="W243"/>
      <c r="X243"/>
      <c r="Y243"/>
      <c r="Z243"/>
      <c r="AA243"/>
      <c r="AB243"/>
      <c r="AC243"/>
      <c r="AD243"/>
    </row>
    <row r="244" spans="1:30" s="5" customFormat="1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T244"/>
      <c r="U244"/>
      <c r="V244"/>
      <c r="W244"/>
      <c r="X244"/>
      <c r="Y244"/>
      <c r="Z244"/>
      <c r="AA244"/>
      <c r="AB244"/>
      <c r="AC244"/>
      <c r="AD244"/>
    </row>
    <row r="245" spans="1:30" s="5" customFormat="1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T245"/>
      <c r="U245"/>
      <c r="V245"/>
      <c r="W245"/>
      <c r="X245"/>
      <c r="Y245"/>
      <c r="Z245"/>
      <c r="AA245"/>
      <c r="AB245"/>
      <c r="AC245"/>
      <c r="AD245"/>
    </row>
    <row r="246" spans="1:30" s="5" customFormat="1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T246"/>
      <c r="U246"/>
      <c r="V246"/>
      <c r="W246"/>
      <c r="X246"/>
      <c r="Y246"/>
      <c r="Z246"/>
      <c r="AA246"/>
      <c r="AB246"/>
      <c r="AC246"/>
      <c r="AD246"/>
    </row>
    <row r="247" spans="1:30" s="5" customFormat="1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T247"/>
      <c r="U247"/>
      <c r="V247"/>
      <c r="W247"/>
      <c r="X247"/>
      <c r="Y247"/>
      <c r="Z247"/>
      <c r="AA247"/>
      <c r="AB247"/>
      <c r="AC247"/>
      <c r="AD247"/>
    </row>
    <row r="248" spans="1:30" s="5" customFormat="1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T248"/>
      <c r="U248"/>
      <c r="V248"/>
      <c r="W248"/>
      <c r="X248"/>
      <c r="Y248"/>
      <c r="Z248"/>
      <c r="AA248"/>
      <c r="AB248"/>
      <c r="AC248"/>
      <c r="AD248"/>
    </row>
    <row r="249" spans="1:30" s="5" customFormat="1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T249"/>
      <c r="U249"/>
      <c r="V249"/>
      <c r="W249"/>
      <c r="X249"/>
      <c r="Y249"/>
      <c r="Z249"/>
      <c r="AA249"/>
      <c r="AB249"/>
      <c r="AC249"/>
      <c r="AD249"/>
    </row>
    <row r="250" spans="1:30" s="5" customFormat="1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T250"/>
      <c r="U250"/>
      <c r="V250"/>
      <c r="W250"/>
      <c r="X250"/>
      <c r="Y250"/>
      <c r="Z250"/>
      <c r="AA250"/>
      <c r="AB250"/>
      <c r="AC250"/>
      <c r="AD250"/>
    </row>
    <row r="251" spans="1:30" s="5" customFormat="1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T251"/>
      <c r="U251"/>
      <c r="V251"/>
      <c r="W251"/>
      <c r="X251"/>
      <c r="Y251"/>
      <c r="Z251"/>
      <c r="AA251"/>
      <c r="AB251"/>
      <c r="AC251"/>
      <c r="AD251"/>
    </row>
    <row r="252" spans="1:30" s="5" customFormat="1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T252"/>
      <c r="U252"/>
      <c r="V252"/>
      <c r="W252"/>
      <c r="X252"/>
      <c r="Y252"/>
      <c r="Z252"/>
      <c r="AA252"/>
      <c r="AB252"/>
      <c r="AC252"/>
      <c r="AD252"/>
    </row>
    <row r="253" spans="1:30" s="5" customFormat="1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T253"/>
      <c r="U253"/>
      <c r="V253"/>
      <c r="W253"/>
      <c r="X253"/>
      <c r="Y253"/>
      <c r="Z253"/>
      <c r="AA253"/>
      <c r="AB253"/>
      <c r="AC253"/>
      <c r="AD253"/>
    </row>
    <row r="254" spans="1:30" s="5" customFormat="1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T254"/>
      <c r="U254"/>
      <c r="V254"/>
      <c r="W254"/>
      <c r="X254"/>
      <c r="Y254"/>
      <c r="Z254"/>
      <c r="AA254"/>
      <c r="AB254"/>
      <c r="AC254"/>
      <c r="AD254"/>
    </row>
    <row r="255" spans="1:30" s="5" customFormat="1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T255"/>
      <c r="U255"/>
      <c r="V255"/>
      <c r="W255"/>
      <c r="X255"/>
      <c r="Y255"/>
      <c r="Z255"/>
      <c r="AA255"/>
      <c r="AB255"/>
      <c r="AC255"/>
      <c r="AD255"/>
    </row>
    <row r="256" spans="1:30" s="5" customFormat="1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T256"/>
      <c r="U256"/>
      <c r="V256"/>
      <c r="W256"/>
      <c r="X256"/>
      <c r="Y256"/>
      <c r="Z256"/>
      <c r="AA256"/>
      <c r="AB256"/>
      <c r="AC256"/>
      <c r="AD256"/>
    </row>
    <row r="257" spans="1:30" s="5" customFormat="1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T257"/>
      <c r="U257"/>
      <c r="V257"/>
      <c r="W257"/>
      <c r="X257"/>
      <c r="Y257"/>
      <c r="Z257"/>
      <c r="AA257"/>
      <c r="AB257"/>
      <c r="AC257"/>
      <c r="AD257"/>
    </row>
    <row r="258" spans="1:30" s="5" customFormat="1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T258"/>
      <c r="U258"/>
      <c r="V258"/>
      <c r="W258"/>
      <c r="X258"/>
      <c r="Y258"/>
      <c r="Z258"/>
      <c r="AA258"/>
      <c r="AB258"/>
      <c r="AC258"/>
      <c r="AD258"/>
    </row>
    <row r="259" spans="1:30" s="5" customFormat="1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T259"/>
      <c r="U259"/>
      <c r="V259"/>
      <c r="W259"/>
      <c r="X259"/>
      <c r="Y259"/>
      <c r="Z259"/>
      <c r="AA259"/>
      <c r="AB259"/>
      <c r="AC259"/>
      <c r="AD259"/>
    </row>
    <row r="260" spans="1:30" s="5" customFormat="1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T260"/>
      <c r="U260"/>
      <c r="V260"/>
      <c r="W260"/>
      <c r="X260"/>
      <c r="Y260"/>
      <c r="Z260"/>
      <c r="AA260"/>
      <c r="AB260"/>
      <c r="AC260"/>
      <c r="AD260"/>
    </row>
    <row r="261" spans="1:30" s="5" customFormat="1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T261"/>
      <c r="U261"/>
      <c r="V261"/>
      <c r="W261"/>
      <c r="X261"/>
      <c r="Y261"/>
      <c r="Z261"/>
      <c r="AA261"/>
      <c r="AB261"/>
      <c r="AC261"/>
      <c r="AD261"/>
    </row>
    <row r="262" spans="1:30" s="5" customFormat="1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T262"/>
      <c r="U262"/>
      <c r="V262"/>
      <c r="W262"/>
      <c r="X262"/>
      <c r="Y262"/>
      <c r="Z262"/>
      <c r="AA262"/>
      <c r="AB262"/>
      <c r="AC262"/>
      <c r="AD262"/>
    </row>
    <row r="263" spans="1:30" s="5" customFormat="1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T263"/>
      <c r="U263"/>
      <c r="V263"/>
      <c r="W263"/>
      <c r="X263"/>
      <c r="Y263"/>
      <c r="Z263"/>
      <c r="AA263"/>
      <c r="AB263"/>
      <c r="AC263"/>
      <c r="AD263"/>
    </row>
    <row r="264" spans="1:30" s="5" customFormat="1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T264"/>
      <c r="U264"/>
      <c r="V264"/>
      <c r="W264"/>
      <c r="X264"/>
      <c r="Y264"/>
      <c r="Z264"/>
      <c r="AA264"/>
      <c r="AB264"/>
      <c r="AC264"/>
      <c r="AD264"/>
    </row>
    <row r="265" spans="1:30" s="5" customFormat="1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T265"/>
      <c r="U265"/>
      <c r="V265"/>
      <c r="W265"/>
      <c r="X265"/>
      <c r="Y265"/>
      <c r="Z265"/>
      <c r="AA265"/>
      <c r="AB265"/>
      <c r="AC265"/>
      <c r="AD265"/>
    </row>
    <row r="266" spans="1:30" s="5" customFormat="1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T266"/>
      <c r="U266"/>
      <c r="V266"/>
      <c r="W266"/>
      <c r="X266"/>
      <c r="Y266"/>
      <c r="Z266"/>
      <c r="AA266"/>
      <c r="AB266"/>
      <c r="AC266"/>
      <c r="AD266"/>
    </row>
    <row r="267" spans="1:30" s="5" customFormat="1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T267"/>
      <c r="U267"/>
      <c r="V267"/>
      <c r="W267"/>
      <c r="X267"/>
      <c r="Y267"/>
      <c r="Z267"/>
      <c r="AA267"/>
      <c r="AB267"/>
      <c r="AC267"/>
      <c r="AD267"/>
    </row>
    <row r="268" spans="1:30" s="5" customFormat="1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T268"/>
      <c r="U268"/>
      <c r="V268"/>
      <c r="W268"/>
      <c r="X268"/>
      <c r="Y268"/>
      <c r="Z268"/>
      <c r="AA268"/>
      <c r="AB268"/>
      <c r="AC268"/>
      <c r="AD268"/>
    </row>
    <row r="269" spans="1:30" s="5" customFormat="1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T269"/>
      <c r="U269"/>
      <c r="V269"/>
      <c r="W269"/>
      <c r="X269"/>
      <c r="Y269"/>
      <c r="Z269"/>
      <c r="AA269"/>
      <c r="AB269"/>
      <c r="AC269"/>
      <c r="AD269"/>
    </row>
    <row r="270" spans="1:30" s="5" customFormat="1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T270"/>
      <c r="U270"/>
      <c r="V270"/>
      <c r="W270"/>
      <c r="X270"/>
      <c r="Y270"/>
      <c r="Z270"/>
      <c r="AA270"/>
      <c r="AB270"/>
      <c r="AC270"/>
      <c r="AD270"/>
    </row>
    <row r="271" spans="1:30" s="5" customFormat="1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T271"/>
      <c r="U271"/>
      <c r="V271"/>
      <c r="W271"/>
      <c r="X271"/>
      <c r="Y271"/>
      <c r="Z271"/>
      <c r="AA271"/>
      <c r="AB271"/>
      <c r="AC271"/>
      <c r="AD271"/>
    </row>
    <row r="272" spans="1:30" s="5" customFormat="1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T272"/>
      <c r="U272"/>
      <c r="V272"/>
      <c r="W272"/>
      <c r="X272"/>
      <c r="Y272"/>
      <c r="Z272"/>
      <c r="AA272"/>
      <c r="AB272"/>
      <c r="AC272"/>
      <c r="AD272"/>
    </row>
    <row r="273" spans="1:30" s="5" customFormat="1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T273"/>
      <c r="U273"/>
      <c r="V273"/>
      <c r="W273"/>
      <c r="X273"/>
      <c r="Y273"/>
      <c r="Z273"/>
      <c r="AA273"/>
      <c r="AB273"/>
      <c r="AC273"/>
      <c r="AD273"/>
    </row>
    <row r="274" spans="1:30" s="5" customFormat="1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T274"/>
      <c r="U274"/>
      <c r="V274"/>
      <c r="W274"/>
      <c r="X274"/>
      <c r="Y274"/>
      <c r="Z274"/>
      <c r="AA274"/>
      <c r="AB274"/>
      <c r="AC274"/>
      <c r="AD274"/>
    </row>
    <row r="275" spans="1:30" s="5" customFormat="1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T275"/>
      <c r="U275"/>
      <c r="V275"/>
      <c r="W275"/>
      <c r="X275"/>
      <c r="Y275"/>
      <c r="Z275"/>
      <c r="AA275"/>
      <c r="AB275"/>
      <c r="AC275"/>
      <c r="AD275"/>
    </row>
    <row r="276" spans="1:30" s="5" customFormat="1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T276"/>
      <c r="U276"/>
      <c r="V276"/>
      <c r="W276"/>
      <c r="X276"/>
      <c r="Y276"/>
      <c r="Z276"/>
      <c r="AA276"/>
      <c r="AB276"/>
      <c r="AC276"/>
      <c r="AD276"/>
    </row>
    <row r="277" spans="1:30" s="5" customFormat="1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T277"/>
      <c r="U277"/>
      <c r="V277"/>
      <c r="W277"/>
      <c r="X277"/>
      <c r="Y277"/>
      <c r="Z277"/>
      <c r="AA277"/>
      <c r="AB277"/>
      <c r="AC277"/>
      <c r="AD277"/>
    </row>
    <row r="278" spans="1:30" s="5" customFormat="1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T278"/>
      <c r="U278"/>
      <c r="V278"/>
      <c r="W278"/>
      <c r="X278"/>
      <c r="Y278"/>
      <c r="Z278"/>
      <c r="AA278"/>
      <c r="AB278"/>
      <c r="AC278"/>
      <c r="AD278"/>
    </row>
    <row r="279" spans="1:30" s="5" customFormat="1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T279"/>
      <c r="U279"/>
      <c r="V279"/>
      <c r="W279"/>
      <c r="X279"/>
      <c r="Y279"/>
      <c r="Z279"/>
      <c r="AA279"/>
      <c r="AB279"/>
      <c r="AC279"/>
      <c r="AD279"/>
    </row>
    <row r="280" spans="1:30" s="5" customFormat="1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T280"/>
      <c r="U280"/>
      <c r="V280"/>
      <c r="W280"/>
      <c r="X280"/>
      <c r="Y280"/>
      <c r="Z280"/>
      <c r="AA280"/>
      <c r="AB280"/>
      <c r="AC280"/>
      <c r="AD280"/>
    </row>
    <row r="281" spans="1:30" s="5" customFormat="1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T281"/>
      <c r="U281"/>
      <c r="V281"/>
      <c r="W281"/>
      <c r="X281"/>
      <c r="Y281"/>
      <c r="Z281"/>
      <c r="AA281"/>
      <c r="AB281"/>
      <c r="AC281"/>
      <c r="AD281"/>
    </row>
    <row r="282" spans="1:30" s="5" customFormat="1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T282"/>
      <c r="U282"/>
      <c r="V282"/>
      <c r="W282"/>
      <c r="X282"/>
      <c r="Y282"/>
      <c r="Z282"/>
      <c r="AA282"/>
      <c r="AB282"/>
      <c r="AC282"/>
      <c r="AD282"/>
    </row>
    <row r="283" spans="1:30" s="5" customFormat="1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T283"/>
      <c r="U283"/>
      <c r="V283"/>
      <c r="W283"/>
      <c r="X283"/>
      <c r="Y283"/>
      <c r="Z283"/>
      <c r="AA283"/>
      <c r="AB283"/>
      <c r="AC283"/>
      <c r="AD283"/>
    </row>
    <row r="284" spans="1:30" s="5" customFormat="1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T284"/>
      <c r="U284"/>
      <c r="V284"/>
      <c r="W284"/>
      <c r="X284"/>
      <c r="Y284"/>
      <c r="Z284"/>
      <c r="AA284"/>
      <c r="AB284"/>
      <c r="AC284"/>
      <c r="AD284"/>
    </row>
    <row r="285" spans="1:30" s="5" customFormat="1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T285"/>
      <c r="U285"/>
      <c r="V285"/>
      <c r="W285"/>
      <c r="X285"/>
      <c r="Y285"/>
      <c r="Z285"/>
      <c r="AA285"/>
      <c r="AB285"/>
      <c r="AC285"/>
      <c r="AD285"/>
    </row>
    <row r="286" spans="1:30" s="5" customFormat="1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T286"/>
      <c r="U286"/>
      <c r="V286"/>
      <c r="W286"/>
      <c r="X286"/>
      <c r="Y286"/>
      <c r="Z286"/>
      <c r="AA286"/>
      <c r="AB286"/>
      <c r="AC286"/>
      <c r="AD286"/>
    </row>
    <row r="287" spans="1:30" s="5" customFormat="1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T287"/>
      <c r="U287"/>
      <c r="V287"/>
      <c r="W287"/>
      <c r="X287"/>
      <c r="Y287"/>
      <c r="Z287"/>
      <c r="AA287"/>
      <c r="AB287"/>
      <c r="AC287"/>
      <c r="AD287"/>
    </row>
    <row r="288" spans="1:30" s="5" customFormat="1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T288"/>
      <c r="U288"/>
      <c r="V288"/>
      <c r="W288"/>
      <c r="X288"/>
      <c r="Y288"/>
      <c r="Z288"/>
      <c r="AA288"/>
      <c r="AB288"/>
      <c r="AC288"/>
      <c r="AD288"/>
    </row>
    <row r="289" spans="1:30" s="5" customFormat="1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T289"/>
      <c r="U289"/>
      <c r="V289"/>
      <c r="W289"/>
      <c r="X289"/>
      <c r="Y289"/>
      <c r="Z289"/>
      <c r="AA289"/>
      <c r="AB289"/>
      <c r="AC289"/>
      <c r="AD289"/>
    </row>
    <row r="290" spans="1:30" s="5" customFormat="1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T290"/>
      <c r="U290"/>
      <c r="V290"/>
      <c r="W290"/>
      <c r="X290"/>
      <c r="Y290"/>
      <c r="Z290"/>
      <c r="AA290"/>
      <c r="AB290"/>
      <c r="AC290"/>
      <c r="AD290"/>
    </row>
    <row r="291" spans="1:30" s="5" customFormat="1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T291"/>
      <c r="U291"/>
      <c r="V291"/>
      <c r="W291"/>
      <c r="X291"/>
      <c r="Y291"/>
      <c r="Z291"/>
      <c r="AA291"/>
      <c r="AB291"/>
      <c r="AC291"/>
      <c r="AD291"/>
    </row>
    <row r="292" spans="1:30" s="5" customFormat="1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T292"/>
      <c r="U292"/>
      <c r="V292"/>
      <c r="W292"/>
      <c r="X292"/>
      <c r="Y292"/>
      <c r="Z292"/>
      <c r="AA292"/>
      <c r="AB292"/>
      <c r="AC292"/>
      <c r="AD292"/>
    </row>
    <row r="293" spans="1:30" s="5" customFormat="1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T293"/>
      <c r="U293"/>
      <c r="V293"/>
      <c r="W293"/>
      <c r="X293"/>
      <c r="Y293"/>
      <c r="Z293"/>
      <c r="AA293"/>
      <c r="AB293"/>
      <c r="AC293"/>
      <c r="AD293"/>
    </row>
    <row r="294" spans="1:30" s="5" customFormat="1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T294"/>
      <c r="U294"/>
      <c r="V294"/>
      <c r="W294"/>
      <c r="X294"/>
      <c r="Y294"/>
      <c r="Z294"/>
      <c r="AA294"/>
      <c r="AB294"/>
      <c r="AC294"/>
      <c r="AD294"/>
    </row>
    <row r="295" spans="1:30" s="5" customFormat="1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T295"/>
      <c r="U295"/>
      <c r="V295"/>
      <c r="W295"/>
      <c r="X295"/>
      <c r="Y295"/>
      <c r="Z295"/>
      <c r="AA295"/>
      <c r="AB295"/>
      <c r="AC295"/>
      <c r="AD295"/>
    </row>
    <row r="296" spans="1:30" s="5" customFormat="1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T296"/>
      <c r="U296"/>
      <c r="V296"/>
      <c r="W296"/>
      <c r="X296"/>
      <c r="Y296"/>
      <c r="Z296"/>
      <c r="AA296"/>
      <c r="AB296"/>
      <c r="AC296"/>
      <c r="AD296"/>
    </row>
    <row r="297" spans="1:30" s="5" customFormat="1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T297"/>
      <c r="U297"/>
      <c r="V297"/>
      <c r="W297"/>
      <c r="X297"/>
      <c r="Y297"/>
      <c r="Z297"/>
      <c r="AA297"/>
      <c r="AB297"/>
      <c r="AC297"/>
      <c r="AD297"/>
    </row>
    <row r="298" spans="1:30" s="5" customFormat="1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T298"/>
      <c r="U298"/>
      <c r="V298"/>
      <c r="W298"/>
      <c r="X298"/>
      <c r="Y298"/>
      <c r="Z298"/>
      <c r="AA298"/>
      <c r="AB298"/>
      <c r="AC298"/>
      <c r="AD298"/>
    </row>
    <row r="299" spans="1:30" s="5" customFormat="1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T299"/>
      <c r="U299"/>
      <c r="V299"/>
      <c r="W299"/>
      <c r="X299"/>
      <c r="Y299"/>
      <c r="Z299"/>
      <c r="AA299"/>
      <c r="AB299"/>
      <c r="AC299"/>
      <c r="AD299"/>
    </row>
    <row r="300" spans="1:30" s="5" customFormat="1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T300"/>
      <c r="U300"/>
      <c r="V300"/>
      <c r="W300"/>
      <c r="X300"/>
      <c r="Y300"/>
      <c r="Z300"/>
      <c r="AA300"/>
      <c r="AB300"/>
      <c r="AC300"/>
      <c r="AD300"/>
    </row>
    <row r="301" spans="1:30" s="5" customFormat="1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T301"/>
      <c r="U301"/>
      <c r="V301"/>
      <c r="W301"/>
      <c r="X301"/>
      <c r="Y301"/>
      <c r="Z301"/>
      <c r="AA301"/>
      <c r="AB301"/>
      <c r="AC301"/>
      <c r="AD301"/>
    </row>
    <row r="302" spans="1:30" s="5" customFormat="1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T302"/>
      <c r="U302"/>
      <c r="V302"/>
      <c r="W302"/>
      <c r="X302"/>
      <c r="Y302"/>
      <c r="Z302"/>
      <c r="AA302"/>
      <c r="AB302"/>
      <c r="AC302"/>
      <c r="AD302"/>
    </row>
    <row r="303" spans="1:30" s="5" customFormat="1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T303"/>
      <c r="U303"/>
      <c r="V303"/>
      <c r="W303"/>
      <c r="X303"/>
      <c r="Y303"/>
      <c r="Z303"/>
      <c r="AA303"/>
      <c r="AB303"/>
      <c r="AC303"/>
      <c r="AD303"/>
    </row>
    <row r="304" spans="1:30" s="5" customFormat="1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T304"/>
      <c r="U304"/>
      <c r="V304"/>
      <c r="W304"/>
      <c r="X304"/>
      <c r="Y304"/>
      <c r="Z304"/>
      <c r="AA304"/>
      <c r="AB304"/>
      <c r="AC304"/>
      <c r="AD304"/>
    </row>
    <row r="305" spans="1:30" s="5" customFormat="1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T305"/>
      <c r="U305"/>
      <c r="V305"/>
      <c r="W305"/>
      <c r="X305"/>
      <c r="Y305"/>
      <c r="Z305"/>
      <c r="AA305"/>
      <c r="AB305"/>
      <c r="AC305"/>
      <c r="AD305"/>
    </row>
    <row r="306" spans="1:30" s="5" customFormat="1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T306"/>
      <c r="U306"/>
      <c r="V306"/>
      <c r="W306"/>
      <c r="X306"/>
      <c r="Y306"/>
      <c r="Z306"/>
      <c r="AA306"/>
      <c r="AB306"/>
      <c r="AC306"/>
      <c r="AD306"/>
    </row>
    <row r="307" spans="1:30" s="5" customFormat="1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T307"/>
      <c r="U307"/>
      <c r="V307"/>
      <c r="W307"/>
      <c r="X307"/>
      <c r="Y307"/>
      <c r="Z307"/>
      <c r="AA307"/>
      <c r="AB307"/>
      <c r="AC307"/>
      <c r="AD307"/>
    </row>
    <row r="308" spans="1:30" s="5" customFormat="1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T308"/>
      <c r="U308"/>
      <c r="V308"/>
      <c r="W308"/>
      <c r="X308"/>
      <c r="Y308"/>
      <c r="Z308"/>
      <c r="AA308"/>
      <c r="AB308"/>
      <c r="AC308"/>
      <c r="AD308"/>
    </row>
    <row r="309" spans="1:30" s="5" customFormat="1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T309"/>
      <c r="U309"/>
      <c r="V309"/>
      <c r="W309"/>
      <c r="X309"/>
      <c r="Y309"/>
      <c r="Z309"/>
      <c r="AA309"/>
      <c r="AB309"/>
      <c r="AC309"/>
      <c r="AD309"/>
    </row>
    <row r="310" spans="1:30" s="5" customFormat="1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T310"/>
      <c r="U310"/>
      <c r="V310"/>
      <c r="W310"/>
      <c r="X310"/>
      <c r="Y310"/>
      <c r="Z310"/>
      <c r="AA310"/>
      <c r="AB310"/>
      <c r="AC310"/>
      <c r="AD310"/>
    </row>
    <row r="311" spans="1:30" s="5" customFormat="1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T311"/>
      <c r="U311"/>
      <c r="V311"/>
      <c r="W311"/>
      <c r="X311"/>
      <c r="Y311"/>
      <c r="Z311"/>
      <c r="AA311"/>
      <c r="AB311"/>
      <c r="AC311"/>
      <c r="AD311"/>
    </row>
    <row r="312" spans="1:30" s="5" customFormat="1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T312"/>
      <c r="U312"/>
      <c r="V312"/>
      <c r="W312"/>
      <c r="X312"/>
      <c r="Y312"/>
      <c r="Z312"/>
      <c r="AA312"/>
      <c r="AB312"/>
      <c r="AC312"/>
      <c r="AD312"/>
    </row>
    <row r="313" spans="1:30" s="5" customFormat="1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T313"/>
      <c r="U313"/>
      <c r="V313"/>
      <c r="W313"/>
      <c r="X313"/>
      <c r="Y313"/>
      <c r="Z313"/>
      <c r="AA313"/>
      <c r="AB313"/>
      <c r="AC313"/>
      <c r="AD313"/>
    </row>
    <row r="314" spans="1:30" s="5" customFormat="1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T314"/>
      <c r="U314"/>
      <c r="V314"/>
      <c r="W314"/>
      <c r="X314"/>
      <c r="Y314"/>
      <c r="Z314"/>
      <c r="AA314"/>
      <c r="AB314"/>
      <c r="AC314"/>
      <c r="AD314"/>
    </row>
    <row r="315" spans="1:30" s="5" customFormat="1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T315"/>
      <c r="U315"/>
      <c r="V315"/>
      <c r="W315"/>
      <c r="X315"/>
      <c r="Y315"/>
      <c r="Z315"/>
      <c r="AA315"/>
      <c r="AB315"/>
      <c r="AC315"/>
      <c r="AD315"/>
    </row>
    <row r="316" spans="1:30" s="5" customFormat="1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T316"/>
      <c r="U316"/>
      <c r="V316"/>
      <c r="W316"/>
      <c r="X316"/>
      <c r="Y316"/>
      <c r="Z316"/>
      <c r="AA316"/>
      <c r="AB316"/>
      <c r="AC316"/>
      <c r="AD316"/>
    </row>
    <row r="317" spans="1:30" s="5" customFormat="1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T317"/>
      <c r="U317"/>
      <c r="V317"/>
      <c r="W317"/>
      <c r="X317"/>
      <c r="Y317"/>
      <c r="Z317"/>
      <c r="AA317"/>
      <c r="AB317"/>
      <c r="AC317"/>
      <c r="AD317"/>
    </row>
    <row r="318" spans="1:30" s="5" customFormat="1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T318"/>
      <c r="U318"/>
      <c r="V318"/>
      <c r="W318"/>
      <c r="X318"/>
      <c r="Y318"/>
      <c r="Z318"/>
      <c r="AA318"/>
      <c r="AB318"/>
      <c r="AC318"/>
      <c r="AD318"/>
    </row>
    <row r="319" spans="1:30" s="5" customFormat="1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T319"/>
      <c r="U319"/>
      <c r="V319"/>
      <c r="W319"/>
      <c r="X319"/>
      <c r="Y319"/>
      <c r="Z319"/>
      <c r="AA319"/>
      <c r="AB319"/>
      <c r="AC319"/>
      <c r="AD319"/>
    </row>
    <row r="320" spans="1:30" s="5" customFormat="1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T320"/>
      <c r="U320"/>
      <c r="V320"/>
      <c r="W320"/>
      <c r="X320"/>
      <c r="Y320"/>
      <c r="Z320"/>
      <c r="AA320"/>
      <c r="AB320"/>
      <c r="AC320"/>
      <c r="AD320"/>
    </row>
    <row r="321" spans="1:30" s="5" customFormat="1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T321"/>
      <c r="U321"/>
      <c r="V321"/>
      <c r="W321"/>
      <c r="X321"/>
      <c r="Y321"/>
      <c r="Z321"/>
      <c r="AA321"/>
      <c r="AB321"/>
      <c r="AC321"/>
      <c r="AD321"/>
    </row>
    <row r="322" spans="1:30" s="5" customFormat="1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T322"/>
      <c r="U322"/>
      <c r="V322"/>
      <c r="W322"/>
      <c r="X322"/>
      <c r="Y322"/>
      <c r="Z322"/>
      <c r="AA322"/>
      <c r="AB322"/>
      <c r="AC322"/>
      <c r="AD322"/>
    </row>
    <row r="323" spans="1:30" s="5" customFormat="1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T323"/>
      <c r="U323"/>
      <c r="V323"/>
      <c r="W323"/>
      <c r="X323"/>
      <c r="Y323"/>
      <c r="Z323"/>
      <c r="AA323"/>
      <c r="AB323"/>
      <c r="AC323"/>
      <c r="AD323"/>
    </row>
    <row r="324" spans="1:30" s="5" customFormat="1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T324"/>
      <c r="U324"/>
      <c r="V324"/>
      <c r="W324"/>
      <c r="X324"/>
      <c r="Y324"/>
      <c r="Z324"/>
      <c r="AA324"/>
      <c r="AB324"/>
      <c r="AC324"/>
      <c r="AD324"/>
    </row>
    <row r="325" spans="1:30" s="5" customFormat="1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T325"/>
      <c r="U325"/>
      <c r="V325"/>
      <c r="W325"/>
      <c r="X325"/>
      <c r="Y325"/>
      <c r="Z325"/>
      <c r="AA325"/>
      <c r="AB325"/>
      <c r="AC325"/>
      <c r="AD325"/>
    </row>
    <row r="326" spans="1:30" s="5" customFormat="1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T326"/>
      <c r="U326"/>
      <c r="V326"/>
      <c r="W326"/>
      <c r="X326"/>
      <c r="Y326"/>
      <c r="Z326"/>
      <c r="AA326"/>
      <c r="AB326"/>
      <c r="AC326"/>
      <c r="AD326"/>
    </row>
    <row r="327" spans="1:30" s="5" customFormat="1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T327"/>
      <c r="U327"/>
      <c r="V327"/>
      <c r="W327"/>
      <c r="X327"/>
      <c r="Y327"/>
      <c r="Z327"/>
      <c r="AA327"/>
      <c r="AB327"/>
      <c r="AC327"/>
      <c r="AD327"/>
    </row>
    <row r="328" spans="1:30" s="5" customFormat="1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T328"/>
      <c r="U328"/>
      <c r="V328"/>
      <c r="W328"/>
      <c r="X328"/>
      <c r="Y328"/>
      <c r="Z328"/>
      <c r="AA328"/>
      <c r="AB328"/>
      <c r="AC328"/>
      <c r="AD328"/>
    </row>
    <row r="329" spans="1:30" s="5" customFormat="1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T329"/>
      <c r="U329"/>
      <c r="V329"/>
      <c r="W329"/>
      <c r="X329"/>
      <c r="Y329"/>
      <c r="Z329"/>
      <c r="AA329"/>
      <c r="AB329"/>
      <c r="AC329"/>
      <c r="AD329"/>
    </row>
    <row r="330" spans="1:30" s="5" customFormat="1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T330"/>
      <c r="U330"/>
      <c r="V330"/>
      <c r="W330"/>
      <c r="X330"/>
      <c r="Y330"/>
      <c r="Z330"/>
      <c r="AA330"/>
      <c r="AB330"/>
      <c r="AC330"/>
      <c r="AD330"/>
    </row>
    <row r="331" spans="1:30" s="5" customFormat="1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T331"/>
      <c r="U331"/>
      <c r="V331"/>
      <c r="W331"/>
      <c r="X331"/>
      <c r="Y331"/>
      <c r="Z331"/>
      <c r="AA331"/>
      <c r="AB331"/>
      <c r="AC331"/>
      <c r="AD331"/>
    </row>
    <row r="332" spans="1:30" s="5" customFormat="1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T332"/>
      <c r="U332"/>
      <c r="V332"/>
      <c r="W332"/>
      <c r="X332"/>
      <c r="Y332"/>
      <c r="Z332"/>
      <c r="AA332"/>
      <c r="AB332"/>
      <c r="AC332"/>
      <c r="AD332"/>
    </row>
    <row r="333" spans="1:30" s="5" customFormat="1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T333"/>
      <c r="U333"/>
      <c r="V333"/>
      <c r="W333"/>
      <c r="X333"/>
      <c r="Y333"/>
      <c r="Z333"/>
      <c r="AA333"/>
      <c r="AB333"/>
      <c r="AC333"/>
      <c r="AD333"/>
    </row>
    <row r="334" spans="1:30" s="5" customFormat="1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T334"/>
      <c r="U334"/>
      <c r="V334"/>
      <c r="W334"/>
      <c r="X334"/>
      <c r="Y334"/>
      <c r="Z334"/>
      <c r="AA334"/>
      <c r="AB334"/>
      <c r="AC334"/>
      <c r="AD334"/>
    </row>
    <row r="335" spans="1:30" s="5" customFormat="1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T335"/>
      <c r="U335"/>
      <c r="V335"/>
      <c r="W335"/>
      <c r="X335"/>
      <c r="Y335"/>
      <c r="Z335"/>
      <c r="AA335"/>
      <c r="AB335"/>
      <c r="AC335"/>
      <c r="AD335"/>
    </row>
    <row r="336" spans="1:30" s="5" customFormat="1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T336"/>
      <c r="U336"/>
      <c r="V336"/>
      <c r="W336"/>
      <c r="X336"/>
      <c r="Y336"/>
      <c r="Z336"/>
      <c r="AA336"/>
      <c r="AB336"/>
      <c r="AC336"/>
      <c r="AD336"/>
    </row>
    <row r="337" spans="1:30" s="5" customFormat="1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T337"/>
      <c r="U337"/>
      <c r="V337"/>
      <c r="W337"/>
      <c r="X337"/>
      <c r="Y337"/>
      <c r="Z337"/>
      <c r="AA337"/>
      <c r="AB337"/>
      <c r="AC337"/>
      <c r="AD337"/>
    </row>
    <row r="338" spans="1:30" s="5" customFormat="1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T338"/>
      <c r="U338"/>
      <c r="V338"/>
      <c r="W338"/>
      <c r="X338"/>
      <c r="Y338"/>
      <c r="Z338"/>
      <c r="AA338"/>
      <c r="AB338"/>
      <c r="AC338"/>
      <c r="AD338"/>
    </row>
    <row r="339" spans="1:30" s="5" customFormat="1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T339"/>
      <c r="U339"/>
      <c r="V339"/>
      <c r="W339"/>
      <c r="X339"/>
      <c r="Y339"/>
      <c r="Z339"/>
      <c r="AA339"/>
      <c r="AB339"/>
      <c r="AC339"/>
      <c r="AD339"/>
    </row>
    <row r="340" spans="1:30" s="5" customFormat="1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T340"/>
      <c r="U340"/>
      <c r="V340"/>
      <c r="W340"/>
      <c r="X340"/>
      <c r="Y340"/>
      <c r="Z340"/>
      <c r="AA340"/>
      <c r="AB340"/>
      <c r="AC340"/>
      <c r="AD340"/>
    </row>
    <row r="341" spans="1:30" s="5" customFormat="1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T341"/>
      <c r="U341"/>
      <c r="V341"/>
      <c r="W341"/>
      <c r="X341"/>
      <c r="Y341"/>
      <c r="Z341"/>
      <c r="AA341"/>
      <c r="AB341"/>
      <c r="AC341"/>
      <c r="AD341"/>
    </row>
    <row r="342" spans="1:30" s="5" customFormat="1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T342"/>
      <c r="U342"/>
      <c r="V342"/>
      <c r="W342"/>
      <c r="X342"/>
      <c r="Y342"/>
      <c r="Z342"/>
      <c r="AA342"/>
      <c r="AB342"/>
      <c r="AC342"/>
      <c r="AD342"/>
    </row>
    <row r="343" spans="1:30" s="5" customFormat="1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T343"/>
      <c r="U343"/>
      <c r="V343"/>
      <c r="W343"/>
      <c r="X343"/>
      <c r="Y343"/>
      <c r="Z343"/>
      <c r="AA343"/>
      <c r="AB343"/>
      <c r="AC343"/>
      <c r="AD343"/>
    </row>
    <row r="344" spans="1:30" s="5" customFormat="1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T344"/>
      <c r="U344"/>
      <c r="V344"/>
      <c r="W344"/>
      <c r="X344"/>
      <c r="Y344"/>
      <c r="Z344"/>
      <c r="AA344"/>
      <c r="AB344"/>
      <c r="AC344"/>
      <c r="AD344"/>
    </row>
    <row r="345" spans="1:30" s="5" customFormat="1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T345"/>
      <c r="U345"/>
      <c r="V345"/>
      <c r="W345"/>
      <c r="X345"/>
      <c r="Y345"/>
      <c r="Z345"/>
      <c r="AA345"/>
      <c r="AB345"/>
      <c r="AC345"/>
      <c r="AD345"/>
    </row>
    <row r="346" spans="1:30" s="5" customFormat="1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T346"/>
      <c r="U346"/>
      <c r="V346"/>
      <c r="W346"/>
      <c r="X346"/>
      <c r="Y346"/>
      <c r="Z346"/>
      <c r="AA346"/>
      <c r="AB346"/>
      <c r="AC346"/>
      <c r="AD346"/>
    </row>
    <row r="347" spans="1:30" s="5" customFormat="1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T347"/>
      <c r="U347"/>
      <c r="V347"/>
      <c r="W347"/>
      <c r="X347"/>
      <c r="Y347"/>
      <c r="Z347"/>
      <c r="AA347"/>
      <c r="AB347"/>
      <c r="AC347"/>
      <c r="AD347"/>
    </row>
    <row r="348" spans="1:30" s="5" customFormat="1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T348"/>
      <c r="U348"/>
      <c r="V348"/>
      <c r="W348"/>
      <c r="X348"/>
      <c r="Y348"/>
      <c r="Z348"/>
      <c r="AA348"/>
      <c r="AB348"/>
      <c r="AC348"/>
      <c r="AD348"/>
    </row>
    <row r="349" spans="1:30" s="5" customFormat="1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T349"/>
      <c r="U349"/>
      <c r="V349"/>
      <c r="W349"/>
      <c r="X349"/>
      <c r="Y349"/>
      <c r="Z349"/>
      <c r="AA349"/>
      <c r="AB349"/>
      <c r="AC349"/>
      <c r="AD349"/>
    </row>
    <row r="350" spans="1:30" s="5" customFormat="1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T350"/>
      <c r="U350"/>
      <c r="V350"/>
      <c r="W350"/>
      <c r="X350"/>
      <c r="Y350"/>
      <c r="Z350"/>
      <c r="AA350"/>
      <c r="AB350"/>
      <c r="AC350"/>
      <c r="AD350"/>
    </row>
    <row r="351" spans="1:30" s="5" customFormat="1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T351"/>
      <c r="U351"/>
      <c r="V351"/>
      <c r="W351"/>
      <c r="X351"/>
      <c r="Y351"/>
      <c r="Z351"/>
      <c r="AA351"/>
      <c r="AB351"/>
      <c r="AC351"/>
      <c r="AD351"/>
    </row>
    <row r="352" spans="1:30" s="5" customFormat="1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T352"/>
      <c r="U352"/>
      <c r="V352"/>
      <c r="W352"/>
      <c r="X352"/>
      <c r="Y352"/>
      <c r="Z352"/>
      <c r="AA352"/>
      <c r="AB352"/>
      <c r="AC352"/>
      <c r="AD352"/>
    </row>
    <row r="353" spans="1:30" s="5" customFormat="1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T353"/>
      <c r="U353"/>
      <c r="V353"/>
      <c r="W353"/>
      <c r="X353"/>
      <c r="Y353"/>
      <c r="Z353"/>
      <c r="AA353"/>
      <c r="AB353"/>
      <c r="AC353"/>
      <c r="AD353"/>
    </row>
    <row r="354" spans="1:30" s="5" customFormat="1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T354"/>
      <c r="U354"/>
      <c r="V354"/>
      <c r="W354"/>
      <c r="X354"/>
      <c r="Y354"/>
      <c r="Z354"/>
      <c r="AA354"/>
      <c r="AB354"/>
      <c r="AC354"/>
      <c r="AD354"/>
    </row>
    <row r="355" spans="1:30" s="5" customFormat="1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T355"/>
      <c r="U355"/>
      <c r="V355"/>
      <c r="W355"/>
      <c r="X355"/>
      <c r="Y355"/>
      <c r="Z355"/>
      <c r="AA355"/>
      <c r="AB355"/>
      <c r="AC355"/>
      <c r="AD355"/>
    </row>
    <row r="356" spans="1:30" s="5" customFormat="1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T356"/>
      <c r="U356"/>
      <c r="V356"/>
      <c r="W356"/>
      <c r="X356"/>
      <c r="Y356"/>
      <c r="Z356"/>
      <c r="AA356"/>
      <c r="AB356"/>
      <c r="AC356"/>
      <c r="AD356"/>
    </row>
    <row r="357" spans="1:30" s="5" customFormat="1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T357"/>
      <c r="U357"/>
      <c r="V357"/>
      <c r="W357"/>
      <c r="X357"/>
      <c r="Y357"/>
      <c r="Z357"/>
      <c r="AA357"/>
      <c r="AB357"/>
      <c r="AC357"/>
      <c r="AD357"/>
    </row>
    <row r="358" spans="1:30" s="5" customFormat="1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T358"/>
      <c r="U358"/>
      <c r="V358"/>
      <c r="W358"/>
      <c r="X358"/>
      <c r="Y358"/>
      <c r="Z358"/>
      <c r="AA358"/>
      <c r="AB358"/>
      <c r="AC358"/>
      <c r="AD358"/>
    </row>
    <row r="359" spans="1:30" s="5" customFormat="1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T359"/>
      <c r="U359"/>
      <c r="V359"/>
      <c r="W359"/>
      <c r="X359"/>
      <c r="Y359"/>
      <c r="Z359"/>
      <c r="AA359"/>
      <c r="AB359"/>
      <c r="AC359"/>
      <c r="AD359"/>
    </row>
    <row r="360" spans="1:30" s="5" customFormat="1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T360"/>
      <c r="U360"/>
      <c r="V360"/>
      <c r="W360"/>
      <c r="X360"/>
      <c r="Y360"/>
      <c r="Z360"/>
      <c r="AA360"/>
      <c r="AB360"/>
      <c r="AC360"/>
      <c r="AD360"/>
    </row>
    <row r="361" spans="1:30" s="5" customFormat="1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T361"/>
      <c r="U361"/>
      <c r="V361"/>
      <c r="W361"/>
      <c r="X361"/>
      <c r="Y361"/>
      <c r="Z361"/>
      <c r="AA361"/>
      <c r="AB361"/>
      <c r="AC361"/>
      <c r="AD361"/>
    </row>
    <row r="362" spans="1:30" s="5" customFormat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T362"/>
      <c r="U362"/>
      <c r="V362"/>
      <c r="W362"/>
      <c r="X362"/>
      <c r="Y362"/>
      <c r="Z362"/>
      <c r="AA362"/>
      <c r="AB362"/>
      <c r="AC362"/>
      <c r="AD362"/>
    </row>
    <row r="363" spans="1:30" s="5" customFormat="1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T363"/>
      <c r="U363"/>
      <c r="V363"/>
      <c r="W363"/>
      <c r="X363"/>
      <c r="Y363"/>
      <c r="Z363"/>
      <c r="AA363"/>
      <c r="AB363"/>
      <c r="AC363"/>
      <c r="AD363"/>
    </row>
    <row r="364" spans="1:30" s="5" customFormat="1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T364"/>
      <c r="U364"/>
      <c r="V364"/>
      <c r="W364"/>
      <c r="X364"/>
      <c r="Y364"/>
      <c r="Z364"/>
      <c r="AA364"/>
      <c r="AB364"/>
      <c r="AC364"/>
      <c r="AD364"/>
    </row>
    <row r="365" spans="1:30" s="5" customFormat="1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T365"/>
      <c r="U365"/>
      <c r="V365"/>
      <c r="W365"/>
      <c r="X365"/>
      <c r="Y365"/>
      <c r="Z365"/>
      <c r="AA365"/>
      <c r="AB365"/>
      <c r="AC365"/>
      <c r="AD365"/>
    </row>
    <row r="366" spans="1:30" s="5" customFormat="1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T366"/>
      <c r="U366"/>
      <c r="V366"/>
      <c r="W366"/>
      <c r="X366"/>
      <c r="Y366"/>
      <c r="Z366"/>
      <c r="AA366"/>
      <c r="AB366"/>
      <c r="AC366"/>
      <c r="AD366"/>
    </row>
    <row r="367" spans="1:30" s="5" customFormat="1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T367"/>
      <c r="U367"/>
      <c r="V367"/>
      <c r="W367"/>
      <c r="X367"/>
      <c r="Y367"/>
      <c r="Z367"/>
      <c r="AA367"/>
      <c r="AB367"/>
      <c r="AC367"/>
      <c r="AD367"/>
    </row>
    <row r="368" spans="1:30" s="5" customFormat="1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T368"/>
      <c r="U368"/>
      <c r="V368"/>
      <c r="W368"/>
      <c r="X368"/>
      <c r="Y368"/>
      <c r="Z368"/>
      <c r="AA368"/>
      <c r="AB368"/>
      <c r="AC368"/>
      <c r="AD368"/>
    </row>
    <row r="369" spans="1:30" s="5" customFormat="1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T369"/>
      <c r="U369"/>
      <c r="V369"/>
      <c r="W369"/>
      <c r="X369"/>
      <c r="Y369"/>
      <c r="Z369"/>
      <c r="AA369"/>
      <c r="AB369"/>
      <c r="AC369"/>
      <c r="AD369"/>
    </row>
    <row r="370" spans="1:30" s="5" customFormat="1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T370"/>
      <c r="U370"/>
      <c r="V370"/>
      <c r="W370"/>
      <c r="X370"/>
      <c r="Y370"/>
      <c r="Z370"/>
      <c r="AA370"/>
      <c r="AB370"/>
      <c r="AC370"/>
      <c r="AD370"/>
    </row>
    <row r="371" spans="1:30" s="5" customFormat="1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T371"/>
      <c r="U371"/>
      <c r="V371"/>
      <c r="W371"/>
      <c r="X371"/>
      <c r="Y371"/>
      <c r="Z371"/>
      <c r="AA371"/>
      <c r="AB371"/>
      <c r="AC371"/>
      <c r="AD371"/>
    </row>
    <row r="372" spans="1:30" s="5" customFormat="1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T372"/>
      <c r="U372"/>
      <c r="V372"/>
      <c r="W372"/>
      <c r="X372"/>
      <c r="Y372"/>
      <c r="Z372"/>
      <c r="AA372"/>
      <c r="AB372"/>
      <c r="AC372"/>
      <c r="AD372"/>
    </row>
    <row r="373" spans="1:30" s="5" customFormat="1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T373"/>
      <c r="U373"/>
      <c r="V373"/>
      <c r="W373"/>
      <c r="X373"/>
      <c r="Y373"/>
      <c r="Z373"/>
      <c r="AA373"/>
      <c r="AB373"/>
      <c r="AC373"/>
      <c r="AD373"/>
    </row>
    <row r="374" spans="1:30" s="5" customFormat="1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T374"/>
      <c r="U374"/>
      <c r="V374"/>
      <c r="W374"/>
      <c r="X374"/>
      <c r="Y374"/>
      <c r="Z374"/>
      <c r="AA374"/>
      <c r="AB374"/>
      <c r="AC374"/>
      <c r="AD374"/>
    </row>
    <row r="375" spans="1:30" s="5" customFormat="1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T375"/>
      <c r="U375"/>
      <c r="V375"/>
      <c r="W375"/>
      <c r="X375"/>
      <c r="Y375"/>
      <c r="Z375"/>
      <c r="AA375"/>
      <c r="AB375"/>
      <c r="AC375"/>
      <c r="AD375"/>
    </row>
    <row r="376" spans="1:30" s="5" customFormat="1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T376"/>
      <c r="U376"/>
      <c r="V376"/>
      <c r="W376"/>
      <c r="X376"/>
      <c r="Y376"/>
      <c r="Z376"/>
      <c r="AA376"/>
      <c r="AB376"/>
      <c r="AC376"/>
      <c r="AD376"/>
    </row>
    <row r="377" spans="1:30" s="5" customFormat="1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T377"/>
      <c r="U377"/>
      <c r="V377"/>
      <c r="W377"/>
      <c r="X377"/>
      <c r="Y377"/>
      <c r="Z377"/>
      <c r="AA377"/>
      <c r="AB377"/>
      <c r="AC377"/>
      <c r="AD377"/>
    </row>
    <row r="378" spans="1:30" s="5" customFormat="1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T378"/>
      <c r="U378"/>
      <c r="V378"/>
      <c r="W378"/>
      <c r="X378"/>
      <c r="Y378"/>
      <c r="Z378"/>
      <c r="AA378"/>
      <c r="AB378"/>
      <c r="AC378"/>
      <c r="AD378"/>
    </row>
    <row r="379" spans="1:30" s="5" customFormat="1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T379"/>
      <c r="U379"/>
      <c r="V379"/>
      <c r="W379"/>
      <c r="X379"/>
      <c r="Y379"/>
      <c r="Z379"/>
      <c r="AA379"/>
      <c r="AB379"/>
      <c r="AC379"/>
      <c r="AD379"/>
    </row>
    <row r="380" spans="1:30" s="5" customFormat="1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T380"/>
      <c r="U380"/>
      <c r="V380"/>
      <c r="W380"/>
      <c r="X380"/>
      <c r="Y380"/>
      <c r="Z380"/>
      <c r="AA380"/>
      <c r="AB380"/>
      <c r="AC380"/>
      <c r="AD380"/>
    </row>
    <row r="381" spans="1:30" s="5" customFormat="1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T381"/>
      <c r="U381"/>
      <c r="V381"/>
      <c r="W381"/>
      <c r="X381"/>
      <c r="Y381"/>
      <c r="Z381"/>
      <c r="AA381"/>
      <c r="AB381"/>
      <c r="AC381"/>
      <c r="AD381"/>
    </row>
    <row r="382" spans="1:30" s="5" customFormat="1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T382"/>
      <c r="U382"/>
      <c r="V382"/>
      <c r="W382"/>
      <c r="X382"/>
      <c r="Y382"/>
      <c r="Z382"/>
      <c r="AA382"/>
      <c r="AB382"/>
      <c r="AC382"/>
      <c r="AD382"/>
    </row>
    <row r="383" spans="1:30" s="5" customFormat="1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T383"/>
      <c r="U383"/>
      <c r="V383"/>
      <c r="W383"/>
      <c r="X383"/>
      <c r="Y383"/>
      <c r="Z383"/>
      <c r="AA383"/>
      <c r="AB383"/>
      <c r="AC383"/>
      <c r="AD383"/>
    </row>
    <row r="384" spans="1:30" s="5" customFormat="1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T384"/>
      <c r="U384"/>
      <c r="V384"/>
      <c r="W384"/>
      <c r="X384"/>
      <c r="Y384"/>
      <c r="Z384"/>
      <c r="AA384"/>
      <c r="AB384"/>
      <c r="AC384"/>
      <c r="AD384"/>
    </row>
    <row r="385" spans="1:30" s="5" customFormat="1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T385"/>
      <c r="U385"/>
      <c r="V385"/>
      <c r="W385"/>
      <c r="X385"/>
      <c r="Y385"/>
      <c r="Z385"/>
      <c r="AA385"/>
      <c r="AB385"/>
      <c r="AC385"/>
      <c r="AD385"/>
    </row>
    <row r="386" spans="1:30" s="5" customFormat="1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T386"/>
      <c r="U386"/>
      <c r="V386"/>
      <c r="W386"/>
      <c r="X386"/>
      <c r="Y386"/>
      <c r="Z386"/>
      <c r="AA386"/>
      <c r="AB386"/>
      <c r="AC386"/>
      <c r="AD386"/>
    </row>
    <row r="387" spans="1:30" s="5" customFormat="1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T387"/>
      <c r="U387"/>
      <c r="V387"/>
      <c r="W387"/>
      <c r="X387"/>
      <c r="Y387"/>
      <c r="Z387"/>
      <c r="AA387"/>
      <c r="AB387"/>
      <c r="AC387"/>
      <c r="AD387"/>
    </row>
    <row r="388" spans="1:30" s="5" customFormat="1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T388"/>
      <c r="U388"/>
      <c r="V388"/>
      <c r="W388"/>
      <c r="X388"/>
      <c r="Y388"/>
      <c r="Z388"/>
      <c r="AA388"/>
      <c r="AB388"/>
      <c r="AC388"/>
      <c r="AD388"/>
    </row>
    <row r="389" spans="1:30" s="5" customFormat="1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T389"/>
      <c r="U389"/>
      <c r="V389"/>
      <c r="W389"/>
      <c r="X389"/>
      <c r="Y389"/>
      <c r="Z389"/>
      <c r="AA389"/>
      <c r="AB389"/>
      <c r="AC389"/>
      <c r="AD389"/>
    </row>
    <row r="390" spans="1:30" s="5" customFormat="1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T390"/>
      <c r="U390"/>
      <c r="V390"/>
      <c r="W390"/>
      <c r="X390"/>
      <c r="Y390"/>
      <c r="Z390"/>
      <c r="AA390"/>
      <c r="AB390"/>
      <c r="AC390"/>
      <c r="AD390"/>
    </row>
    <row r="391" spans="1:30" s="5" customFormat="1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T391"/>
      <c r="U391"/>
      <c r="V391"/>
      <c r="W391"/>
      <c r="X391"/>
      <c r="Y391"/>
      <c r="Z391"/>
      <c r="AA391"/>
      <c r="AB391"/>
      <c r="AC391"/>
      <c r="AD391"/>
    </row>
    <row r="392" spans="1:30" s="5" customFormat="1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T392"/>
      <c r="U392"/>
      <c r="V392"/>
      <c r="W392"/>
      <c r="X392"/>
      <c r="Y392"/>
      <c r="Z392"/>
      <c r="AA392"/>
      <c r="AB392"/>
      <c r="AC392"/>
      <c r="AD392"/>
    </row>
    <row r="393" spans="1:30" s="5" customFormat="1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T393"/>
      <c r="U393"/>
      <c r="V393"/>
      <c r="W393"/>
      <c r="X393"/>
      <c r="Y393"/>
      <c r="Z393"/>
      <c r="AA393"/>
      <c r="AB393"/>
      <c r="AC393"/>
      <c r="AD393"/>
    </row>
    <row r="394" spans="1:30" s="5" customFormat="1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T394"/>
      <c r="U394"/>
      <c r="V394"/>
      <c r="W394"/>
      <c r="X394"/>
      <c r="Y394"/>
      <c r="Z394"/>
      <c r="AA394"/>
      <c r="AB394"/>
      <c r="AC394"/>
      <c r="AD394"/>
    </row>
    <row r="395" spans="1:30" s="5" customFormat="1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T395"/>
      <c r="U395"/>
      <c r="V395"/>
      <c r="W395"/>
      <c r="X395"/>
      <c r="Y395"/>
      <c r="Z395"/>
      <c r="AA395"/>
      <c r="AB395"/>
      <c r="AC395"/>
      <c r="AD395"/>
    </row>
    <row r="396" spans="1:30" s="5" customFormat="1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T396"/>
      <c r="U396"/>
      <c r="V396"/>
      <c r="W396"/>
      <c r="X396"/>
      <c r="Y396"/>
      <c r="Z396"/>
      <c r="AA396"/>
      <c r="AB396"/>
      <c r="AC396"/>
      <c r="AD396"/>
    </row>
    <row r="397" spans="1:30" s="5" customFormat="1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T397"/>
      <c r="U397"/>
      <c r="V397"/>
      <c r="W397"/>
      <c r="X397"/>
      <c r="Y397"/>
      <c r="Z397"/>
      <c r="AA397"/>
      <c r="AB397"/>
      <c r="AC397"/>
      <c r="AD397"/>
    </row>
    <row r="398" spans="1:30" s="5" customFormat="1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T398"/>
      <c r="U398"/>
      <c r="V398"/>
      <c r="W398"/>
      <c r="X398"/>
      <c r="Y398"/>
      <c r="Z398"/>
      <c r="AA398"/>
      <c r="AB398"/>
      <c r="AC398"/>
      <c r="AD398"/>
    </row>
    <row r="399" spans="1:30" s="5" customFormat="1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T399"/>
      <c r="U399"/>
      <c r="V399"/>
      <c r="W399"/>
      <c r="X399"/>
      <c r="Y399"/>
      <c r="Z399"/>
      <c r="AA399"/>
      <c r="AB399"/>
      <c r="AC399"/>
      <c r="AD399"/>
    </row>
    <row r="400" spans="1:30" s="5" customFormat="1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T400"/>
      <c r="U400"/>
      <c r="V400"/>
      <c r="W400"/>
      <c r="X400"/>
      <c r="Y400"/>
      <c r="Z400"/>
      <c r="AA400"/>
      <c r="AB400"/>
      <c r="AC400"/>
      <c r="AD400"/>
    </row>
    <row r="401" spans="1:30" s="5" customFormat="1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T401"/>
      <c r="U401"/>
      <c r="V401"/>
      <c r="W401"/>
      <c r="X401"/>
      <c r="Y401"/>
      <c r="Z401"/>
      <c r="AA401"/>
      <c r="AB401"/>
      <c r="AC401"/>
      <c r="AD401"/>
    </row>
    <row r="402" spans="1:30" s="5" customFormat="1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T402"/>
      <c r="U402"/>
      <c r="V402"/>
      <c r="W402"/>
      <c r="X402"/>
      <c r="Y402"/>
      <c r="Z402"/>
      <c r="AA402"/>
      <c r="AB402"/>
      <c r="AC402"/>
      <c r="AD402"/>
    </row>
    <row r="403" spans="1:30" s="5" customFormat="1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T403"/>
      <c r="U403"/>
      <c r="V403"/>
      <c r="W403"/>
      <c r="X403"/>
      <c r="Y403"/>
      <c r="Z403"/>
      <c r="AA403"/>
      <c r="AB403"/>
      <c r="AC403"/>
      <c r="AD403"/>
    </row>
    <row r="404" spans="1:30" s="5" customFormat="1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T404"/>
      <c r="U404"/>
      <c r="V404"/>
      <c r="W404"/>
      <c r="X404"/>
      <c r="Y404"/>
      <c r="Z404"/>
      <c r="AA404"/>
      <c r="AB404"/>
      <c r="AC404"/>
      <c r="AD404"/>
    </row>
    <row r="405" spans="1:30" s="5" customFormat="1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T405"/>
      <c r="U405"/>
      <c r="V405"/>
      <c r="W405"/>
      <c r="X405"/>
      <c r="Y405"/>
      <c r="Z405"/>
      <c r="AA405"/>
      <c r="AB405"/>
      <c r="AC405"/>
      <c r="AD405"/>
    </row>
    <row r="406" spans="1:30" s="5" customFormat="1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T406"/>
      <c r="U406"/>
      <c r="V406"/>
      <c r="W406"/>
      <c r="X406"/>
      <c r="Y406"/>
      <c r="Z406"/>
      <c r="AA406"/>
      <c r="AB406"/>
      <c r="AC406"/>
      <c r="AD406"/>
    </row>
    <row r="407" spans="1:30" s="5" customFormat="1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T407"/>
      <c r="U407"/>
      <c r="V407"/>
      <c r="W407"/>
      <c r="X407"/>
      <c r="Y407"/>
      <c r="Z407"/>
      <c r="AA407"/>
      <c r="AB407"/>
      <c r="AC407"/>
      <c r="AD407"/>
    </row>
    <row r="408" spans="1:30" s="5" customFormat="1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T408"/>
      <c r="U408"/>
      <c r="V408"/>
      <c r="W408"/>
      <c r="X408"/>
      <c r="Y408"/>
      <c r="Z408"/>
      <c r="AA408"/>
      <c r="AB408"/>
      <c r="AC408"/>
      <c r="AD408"/>
    </row>
    <row r="409" spans="1:30" s="5" customFormat="1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T409"/>
      <c r="U409"/>
      <c r="V409"/>
      <c r="W409"/>
      <c r="X409"/>
      <c r="Y409"/>
      <c r="Z409"/>
      <c r="AA409"/>
      <c r="AB409"/>
      <c r="AC409"/>
      <c r="AD409"/>
    </row>
    <row r="410" spans="1:30" s="5" customFormat="1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T410"/>
      <c r="U410"/>
      <c r="V410"/>
      <c r="W410"/>
      <c r="X410"/>
      <c r="Y410"/>
      <c r="Z410"/>
      <c r="AA410"/>
      <c r="AB410"/>
      <c r="AC410"/>
      <c r="AD410"/>
    </row>
    <row r="411" spans="1:30" s="5" customFormat="1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T411"/>
      <c r="U411"/>
      <c r="V411"/>
      <c r="W411"/>
      <c r="X411"/>
      <c r="Y411"/>
      <c r="Z411"/>
      <c r="AA411"/>
      <c r="AB411"/>
      <c r="AC411"/>
      <c r="AD411"/>
    </row>
    <row r="412" spans="1:30" s="5" customFormat="1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T412"/>
      <c r="U412"/>
      <c r="V412"/>
      <c r="W412"/>
      <c r="X412"/>
      <c r="Y412"/>
      <c r="Z412"/>
      <c r="AA412"/>
      <c r="AB412"/>
      <c r="AC412"/>
      <c r="AD412"/>
    </row>
    <row r="413" spans="1:30" s="5" customFormat="1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T413"/>
      <c r="U413"/>
      <c r="V413"/>
      <c r="W413"/>
      <c r="X413"/>
      <c r="Y413"/>
      <c r="Z413"/>
      <c r="AA413"/>
      <c r="AB413"/>
      <c r="AC413"/>
      <c r="AD413"/>
    </row>
    <row r="414" spans="1:30" s="5" customFormat="1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T414"/>
      <c r="U414"/>
      <c r="V414"/>
      <c r="W414"/>
      <c r="X414"/>
      <c r="Y414"/>
      <c r="Z414"/>
      <c r="AA414"/>
      <c r="AB414"/>
      <c r="AC414"/>
      <c r="AD414"/>
    </row>
    <row r="415" spans="1:30" s="5" customFormat="1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T415"/>
      <c r="U415"/>
      <c r="V415"/>
      <c r="W415"/>
      <c r="X415"/>
      <c r="Y415"/>
      <c r="Z415"/>
      <c r="AA415"/>
      <c r="AB415"/>
      <c r="AC415"/>
      <c r="AD415"/>
    </row>
    <row r="416" spans="1:30" s="5" customFormat="1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T416"/>
      <c r="U416"/>
      <c r="V416"/>
      <c r="W416"/>
      <c r="X416"/>
      <c r="Y416"/>
      <c r="Z416"/>
      <c r="AA416"/>
      <c r="AB416"/>
      <c r="AC416"/>
      <c r="AD416"/>
    </row>
    <row r="417" spans="1:30" s="5" customFormat="1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T417"/>
      <c r="U417"/>
      <c r="V417"/>
      <c r="W417"/>
      <c r="X417"/>
      <c r="Y417"/>
      <c r="Z417"/>
      <c r="AA417"/>
      <c r="AB417"/>
      <c r="AC417"/>
      <c r="AD417"/>
    </row>
    <row r="418" spans="1:30" s="5" customFormat="1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T418"/>
      <c r="U418"/>
      <c r="V418"/>
      <c r="W418"/>
      <c r="X418"/>
      <c r="Y418"/>
      <c r="Z418"/>
      <c r="AA418"/>
      <c r="AB418"/>
      <c r="AC418"/>
      <c r="AD418"/>
    </row>
    <row r="419" spans="1:30" s="5" customFormat="1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T419"/>
      <c r="U419"/>
      <c r="V419"/>
      <c r="W419"/>
      <c r="X419"/>
      <c r="Y419"/>
      <c r="Z419"/>
      <c r="AA419"/>
      <c r="AB419"/>
      <c r="AC419"/>
      <c r="AD419"/>
    </row>
    <row r="420" spans="1:30" s="5" customFormat="1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T420"/>
      <c r="U420"/>
      <c r="V420"/>
      <c r="W420"/>
      <c r="X420"/>
      <c r="Y420"/>
      <c r="Z420"/>
      <c r="AA420"/>
      <c r="AB420"/>
      <c r="AC420"/>
      <c r="AD420"/>
    </row>
    <row r="421" spans="1:30" s="5" customFormat="1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T421"/>
      <c r="U421"/>
      <c r="V421"/>
      <c r="W421"/>
      <c r="X421"/>
      <c r="Y421"/>
      <c r="Z421"/>
      <c r="AA421"/>
      <c r="AB421"/>
      <c r="AC421"/>
      <c r="AD421"/>
    </row>
    <row r="422" spans="1:30" s="5" customFormat="1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T422"/>
      <c r="U422"/>
      <c r="V422"/>
      <c r="W422"/>
      <c r="X422"/>
      <c r="Y422"/>
      <c r="Z422"/>
      <c r="AA422"/>
      <c r="AB422"/>
      <c r="AC422"/>
      <c r="AD422"/>
    </row>
    <row r="423" spans="1:30" s="5" customFormat="1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T423"/>
      <c r="U423"/>
      <c r="V423"/>
      <c r="W423"/>
      <c r="X423"/>
      <c r="Y423"/>
      <c r="Z423"/>
      <c r="AA423"/>
      <c r="AB423"/>
      <c r="AC423"/>
      <c r="AD423"/>
    </row>
    <row r="424" spans="1:30" s="5" customFormat="1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T424"/>
      <c r="U424"/>
      <c r="V424"/>
      <c r="W424"/>
      <c r="X424"/>
      <c r="Y424"/>
      <c r="Z424"/>
      <c r="AA424"/>
      <c r="AB424"/>
      <c r="AC424"/>
      <c r="AD424"/>
    </row>
    <row r="425" spans="1:30" s="5" customFormat="1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T425"/>
      <c r="U425"/>
      <c r="V425"/>
      <c r="W425"/>
      <c r="X425"/>
      <c r="Y425"/>
      <c r="Z425"/>
      <c r="AA425"/>
      <c r="AB425"/>
      <c r="AC425"/>
      <c r="AD425"/>
    </row>
    <row r="426" spans="1:30" s="5" customFormat="1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T426"/>
      <c r="U426"/>
      <c r="V426"/>
      <c r="W426"/>
      <c r="X426"/>
      <c r="Y426"/>
      <c r="Z426"/>
      <c r="AA426"/>
      <c r="AB426"/>
      <c r="AC426"/>
      <c r="AD426"/>
    </row>
    <row r="427" spans="1:30" s="5" customFormat="1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T427"/>
      <c r="U427"/>
      <c r="V427"/>
      <c r="W427"/>
      <c r="X427"/>
      <c r="Y427"/>
      <c r="Z427"/>
      <c r="AA427"/>
      <c r="AB427"/>
      <c r="AC427"/>
      <c r="AD427"/>
    </row>
    <row r="428" spans="1:30" s="5" customFormat="1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T428"/>
      <c r="U428"/>
      <c r="V428"/>
      <c r="W428"/>
      <c r="X428"/>
      <c r="Y428"/>
      <c r="Z428"/>
      <c r="AA428"/>
      <c r="AB428"/>
      <c r="AC428"/>
      <c r="AD428"/>
    </row>
    <row r="429" spans="1:30" s="5" customFormat="1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T429"/>
      <c r="U429"/>
      <c r="V429"/>
      <c r="W429"/>
      <c r="X429"/>
      <c r="Y429"/>
      <c r="Z429"/>
      <c r="AA429"/>
      <c r="AB429"/>
      <c r="AC429"/>
      <c r="AD429"/>
    </row>
    <row r="430" spans="1:30" s="5" customFormat="1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T430"/>
      <c r="U430"/>
      <c r="V430"/>
      <c r="W430"/>
      <c r="X430"/>
      <c r="Y430"/>
      <c r="Z430"/>
      <c r="AA430"/>
      <c r="AB430"/>
      <c r="AC430"/>
      <c r="AD430"/>
    </row>
    <row r="431" spans="1:30" s="5" customFormat="1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T431"/>
      <c r="U431"/>
      <c r="V431"/>
      <c r="W431"/>
      <c r="X431"/>
      <c r="Y431"/>
      <c r="Z431"/>
      <c r="AA431"/>
      <c r="AB431"/>
      <c r="AC431"/>
      <c r="AD431"/>
    </row>
    <row r="432" spans="1:30" s="5" customFormat="1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T432"/>
      <c r="U432"/>
      <c r="V432"/>
      <c r="W432"/>
      <c r="X432"/>
      <c r="Y432"/>
      <c r="Z432"/>
      <c r="AA432"/>
      <c r="AB432"/>
      <c r="AC432"/>
      <c r="AD432"/>
    </row>
    <row r="433" spans="1:30" s="5" customFormat="1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T433"/>
      <c r="U433"/>
      <c r="V433"/>
      <c r="W433"/>
      <c r="X433"/>
      <c r="Y433"/>
      <c r="Z433"/>
      <c r="AA433"/>
      <c r="AB433"/>
      <c r="AC433"/>
      <c r="AD433"/>
    </row>
    <row r="434" spans="1:30" s="5" customFormat="1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T434"/>
      <c r="U434"/>
      <c r="V434"/>
      <c r="W434"/>
      <c r="X434"/>
      <c r="Y434"/>
      <c r="Z434"/>
      <c r="AA434"/>
      <c r="AB434"/>
      <c r="AC434"/>
      <c r="AD434"/>
    </row>
    <row r="435" spans="1:30" s="5" customFormat="1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T435"/>
      <c r="U435"/>
      <c r="V435"/>
      <c r="W435"/>
      <c r="X435"/>
      <c r="Y435"/>
      <c r="Z435"/>
      <c r="AA435"/>
      <c r="AB435"/>
      <c r="AC435"/>
      <c r="AD435"/>
    </row>
    <row r="436" spans="1:30" s="5" customFormat="1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T436"/>
      <c r="U436"/>
      <c r="V436"/>
      <c r="W436"/>
      <c r="X436"/>
      <c r="Y436"/>
      <c r="Z436"/>
      <c r="AA436"/>
      <c r="AB436"/>
      <c r="AC436"/>
      <c r="AD436"/>
    </row>
    <row r="437" spans="1:30" s="5" customFormat="1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T437"/>
      <c r="U437"/>
      <c r="V437"/>
      <c r="W437"/>
      <c r="X437"/>
      <c r="Y437"/>
      <c r="Z437"/>
      <c r="AA437"/>
      <c r="AB437"/>
      <c r="AC437"/>
      <c r="AD437"/>
    </row>
    <row r="438" spans="1:30" s="5" customFormat="1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T438"/>
      <c r="U438"/>
      <c r="V438"/>
      <c r="W438"/>
      <c r="X438"/>
      <c r="Y438"/>
      <c r="Z438"/>
      <c r="AA438"/>
      <c r="AB438"/>
      <c r="AC438"/>
      <c r="AD438"/>
    </row>
    <row r="439" spans="1:30" s="5" customFormat="1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T439"/>
      <c r="U439"/>
      <c r="V439"/>
      <c r="W439"/>
      <c r="X439"/>
      <c r="Y439"/>
      <c r="Z439"/>
      <c r="AA439"/>
      <c r="AB439"/>
      <c r="AC439"/>
      <c r="AD439"/>
    </row>
    <row r="440" spans="1:30" s="5" customFormat="1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T440"/>
      <c r="U440"/>
      <c r="V440"/>
      <c r="W440"/>
      <c r="X440"/>
      <c r="Y440"/>
      <c r="Z440"/>
      <c r="AA440"/>
      <c r="AB440"/>
      <c r="AC440"/>
      <c r="AD440"/>
    </row>
    <row r="441" spans="1:30" s="5" customFormat="1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T441"/>
      <c r="U441"/>
      <c r="V441"/>
      <c r="W441"/>
      <c r="X441"/>
      <c r="Y441"/>
      <c r="Z441"/>
      <c r="AA441"/>
      <c r="AB441"/>
      <c r="AC441"/>
      <c r="AD441"/>
    </row>
    <row r="442" spans="1:30" s="5" customFormat="1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T442"/>
      <c r="U442"/>
      <c r="V442"/>
      <c r="W442"/>
      <c r="X442"/>
      <c r="Y442"/>
      <c r="Z442"/>
      <c r="AA442"/>
      <c r="AB442"/>
      <c r="AC442"/>
      <c r="AD442"/>
    </row>
    <row r="443" spans="1:30" s="5" customFormat="1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T443"/>
      <c r="U443"/>
      <c r="V443"/>
      <c r="W443"/>
      <c r="X443"/>
      <c r="Y443"/>
      <c r="Z443"/>
      <c r="AA443"/>
      <c r="AB443"/>
      <c r="AC443"/>
      <c r="AD443"/>
    </row>
    <row r="444" spans="1:30" s="5" customFormat="1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T444"/>
      <c r="U444"/>
      <c r="V444"/>
      <c r="W444"/>
      <c r="X444"/>
      <c r="Y444"/>
      <c r="Z444"/>
      <c r="AA444"/>
      <c r="AB444"/>
      <c r="AC444"/>
      <c r="AD444"/>
    </row>
    <row r="445" spans="1:30" s="5" customFormat="1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T445"/>
      <c r="U445"/>
      <c r="V445"/>
      <c r="W445"/>
      <c r="X445"/>
      <c r="Y445"/>
      <c r="Z445"/>
      <c r="AA445"/>
      <c r="AB445"/>
      <c r="AC445"/>
      <c r="AD445"/>
    </row>
    <row r="446" spans="1:30" s="5" customFormat="1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T446"/>
      <c r="U446"/>
      <c r="V446"/>
      <c r="W446"/>
      <c r="X446"/>
      <c r="Y446"/>
      <c r="Z446"/>
      <c r="AA446"/>
      <c r="AB446"/>
      <c r="AC446"/>
      <c r="AD446"/>
    </row>
    <row r="447" spans="1:30" s="5" customFormat="1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T447"/>
      <c r="U447"/>
      <c r="V447"/>
      <c r="W447"/>
      <c r="X447"/>
      <c r="Y447"/>
      <c r="Z447"/>
      <c r="AA447"/>
      <c r="AB447"/>
      <c r="AC447"/>
      <c r="AD447"/>
    </row>
    <row r="448" spans="1:30" s="5" customFormat="1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T448"/>
      <c r="U448"/>
      <c r="V448"/>
      <c r="W448"/>
      <c r="X448"/>
      <c r="Y448"/>
      <c r="Z448"/>
      <c r="AA448"/>
      <c r="AB448"/>
      <c r="AC448"/>
      <c r="AD448"/>
    </row>
    <row r="449" spans="1:30" s="5" customFormat="1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T449"/>
      <c r="U449"/>
      <c r="V449"/>
      <c r="W449"/>
      <c r="X449"/>
      <c r="Y449"/>
      <c r="Z449"/>
      <c r="AA449"/>
      <c r="AB449"/>
      <c r="AC449"/>
      <c r="AD449"/>
    </row>
    <row r="450" spans="1:30" s="5" customFormat="1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T450"/>
      <c r="U450"/>
      <c r="V450"/>
      <c r="W450"/>
      <c r="X450"/>
      <c r="Y450"/>
      <c r="Z450"/>
      <c r="AA450"/>
      <c r="AB450"/>
      <c r="AC450"/>
      <c r="AD450"/>
    </row>
    <row r="451" spans="1:30" s="5" customFormat="1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T451"/>
      <c r="U451"/>
      <c r="V451"/>
      <c r="W451"/>
      <c r="X451"/>
      <c r="Y451"/>
      <c r="Z451"/>
      <c r="AA451"/>
      <c r="AB451"/>
      <c r="AC451"/>
      <c r="AD451"/>
    </row>
    <row r="452" spans="1:30" s="5" customFormat="1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T452"/>
      <c r="U452"/>
      <c r="V452"/>
      <c r="W452"/>
      <c r="X452"/>
      <c r="Y452"/>
      <c r="Z452"/>
      <c r="AA452"/>
      <c r="AB452"/>
      <c r="AC452"/>
      <c r="AD452"/>
    </row>
    <row r="453" spans="1:30" s="5" customFormat="1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T453"/>
      <c r="U453"/>
      <c r="V453"/>
      <c r="W453"/>
      <c r="X453"/>
      <c r="Y453"/>
      <c r="Z453"/>
      <c r="AA453"/>
      <c r="AB453"/>
      <c r="AC453"/>
      <c r="AD453"/>
    </row>
    <row r="454" spans="1:30" s="5" customFormat="1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T454"/>
      <c r="U454"/>
      <c r="V454"/>
      <c r="W454"/>
      <c r="X454"/>
      <c r="Y454"/>
      <c r="Z454"/>
      <c r="AA454"/>
      <c r="AB454"/>
      <c r="AC454"/>
      <c r="AD454"/>
    </row>
    <row r="455" spans="1:30" s="5" customFormat="1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T455"/>
      <c r="U455"/>
      <c r="V455"/>
      <c r="W455"/>
      <c r="X455"/>
      <c r="Y455"/>
      <c r="Z455"/>
      <c r="AA455"/>
      <c r="AB455"/>
      <c r="AC455"/>
      <c r="AD455"/>
    </row>
    <row r="456" spans="1:30" s="5" customFormat="1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T456"/>
      <c r="U456"/>
      <c r="V456"/>
      <c r="W456"/>
      <c r="X456"/>
      <c r="Y456"/>
      <c r="Z456"/>
      <c r="AA456"/>
      <c r="AB456"/>
      <c r="AC456"/>
      <c r="AD456"/>
    </row>
    <row r="457" spans="1:30" s="5" customFormat="1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T457"/>
      <c r="U457"/>
      <c r="V457"/>
      <c r="W457"/>
      <c r="X457"/>
      <c r="Y457"/>
      <c r="Z457"/>
      <c r="AA457"/>
      <c r="AB457"/>
      <c r="AC457"/>
      <c r="AD457"/>
    </row>
    <row r="458" spans="1:30" s="5" customFormat="1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T458"/>
      <c r="U458"/>
      <c r="V458"/>
      <c r="W458"/>
      <c r="X458"/>
      <c r="Y458"/>
      <c r="Z458"/>
      <c r="AA458"/>
      <c r="AB458"/>
      <c r="AC458"/>
      <c r="AD458"/>
    </row>
    <row r="459" spans="1:30" s="5" customFormat="1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T459"/>
      <c r="U459"/>
      <c r="V459"/>
      <c r="W459"/>
      <c r="X459"/>
      <c r="Y459"/>
      <c r="Z459"/>
      <c r="AA459"/>
      <c r="AB459"/>
      <c r="AC459"/>
      <c r="AD459"/>
    </row>
    <row r="460" spans="1:30" s="5" customFormat="1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T460"/>
      <c r="U460"/>
      <c r="V460"/>
      <c r="W460"/>
      <c r="X460"/>
      <c r="Y460"/>
      <c r="Z460"/>
      <c r="AA460"/>
      <c r="AB460"/>
      <c r="AC460"/>
      <c r="AD460"/>
    </row>
    <row r="461" spans="1:30" s="5" customFormat="1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T461"/>
      <c r="U461"/>
      <c r="V461"/>
      <c r="W461"/>
      <c r="X461"/>
      <c r="Y461"/>
      <c r="Z461"/>
      <c r="AA461"/>
      <c r="AB461"/>
      <c r="AC461"/>
      <c r="AD461"/>
    </row>
    <row r="462" spans="1:30" s="5" customFormat="1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T462"/>
      <c r="U462"/>
      <c r="V462"/>
      <c r="W462"/>
      <c r="X462"/>
      <c r="Y462"/>
      <c r="Z462"/>
      <c r="AA462"/>
      <c r="AB462"/>
      <c r="AC462"/>
      <c r="AD462"/>
    </row>
    <row r="463" spans="1:30" s="5" customFormat="1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T463"/>
      <c r="U463"/>
      <c r="V463"/>
      <c r="W463"/>
      <c r="X463"/>
      <c r="Y463"/>
      <c r="Z463"/>
      <c r="AA463"/>
      <c r="AB463"/>
      <c r="AC463"/>
      <c r="AD463"/>
    </row>
    <row r="464" spans="1:30" s="5" customFormat="1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T464"/>
      <c r="U464"/>
      <c r="V464"/>
      <c r="W464"/>
      <c r="X464"/>
      <c r="Y464"/>
      <c r="Z464"/>
      <c r="AA464"/>
      <c r="AB464"/>
      <c r="AC464"/>
      <c r="AD464"/>
    </row>
    <row r="465" spans="1:30" s="5" customFormat="1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T465"/>
      <c r="U465"/>
      <c r="V465"/>
      <c r="W465"/>
      <c r="X465"/>
      <c r="Y465"/>
      <c r="Z465"/>
      <c r="AA465"/>
      <c r="AB465"/>
      <c r="AC465"/>
      <c r="AD465"/>
    </row>
    <row r="466" spans="1:30" s="5" customFormat="1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T466"/>
      <c r="U466"/>
      <c r="V466"/>
      <c r="W466"/>
      <c r="X466"/>
      <c r="Y466"/>
      <c r="Z466"/>
      <c r="AA466"/>
      <c r="AB466"/>
      <c r="AC466"/>
      <c r="AD466"/>
    </row>
    <row r="467" spans="1:30" s="5" customFormat="1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T467"/>
      <c r="U467"/>
      <c r="V467"/>
      <c r="W467"/>
      <c r="X467"/>
      <c r="Y467"/>
      <c r="Z467"/>
      <c r="AA467"/>
      <c r="AB467"/>
      <c r="AC467"/>
      <c r="AD467"/>
    </row>
    <row r="468" spans="1:30" s="5" customFormat="1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T468"/>
      <c r="U468"/>
      <c r="V468"/>
      <c r="W468"/>
      <c r="X468"/>
      <c r="Y468"/>
      <c r="Z468"/>
      <c r="AA468"/>
      <c r="AB468"/>
      <c r="AC468"/>
      <c r="AD468"/>
    </row>
    <row r="469" spans="1:30" s="5" customFormat="1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T469"/>
      <c r="U469"/>
      <c r="V469"/>
      <c r="W469"/>
      <c r="X469"/>
      <c r="Y469"/>
      <c r="Z469"/>
      <c r="AA469"/>
      <c r="AB469"/>
      <c r="AC469"/>
      <c r="AD469"/>
    </row>
    <row r="470" spans="1:30" s="5" customFormat="1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T470"/>
      <c r="U470"/>
      <c r="V470"/>
      <c r="W470"/>
      <c r="X470"/>
      <c r="Y470"/>
      <c r="Z470"/>
      <c r="AA470"/>
      <c r="AB470"/>
      <c r="AC470"/>
      <c r="AD470"/>
    </row>
    <row r="471" spans="1:30" s="5" customFormat="1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T471"/>
      <c r="U471"/>
      <c r="V471"/>
      <c r="W471"/>
      <c r="X471"/>
      <c r="Y471"/>
      <c r="Z471"/>
      <c r="AA471"/>
      <c r="AB471"/>
      <c r="AC471"/>
      <c r="AD471"/>
    </row>
    <row r="472" spans="1:30" s="5" customFormat="1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T472"/>
      <c r="U472"/>
      <c r="V472"/>
      <c r="W472"/>
      <c r="X472"/>
      <c r="Y472"/>
      <c r="Z472"/>
      <c r="AA472"/>
      <c r="AB472"/>
      <c r="AC472"/>
      <c r="AD472"/>
    </row>
    <row r="473" spans="1:30" s="5" customFormat="1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T473"/>
      <c r="U473"/>
      <c r="V473"/>
      <c r="W473"/>
      <c r="X473"/>
      <c r="Y473"/>
      <c r="Z473"/>
      <c r="AA473"/>
      <c r="AB473"/>
      <c r="AC473"/>
      <c r="AD473"/>
    </row>
    <row r="474" spans="1:30" s="5" customFormat="1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T474"/>
      <c r="U474"/>
      <c r="V474"/>
      <c r="W474"/>
      <c r="X474"/>
      <c r="Y474"/>
      <c r="Z474"/>
      <c r="AA474"/>
      <c r="AB474"/>
      <c r="AC474"/>
      <c r="AD474"/>
    </row>
    <row r="475" spans="1:30" s="5" customFormat="1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T475"/>
      <c r="U475"/>
      <c r="V475"/>
      <c r="W475"/>
      <c r="X475"/>
      <c r="Y475"/>
      <c r="Z475"/>
      <c r="AA475"/>
      <c r="AB475"/>
      <c r="AC475"/>
      <c r="AD475"/>
    </row>
    <row r="476" spans="1:30" s="5" customFormat="1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T476"/>
      <c r="U476"/>
      <c r="V476"/>
      <c r="W476"/>
      <c r="X476"/>
      <c r="Y476"/>
      <c r="Z476"/>
      <c r="AA476"/>
      <c r="AB476"/>
      <c r="AC476"/>
      <c r="AD476"/>
    </row>
    <row r="477" spans="1:30" s="5" customFormat="1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T477"/>
      <c r="U477"/>
      <c r="V477"/>
      <c r="W477"/>
      <c r="X477"/>
      <c r="Y477"/>
      <c r="Z477"/>
      <c r="AA477"/>
      <c r="AB477"/>
      <c r="AC477"/>
      <c r="AD477"/>
    </row>
    <row r="478" spans="1:30" s="5" customFormat="1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T478"/>
      <c r="U478"/>
      <c r="V478"/>
      <c r="W478"/>
      <c r="X478"/>
      <c r="Y478"/>
      <c r="Z478"/>
      <c r="AA478"/>
      <c r="AB478"/>
      <c r="AC478"/>
      <c r="AD478"/>
    </row>
    <row r="479" spans="1:30" s="5" customFormat="1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T479"/>
      <c r="U479"/>
      <c r="V479"/>
      <c r="W479"/>
      <c r="X479"/>
      <c r="Y479"/>
      <c r="Z479"/>
      <c r="AA479"/>
      <c r="AB479"/>
      <c r="AC479"/>
      <c r="AD479"/>
    </row>
    <row r="480" spans="1:30" s="5" customFormat="1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T480"/>
      <c r="U480"/>
      <c r="V480"/>
      <c r="W480"/>
      <c r="X480"/>
      <c r="Y480"/>
      <c r="Z480"/>
      <c r="AA480"/>
      <c r="AB480"/>
      <c r="AC480"/>
      <c r="AD480"/>
    </row>
    <row r="481" spans="1:30" s="5" customFormat="1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T481"/>
      <c r="U481"/>
      <c r="V481"/>
      <c r="W481"/>
      <c r="X481"/>
      <c r="Y481"/>
      <c r="Z481"/>
      <c r="AA481"/>
      <c r="AB481"/>
      <c r="AC481"/>
      <c r="AD481"/>
    </row>
    <row r="482" spans="1:30" s="5" customFormat="1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T482"/>
      <c r="U482"/>
      <c r="V482"/>
      <c r="W482"/>
      <c r="X482"/>
      <c r="Y482"/>
      <c r="Z482"/>
      <c r="AA482"/>
      <c r="AB482"/>
      <c r="AC482"/>
      <c r="AD482"/>
    </row>
    <row r="483" spans="1:30" s="5" customFormat="1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T483"/>
      <c r="U483"/>
      <c r="V483"/>
      <c r="W483"/>
      <c r="X483"/>
      <c r="Y483"/>
      <c r="Z483"/>
      <c r="AA483"/>
      <c r="AB483"/>
      <c r="AC483"/>
      <c r="AD483"/>
    </row>
    <row r="484" spans="1:30" s="5" customFormat="1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T484"/>
      <c r="U484"/>
      <c r="V484"/>
      <c r="W484"/>
      <c r="X484"/>
      <c r="Y484"/>
      <c r="Z484"/>
      <c r="AA484"/>
      <c r="AB484"/>
      <c r="AC484"/>
      <c r="AD484"/>
    </row>
    <row r="485" spans="1:30" s="5" customFormat="1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T485"/>
      <c r="U485"/>
      <c r="V485"/>
      <c r="W485"/>
      <c r="X485"/>
      <c r="Y485"/>
      <c r="Z485"/>
      <c r="AA485"/>
      <c r="AB485"/>
      <c r="AC485"/>
      <c r="AD485"/>
    </row>
    <row r="486" spans="1:30" s="5" customFormat="1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T486"/>
      <c r="U486"/>
      <c r="V486"/>
      <c r="W486"/>
      <c r="X486"/>
      <c r="Y486"/>
      <c r="Z486"/>
      <c r="AA486"/>
      <c r="AB486"/>
      <c r="AC486"/>
      <c r="AD486"/>
    </row>
    <row r="487" spans="1:30" s="5" customFormat="1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T487"/>
      <c r="U487"/>
      <c r="V487"/>
      <c r="W487"/>
      <c r="X487"/>
      <c r="Y487"/>
      <c r="Z487"/>
      <c r="AA487"/>
      <c r="AB487"/>
      <c r="AC487"/>
      <c r="AD487"/>
    </row>
    <row r="488" spans="1:30" s="5" customFormat="1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T488"/>
      <c r="U488"/>
      <c r="V488"/>
      <c r="W488"/>
      <c r="X488"/>
      <c r="Y488"/>
      <c r="Z488"/>
      <c r="AA488"/>
      <c r="AB488"/>
      <c r="AC488"/>
      <c r="AD488"/>
    </row>
    <row r="489" spans="1:30" s="5" customFormat="1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T489"/>
      <c r="U489"/>
      <c r="V489"/>
      <c r="W489"/>
      <c r="X489"/>
      <c r="Y489"/>
      <c r="Z489"/>
      <c r="AA489"/>
      <c r="AB489"/>
      <c r="AC489"/>
      <c r="AD489"/>
    </row>
    <row r="490" spans="1:30" s="5" customFormat="1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T490"/>
      <c r="U490"/>
      <c r="V490"/>
      <c r="W490"/>
      <c r="X490"/>
      <c r="Y490"/>
      <c r="Z490"/>
      <c r="AA490"/>
      <c r="AB490"/>
      <c r="AC490"/>
      <c r="AD490"/>
    </row>
    <row r="491" spans="1:30" s="5" customFormat="1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T491"/>
      <c r="U491"/>
      <c r="V491"/>
      <c r="W491"/>
      <c r="X491"/>
      <c r="Y491"/>
      <c r="Z491"/>
      <c r="AA491"/>
      <c r="AB491"/>
      <c r="AC491"/>
      <c r="AD491"/>
    </row>
    <row r="492" spans="1:30" s="5" customFormat="1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T492"/>
      <c r="U492"/>
      <c r="V492"/>
      <c r="W492"/>
      <c r="X492"/>
      <c r="Y492"/>
      <c r="Z492"/>
      <c r="AA492"/>
      <c r="AB492"/>
      <c r="AC492"/>
      <c r="AD492"/>
    </row>
    <row r="493" spans="1:30" s="5" customFormat="1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T493"/>
      <c r="U493"/>
      <c r="V493"/>
      <c r="W493"/>
      <c r="X493"/>
      <c r="Y493"/>
      <c r="Z493"/>
      <c r="AA493"/>
      <c r="AB493"/>
      <c r="AC493"/>
      <c r="AD493"/>
    </row>
    <row r="494" spans="1:30" s="5" customFormat="1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T494"/>
      <c r="U494"/>
      <c r="V494"/>
      <c r="W494"/>
      <c r="X494"/>
      <c r="Y494"/>
      <c r="Z494"/>
      <c r="AA494"/>
      <c r="AB494"/>
      <c r="AC494"/>
      <c r="AD494"/>
    </row>
    <row r="495" spans="1:30" s="5" customFormat="1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T495"/>
      <c r="U495"/>
      <c r="V495"/>
      <c r="W495"/>
      <c r="X495"/>
      <c r="Y495"/>
      <c r="Z495"/>
      <c r="AA495"/>
      <c r="AB495"/>
      <c r="AC495"/>
      <c r="AD495"/>
    </row>
    <row r="496" spans="1:30" s="5" customFormat="1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T496"/>
      <c r="U496"/>
      <c r="V496"/>
      <c r="W496"/>
      <c r="X496"/>
      <c r="Y496"/>
      <c r="Z496"/>
      <c r="AA496"/>
      <c r="AB496"/>
      <c r="AC496"/>
      <c r="AD496"/>
    </row>
    <row r="497" spans="1:30" s="5" customFormat="1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T497"/>
      <c r="U497"/>
      <c r="V497"/>
      <c r="W497"/>
      <c r="X497"/>
      <c r="Y497"/>
      <c r="Z497"/>
      <c r="AA497"/>
      <c r="AB497"/>
      <c r="AC497"/>
      <c r="AD497"/>
    </row>
    <row r="498" spans="1:30" s="5" customFormat="1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T498"/>
      <c r="U498"/>
      <c r="V498"/>
      <c r="W498"/>
      <c r="X498"/>
      <c r="Y498"/>
      <c r="Z498"/>
      <c r="AA498"/>
      <c r="AB498"/>
      <c r="AC498"/>
      <c r="AD498"/>
    </row>
    <row r="499" spans="1:30" s="5" customFormat="1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T499"/>
      <c r="U499"/>
      <c r="V499"/>
      <c r="W499"/>
      <c r="X499"/>
      <c r="Y499"/>
      <c r="Z499"/>
      <c r="AA499"/>
      <c r="AB499"/>
      <c r="AC499"/>
      <c r="AD499"/>
    </row>
    <row r="500" spans="1:30" s="5" customFormat="1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T500"/>
      <c r="U500"/>
      <c r="V500"/>
      <c r="W500"/>
      <c r="X500"/>
      <c r="Y500"/>
      <c r="Z500"/>
      <c r="AA500"/>
      <c r="AB500"/>
      <c r="AC500"/>
      <c r="AD500"/>
    </row>
    <row r="501" spans="1:30" s="5" customFormat="1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T501"/>
      <c r="U501"/>
      <c r="V501"/>
      <c r="W501"/>
      <c r="X501"/>
      <c r="Y501"/>
      <c r="Z501"/>
      <c r="AA501"/>
      <c r="AB501"/>
      <c r="AC501"/>
      <c r="AD501"/>
    </row>
    <row r="502" spans="1:30" s="5" customFormat="1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T502"/>
      <c r="U502"/>
      <c r="V502"/>
      <c r="W502"/>
      <c r="X502"/>
      <c r="Y502"/>
      <c r="Z502"/>
      <c r="AA502"/>
      <c r="AB502"/>
      <c r="AC502"/>
      <c r="AD502"/>
    </row>
    <row r="503" spans="1:30" s="5" customFormat="1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T503"/>
      <c r="U503"/>
      <c r="V503"/>
      <c r="W503"/>
      <c r="X503"/>
      <c r="Y503"/>
      <c r="Z503"/>
      <c r="AA503"/>
      <c r="AB503"/>
      <c r="AC503"/>
      <c r="AD503"/>
    </row>
    <row r="504" spans="1:30" s="5" customFormat="1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T504"/>
      <c r="U504"/>
      <c r="V504"/>
      <c r="W504"/>
      <c r="X504"/>
      <c r="Y504"/>
      <c r="Z504"/>
      <c r="AA504"/>
      <c r="AB504"/>
      <c r="AC504"/>
      <c r="AD504"/>
    </row>
    <row r="505" spans="1:30" s="5" customFormat="1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T505"/>
      <c r="U505"/>
      <c r="V505"/>
      <c r="W505"/>
      <c r="X505"/>
      <c r="Y505"/>
      <c r="Z505"/>
      <c r="AA505"/>
      <c r="AB505"/>
      <c r="AC505"/>
      <c r="AD505"/>
    </row>
    <row r="506" spans="1:30" s="5" customFormat="1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T506"/>
      <c r="U506"/>
      <c r="V506"/>
      <c r="W506"/>
      <c r="X506"/>
      <c r="Y506"/>
      <c r="Z506"/>
      <c r="AA506"/>
      <c r="AB506"/>
      <c r="AC506"/>
      <c r="AD506"/>
    </row>
    <row r="507" spans="1:30" s="5" customFormat="1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T507"/>
      <c r="U507"/>
      <c r="V507"/>
      <c r="W507"/>
      <c r="X507"/>
      <c r="Y507"/>
      <c r="Z507"/>
      <c r="AA507"/>
      <c r="AB507"/>
      <c r="AC507"/>
      <c r="AD507"/>
    </row>
    <row r="508" spans="1:30" s="5" customFormat="1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T508"/>
      <c r="U508"/>
      <c r="V508"/>
      <c r="W508"/>
      <c r="X508"/>
      <c r="Y508"/>
      <c r="Z508"/>
      <c r="AA508"/>
      <c r="AB508"/>
      <c r="AC508"/>
      <c r="AD508"/>
    </row>
    <row r="509" spans="1:30" s="5" customFormat="1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T509"/>
      <c r="U509"/>
      <c r="V509"/>
      <c r="W509"/>
      <c r="X509"/>
      <c r="Y509"/>
      <c r="Z509"/>
      <c r="AA509"/>
      <c r="AB509"/>
      <c r="AC509"/>
      <c r="AD509"/>
    </row>
    <row r="510" spans="1:30" s="5" customFormat="1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T510"/>
      <c r="U510"/>
      <c r="V510"/>
      <c r="W510"/>
      <c r="X510"/>
      <c r="Y510"/>
      <c r="Z510"/>
      <c r="AA510"/>
      <c r="AB510"/>
      <c r="AC510"/>
      <c r="AD510"/>
    </row>
    <row r="511" spans="1:30" s="5" customFormat="1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T511"/>
      <c r="U511"/>
      <c r="V511"/>
      <c r="W511"/>
      <c r="X511"/>
      <c r="Y511"/>
      <c r="Z511"/>
      <c r="AA511"/>
      <c r="AB511"/>
      <c r="AC511"/>
      <c r="AD511"/>
    </row>
    <row r="512" spans="1:30" s="5" customFormat="1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T512"/>
      <c r="U512"/>
      <c r="V512"/>
      <c r="W512"/>
      <c r="X512"/>
      <c r="Y512"/>
      <c r="Z512"/>
      <c r="AA512"/>
      <c r="AB512"/>
      <c r="AC512"/>
      <c r="AD512"/>
    </row>
    <row r="513" spans="1:30" s="5" customFormat="1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T513"/>
      <c r="U513"/>
      <c r="V513"/>
      <c r="W513"/>
      <c r="X513"/>
      <c r="Y513"/>
      <c r="Z513"/>
      <c r="AA513"/>
      <c r="AB513"/>
      <c r="AC513"/>
      <c r="AD513"/>
    </row>
    <row r="514" spans="1:30" s="5" customFormat="1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T514"/>
      <c r="U514"/>
      <c r="V514"/>
      <c r="W514"/>
      <c r="X514"/>
      <c r="Y514"/>
      <c r="Z514"/>
      <c r="AA514"/>
      <c r="AB514"/>
      <c r="AC514"/>
      <c r="AD514"/>
    </row>
    <row r="515" spans="1:30" s="5" customFormat="1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T515"/>
      <c r="U515"/>
      <c r="V515"/>
      <c r="W515"/>
      <c r="X515"/>
      <c r="Y515"/>
      <c r="Z515"/>
      <c r="AA515"/>
      <c r="AB515"/>
      <c r="AC515"/>
      <c r="AD515"/>
    </row>
    <row r="516" spans="1:30" s="5" customFormat="1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T516"/>
      <c r="U516"/>
      <c r="V516"/>
      <c r="W516"/>
      <c r="X516"/>
      <c r="Y516"/>
      <c r="Z516"/>
      <c r="AA516"/>
      <c r="AB516"/>
      <c r="AC516"/>
      <c r="AD516"/>
    </row>
    <row r="517" spans="1:30" x14ac:dyDescent="0.3">
      <c r="A517"/>
      <c r="B517"/>
      <c r="C517"/>
      <c r="D517"/>
      <c r="E517"/>
      <c r="F517"/>
      <c r="G517"/>
      <c r="P517"/>
      <c r="T517"/>
      <c r="X517"/>
      <c r="Y517"/>
      <c r="Z517"/>
      <c r="AA517"/>
      <c r="AB517"/>
      <c r="AC517"/>
      <c r="AD517"/>
    </row>
    <row r="518" spans="1:30" x14ac:dyDescent="0.3">
      <c r="A518"/>
      <c r="B518"/>
      <c r="C518"/>
      <c r="D518"/>
      <c r="E518"/>
      <c r="F518"/>
      <c r="G518"/>
      <c r="P518"/>
      <c r="T518"/>
      <c r="X518"/>
      <c r="Y518"/>
      <c r="Z518"/>
      <c r="AA518"/>
      <c r="AB518"/>
      <c r="AC518"/>
      <c r="AD518"/>
    </row>
    <row r="519" spans="1:30" x14ac:dyDescent="0.3">
      <c r="A519"/>
      <c r="B519"/>
      <c r="C519"/>
      <c r="D519"/>
      <c r="E519"/>
      <c r="F519"/>
      <c r="G519"/>
      <c r="P519"/>
      <c r="T519"/>
      <c r="X519"/>
      <c r="Y519"/>
      <c r="Z519"/>
      <c r="AA519"/>
      <c r="AB519"/>
      <c r="AC519"/>
      <c r="AD519"/>
    </row>
    <row r="520" spans="1:30" x14ac:dyDescent="0.3">
      <c r="A520"/>
      <c r="B520"/>
      <c r="C520"/>
      <c r="D520"/>
      <c r="E520"/>
      <c r="F520"/>
      <c r="G520"/>
      <c r="P520"/>
      <c r="T520"/>
      <c r="X520"/>
      <c r="Y520"/>
      <c r="Z520"/>
      <c r="AA520"/>
      <c r="AB520"/>
      <c r="AC520"/>
      <c r="AD520"/>
    </row>
    <row r="521" spans="1:30" x14ac:dyDescent="0.3">
      <c r="A521"/>
      <c r="B521"/>
      <c r="C521"/>
      <c r="D521"/>
      <c r="E521"/>
      <c r="F521"/>
      <c r="G521"/>
      <c r="P521"/>
      <c r="T521"/>
      <c r="X521"/>
      <c r="Y521"/>
      <c r="Z521"/>
      <c r="AA521"/>
      <c r="AB521"/>
      <c r="AC521"/>
      <c r="AD521"/>
    </row>
    <row r="522" spans="1:30" x14ac:dyDescent="0.3">
      <c r="A522"/>
      <c r="B522"/>
      <c r="C522"/>
      <c r="D522"/>
      <c r="E522"/>
      <c r="F522"/>
      <c r="G522"/>
      <c r="P522"/>
      <c r="T522"/>
      <c r="X522"/>
      <c r="Y522"/>
      <c r="Z522"/>
      <c r="AA522"/>
      <c r="AB522"/>
      <c r="AC522"/>
      <c r="AD522"/>
    </row>
    <row r="523" spans="1:30" x14ac:dyDescent="0.3">
      <c r="A523"/>
      <c r="B523"/>
      <c r="C523"/>
      <c r="D523"/>
      <c r="E523"/>
      <c r="F523"/>
      <c r="G523"/>
      <c r="P523"/>
      <c r="T523"/>
      <c r="X523"/>
      <c r="Y523"/>
      <c r="Z523"/>
      <c r="AA523"/>
      <c r="AB523"/>
      <c r="AC523"/>
      <c r="AD523"/>
    </row>
    <row r="524" spans="1:30" x14ac:dyDescent="0.3">
      <c r="A524"/>
      <c r="B524"/>
      <c r="C524"/>
      <c r="D524"/>
      <c r="E524"/>
      <c r="F524"/>
      <c r="G524"/>
      <c r="P524"/>
      <c r="T524"/>
      <c r="X524"/>
      <c r="Y524"/>
      <c r="Z524"/>
      <c r="AA524"/>
      <c r="AB524"/>
      <c r="AC524"/>
      <c r="AD524"/>
    </row>
    <row r="525" spans="1:30" x14ac:dyDescent="0.3">
      <c r="A525"/>
      <c r="B525"/>
      <c r="C525"/>
      <c r="D525"/>
      <c r="E525"/>
      <c r="F525"/>
      <c r="G525"/>
      <c r="P525"/>
      <c r="T525"/>
      <c r="X525"/>
      <c r="Y525"/>
      <c r="Z525"/>
      <c r="AA525"/>
      <c r="AB525"/>
      <c r="AC525"/>
      <c r="AD525"/>
    </row>
    <row r="526" spans="1:30" x14ac:dyDescent="0.3">
      <c r="A526"/>
      <c r="B526"/>
      <c r="C526"/>
      <c r="D526"/>
      <c r="E526"/>
      <c r="F526"/>
      <c r="G526"/>
      <c r="P526"/>
      <c r="T526"/>
      <c r="X526"/>
      <c r="Y526"/>
      <c r="Z526"/>
      <c r="AA526"/>
      <c r="AB526"/>
      <c r="AC526"/>
      <c r="AD526"/>
    </row>
    <row r="527" spans="1:30" x14ac:dyDescent="0.3">
      <c r="A527"/>
      <c r="B527"/>
      <c r="C527"/>
      <c r="D527"/>
      <c r="E527"/>
      <c r="F527"/>
      <c r="G527"/>
      <c r="P527"/>
      <c r="T527"/>
      <c r="X527"/>
      <c r="Y527"/>
      <c r="Z527"/>
      <c r="AA527"/>
      <c r="AB527"/>
      <c r="AC527"/>
      <c r="AD527"/>
    </row>
    <row r="528" spans="1:30" x14ac:dyDescent="0.3">
      <c r="A528"/>
      <c r="B528"/>
      <c r="C528"/>
      <c r="D528"/>
      <c r="E528"/>
      <c r="F528"/>
      <c r="G528"/>
      <c r="P528"/>
      <c r="T528"/>
      <c r="X528"/>
      <c r="Y528"/>
      <c r="Z528"/>
      <c r="AA528"/>
      <c r="AB528"/>
      <c r="AC528"/>
      <c r="AD528"/>
    </row>
    <row r="529" spans="1:30" x14ac:dyDescent="0.3">
      <c r="A529"/>
      <c r="B529"/>
      <c r="C529"/>
      <c r="D529"/>
      <c r="E529"/>
      <c r="F529"/>
      <c r="G529"/>
      <c r="P529"/>
      <c r="T529"/>
      <c r="X529"/>
      <c r="Y529"/>
      <c r="Z529"/>
      <c r="AA529"/>
      <c r="AB529"/>
      <c r="AC529"/>
      <c r="AD529"/>
    </row>
    <row r="530" spans="1:30" x14ac:dyDescent="0.3">
      <c r="A530"/>
      <c r="B530"/>
      <c r="C530"/>
      <c r="D530"/>
      <c r="E530"/>
      <c r="F530"/>
      <c r="G530"/>
      <c r="P530"/>
      <c r="T530"/>
      <c r="X530"/>
      <c r="Y530"/>
      <c r="Z530"/>
      <c r="AA530"/>
      <c r="AB530"/>
      <c r="AC530"/>
      <c r="AD530"/>
    </row>
    <row r="531" spans="1:30" x14ac:dyDescent="0.3">
      <c r="A531"/>
      <c r="B531"/>
      <c r="C531"/>
      <c r="D531"/>
      <c r="E531"/>
      <c r="F531"/>
      <c r="G531"/>
      <c r="P531"/>
      <c r="T531"/>
      <c r="X531"/>
      <c r="Y531"/>
      <c r="Z531"/>
      <c r="AA531"/>
      <c r="AB531"/>
      <c r="AC531"/>
      <c r="AD531"/>
    </row>
    <row r="532" spans="1:30" x14ac:dyDescent="0.3">
      <c r="A532"/>
      <c r="B532"/>
      <c r="C532"/>
      <c r="D532"/>
      <c r="E532"/>
      <c r="F532"/>
      <c r="G532"/>
      <c r="P532"/>
      <c r="T532"/>
      <c r="X532"/>
      <c r="Y532"/>
      <c r="Z532"/>
      <c r="AA532"/>
      <c r="AB532"/>
      <c r="AC532"/>
      <c r="AD532"/>
    </row>
    <row r="533" spans="1:30" x14ac:dyDescent="0.3">
      <c r="A533"/>
      <c r="B533"/>
      <c r="C533"/>
      <c r="D533"/>
      <c r="E533"/>
      <c r="F533"/>
      <c r="G533"/>
      <c r="P533"/>
      <c r="T533"/>
      <c r="X533"/>
      <c r="Y533"/>
      <c r="Z533"/>
      <c r="AA533"/>
      <c r="AB533"/>
      <c r="AC533"/>
      <c r="AD533"/>
    </row>
    <row r="534" spans="1:30" x14ac:dyDescent="0.3">
      <c r="A534"/>
      <c r="B534"/>
      <c r="C534"/>
      <c r="D534"/>
      <c r="E534"/>
      <c r="F534"/>
      <c r="G534"/>
      <c r="P534"/>
      <c r="T534"/>
      <c r="X534"/>
      <c r="Y534"/>
      <c r="Z534"/>
      <c r="AA534"/>
      <c r="AB534"/>
      <c r="AC534"/>
      <c r="AD534"/>
    </row>
    <row r="535" spans="1:30" x14ac:dyDescent="0.3">
      <c r="A535"/>
      <c r="B535"/>
      <c r="C535"/>
      <c r="D535"/>
      <c r="E535"/>
      <c r="F535"/>
      <c r="G535"/>
      <c r="P535"/>
      <c r="T535"/>
      <c r="X535"/>
      <c r="Y535"/>
      <c r="Z535"/>
      <c r="AA535"/>
      <c r="AB535"/>
      <c r="AC535"/>
      <c r="AD535"/>
    </row>
    <row r="536" spans="1:30" x14ac:dyDescent="0.3">
      <c r="A536"/>
      <c r="B536"/>
      <c r="C536"/>
      <c r="D536"/>
      <c r="E536"/>
      <c r="F536"/>
      <c r="G536"/>
      <c r="P536"/>
      <c r="T536"/>
      <c r="X536"/>
      <c r="Y536"/>
      <c r="Z536"/>
      <c r="AA536"/>
      <c r="AB536"/>
      <c r="AC536"/>
      <c r="AD536"/>
    </row>
    <row r="537" spans="1:30" x14ac:dyDescent="0.3">
      <c r="A537"/>
      <c r="B537"/>
      <c r="C537"/>
      <c r="D537"/>
      <c r="E537"/>
      <c r="F537"/>
      <c r="G537"/>
      <c r="P537"/>
      <c r="T537"/>
      <c r="X537"/>
      <c r="Y537"/>
      <c r="Z537"/>
      <c r="AA537"/>
      <c r="AB537"/>
      <c r="AC537"/>
      <c r="AD537"/>
    </row>
    <row r="538" spans="1:30" x14ac:dyDescent="0.3">
      <c r="A538"/>
      <c r="B538"/>
      <c r="C538"/>
      <c r="D538"/>
      <c r="E538"/>
      <c r="F538"/>
      <c r="G538"/>
      <c r="P538"/>
      <c r="T538"/>
      <c r="X538"/>
      <c r="Y538"/>
      <c r="Z538"/>
      <c r="AA538"/>
      <c r="AB538"/>
      <c r="AC538"/>
      <c r="AD538"/>
    </row>
    <row r="539" spans="1:30" x14ac:dyDescent="0.3">
      <c r="A539"/>
      <c r="B539"/>
      <c r="C539"/>
      <c r="D539"/>
      <c r="E539"/>
      <c r="F539"/>
      <c r="G539"/>
      <c r="P539"/>
      <c r="T539"/>
      <c r="X539"/>
      <c r="Y539"/>
      <c r="Z539"/>
      <c r="AA539"/>
      <c r="AB539"/>
      <c r="AC539"/>
      <c r="AD539"/>
    </row>
    <row r="540" spans="1:30" x14ac:dyDescent="0.3">
      <c r="A540"/>
      <c r="B540"/>
      <c r="C540"/>
      <c r="D540"/>
      <c r="E540"/>
      <c r="F540"/>
      <c r="G540"/>
      <c r="P540"/>
      <c r="T540"/>
      <c r="X540"/>
      <c r="Y540"/>
      <c r="Z540"/>
      <c r="AA540"/>
      <c r="AB540"/>
      <c r="AC540"/>
      <c r="AD540"/>
    </row>
    <row r="541" spans="1:30" x14ac:dyDescent="0.3">
      <c r="A541"/>
      <c r="B541"/>
      <c r="C541"/>
      <c r="D541"/>
      <c r="E541"/>
      <c r="F541"/>
      <c r="G541"/>
      <c r="P541"/>
      <c r="T541"/>
      <c r="X541"/>
      <c r="Y541"/>
      <c r="Z541"/>
      <c r="AA541"/>
      <c r="AB541"/>
      <c r="AC541"/>
      <c r="AD541"/>
    </row>
    <row r="542" spans="1:30" x14ac:dyDescent="0.3">
      <c r="A542"/>
      <c r="B542"/>
      <c r="C542"/>
      <c r="D542"/>
      <c r="E542"/>
      <c r="F542"/>
      <c r="G542"/>
      <c r="P542"/>
      <c r="T542"/>
      <c r="X542"/>
      <c r="Y542"/>
      <c r="Z542"/>
      <c r="AA542"/>
      <c r="AB542"/>
      <c r="AC542"/>
      <c r="AD542"/>
    </row>
    <row r="543" spans="1:30" x14ac:dyDescent="0.3">
      <c r="A543"/>
      <c r="B543"/>
      <c r="C543"/>
      <c r="D543"/>
      <c r="E543"/>
      <c r="F543"/>
      <c r="G543"/>
      <c r="P543"/>
      <c r="T543"/>
      <c r="X543"/>
      <c r="Y543"/>
      <c r="Z543"/>
      <c r="AA543"/>
      <c r="AB543"/>
      <c r="AC543"/>
      <c r="AD543"/>
    </row>
    <row r="544" spans="1:30" x14ac:dyDescent="0.3">
      <c r="A544"/>
      <c r="B544"/>
      <c r="C544"/>
      <c r="D544"/>
      <c r="E544"/>
      <c r="F544"/>
      <c r="G544"/>
      <c r="P544"/>
      <c r="T544"/>
      <c r="X544"/>
      <c r="Y544"/>
      <c r="Z544"/>
      <c r="AA544"/>
      <c r="AB544"/>
      <c r="AC544"/>
      <c r="AD544"/>
    </row>
    <row r="545" spans="1:30" x14ac:dyDescent="0.3">
      <c r="A545"/>
      <c r="B545"/>
      <c r="C545"/>
      <c r="D545"/>
      <c r="E545"/>
      <c r="F545"/>
      <c r="G545"/>
      <c r="P545"/>
      <c r="T545"/>
      <c r="X545"/>
      <c r="Y545"/>
      <c r="Z545"/>
      <c r="AA545"/>
      <c r="AB545"/>
      <c r="AC545"/>
      <c r="AD545"/>
    </row>
    <row r="546" spans="1:30" x14ac:dyDescent="0.3">
      <c r="A546"/>
      <c r="B546"/>
      <c r="C546"/>
      <c r="D546"/>
      <c r="E546"/>
      <c r="F546"/>
      <c r="G546"/>
      <c r="P546"/>
      <c r="T546"/>
      <c r="X546"/>
      <c r="Y546"/>
      <c r="Z546"/>
      <c r="AA546"/>
      <c r="AB546"/>
      <c r="AC546"/>
      <c r="AD546"/>
    </row>
    <row r="547" spans="1:30" x14ac:dyDescent="0.3">
      <c r="A547"/>
      <c r="B547"/>
      <c r="C547"/>
      <c r="D547"/>
      <c r="E547"/>
      <c r="F547"/>
      <c r="G547"/>
      <c r="P547"/>
      <c r="T547"/>
      <c r="X547"/>
      <c r="Y547"/>
      <c r="Z547"/>
      <c r="AA547"/>
      <c r="AB547"/>
      <c r="AC547"/>
      <c r="AD547"/>
    </row>
    <row r="548" spans="1:30" x14ac:dyDescent="0.3">
      <c r="A548"/>
      <c r="B548"/>
      <c r="C548"/>
      <c r="D548"/>
      <c r="E548"/>
      <c r="F548"/>
      <c r="G548"/>
      <c r="P548"/>
      <c r="T548"/>
      <c r="X548"/>
      <c r="Y548"/>
      <c r="Z548"/>
      <c r="AA548"/>
      <c r="AB548"/>
      <c r="AC548"/>
      <c r="AD548"/>
    </row>
    <row r="549" spans="1:30" x14ac:dyDescent="0.3">
      <c r="A549"/>
      <c r="B549"/>
      <c r="C549"/>
      <c r="D549"/>
      <c r="E549"/>
      <c r="F549"/>
      <c r="G549"/>
      <c r="P549"/>
      <c r="T549"/>
      <c r="X549"/>
      <c r="Y549"/>
      <c r="Z549"/>
      <c r="AA549"/>
      <c r="AB549"/>
      <c r="AC549"/>
      <c r="AD549"/>
    </row>
    <row r="550" spans="1:30" x14ac:dyDescent="0.3">
      <c r="A550"/>
      <c r="B550"/>
      <c r="C550"/>
      <c r="D550"/>
      <c r="E550"/>
      <c r="F550"/>
      <c r="G550"/>
      <c r="P550"/>
      <c r="T550"/>
      <c r="X550"/>
      <c r="Y550"/>
      <c r="Z550"/>
      <c r="AA550"/>
      <c r="AB550"/>
      <c r="AC550"/>
      <c r="AD550"/>
    </row>
    <row r="551" spans="1:30" x14ac:dyDescent="0.3">
      <c r="A551"/>
      <c r="B551"/>
      <c r="C551"/>
      <c r="D551"/>
      <c r="E551"/>
      <c r="F551"/>
      <c r="G551"/>
      <c r="P551"/>
      <c r="T551"/>
      <c r="X551"/>
      <c r="Y551"/>
      <c r="Z551"/>
      <c r="AA551"/>
      <c r="AB551"/>
      <c r="AC551"/>
      <c r="AD551"/>
    </row>
    <row r="552" spans="1:30" x14ac:dyDescent="0.3">
      <c r="A552"/>
      <c r="B552"/>
      <c r="C552"/>
      <c r="D552"/>
      <c r="E552"/>
      <c r="F552"/>
      <c r="G552"/>
      <c r="P552"/>
      <c r="T552"/>
      <c r="X552"/>
      <c r="Y552"/>
      <c r="Z552"/>
      <c r="AA552"/>
      <c r="AB552"/>
      <c r="AC552"/>
      <c r="AD552"/>
    </row>
    <row r="553" spans="1:30" x14ac:dyDescent="0.3">
      <c r="A553"/>
      <c r="B553"/>
      <c r="C553"/>
      <c r="D553"/>
      <c r="E553"/>
      <c r="F553"/>
      <c r="G553"/>
      <c r="P553"/>
      <c r="T553"/>
      <c r="X553"/>
      <c r="Y553"/>
      <c r="Z553"/>
      <c r="AA553"/>
      <c r="AB553"/>
      <c r="AC553"/>
      <c r="AD553"/>
    </row>
    <row r="554" spans="1:30" x14ac:dyDescent="0.3">
      <c r="A554"/>
      <c r="B554"/>
      <c r="C554"/>
      <c r="D554"/>
      <c r="E554"/>
      <c r="F554"/>
      <c r="G554"/>
      <c r="P554"/>
      <c r="T554"/>
      <c r="X554"/>
      <c r="Y554"/>
      <c r="Z554"/>
      <c r="AA554"/>
      <c r="AB554"/>
      <c r="AC554"/>
      <c r="AD554"/>
    </row>
    <row r="555" spans="1:30" x14ac:dyDescent="0.3">
      <c r="A555"/>
      <c r="B555"/>
      <c r="C555"/>
      <c r="D555"/>
      <c r="E555"/>
      <c r="F555"/>
      <c r="G555"/>
      <c r="P555"/>
      <c r="T555"/>
      <c r="X555"/>
      <c r="Y555"/>
      <c r="Z555"/>
      <c r="AA555"/>
      <c r="AB555"/>
      <c r="AC555"/>
      <c r="AD555"/>
    </row>
    <row r="556" spans="1:30" x14ac:dyDescent="0.3">
      <c r="A556"/>
      <c r="B556"/>
      <c r="C556"/>
      <c r="D556"/>
      <c r="E556"/>
      <c r="F556"/>
      <c r="G556"/>
      <c r="P556"/>
      <c r="T556"/>
      <c r="X556"/>
      <c r="Y556"/>
      <c r="Z556"/>
      <c r="AA556"/>
      <c r="AB556"/>
      <c r="AC556"/>
      <c r="AD556"/>
    </row>
    <row r="557" spans="1:30" x14ac:dyDescent="0.3">
      <c r="A557"/>
      <c r="B557"/>
      <c r="C557"/>
      <c r="D557"/>
      <c r="E557"/>
      <c r="F557"/>
      <c r="G557"/>
      <c r="P557"/>
      <c r="T557"/>
      <c r="X557"/>
      <c r="Y557"/>
      <c r="Z557"/>
      <c r="AA557"/>
      <c r="AB557"/>
      <c r="AC557"/>
      <c r="AD557"/>
    </row>
    <row r="558" spans="1:30" x14ac:dyDescent="0.3">
      <c r="A558"/>
      <c r="B558"/>
      <c r="C558"/>
      <c r="D558"/>
      <c r="E558"/>
      <c r="F558"/>
      <c r="G558"/>
      <c r="P558"/>
      <c r="T558"/>
      <c r="X558"/>
      <c r="Y558"/>
      <c r="Z558"/>
      <c r="AA558"/>
      <c r="AB558"/>
      <c r="AC558"/>
      <c r="AD558"/>
    </row>
    <row r="559" spans="1:30" x14ac:dyDescent="0.3">
      <c r="A559"/>
      <c r="B559"/>
      <c r="C559"/>
      <c r="D559"/>
      <c r="E559"/>
      <c r="F559"/>
      <c r="G559"/>
      <c r="P559"/>
      <c r="T559"/>
      <c r="X559"/>
      <c r="Y559"/>
      <c r="Z559"/>
      <c r="AA559"/>
      <c r="AB559"/>
      <c r="AC559"/>
      <c r="AD559"/>
    </row>
    <row r="560" spans="1:30" x14ac:dyDescent="0.3">
      <c r="A560"/>
      <c r="B560"/>
      <c r="C560"/>
      <c r="D560"/>
      <c r="E560"/>
      <c r="F560"/>
      <c r="G560"/>
      <c r="P560"/>
      <c r="T560"/>
      <c r="X560"/>
      <c r="Y560"/>
      <c r="Z560"/>
      <c r="AA560"/>
      <c r="AB560"/>
      <c r="AC560"/>
      <c r="AD560"/>
    </row>
    <row r="561" spans="1:30" x14ac:dyDescent="0.3">
      <c r="A561"/>
      <c r="B561"/>
      <c r="C561"/>
      <c r="D561"/>
      <c r="E561"/>
      <c r="F561"/>
      <c r="G561"/>
      <c r="P561"/>
      <c r="T561"/>
      <c r="X561"/>
      <c r="Y561"/>
      <c r="Z561"/>
      <c r="AA561"/>
      <c r="AB561"/>
      <c r="AC561"/>
      <c r="AD561"/>
    </row>
    <row r="562" spans="1:30" x14ac:dyDescent="0.3">
      <c r="A562"/>
      <c r="B562"/>
      <c r="C562"/>
      <c r="D562"/>
      <c r="E562"/>
      <c r="F562"/>
      <c r="G562"/>
      <c r="P562"/>
      <c r="T562"/>
      <c r="X562"/>
      <c r="Y562"/>
      <c r="Z562"/>
      <c r="AA562"/>
      <c r="AB562"/>
      <c r="AC562"/>
      <c r="AD562"/>
    </row>
    <row r="563" spans="1:30" x14ac:dyDescent="0.3">
      <c r="A563"/>
      <c r="B563"/>
      <c r="C563"/>
      <c r="D563"/>
      <c r="E563"/>
      <c r="F563"/>
      <c r="G563"/>
      <c r="P563"/>
      <c r="T563"/>
      <c r="X563"/>
      <c r="Y563"/>
      <c r="Z563"/>
      <c r="AA563"/>
      <c r="AB563"/>
      <c r="AC563"/>
      <c r="AD563"/>
    </row>
    <row r="564" spans="1:30" x14ac:dyDescent="0.3">
      <c r="A564"/>
      <c r="B564"/>
      <c r="C564"/>
      <c r="D564"/>
      <c r="E564"/>
      <c r="F564"/>
      <c r="G564"/>
      <c r="P564"/>
      <c r="T564"/>
      <c r="X564"/>
      <c r="Y564"/>
      <c r="Z564"/>
      <c r="AA564"/>
      <c r="AB564"/>
      <c r="AC564"/>
      <c r="AD564"/>
    </row>
    <row r="565" spans="1:30" x14ac:dyDescent="0.3">
      <c r="A565"/>
      <c r="B565"/>
      <c r="C565"/>
      <c r="D565"/>
      <c r="E565"/>
      <c r="F565"/>
      <c r="G565"/>
      <c r="P565"/>
      <c r="T565"/>
      <c r="X565"/>
      <c r="Y565"/>
      <c r="Z565"/>
      <c r="AA565"/>
      <c r="AB565"/>
      <c r="AC565"/>
      <c r="AD565"/>
    </row>
    <row r="566" spans="1:30" x14ac:dyDescent="0.3">
      <c r="A566"/>
      <c r="B566"/>
      <c r="C566"/>
      <c r="D566"/>
      <c r="E566"/>
      <c r="F566"/>
      <c r="G566"/>
      <c r="P566"/>
      <c r="T566"/>
      <c r="X566"/>
      <c r="Y566"/>
      <c r="Z566"/>
      <c r="AA566"/>
      <c r="AB566"/>
      <c r="AC566"/>
      <c r="AD566"/>
    </row>
    <row r="567" spans="1:30" x14ac:dyDescent="0.3">
      <c r="A567"/>
      <c r="B567"/>
      <c r="C567"/>
      <c r="D567"/>
      <c r="E567"/>
      <c r="F567"/>
      <c r="G567"/>
      <c r="P567"/>
      <c r="T567"/>
      <c r="X567"/>
      <c r="Y567"/>
      <c r="Z567"/>
      <c r="AA567"/>
      <c r="AB567"/>
      <c r="AC567"/>
      <c r="AD567"/>
    </row>
    <row r="568" spans="1:30" x14ac:dyDescent="0.3">
      <c r="A568"/>
      <c r="B568"/>
      <c r="C568"/>
      <c r="D568"/>
      <c r="E568"/>
      <c r="F568"/>
      <c r="G568"/>
      <c r="P568"/>
      <c r="T568"/>
      <c r="X568"/>
      <c r="Y568"/>
      <c r="Z568"/>
      <c r="AA568"/>
      <c r="AB568"/>
      <c r="AC568"/>
      <c r="AD568"/>
    </row>
    <row r="569" spans="1:30" x14ac:dyDescent="0.3">
      <c r="A569"/>
      <c r="B569"/>
      <c r="C569"/>
      <c r="D569"/>
      <c r="E569"/>
      <c r="F569"/>
      <c r="G569"/>
      <c r="P569"/>
      <c r="T569"/>
      <c r="X569"/>
      <c r="Y569"/>
      <c r="Z569"/>
      <c r="AA569"/>
      <c r="AB569"/>
      <c r="AC569"/>
      <c r="AD569"/>
    </row>
    <row r="570" spans="1:30" x14ac:dyDescent="0.3">
      <c r="A570"/>
      <c r="B570"/>
      <c r="C570"/>
      <c r="D570"/>
      <c r="E570"/>
      <c r="F570"/>
      <c r="G570"/>
      <c r="P570"/>
      <c r="T570"/>
      <c r="X570"/>
      <c r="Y570"/>
      <c r="Z570"/>
      <c r="AA570"/>
      <c r="AB570"/>
      <c r="AC570"/>
      <c r="AD570"/>
    </row>
    <row r="571" spans="1:30" x14ac:dyDescent="0.3">
      <c r="A571"/>
      <c r="B571"/>
      <c r="C571"/>
      <c r="D571"/>
      <c r="E571"/>
      <c r="F571"/>
      <c r="G571"/>
      <c r="P571"/>
      <c r="T571"/>
      <c r="X571"/>
      <c r="Y571"/>
      <c r="Z571"/>
      <c r="AA571"/>
      <c r="AB571"/>
      <c r="AC571"/>
      <c r="AD571"/>
    </row>
    <row r="572" spans="1:30" x14ac:dyDescent="0.3">
      <c r="A572"/>
      <c r="B572"/>
      <c r="C572"/>
      <c r="D572"/>
      <c r="E572"/>
      <c r="F572"/>
      <c r="G572"/>
      <c r="P572"/>
      <c r="T572"/>
      <c r="X572"/>
      <c r="Y572"/>
      <c r="Z572"/>
      <c r="AA572"/>
      <c r="AB572"/>
      <c r="AC572"/>
      <c r="AD572"/>
    </row>
    <row r="573" spans="1:30" x14ac:dyDescent="0.3">
      <c r="A573"/>
      <c r="B573"/>
      <c r="C573"/>
      <c r="D573"/>
      <c r="E573"/>
      <c r="F573"/>
      <c r="G573"/>
      <c r="P573"/>
      <c r="T573"/>
      <c r="X573"/>
      <c r="Y573"/>
      <c r="Z573"/>
      <c r="AA573"/>
      <c r="AB573"/>
      <c r="AC573"/>
      <c r="AD573"/>
    </row>
    <row r="574" spans="1:30" x14ac:dyDescent="0.3">
      <c r="A574"/>
      <c r="B574"/>
      <c r="C574"/>
      <c r="D574"/>
      <c r="E574"/>
      <c r="F574"/>
      <c r="G574"/>
      <c r="P574"/>
      <c r="T574"/>
      <c r="X574"/>
      <c r="Y574"/>
      <c r="Z574"/>
      <c r="AA574"/>
      <c r="AB574"/>
      <c r="AC574"/>
      <c r="AD574"/>
    </row>
    <row r="575" spans="1:30" x14ac:dyDescent="0.3">
      <c r="A575"/>
      <c r="B575"/>
      <c r="C575"/>
      <c r="D575"/>
      <c r="E575"/>
      <c r="F575"/>
      <c r="G575"/>
      <c r="P575"/>
      <c r="T575"/>
      <c r="X575"/>
      <c r="Y575"/>
      <c r="Z575"/>
      <c r="AA575"/>
      <c r="AB575"/>
      <c r="AC575"/>
      <c r="AD575"/>
    </row>
    <row r="576" spans="1:30" x14ac:dyDescent="0.3">
      <c r="A576"/>
      <c r="B576"/>
      <c r="C576"/>
      <c r="D576"/>
      <c r="E576"/>
      <c r="F576"/>
      <c r="G576"/>
      <c r="P576"/>
      <c r="T576"/>
      <c r="X576"/>
      <c r="Y576"/>
      <c r="Z576"/>
      <c r="AA576"/>
      <c r="AB576"/>
      <c r="AC576"/>
      <c r="AD576"/>
    </row>
    <row r="577" spans="1:30" x14ac:dyDescent="0.3">
      <c r="A577"/>
      <c r="B577"/>
      <c r="C577"/>
      <c r="D577"/>
      <c r="E577"/>
      <c r="F577"/>
      <c r="G577"/>
      <c r="P577"/>
      <c r="T577"/>
      <c r="X577"/>
      <c r="Y577"/>
      <c r="Z577"/>
      <c r="AA577"/>
      <c r="AB577"/>
      <c r="AC577"/>
      <c r="AD577"/>
    </row>
    <row r="578" spans="1:30" x14ac:dyDescent="0.3">
      <c r="A578"/>
      <c r="B578"/>
      <c r="C578"/>
      <c r="D578"/>
      <c r="E578"/>
      <c r="F578"/>
      <c r="G578"/>
      <c r="P578"/>
      <c r="T578"/>
      <c r="X578"/>
      <c r="Y578"/>
      <c r="Z578"/>
      <c r="AA578"/>
      <c r="AB578"/>
      <c r="AC578"/>
      <c r="AD578"/>
    </row>
    <row r="579" spans="1:30" x14ac:dyDescent="0.3">
      <c r="A579"/>
      <c r="B579"/>
      <c r="C579"/>
      <c r="D579"/>
      <c r="E579"/>
      <c r="F579"/>
      <c r="G579"/>
      <c r="P579"/>
      <c r="T579"/>
      <c r="X579"/>
      <c r="Y579"/>
      <c r="Z579"/>
      <c r="AA579"/>
      <c r="AB579"/>
      <c r="AC579"/>
      <c r="AD579"/>
    </row>
    <row r="580" spans="1:30" x14ac:dyDescent="0.3">
      <c r="A580"/>
      <c r="B580"/>
      <c r="C580"/>
      <c r="D580"/>
      <c r="E580"/>
      <c r="F580"/>
      <c r="G580"/>
      <c r="P580"/>
      <c r="T580"/>
      <c r="X580"/>
      <c r="Y580"/>
      <c r="Z580"/>
      <c r="AA580"/>
      <c r="AB580"/>
      <c r="AC580"/>
      <c r="AD580"/>
    </row>
    <row r="581" spans="1:30" x14ac:dyDescent="0.3">
      <c r="A581"/>
      <c r="B581"/>
      <c r="C581"/>
      <c r="D581"/>
      <c r="E581"/>
      <c r="F581"/>
      <c r="G581"/>
      <c r="P581"/>
      <c r="T581"/>
      <c r="X581"/>
      <c r="Y581"/>
      <c r="Z581"/>
      <c r="AA581"/>
      <c r="AB581"/>
      <c r="AC581"/>
      <c r="AD581"/>
    </row>
    <row r="582" spans="1:30" x14ac:dyDescent="0.3">
      <c r="A582"/>
      <c r="B582"/>
      <c r="C582"/>
      <c r="D582"/>
      <c r="E582"/>
      <c r="F582"/>
      <c r="G582"/>
      <c r="P582"/>
      <c r="T582"/>
      <c r="X582"/>
      <c r="Y582"/>
      <c r="Z582"/>
      <c r="AA582"/>
      <c r="AB582"/>
      <c r="AC582"/>
      <c r="AD582"/>
    </row>
    <row r="583" spans="1:30" x14ac:dyDescent="0.3">
      <c r="A583"/>
      <c r="B583"/>
      <c r="C583"/>
      <c r="D583"/>
      <c r="E583"/>
      <c r="F583"/>
      <c r="G583"/>
      <c r="P583"/>
      <c r="T583"/>
      <c r="X583"/>
      <c r="Y583"/>
      <c r="Z583"/>
      <c r="AA583"/>
      <c r="AB583"/>
      <c r="AC583"/>
      <c r="AD583"/>
    </row>
    <row r="584" spans="1:30" x14ac:dyDescent="0.3">
      <c r="A584"/>
      <c r="B584"/>
      <c r="C584"/>
      <c r="D584"/>
      <c r="E584"/>
      <c r="F584"/>
      <c r="G584"/>
      <c r="P584"/>
      <c r="T584"/>
      <c r="X584"/>
      <c r="Y584"/>
      <c r="Z584"/>
      <c r="AA584"/>
      <c r="AB584"/>
      <c r="AC584"/>
      <c r="AD584"/>
    </row>
    <row r="585" spans="1:30" x14ac:dyDescent="0.3">
      <c r="A585"/>
      <c r="B585"/>
      <c r="C585"/>
      <c r="D585"/>
      <c r="E585"/>
      <c r="F585"/>
      <c r="G585"/>
      <c r="P585"/>
      <c r="T585"/>
      <c r="X585"/>
      <c r="Y585"/>
      <c r="Z585"/>
      <c r="AA585"/>
      <c r="AB585"/>
      <c r="AC585"/>
      <c r="AD585"/>
    </row>
    <row r="586" spans="1:30" x14ac:dyDescent="0.3">
      <c r="A586"/>
      <c r="B586"/>
      <c r="C586"/>
      <c r="D586"/>
      <c r="E586"/>
      <c r="F586"/>
      <c r="G586"/>
      <c r="P586"/>
      <c r="T586"/>
      <c r="X586"/>
      <c r="Y586"/>
      <c r="Z586"/>
      <c r="AA586"/>
      <c r="AB586"/>
      <c r="AC586"/>
      <c r="AD586"/>
    </row>
    <row r="587" spans="1:30" x14ac:dyDescent="0.3">
      <c r="A587"/>
      <c r="B587"/>
      <c r="C587"/>
      <c r="D587"/>
      <c r="E587"/>
      <c r="F587"/>
      <c r="G587"/>
      <c r="P587"/>
      <c r="T587"/>
      <c r="X587"/>
      <c r="Y587"/>
      <c r="Z587"/>
      <c r="AA587"/>
      <c r="AB587"/>
      <c r="AC587"/>
      <c r="AD587"/>
    </row>
    <row r="588" spans="1:30" x14ac:dyDescent="0.3">
      <c r="A588"/>
      <c r="B588"/>
      <c r="C588"/>
      <c r="D588"/>
      <c r="E588"/>
      <c r="F588"/>
      <c r="G588"/>
      <c r="P588"/>
      <c r="T588"/>
      <c r="X588"/>
      <c r="Y588"/>
      <c r="Z588"/>
      <c r="AA588"/>
      <c r="AB588"/>
      <c r="AC588"/>
      <c r="AD588"/>
    </row>
    <row r="589" spans="1:30" x14ac:dyDescent="0.3">
      <c r="A589"/>
      <c r="B589"/>
      <c r="C589"/>
      <c r="D589"/>
      <c r="E589"/>
      <c r="F589"/>
      <c r="G589"/>
      <c r="P589"/>
      <c r="T589"/>
      <c r="X589"/>
      <c r="Y589"/>
      <c r="Z589"/>
      <c r="AA589"/>
      <c r="AB589"/>
      <c r="AC589"/>
      <c r="AD589"/>
    </row>
    <row r="590" spans="1:30" x14ac:dyDescent="0.3">
      <c r="A590"/>
      <c r="B590"/>
      <c r="C590"/>
      <c r="D590"/>
      <c r="E590"/>
      <c r="F590"/>
      <c r="G590"/>
      <c r="P590"/>
      <c r="T590"/>
      <c r="X590"/>
      <c r="Y590"/>
      <c r="Z590"/>
      <c r="AA590"/>
      <c r="AB590"/>
      <c r="AC590"/>
      <c r="AD590"/>
    </row>
    <row r="591" spans="1:30" x14ac:dyDescent="0.3">
      <c r="A591"/>
      <c r="B591"/>
      <c r="C591"/>
      <c r="D591"/>
      <c r="E591"/>
      <c r="F591"/>
      <c r="G591"/>
      <c r="P591"/>
      <c r="T591"/>
      <c r="X591"/>
      <c r="Y591"/>
      <c r="Z591"/>
      <c r="AA591"/>
      <c r="AB591"/>
      <c r="AC591"/>
      <c r="AD591"/>
    </row>
    <row r="592" spans="1:30" x14ac:dyDescent="0.3">
      <c r="A592"/>
      <c r="B592"/>
      <c r="C592"/>
      <c r="D592"/>
      <c r="E592"/>
      <c r="F592"/>
      <c r="G592"/>
      <c r="P592"/>
      <c r="T592"/>
      <c r="X592"/>
      <c r="Y592"/>
      <c r="Z592"/>
      <c r="AA592"/>
      <c r="AB592"/>
      <c r="AC592"/>
      <c r="AD592"/>
    </row>
    <row r="593" spans="1:30" x14ac:dyDescent="0.3">
      <c r="A593"/>
      <c r="B593"/>
      <c r="C593"/>
      <c r="D593"/>
      <c r="E593"/>
      <c r="F593"/>
      <c r="G593"/>
      <c r="P593"/>
      <c r="T593"/>
      <c r="X593"/>
      <c r="Y593"/>
      <c r="Z593"/>
      <c r="AA593"/>
      <c r="AB593"/>
      <c r="AC593"/>
      <c r="AD593"/>
    </row>
    <row r="594" spans="1:30" x14ac:dyDescent="0.3">
      <c r="A594"/>
      <c r="B594"/>
      <c r="C594"/>
      <c r="D594"/>
      <c r="E594"/>
      <c r="F594"/>
      <c r="G594"/>
      <c r="P594"/>
      <c r="T594"/>
      <c r="X594"/>
      <c r="Y594"/>
      <c r="Z594"/>
      <c r="AA594"/>
      <c r="AB594"/>
      <c r="AC594"/>
      <c r="AD594"/>
    </row>
    <row r="595" spans="1:30" x14ac:dyDescent="0.3">
      <c r="A595"/>
      <c r="B595"/>
      <c r="C595"/>
      <c r="D595"/>
      <c r="E595"/>
      <c r="F595"/>
      <c r="G595"/>
      <c r="P595"/>
      <c r="T595"/>
      <c r="X595"/>
      <c r="Y595"/>
      <c r="Z595"/>
      <c r="AA595"/>
      <c r="AB595"/>
      <c r="AC595"/>
      <c r="AD595"/>
    </row>
    <row r="596" spans="1:30" x14ac:dyDescent="0.3">
      <c r="A596"/>
      <c r="B596"/>
      <c r="C596"/>
      <c r="D596"/>
      <c r="E596"/>
      <c r="F596"/>
      <c r="G596"/>
      <c r="P596"/>
      <c r="T596"/>
      <c r="X596"/>
      <c r="Y596"/>
      <c r="Z596"/>
      <c r="AA596"/>
      <c r="AB596"/>
      <c r="AC596"/>
      <c r="AD596"/>
    </row>
    <row r="597" spans="1:30" x14ac:dyDescent="0.3">
      <c r="A597"/>
      <c r="B597"/>
      <c r="C597"/>
      <c r="D597"/>
      <c r="E597"/>
      <c r="F597"/>
      <c r="G597"/>
      <c r="P597"/>
      <c r="T597"/>
      <c r="X597"/>
      <c r="Y597"/>
      <c r="Z597"/>
      <c r="AA597"/>
      <c r="AB597"/>
      <c r="AC597"/>
      <c r="AD597"/>
    </row>
    <row r="598" spans="1:30" x14ac:dyDescent="0.3">
      <c r="A598"/>
      <c r="B598"/>
      <c r="C598"/>
      <c r="D598"/>
      <c r="E598"/>
      <c r="F598"/>
      <c r="G598"/>
      <c r="P598"/>
      <c r="T598"/>
      <c r="X598"/>
      <c r="Y598"/>
      <c r="Z598"/>
      <c r="AA598"/>
      <c r="AB598"/>
      <c r="AC598"/>
      <c r="AD598"/>
    </row>
    <row r="599" spans="1:30" x14ac:dyDescent="0.3">
      <c r="A599"/>
      <c r="B599"/>
      <c r="C599"/>
      <c r="D599"/>
      <c r="E599"/>
      <c r="F599"/>
      <c r="G599"/>
      <c r="P599"/>
      <c r="T599"/>
      <c r="X599"/>
      <c r="Y599"/>
      <c r="Z599"/>
      <c r="AA599"/>
      <c r="AB599"/>
      <c r="AC599"/>
      <c r="AD599"/>
    </row>
    <row r="600" spans="1:30" x14ac:dyDescent="0.3">
      <c r="A600"/>
      <c r="B600"/>
      <c r="C600"/>
      <c r="D600"/>
      <c r="E600"/>
      <c r="F600"/>
      <c r="G600"/>
      <c r="P600"/>
      <c r="T600"/>
      <c r="X600"/>
      <c r="Y600"/>
      <c r="Z600"/>
      <c r="AA600"/>
      <c r="AB600"/>
      <c r="AC600"/>
      <c r="AD600"/>
    </row>
    <row r="601" spans="1:30" x14ac:dyDescent="0.3">
      <c r="A601"/>
      <c r="B601"/>
      <c r="C601"/>
      <c r="D601"/>
      <c r="E601"/>
      <c r="F601"/>
      <c r="G601"/>
      <c r="P601"/>
      <c r="T601"/>
      <c r="X601"/>
      <c r="Y601"/>
      <c r="Z601"/>
      <c r="AA601"/>
      <c r="AB601"/>
      <c r="AC601"/>
      <c r="AD601"/>
    </row>
    <row r="602" spans="1:30" x14ac:dyDescent="0.3">
      <c r="A602"/>
      <c r="B602"/>
      <c r="C602"/>
      <c r="D602"/>
      <c r="E602"/>
      <c r="F602"/>
      <c r="G602"/>
      <c r="P602"/>
      <c r="T602"/>
      <c r="X602"/>
      <c r="Y602"/>
      <c r="Z602"/>
      <c r="AA602"/>
      <c r="AB602"/>
      <c r="AC602"/>
      <c r="AD602"/>
    </row>
    <row r="603" spans="1:30" x14ac:dyDescent="0.3">
      <c r="A603"/>
      <c r="B603"/>
      <c r="C603"/>
      <c r="D603"/>
      <c r="E603"/>
      <c r="F603"/>
      <c r="G603"/>
      <c r="P603"/>
      <c r="T603"/>
      <c r="X603"/>
      <c r="Y603"/>
      <c r="Z603"/>
      <c r="AA603"/>
      <c r="AB603"/>
      <c r="AC603"/>
      <c r="AD603"/>
    </row>
    <row r="604" spans="1:30" x14ac:dyDescent="0.3">
      <c r="A604"/>
      <c r="B604"/>
      <c r="C604"/>
      <c r="D604"/>
      <c r="E604"/>
      <c r="F604"/>
      <c r="G604"/>
      <c r="P604"/>
      <c r="T604"/>
      <c r="X604"/>
      <c r="Y604"/>
      <c r="Z604"/>
      <c r="AA604"/>
      <c r="AB604"/>
      <c r="AC604"/>
      <c r="AD604"/>
    </row>
    <row r="605" spans="1:30" x14ac:dyDescent="0.3">
      <c r="A605"/>
      <c r="B605"/>
      <c r="C605"/>
      <c r="D605"/>
      <c r="E605"/>
      <c r="F605"/>
      <c r="G605"/>
      <c r="P605"/>
      <c r="T605"/>
      <c r="X605"/>
      <c r="Y605"/>
      <c r="Z605"/>
      <c r="AA605"/>
      <c r="AB605"/>
      <c r="AC605"/>
      <c r="AD605"/>
    </row>
    <row r="606" spans="1:30" x14ac:dyDescent="0.3">
      <c r="A606"/>
      <c r="B606"/>
      <c r="C606"/>
      <c r="D606"/>
      <c r="E606"/>
      <c r="F606"/>
      <c r="G606"/>
      <c r="P606"/>
      <c r="T606"/>
      <c r="X606"/>
      <c r="Y606"/>
      <c r="Z606"/>
      <c r="AA606"/>
      <c r="AB606"/>
      <c r="AC606"/>
      <c r="AD606"/>
    </row>
    <row r="607" spans="1:30" x14ac:dyDescent="0.3">
      <c r="A607"/>
      <c r="B607"/>
      <c r="C607"/>
      <c r="D607"/>
      <c r="E607"/>
      <c r="F607"/>
      <c r="G607"/>
      <c r="P607"/>
      <c r="T607"/>
      <c r="X607"/>
      <c r="Y607"/>
      <c r="Z607"/>
      <c r="AA607"/>
      <c r="AB607"/>
      <c r="AC607"/>
      <c r="AD607"/>
    </row>
    <row r="608" spans="1:30" x14ac:dyDescent="0.3">
      <c r="A608"/>
      <c r="B608"/>
      <c r="C608"/>
      <c r="D608"/>
      <c r="E608"/>
      <c r="F608"/>
      <c r="G608"/>
      <c r="P608"/>
      <c r="T608"/>
      <c r="X608"/>
      <c r="Y608"/>
      <c r="Z608"/>
      <c r="AA608"/>
      <c r="AB608"/>
      <c r="AC608"/>
      <c r="AD608"/>
    </row>
    <row r="609" spans="1:30" x14ac:dyDescent="0.3">
      <c r="A609"/>
      <c r="B609"/>
      <c r="C609"/>
      <c r="D609"/>
      <c r="E609"/>
      <c r="F609"/>
      <c r="G609"/>
      <c r="P609"/>
      <c r="T609"/>
      <c r="X609"/>
      <c r="Y609"/>
      <c r="Z609"/>
      <c r="AA609"/>
      <c r="AB609"/>
      <c r="AC609"/>
      <c r="AD609"/>
    </row>
    <row r="610" spans="1:30" x14ac:dyDescent="0.3">
      <c r="A610"/>
      <c r="B610"/>
      <c r="C610"/>
      <c r="D610"/>
      <c r="E610"/>
      <c r="F610"/>
      <c r="G610"/>
      <c r="P610"/>
      <c r="T610"/>
      <c r="X610"/>
      <c r="Y610"/>
      <c r="Z610"/>
      <c r="AA610"/>
      <c r="AB610"/>
      <c r="AC610"/>
      <c r="AD610"/>
    </row>
    <row r="611" spans="1:30" x14ac:dyDescent="0.3">
      <c r="A611"/>
      <c r="B611"/>
      <c r="C611"/>
      <c r="D611"/>
      <c r="E611"/>
      <c r="F611"/>
      <c r="G611"/>
      <c r="P611"/>
      <c r="T611"/>
      <c r="X611"/>
      <c r="Y611"/>
      <c r="Z611"/>
      <c r="AA611"/>
      <c r="AB611"/>
      <c r="AC611"/>
      <c r="AD611"/>
    </row>
    <row r="612" spans="1:30" x14ac:dyDescent="0.3">
      <c r="A612"/>
      <c r="B612"/>
      <c r="C612"/>
      <c r="D612"/>
      <c r="E612"/>
      <c r="F612"/>
      <c r="G612"/>
      <c r="P612"/>
      <c r="T612"/>
      <c r="X612"/>
      <c r="Y612"/>
      <c r="Z612"/>
      <c r="AA612"/>
      <c r="AB612"/>
      <c r="AC612"/>
      <c r="AD612"/>
    </row>
    <row r="613" spans="1:30" x14ac:dyDescent="0.3">
      <c r="A613"/>
      <c r="B613"/>
      <c r="C613"/>
      <c r="D613"/>
      <c r="E613"/>
      <c r="F613"/>
      <c r="G613"/>
      <c r="P613"/>
      <c r="T613"/>
      <c r="X613"/>
      <c r="Y613"/>
      <c r="Z613"/>
      <c r="AA613"/>
      <c r="AB613"/>
      <c r="AC613"/>
      <c r="AD613"/>
    </row>
    <row r="614" spans="1:30" x14ac:dyDescent="0.3">
      <c r="A614"/>
      <c r="B614"/>
      <c r="C614"/>
      <c r="D614"/>
      <c r="E614"/>
      <c r="F614"/>
      <c r="G614"/>
      <c r="P614"/>
      <c r="T614"/>
      <c r="X614"/>
      <c r="Y614"/>
      <c r="Z614"/>
      <c r="AA614"/>
      <c r="AB614"/>
      <c r="AC614"/>
      <c r="AD614"/>
    </row>
    <row r="615" spans="1:30" x14ac:dyDescent="0.3">
      <c r="A615"/>
      <c r="B615"/>
      <c r="C615"/>
      <c r="D615"/>
      <c r="E615"/>
      <c r="F615"/>
      <c r="G615"/>
      <c r="P615"/>
      <c r="T615"/>
      <c r="X615"/>
      <c r="Y615"/>
      <c r="Z615"/>
      <c r="AA615"/>
      <c r="AB615"/>
      <c r="AC615"/>
      <c r="AD615"/>
    </row>
    <row r="616" spans="1:30" x14ac:dyDescent="0.3">
      <c r="A616"/>
      <c r="B616"/>
      <c r="C616"/>
      <c r="D616"/>
      <c r="E616"/>
      <c r="F616"/>
      <c r="G616"/>
      <c r="P616"/>
      <c r="T616"/>
      <c r="X616"/>
      <c r="Y616"/>
      <c r="Z616"/>
      <c r="AA616"/>
      <c r="AB616"/>
      <c r="AC616"/>
      <c r="AD616"/>
    </row>
    <row r="617" spans="1:30" x14ac:dyDescent="0.3">
      <c r="A617"/>
      <c r="B617"/>
      <c r="C617"/>
      <c r="D617"/>
      <c r="E617"/>
      <c r="F617"/>
      <c r="G617"/>
      <c r="P617"/>
      <c r="T617"/>
      <c r="X617"/>
      <c r="Y617"/>
      <c r="Z617"/>
      <c r="AA617"/>
      <c r="AB617"/>
      <c r="AC617"/>
      <c r="AD617"/>
    </row>
    <row r="618" spans="1:30" x14ac:dyDescent="0.3">
      <c r="A618"/>
      <c r="B618"/>
      <c r="C618"/>
      <c r="D618"/>
      <c r="E618"/>
      <c r="F618"/>
      <c r="G618"/>
      <c r="P618"/>
      <c r="T618"/>
      <c r="X618"/>
      <c r="Y618"/>
      <c r="Z618"/>
      <c r="AA618"/>
      <c r="AB618"/>
      <c r="AC618"/>
      <c r="AD618"/>
    </row>
    <row r="619" spans="1:30" x14ac:dyDescent="0.3">
      <c r="A619"/>
      <c r="B619"/>
      <c r="C619"/>
      <c r="D619"/>
      <c r="E619"/>
      <c r="F619"/>
      <c r="G619"/>
      <c r="P619"/>
      <c r="T619"/>
      <c r="X619"/>
      <c r="Y619"/>
      <c r="Z619"/>
      <c r="AA619"/>
      <c r="AB619"/>
      <c r="AC619"/>
      <c r="AD619"/>
    </row>
    <row r="620" spans="1:30" x14ac:dyDescent="0.3">
      <c r="A620"/>
      <c r="B620"/>
      <c r="C620"/>
      <c r="D620"/>
      <c r="E620"/>
      <c r="F620"/>
      <c r="G620"/>
      <c r="P620"/>
      <c r="T620"/>
      <c r="X620"/>
      <c r="Y620"/>
      <c r="Z620"/>
      <c r="AA620"/>
      <c r="AB620"/>
      <c r="AC620"/>
      <c r="AD620"/>
    </row>
    <row r="621" spans="1:30" x14ac:dyDescent="0.3">
      <c r="A621"/>
      <c r="B621"/>
      <c r="C621"/>
      <c r="D621"/>
      <c r="E621"/>
      <c r="F621"/>
      <c r="G621"/>
      <c r="P621"/>
      <c r="T621"/>
      <c r="X621"/>
      <c r="Y621"/>
      <c r="Z621"/>
      <c r="AA621"/>
      <c r="AB621"/>
      <c r="AC621"/>
      <c r="AD621"/>
    </row>
    <row r="622" spans="1:30" x14ac:dyDescent="0.3">
      <c r="A622"/>
      <c r="B622"/>
      <c r="C622"/>
      <c r="D622"/>
      <c r="E622"/>
      <c r="F622"/>
      <c r="G622"/>
      <c r="P622"/>
      <c r="T622"/>
      <c r="X622"/>
      <c r="Y622"/>
      <c r="Z622"/>
      <c r="AA622"/>
      <c r="AB622"/>
      <c r="AC622"/>
      <c r="AD622"/>
    </row>
    <row r="623" spans="1:30" x14ac:dyDescent="0.3">
      <c r="A623"/>
      <c r="B623"/>
      <c r="C623"/>
      <c r="D623"/>
      <c r="E623"/>
      <c r="F623"/>
      <c r="G623"/>
      <c r="P623"/>
      <c r="T623"/>
      <c r="X623"/>
      <c r="Y623"/>
      <c r="Z623"/>
      <c r="AA623"/>
      <c r="AB623"/>
      <c r="AC623"/>
      <c r="AD623"/>
    </row>
    <row r="624" spans="1:30" x14ac:dyDescent="0.3">
      <c r="A624"/>
      <c r="B624"/>
      <c r="C624"/>
      <c r="D624"/>
      <c r="E624"/>
      <c r="F624"/>
      <c r="G624"/>
      <c r="P624"/>
      <c r="T624"/>
      <c r="X624"/>
      <c r="Y624"/>
      <c r="Z624"/>
      <c r="AA624"/>
      <c r="AB624"/>
      <c r="AC624"/>
      <c r="AD624"/>
    </row>
    <row r="625" spans="1:30" x14ac:dyDescent="0.3">
      <c r="A625"/>
      <c r="B625"/>
      <c r="C625"/>
      <c r="D625"/>
      <c r="E625"/>
      <c r="F625"/>
      <c r="G625"/>
      <c r="P625"/>
      <c r="T625"/>
      <c r="X625"/>
      <c r="Y625"/>
      <c r="Z625"/>
      <c r="AA625"/>
      <c r="AB625"/>
      <c r="AC625"/>
      <c r="AD625"/>
    </row>
    <row r="626" spans="1:30" x14ac:dyDescent="0.3">
      <c r="A626"/>
      <c r="B626"/>
      <c r="C626"/>
      <c r="D626"/>
      <c r="E626"/>
      <c r="F626"/>
      <c r="G626"/>
      <c r="P626"/>
      <c r="T626"/>
      <c r="X626"/>
      <c r="Y626"/>
      <c r="Z626"/>
      <c r="AA626"/>
      <c r="AB626"/>
      <c r="AC626"/>
      <c r="AD626"/>
    </row>
    <row r="627" spans="1:30" x14ac:dyDescent="0.3">
      <c r="A627"/>
      <c r="B627"/>
      <c r="C627"/>
      <c r="D627"/>
      <c r="E627"/>
      <c r="F627"/>
      <c r="G627"/>
      <c r="P627"/>
      <c r="T627"/>
      <c r="X627"/>
      <c r="Y627"/>
      <c r="Z627"/>
      <c r="AA627"/>
      <c r="AB627"/>
      <c r="AC627"/>
      <c r="AD627"/>
    </row>
    <row r="628" spans="1:30" x14ac:dyDescent="0.3">
      <c r="A628"/>
      <c r="B628"/>
      <c r="C628"/>
      <c r="D628"/>
      <c r="E628"/>
      <c r="F628"/>
      <c r="G628"/>
      <c r="P628"/>
      <c r="T628"/>
      <c r="X628"/>
      <c r="Y628"/>
      <c r="Z628"/>
      <c r="AA628"/>
      <c r="AB628"/>
      <c r="AC628"/>
      <c r="AD628"/>
    </row>
    <row r="629" spans="1:30" x14ac:dyDescent="0.3">
      <c r="A629"/>
      <c r="B629"/>
      <c r="C629"/>
      <c r="D629"/>
      <c r="E629"/>
      <c r="F629"/>
      <c r="G629"/>
      <c r="P629"/>
      <c r="T629"/>
      <c r="X629"/>
      <c r="Y629"/>
      <c r="Z629"/>
      <c r="AA629"/>
      <c r="AB629"/>
      <c r="AC629"/>
      <c r="AD629"/>
    </row>
    <row r="630" spans="1:30" x14ac:dyDescent="0.3">
      <c r="A630"/>
      <c r="B630"/>
      <c r="C630"/>
      <c r="D630"/>
      <c r="E630"/>
      <c r="F630"/>
      <c r="G630"/>
      <c r="P630"/>
      <c r="T630"/>
      <c r="X630"/>
      <c r="Y630"/>
      <c r="Z630"/>
      <c r="AA630"/>
      <c r="AB630"/>
      <c r="AC630"/>
      <c r="AD630"/>
    </row>
    <row r="631" spans="1:30" x14ac:dyDescent="0.3">
      <c r="A631"/>
      <c r="B631"/>
      <c r="C631"/>
      <c r="D631"/>
      <c r="E631"/>
      <c r="F631"/>
      <c r="G631"/>
      <c r="P631"/>
      <c r="T631"/>
      <c r="X631"/>
      <c r="Y631"/>
      <c r="Z631"/>
      <c r="AA631"/>
      <c r="AB631"/>
      <c r="AC631"/>
      <c r="AD631"/>
    </row>
    <row r="632" spans="1:30" x14ac:dyDescent="0.3">
      <c r="A632"/>
      <c r="B632"/>
      <c r="C632"/>
      <c r="D632"/>
      <c r="E632"/>
      <c r="F632"/>
      <c r="G632"/>
      <c r="P632"/>
      <c r="T632"/>
      <c r="X632"/>
      <c r="Y632"/>
      <c r="Z632"/>
      <c r="AA632"/>
      <c r="AB632"/>
      <c r="AC632"/>
      <c r="AD632"/>
    </row>
    <row r="633" spans="1:30" x14ac:dyDescent="0.3">
      <c r="A633"/>
      <c r="B633"/>
      <c r="C633"/>
      <c r="D633"/>
      <c r="E633"/>
      <c r="F633"/>
      <c r="G633"/>
      <c r="P633"/>
      <c r="T633"/>
      <c r="X633"/>
      <c r="Y633"/>
      <c r="Z633"/>
      <c r="AA633"/>
      <c r="AB633"/>
      <c r="AC633"/>
      <c r="AD633"/>
    </row>
    <row r="634" spans="1:30" x14ac:dyDescent="0.3">
      <c r="A634"/>
      <c r="B634"/>
      <c r="C634"/>
      <c r="D634"/>
      <c r="E634"/>
      <c r="F634"/>
      <c r="G634"/>
      <c r="P634"/>
      <c r="T634"/>
      <c r="X634"/>
      <c r="Y634"/>
      <c r="Z634"/>
      <c r="AA634"/>
      <c r="AB634"/>
      <c r="AC634"/>
      <c r="AD634"/>
    </row>
    <row r="635" spans="1:30" x14ac:dyDescent="0.3">
      <c r="A635"/>
      <c r="B635"/>
      <c r="C635"/>
      <c r="D635"/>
      <c r="E635"/>
      <c r="F635"/>
      <c r="G635"/>
      <c r="P635"/>
      <c r="T635"/>
      <c r="X635"/>
      <c r="Y635"/>
      <c r="Z635"/>
      <c r="AA635"/>
      <c r="AB635"/>
      <c r="AC635"/>
      <c r="AD635"/>
    </row>
    <row r="636" spans="1:30" x14ac:dyDescent="0.3">
      <c r="A636"/>
      <c r="B636"/>
      <c r="C636"/>
      <c r="D636"/>
      <c r="E636"/>
      <c r="F636"/>
      <c r="G636"/>
      <c r="P636"/>
      <c r="T636"/>
      <c r="X636"/>
      <c r="Y636"/>
      <c r="Z636"/>
      <c r="AA636"/>
      <c r="AB636"/>
      <c r="AC636"/>
      <c r="AD636"/>
    </row>
    <row r="637" spans="1:30" x14ac:dyDescent="0.3">
      <c r="A637"/>
      <c r="B637"/>
      <c r="C637"/>
      <c r="D637"/>
      <c r="E637"/>
      <c r="F637"/>
      <c r="G637"/>
      <c r="P637"/>
      <c r="T637"/>
      <c r="X637"/>
      <c r="Y637"/>
      <c r="Z637"/>
      <c r="AA637"/>
      <c r="AB637"/>
      <c r="AC637"/>
      <c r="AD637"/>
    </row>
    <row r="638" spans="1:30" x14ac:dyDescent="0.3">
      <c r="A638"/>
      <c r="B638"/>
      <c r="C638"/>
      <c r="D638"/>
      <c r="E638"/>
      <c r="F638"/>
      <c r="G638"/>
      <c r="P638"/>
      <c r="T638"/>
      <c r="X638"/>
      <c r="Y638"/>
      <c r="Z638"/>
      <c r="AA638"/>
      <c r="AB638"/>
      <c r="AC638"/>
      <c r="AD638"/>
    </row>
    <row r="639" spans="1:30" x14ac:dyDescent="0.3">
      <c r="A639"/>
      <c r="B639"/>
      <c r="C639"/>
      <c r="D639"/>
      <c r="E639"/>
      <c r="F639"/>
      <c r="G639"/>
      <c r="P639"/>
      <c r="T639"/>
      <c r="X639"/>
      <c r="Y639"/>
      <c r="Z639"/>
      <c r="AA639"/>
      <c r="AB639"/>
      <c r="AC639"/>
      <c r="AD639"/>
    </row>
    <row r="640" spans="1:30" x14ac:dyDescent="0.3">
      <c r="A640"/>
      <c r="B640"/>
      <c r="C640"/>
      <c r="D640"/>
      <c r="E640"/>
      <c r="F640"/>
      <c r="G640"/>
      <c r="P640"/>
      <c r="T640"/>
      <c r="X640"/>
      <c r="Y640"/>
      <c r="Z640"/>
      <c r="AA640"/>
      <c r="AB640"/>
      <c r="AC640"/>
      <c r="AD640"/>
    </row>
    <row r="641" spans="1:30" x14ac:dyDescent="0.3">
      <c r="A641"/>
      <c r="B641"/>
      <c r="C641"/>
      <c r="D641"/>
      <c r="E641"/>
      <c r="F641"/>
      <c r="G641"/>
      <c r="P641"/>
      <c r="T641"/>
      <c r="X641"/>
      <c r="Y641"/>
      <c r="Z641"/>
      <c r="AA641"/>
      <c r="AB641"/>
      <c r="AC641"/>
      <c r="AD641"/>
    </row>
    <row r="642" spans="1:30" x14ac:dyDescent="0.3">
      <c r="A642"/>
      <c r="B642"/>
      <c r="C642"/>
      <c r="D642"/>
      <c r="E642"/>
      <c r="F642"/>
      <c r="G642"/>
      <c r="P642"/>
      <c r="T642"/>
      <c r="X642"/>
      <c r="Y642"/>
      <c r="Z642"/>
      <c r="AA642"/>
      <c r="AB642"/>
      <c r="AC642"/>
      <c r="AD642"/>
    </row>
    <row r="643" spans="1:30" x14ac:dyDescent="0.3">
      <c r="A643"/>
      <c r="B643"/>
      <c r="C643"/>
      <c r="D643"/>
      <c r="E643"/>
      <c r="F643"/>
      <c r="G643"/>
      <c r="P643"/>
      <c r="T643"/>
      <c r="X643"/>
      <c r="Y643"/>
      <c r="Z643"/>
      <c r="AA643"/>
      <c r="AB643"/>
      <c r="AC643"/>
      <c r="AD643"/>
    </row>
    <row r="644" spans="1:30" x14ac:dyDescent="0.3">
      <c r="A644"/>
      <c r="B644"/>
      <c r="C644"/>
      <c r="D644"/>
      <c r="E644"/>
      <c r="F644"/>
      <c r="G644"/>
      <c r="P644"/>
      <c r="T644"/>
      <c r="X644"/>
      <c r="Y644"/>
      <c r="Z644"/>
      <c r="AA644"/>
      <c r="AB644"/>
      <c r="AC644"/>
      <c r="AD644"/>
    </row>
    <row r="645" spans="1:30" x14ac:dyDescent="0.3">
      <c r="A645"/>
      <c r="B645"/>
      <c r="C645"/>
      <c r="D645"/>
      <c r="E645"/>
      <c r="F645"/>
      <c r="G645"/>
      <c r="P645"/>
      <c r="T645"/>
      <c r="X645"/>
      <c r="Y645"/>
      <c r="Z645"/>
      <c r="AA645"/>
      <c r="AB645"/>
      <c r="AC645"/>
      <c r="AD645"/>
    </row>
    <row r="646" spans="1:30" x14ac:dyDescent="0.3">
      <c r="A646"/>
      <c r="B646"/>
      <c r="C646"/>
      <c r="D646"/>
      <c r="E646"/>
      <c r="F646"/>
      <c r="G646"/>
      <c r="P646"/>
      <c r="T646"/>
      <c r="X646"/>
      <c r="Y646"/>
      <c r="Z646"/>
      <c r="AA646"/>
      <c r="AB646"/>
      <c r="AC646"/>
      <c r="AD646"/>
    </row>
    <row r="647" spans="1:30" x14ac:dyDescent="0.3">
      <c r="A647"/>
      <c r="B647"/>
      <c r="C647"/>
      <c r="D647"/>
      <c r="E647"/>
      <c r="F647"/>
      <c r="G647"/>
      <c r="P647"/>
      <c r="T647"/>
      <c r="X647"/>
      <c r="Y647"/>
      <c r="Z647"/>
      <c r="AA647"/>
      <c r="AB647"/>
      <c r="AC647"/>
      <c r="AD647"/>
    </row>
    <row r="648" spans="1:30" x14ac:dyDescent="0.3">
      <c r="A648"/>
      <c r="B648"/>
      <c r="C648"/>
      <c r="D648"/>
      <c r="E648"/>
      <c r="F648"/>
      <c r="G648"/>
      <c r="P648"/>
      <c r="T648"/>
      <c r="X648"/>
      <c r="Y648"/>
      <c r="Z648"/>
      <c r="AA648"/>
      <c r="AB648"/>
      <c r="AC648"/>
      <c r="AD648"/>
    </row>
    <row r="649" spans="1:30" x14ac:dyDescent="0.3">
      <c r="A649"/>
      <c r="B649"/>
      <c r="C649"/>
      <c r="D649"/>
      <c r="E649"/>
      <c r="F649"/>
      <c r="G649"/>
      <c r="P649"/>
      <c r="T649"/>
      <c r="X649"/>
      <c r="Y649"/>
      <c r="Z649"/>
      <c r="AA649"/>
      <c r="AB649"/>
      <c r="AC649"/>
      <c r="AD649"/>
    </row>
    <row r="650" spans="1:30" x14ac:dyDescent="0.3">
      <c r="A650"/>
      <c r="B650"/>
      <c r="C650"/>
      <c r="D650"/>
      <c r="E650"/>
      <c r="F650"/>
      <c r="G650"/>
      <c r="P650"/>
      <c r="T650"/>
      <c r="X650"/>
      <c r="Y650"/>
      <c r="Z650"/>
      <c r="AA650"/>
      <c r="AB650"/>
      <c r="AC650"/>
      <c r="AD650"/>
    </row>
    <row r="651" spans="1:30" x14ac:dyDescent="0.3">
      <c r="A651"/>
      <c r="B651"/>
      <c r="C651"/>
      <c r="D651"/>
      <c r="E651"/>
      <c r="F651"/>
      <c r="G651"/>
      <c r="P651"/>
      <c r="T651"/>
      <c r="X651"/>
      <c r="Y651"/>
      <c r="Z651"/>
      <c r="AA651"/>
      <c r="AB651"/>
      <c r="AC651"/>
      <c r="AD651"/>
    </row>
    <row r="652" spans="1:30" x14ac:dyDescent="0.3">
      <c r="A652"/>
      <c r="B652"/>
      <c r="C652"/>
      <c r="D652"/>
      <c r="E652"/>
      <c r="F652"/>
      <c r="G652"/>
      <c r="P652"/>
      <c r="T652"/>
      <c r="X652"/>
      <c r="Y652"/>
      <c r="Z652"/>
      <c r="AA652"/>
      <c r="AB652"/>
      <c r="AC652"/>
      <c r="AD652"/>
    </row>
    <row r="653" spans="1:30" x14ac:dyDescent="0.3">
      <c r="A653"/>
      <c r="B653"/>
      <c r="C653"/>
      <c r="D653"/>
      <c r="E653"/>
      <c r="F653"/>
      <c r="G653"/>
      <c r="P653"/>
      <c r="T653"/>
      <c r="X653"/>
      <c r="Y653"/>
      <c r="Z653"/>
      <c r="AA653"/>
      <c r="AB653"/>
      <c r="AC653"/>
      <c r="AD653"/>
    </row>
    <row r="654" spans="1:30" x14ac:dyDescent="0.3">
      <c r="A654"/>
      <c r="B654"/>
      <c r="C654"/>
      <c r="D654"/>
      <c r="E654"/>
      <c r="F654"/>
      <c r="G654"/>
      <c r="P654"/>
      <c r="T654"/>
      <c r="X654"/>
      <c r="Y654"/>
      <c r="Z654"/>
      <c r="AA654"/>
      <c r="AB654"/>
      <c r="AC654"/>
      <c r="AD654"/>
    </row>
    <row r="655" spans="1:30" x14ac:dyDescent="0.3">
      <c r="A655"/>
      <c r="B655"/>
      <c r="C655"/>
      <c r="D655"/>
      <c r="E655"/>
      <c r="F655"/>
      <c r="G655"/>
      <c r="P655"/>
      <c r="T655"/>
      <c r="X655"/>
      <c r="Y655"/>
      <c r="Z655"/>
      <c r="AA655"/>
      <c r="AB655"/>
      <c r="AC655"/>
      <c r="AD655"/>
    </row>
    <row r="656" spans="1:30" x14ac:dyDescent="0.3">
      <c r="A656"/>
      <c r="B656"/>
      <c r="C656"/>
      <c r="D656"/>
      <c r="E656"/>
      <c r="F656"/>
      <c r="G656"/>
      <c r="P656"/>
      <c r="T656"/>
      <c r="X656"/>
      <c r="Y656"/>
      <c r="Z656"/>
      <c r="AA656"/>
      <c r="AB656"/>
      <c r="AC656"/>
      <c r="AD656"/>
    </row>
    <row r="657" spans="1:30" x14ac:dyDescent="0.3">
      <c r="A657"/>
      <c r="B657"/>
      <c r="C657"/>
      <c r="D657"/>
      <c r="E657"/>
      <c r="F657"/>
      <c r="G657"/>
      <c r="P657"/>
      <c r="T657"/>
      <c r="X657"/>
      <c r="Y657"/>
      <c r="Z657"/>
      <c r="AA657"/>
      <c r="AB657"/>
      <c r="AC657"/>
      <c r="AD657"/>
    </row>
    <row r="658" spans="1:30" x14ac:dyDescent="0.3">
      <c r="A658"/>
      <c r="B658"/>
      <c r="C658"/>
      <c r="D658"/>
      <c r="E658"/>
      <c r="F658"/>
      <c r="G658"/>
      <c r="P658"/>
      <c r="T658"/>
      <c r="X658"/>
      <c r="Y658"/>
      <c r="Z658"/>
      <c r="AA658"/>
      <c r="AB658"/>
      <c r="AC658"/>
      <c r="AD658"/>
    </row>
    <row r="659" spans="1:30" x14ac:dyDescent="0.3">
      <c r="A659"/>
      <c r="B659"/>
      <c r="C659"/>
      <c r="D659"/>
      <c r="E659"/>
      <c r="F659"/>
      <c r="G659"/>
      <c r="P659"/>
      <c r="T659"/>
      <c r="X659"/>
      <c r="Y659"/>
      <c r="Z659"/>
      <c r="AA659"/>
      <c r="AB659"/>
      <c r="AC659"/>
      <c r="AD659"/>
    </row>
    <row r="660" spans="1:30" x14ac:dyDescent="0.3">
      <c r="A660"/>
      <c r="B660"/>
      <c r="C660"/>
      <c r="D660"/>
      <c r="E660"/>
      <c r="F660"/>
      <c r="G660"/>
      <c r="P660"/>
      <c r="T660"/>
      <c r="X660"/>
      <c r="Y660"/>
      <c r="Z660"/>
      <c r="AA660"/>
      <c r="AB660"/>
      <c r="AC660"/>
      <c r="AD660"/>
    </row>
    <row r="661" spans="1:30" x14ac:dyDescent="0.3">
      <c r="A661"/>
      <c r="B661"/>
      <c r="C661"/>
      <c r="D661"/>
      <c r="E661"/>
      <c r="F661"/>
      <c r="G661"/>
      <c r="P661"/>
      <c r="T661"/>
      <c r="X661"/>
      <c r="Y661"/>
      <c r="Z661"/>
      <c r="AA661"/>
      <c r="AB661"/>
      <c r="AC661"/>
      <c r="AD661"/>
    </row>
    <row r="662" spans="1:30" x14ac:dyDescent="0.3">
      <c r="A662"/>
      <c r="B662"/>
      <c r="C662"/>
      <c r="D662"/>
      <c r="E662"/>
      <c r="F662"/>
      <c r="G662"/>
      <c r="P662"/>
      <c r="T662"/>
      <c r="X662"/>
      <c r="Y662"/>
      <c r="Z662"/>
      <c r="AA662"/>
      <c r="AB662"/>
      <c r="AC662"/>
      <c r="AD662"/>
    </row>
    <row r="663" spans="1:30" x14ac:dyDescent="0.3">
      <c r="A663"/>
      <c r="B663"/>
      <c r="C663"/>
      <c r="D663"/>
      <c r="E663"/>
      <c r="F663"/>
      <c r="G663"/>
      <c r="P663"/>
      <c r="T663"/>
      <c r="X663"/>
      <c r="Y663"/>
      <c r="Z663"/>
      <c r="AA663"/>
      <c r="AB663"/>
      <c r="AC663"/>
      <c r="AD663"/>
    </row>
    <row r="664" spans="1:30" x14ac:dyDescent="0.3">
      <c r="A664"/>
      <c r="B664"/>
      <c r="C664"/>
      <c r="D664"/>
      <c r="E664"/>
      <c r="F664"/>
      <c r="G664"/>
      <c r="P664"/>
      <c r="T664"/>
      <c r="X664"/>
      <c r="Y664"/>
      <c r="Z664"/>
      <c r="AA664"/>
      <c r="AB664"/>
      <c r="AC664"/>
      <c r="AD664"/>
    </row>
    <row r="665" spans="1:30" x14ac:dyDescent="0.3">
      <c r="A665"/>
      <c r="B665"/>
      <c r="C665"/>
      <c r="D665"/>
      <c r="E665"/>
      <c r="F665"/>
      <c r="G665"/>
      <c r="P665"/>
      <c r="T665"/>
      <c r="X665"/>
      <c r="Y665"/>
      <c r="Z665"/>
      <c r="AA665"/>
      <c r="AB665"/>
      <c r="AC665"/>
      <c r="AD665"/>
    </row>
    <row r="666" spans="1:30" x14ac:dyDescent="0.3">
      <c r="A666"/>
      <c r="B666"/>
      <c r="C666"/>
      <c r="D666"/>
      <c r="E666"/>
      <c r="F666"/>
      <c r="G666"/>
      <c r="P666"/>
      <c r="T666"/>
      <c r="X666"/>
      <c r="Y666"/>
      <c r="Z666"/>
      <c r="AA666"/>
      <c r="AB666"/>
      <c r="AC666"/>
      <c r="AD666"/>
    </row>
    <row r="667" spans="1:30" x14ac:dyDescent="0.3">
      <c r="A667"/>
      <c r="B667"/>
      <c r="C667"/>
      <c r="D667"/>
      <c r="E667"/>
      <c r="F667"/>
      <c r="G667"/>
      <c r="P667"/>
      <c r="T667"/>
      <c r="X667"/>
      <c r="Y667"/>
      <c r="Z667"/>
      <c r="AA667"/>
      <c r="AB667"/>
      <c r="AC667"/>
      <c r="AD667"/>
    </row>
    <row r="668" spans="1:30" x14ac:dyDescent="0.3">
      <c r="A668"/>
      <c r="B668"/>
      <c r="C668"/>
      <c r="D668"/>
      <c r="E668"/>
      <c r="F668"/>
      <c r="G668"/>
      <c r="P668"/>
      <c r="T668"/>
      <c r="X668"/>
      <c r="Y668"/>
      <c r="Z668"/>
      <c r="AA668"/>
      <c r="AB668"/>
      <c r="AC668"/>
      <c r="AD668"/>
    </row>
    <row r="669" spans="1:30" x14ac:dyDescent="0.3">
      <c r="A669"/>
      <c r="B669"/>
      <c r="C669"/>
      <c r="D669"/>
      <c r="E669"/>
      <c r="F669"/>
      <c r="G669"/>
      <c r="P669"/>
      <c r="T669"/>
      <c r="X669"/>
      <c r="Y669"/>
      <c r="Z669"/>
      <c r="AA669"/>
      <c r="AB669"/>
      <c r="AC669"/>
      <c r="AD669"/>
    </row>
    <row r="670" spans="1:30" x14ac:dyDescent="0.3">
      <c r="A670"/>
      <c r="B670"/>
      <c r="C670"/>
      <c r="D670"/>
      <c r="E670"/>
      <c r="F670"/>
      <c r="G670"/>
      <c r="P670"/>
      <c r="T670"/>
      <c r="X670"/>
      <c r="Y670"/>
      <c r="Z670"/>
      <c r="AA670"/>
      <c r="AB670"/>
      <c r="AC670"/>
      <c r="AD670"/>
    </row>
    <row r="671" spans="1:30" x14ac:dyDescent="0.3">
      <c r="A671"/>
      <c r="B671"/>
      <c r="C671"/>
      <c r="D671"/>
      <c r="E671"/>
      <c r="F671"/>
      <c r="G671"/>
      <c r="P671"/>
      <c r="T671"/>
      <c r="X671"/>
      <c r="Y671"/>
      <c r="Z671"/>
      <c r="AA671"/>
      <c r="AB671"/>
      <c r="AC671"/>
      <c r="AD671"/>
    </row>
    <row r="672" spans="1:30" x14ac:dyDescent="0.3">
      <c r="A672"/>
      <c r="B672"/>
      <c r="C672"/>
      <c r="D672"/>
      <c r="E672"/>
      <c r="F672"/>
      <c r="G672"/>
      <c r="P672"/>
      <c r="T672"/>
      <c r="X672"/>
      <c r="Y672"/>
      <c r="Z672"/>
      <c r="AA672"/>
      <c r="AB672"/>
      <c r="AC672"/>
      <c r="AD672"/>
    </row>
    <row r="673" spans="1:30" x14ac:dyDescent="0.3">
      <c r="A673"/>
      <c r="B673"/>
      <c r="C673"/>
      <c r="D673"/>
      <c r="E673"/>
      <c r="F673"/>
      <c r="G673"/>
      <c r="P673"/>
      <c r="T673"/>
      <c r="X673"/>
      <c r="Y673"/>
      <c r="Z673"/>
      <c r="AA673"/>
      <c r="AB673"/>
      <c r="AC673"/>
      <c r="AD673"/>
    </row>
    <row r="674" spans="1:30" x14ac:dyDescent="0.3">
      <c r="A674"/>
      <c r="B674"/>
      <c r="C674"/>
      <c r="D674"/>
      <c r="E674"/>
      <c r="F674"/>
      <c r="G674"/>
      <c r="P674"/>
      <c r="T674"/>
      <c r="X674"/>
      <c r="Y674"/>
      <c r="Z674"/>
      <c r="AA674"/>
      <c r="AB674"/>
      <c r="AC674"/>
      <c r="AD674"/>
    </row>
    <row r="675" spans="1:30" x14ac:dyDescent="0.3">
      <c r="A675"/>
      <c r="B675"/>
      <c r="C675"/>
      <c r="D675"/>
      <c r="E675"/>
      <c r="F675"/>
      <c r="G675"/>
      <c r="P675"/>
      <c r="T675"/>
      <c r="X675"/>
      <c r="Y675"/>
      <c r="Z675"/>
      <c r="AA675"/>
      <c r="AB675"/>
      <c r="AC675"/>
      <c r="AD675"/>
    </row>
    <row r="676" spans="1:30" x14ac:dyDescent="0.3">
      <c r="A676"/>
      <c r="B676"/>
      <c r="C676"/>
      <c r="D676"/>
      <c r="E676"/>
      <c r="F676"/>
      <c r="G676"/>
      <c r="P676"/>
      <c r="T676"/>
      <c r="X676"/>
      <c r="Y676"/>
      <c r="Z676"/>
      <c r="AA676"/>
      <c r="AB676"/>
      <c r="AC676"/>
      <c r="AD676"/>
    </row>
    <row r="677" spans="1:30" x14ac:dyDescent="0.3">
      <c r="A677"/>
      <c r="B677"/>
      <c r="C677"/>
      <c r="D677"/>
      <c r="E677"/>
      <c r="F677"/>
      <c r="G677"/>
      <c r="P677"/>
      <c r="T677"/>
      <c r="X677"/>
      <c r="Y677"/>
      <c r="Z677"/>
      <c r="AA677"/>
      <c r="AB677"/>
      <c r="AC677"/>
      <c r="AD677"/>
    </row>
    <row r="678" spans="1:30" x14ac:dyDescent="0.3">
      <c r="A678"/>
      <c r="B678"/>
      <c r="C678"/>
      <c r="D678"/>
      <c r="E678"/>
      <c r="F678"/>
      <c r="G678"/>
      <c r="P678"/>
      <c r="T678"/>
      <c r="X678"/>
      <c r="Y678"/>
      <c r="Z678"/>
      <c r="AA678"/>
      <c r="AB678"/>
      <c r="AC678"/>
      <c r="AD678"/>
    </row>
    <row r="679" spans="1:30" x14ac:dyDescent="0.3">
      <c r="A679"/>
      <c r="B679"/>
      <c r="C679"/>
      <c r="D679"/>
      <c r="E679"/>
      <c r="F679"/>
      <c r="G679"/>
      <c r="P679"/>
      <c r="T679"/>
      <c r="X679"/>
      <c r="Y679"/>
      <c r="Z679"/>
      <c r="AA679"/>
      <c r="AB679"/>
      <c r="AC679"/>
      <c r="AD679"/>
    </row>
    <row r="680" spans="1:30" x14ac:dyDescent="0.3">
      <c r="A680"/>
      <c r="B680"/>
      <c r="C680"/>
      <c r="D680"/>
      <c r="E680"/>
      <c r="F680"/>
      <c r="G680"/>
      <c r="P680"/>
      <c r="T680"/>
      <c r="X680"/>
      <c r="Y680"/>
      <c r="Z680"/>
      <c r="AA680"/>
      <c r="AB680"/>
      <c r="AC680"/>
      <c r="AD680"/>
    </row>
    <row r="681" spans="1:30" x14ac:dyDescent="0.3">
      <c r="A681"/>
      <c r="B681"/>
      <c r="C681"/>
      <c r="D681"/>
      <c r="E681"/>
      <c r="F681"/>
      <c r="G681"/>
      <c r="P681"/>
      <c r="T681"/>
      <c r="X681"/>
      <c r="Y681"/>
      <c r="Z681"/>
      <c r="AA681"/>
      <c r="AB681"/>
      <c r="AC681"/>
      <c r="AD681"/>
    </row>
    <row r="682" spans="1:30" x14ac:dyDescent="0.3">
      <c r="A682"/>
      <c r="B682"/>
      <c r="C682"/>
      <c r="D682"/>
      <c r="E682"/>
      <c r="F682"/>
      <c r="G682"/>
      <c r="P682"/>
      <c r="T682"/>
      <c r="X682"/>
      <c r="Y682"/>
      <c r="Z682"/>
      <c r="AA682"/>
      <c r="AB682"/>
      <c r="AC682"/>
      <c r="AD682"/>
    </row>
    <row r="683" spans="1:30" x14ac:dyDescent="0.3">
      <c r="A683"/>
      <c r="B683"/>
      <c r="C683"/>
      <c r="D683"/>
      <c r="E683"/>
      <c r="F683"/>
      <c r="G683"/>
      <c r="P683"/>
      <c r="T683"/>
      <c r="X683"/>
      <c r="Y683"/>
      <c r="Z683"/>
      <c r="AA683"/>
      <c r="AB683"/>
      <c r="AC683"/>
      <c r="AD683"/>
    </row>
    <row r="684" spans="1:30" x14ac:dyDescent="0.3">
      <c r="A684"/>
      <c r="B684"/>
      <c r="C684"/>
      <c r="D684"/>
      <c r="E684"/>
      <c r="F684"/>
      <c r="G684"/>
      <c r="P684"/>
      <c r="T684"/>
      <c r="X684"/>
      <c r="Y684"/>
      <c r="Z684"/>
      <c r="AA684"/>
      <c r="AB684"/>
      <c r="AC684"/>
      <c r="AD684"/>
    </row>
    <row r="685" spans="1:30" x14ac:dyDescent="0.3">
      <c r="A685"/>
      <c r="B685"/>
      <c r="C685"/>
      <c r="D685"/>
      <c r="E685"/>
      <c r="F685"/>
      <c r="G685"/>
      <c r="P685"/>
      <c r="T685"/>
      <c r="X685"/>
      <c r="Y685"/>
      <c r="Z685"/>
      <c r="AA685"/>
      <c r="AB685"/>
      <c r="AC685"/>
      <c r="AD685"/>
    </row>
    <row r="686" spans="1:30" x14ac:dyDescent="0.3">
      <c r="A686"/>
      <c r="B686"/>
      <c r="C686"/>
      <c r="D686"/>
      <c r="E686"/>
      <c r="F686"/>
      <c r="G686"/>
      <c r="P686"/>
      <c r="T686"/>
      <c r="X686"/>
      <c r="Y686"/>
      <c r="Z686"/>
      <c r="AA686"/>
      <c r="AB686"/>
      <c r="AC686"/>
      <c r="AD686"/>
    </row>
    <row r="687" spans="1:30" x14ac:dyDescent="0.3">
      <c r="A687"/>
      <c r="B687"/>
      <c r="C687"/>
      <c r="D687"/>
      <c r="E687"/>
      <c r="F687"/>
      <c r="G687"/>
      <c r="P687"/>
      <c r="T687"/>
      <c r="X687"/>
      <c r="Y687"/>
      <c r="Z687"/>
      <c r="AA687"/>
      <c r="AB687"/>
      <c r="AC687"/>
      <c r="AD687"/>
    </row>
    <row r="688" spans="1:30" x14ac:dyDescent="0.3">
      <c r="A688"/>
      <c r="B688"/>
      <c r="C688"/>
      <c r="D688"/>
      <c r="E688"/>
      <c r="F688"/>
      <c r="G688"/>
      <c r="P688"/>
      <c r="T688"/>
      <c r="X688"/>
      <c r="Y688"/>
      <c r="Z688"/>
      <c r="AA688"/>
      <c r="AB688"/>
      <c r="AC688"/>
      <c r="AD688"/>
    </row>
    <row r="689" spans="1:30" x14ac:dyDescent="0.3">
      <c r="A689"/>
      <c r="B689"/>
      <c r="C689"/>
      <c r="D689"/>
      <c r="E689"/>
      <c r="F689"/>
      <c r="G689"/>
      <c r="P689"/>
      <c r="T689"/>
      <c r="X689"/>
      <c r="Y689"/>
      <c r="Z689"/>
      <c r="AA689"/>
      <c r="AB689"/>
      <c r="AC689"/>
      <c r="AD689"/>
    </row>
    <row r="690" spans="1:30" x14ac:dyDescent="0.3">
      <c r="A690"/>
      <c r="B690"/>
      <c r="C690"/>
      <c r="D690"/>
      <c r="E690"/>
      <c r="F690"/>
      <c r="G690"/>
      <c r="P690"/>
      <c r="T690"/>
      <c r="X690"/>
      <c r="Y690"/>
      <c r="Z690"/>
      <c r="AA690"/>
      <c r="AB690"/>
      <c r="AC690"/>
      <c r="AD690"/>
    </row>
    <row r="691" spans="1:30" x14ac:dyDescent="0.3">
      <c r="A691"/>
      <c r="B691"/>
      <c r="C691"/>
      <c r="D691"/>
      <c r="E691"/>
      <c r="F691"/>
      <c r="G691"/>
      <c r="P691"/>
      <c r="T691"/>
      <c r="X691"/>
      <c r="Y691"/>
      <c r="Z691"/>
      <c r="AA691"/>
      <c r="AB691"/>
      <c r="AC691"/>
      <c r="AD691"/>
    </row>
    <row r="692" spans="1:30" x14ac:dyDescent="0.3">
      <c r="A692"/>
      <c r="B692"/>
      <c r="C692"/>
      <c r="D692"/>
      <c r="E692"/>
      <c r="F692"/>
      <c r="G692"/>
      <c r="P692"/>
      <c r="T692"/>
      <c r="X692"/>
      <c r="Y692"/>
      <c r="Z692"/>
      <c r="AA692"/>
      <c r="AB692"/>
      <c r="AC692"/>
      <c r="AD692"/>
    </row>
    <row r="693" spans="1:30" x14ac:dyDescent="0.3">
      <c r="A693"/>
      <c r="B693"/>
      <c r="C693"/>
      <c r="D693"/>
      <c r="E693"/>
      <c r="F693"/>
      <c r="G693"/>
      <c r="P693"/>
      <c r="T693"/>
      <c r="X693"/>
      <c r="Y693"/>
      <c r="Z693"/>
      <c r="AA693"/>
      <c r="AB693"/>
      <c r="AC693"/>
      <c r="AD693"/>
    </row>
    <row r="694" spans="1:30" x14ac:dyDescent="0.3">
      <c r="A694"/>
      <c r="B694"/>
      <c r="C694"/>
      <c r="D694"/>
      <c r="E694"/>
      <c r="F694"/>
      <c r="G694"/>
      <c r="P694"/>
      <c r="T694"/>
      <c r="X694"/>
      <c r="Y694"/>
      <c r="Z694"/>
      <c r="AA694"/>
      <c r="AB694"/>
      <c r="AC694"/>
      <c r="AD694"/>
    </row>
    <row r="695" spans="1:30" x14ac:dyDescent="0.3">
      <c r="A695"/>
      <c r="B695"/>
      <c r="C695"/>
      <c r="D695"/>
      <c r="E695"/>
      <c r="F695"/>
      <c r="G695"/>
      <c r="P695"/>
      <c r="T695"/>
      <c r="X695"/>
      <c r="Y695"/>
      <c r="Z695"/>
      <c r="AA695"/>
      <c r="AB695"/>
      <c r="AC695"/>
      <c r="AD695"/>
    </row>
    <row r="696" spans="1:30" x14ac:dyDescent="0.3">
      <c r="A696"/>
      <c r="B696"/>
      <c r="C696"/>
      <c r="D696"/>
      <c r="E696"/>
      <c r="F696"/>
      <c r="G696"/>
      <c r="P696"/>
      <c r="T696"/>
      <c r="X696"/>
      <c r="Y696"/>
      <c r="Z696"/>
      <c r="AA696"/>
      <c r="AB696"/>
      <c r="AC696"/>
      <c r="AD696"/>
    </row>
    <row r="697" spans="1:30" x14ac:dyDescent="0.3">
      <c r="A697"/>
      <c r="B697"/>
      <c r="C697"/>
      <c r="D697"/>
      <c r="E697"/>
      <c r="F697"/>
      <c r="G697"/>
      <c r="P697"/>
      <c r="T697"/>
      <c r="X697"/>
      <c r="Y697"/>
      <c r="Z697"/>
      <c r="AA697"/>
      <c r="AB697"/>
      <c r="AC697"/>
      <c r="AD697"/>
    </row>
    <row r="698" spans="1:30" x14ac:dyDescent="0.3">
      <c r="A698"/>
      <c r="B698"/>
      <c r="C698"/>
      <c r="D698"/>
      <c r="E698"/>
      <c r="F698"/>
      <c r="G698"/>
      <c r="P698"/>
      <c r="T698"/>
      <c r="X698"/>
      <c r="Y698"/>
      <c r="Z698"/>
      <c r="AA698"/>
      <c r="AB698"/>
      <c r="AC698"/>
      <c r="AD698"/>
    </row>
    <row r="699" spans="1:30" x14ac:dyDescent="0.3">
      <c r="A699"/>
      <c r="B699"/>
      <c r="C699"/>
      <c r="D699"/>
      <c r="E699"/>
      <c r="F699"/>
      <c r="G699"/>
      <c r="P699"/>
      <c r="T699"/>
      <c r="X699"/>
      <c r="Y699"/>
      <c r="Z699"/>
      <c r="AA699"/>
      <c r="AB699"/>
      <c r="AC699"/>
      <c r="AD699"/>
    </row>
    <row r="700" spans="1:30" x14ac:dyDescent="0.3">
      <c r="A700"/>
      <c r="B700"/>
      <c r="C700"/>
      <c r="D700"/>
      <c r="E700"/>
      <c r="F700"/>
      <c r="G700"/>
      <c r="P700"/>
      <c r="T700"/>
      <c r="X700"/>
      <c r="Y700"/>
      <c r="Z700"/>
      <c r="AA700"/>
      <c r="AB700"/>
      <c r="AC700"/>
      <c r="AD700"/>
    </row>
    <row r="701" spans="1:30" x14ac:dyDescent="0.3">
      <c r="A701"/>
      <c r="B701"/>
      <c r="C701"/>
      <c r="D701"/>
      <c r="E701"/>
      <c r="F701"/>
      <c r="G701"/>
      <c r="P701"/>
      <c r="T701"/>
      <c r="X701"/>
      <c r="Y701"/>
      <c r="Z701"/>
      <c r="AA701"/>
      <c r="AB701"/>
      <c r="AC701"/>
      <c r="AD701"/>
    </row>
    <row r="702" spans="1:30" x14ac:dyDescent="0.3">
      <c r="A702"/>
      <c r="B702"/>
      <c r="C702"/>
      <c r="D702"/>
      <c r="E702"/>
      <c r="F702"/>
      <c r="G702"/>
      <c r="P702"/>
      <c r="T702"/>
      <c r="X702"/>
      <c r="Y702"/>
      <c r="Z702"/>
      <c r="AA702"/>
      <c r="AB702"/>
      <c r="AC702"/>
      <c r="AD702"/>
    </row>
    <row r="703" spans="1:30" x14ac:dyDescent="0.3">
      <c r="A703"/>
      <c r="B703"/>
      <c r="C703"/>
      <c r="D703"/>
      <c r="E703"/>
      <c r="F703"/>
      <c r="G703"/>
      <c r="P703"/>
      <c r="T703"/>
      <c r="X703"/>
      <c r="Y703"/>
      <c r="Z703"/>
      <c r="AA703"/>
      <c r="AB703"/>
      <c r="AC703"/>
      <c r="AD703"/>
    </row>
    <row r="704" spans="1:30" x14ac:dyDescent="0.3">
      <c r="A704"/>
      <c r="B704"/>
      <c r="C704"/>
      <c r="D704"/>
      <c r="E704"/>
      <c r="F704"/>
      <c r="G704"/>
      <c r="P704"/>
      <c r="T704"/>
      <c r="X704"/>
      <c r="Y704"/>
      <c r="Z704"/>
      <c r="AA704"/>
      <c r="AB704"/>
      <c r="AC704"/>
      <c r="AD704"/>
    </row>
    <row r="705" spans="1:30" x14ac:dyDescent="0.3">
      <c r="A705"/>
      <c r="B705"/>
      <c r="C705"/>
      <c r="D705"/>
      <c r="E705"/>
      <c r="F705"/>
      <c r="G705"/>
      <c r="P705"/>
      <c r="T705"/>
      <c r="X705"/>
      <c r="Y705"/>
      <c r="Z705"/>
      <c r="AA705"/>
      <c r="AB705"/>
      <c r="AC705"/>
      <c r="AD705"/>
    </row>
    <row r="706" spans="1:30" x14ac:dyDescent="0.3">
      <c r="A706"/>
      <c r="B706"/>
      <c r="C706"/>
      <c r="D706"/>
      <c r="E706"/>
      <c r="F706"/>
      <c r="G706"/>
      <c r="P706"/>
      <c r="T706"/>
      <c r="X706"/>
      <c r="Y706"/>
      <c r="Z706"/>
      <c r="AA706"/>
      <c r="AB706"/>
      <c r="AC706"/>
      <c r="AD706"/>
    </row>
    <row r="707" spans="1:30" x14ac:dyDescent="0.3">
      <c r="A707"/>
      <c r="B707"/>
      <c r="C707"/>
      <c r="D707"/>
      <c r="E707"/>
      <c r="F707"/>
      <c r="G707"/>
      <c r="P707"/>
      <c r="T707"/>
      <c r="X707"/>
      <c r="Y707"/>
      <c r="Z707"/>
      <c r="AA707"/>
      <c r="AB707"/>
      <c r="AC707"/>
      <c r="AD707"/>
    </row>
    <row r="708" spans="1:30" x14ac:dyDescent="0.3">
      <c r="A708"/>
      <c r="B708"/>
      <c r="C708"/>
      <c r="D708"/>
      <c r="E708"/>
      <c r="F708"/>
      <c r="G708"/>
      <c r="P708"/>
      <c r="T708"/>
      <c r="X708"/>
      <c r="Y708"/>
      <c r="Z708"/>
      <c r="AA708"/>
      <c r="AB708"/>
      <c r="AC708"/>
      <c r="AD708"/>
    </row>
    <row r="709" spans="1:30" x14ac:dyDescent="0.3">
      <c r="A709"/>
      <c r="B709"/>
      <c r="C709"/>
      <c r="D709"/>
      <c r="E709"/>
      <c r="F709"/>
      <c r="G709"/>
      <c r="P709"/>
      <c r="T709"/>
      <c r="X709"/>
      <c r="Y709"/>
      <c r="Z709"/>
      <c r="AA709"/>
      <c r="AB709"/>
      <c r="AC709"/>
      <c r="AD709"/>
    </row>
    <row r="710" spans="1:30" x14ac:dyDescent="0.3">
      <c r="A710"/>
      <c r="B710"/>
      <c r="C710"/>
      <c r="D710"/>
      <c r="E710"/>
      <c r="F710"/>
      <c r="G710"/>
      <c r="P710"/>
      <c r="T710"/>
      <c r="X710"/>
      <c r="Y710"/>
      <c r="Z710"/>
      <c r="AA710"/>
      <c r="AB710"/>
      <c r="AC710"/>
      <c r="AD710"/>
    </row>
    <row r="711" spans="1:30" x14ac:dyDescent="0.3">
      <c r="A711"/>
      <c r="B711"/>
      <c r="C711"/>
      <c r="D711"/>
      <c r="E711"/>
      <c r="F711"/>
      <c r="G711"/>
      <c r="P711"/>
      <c r="T711"/>
      <c r="X711"/>
      <c r="Y711"/>
      <c r="Z711"/>
      <c r="AA711"/>
      <c r="AB711"/>
      <c r="AC711"/>
      <c r="AD711"/>
    </row>
    <row r="712" spans="1:30" x14ac:dyDescent="0.3">
      <c r="A712"/>
      <c r="B712"/>
      <c r="C712"/>
      <c r="D712"/>
      <c r="E712"/>
      <c r="F712"/>
      <c r="G712"/>
      <c r="P712"/>
      <c r="T712"/>
      <c r="X712"/>
      <c r="Y712"/>
      <c r="Z712"/>
      <c r="AA712"/>
      <c r="AB712"/>
      <c r="AC712"/>
      <c r="AD712"/>
    </row>
    <row r="713" spans="1:30" x14ac:dyDescent="0.3">
      <c r="A713"/>
      <c r="B713"/>
      <c r="C713"/>
      <c r="D713"/>
      <c r="E713"/>
      <c r="F713"/>
      <c r="G713"/>
      <c r="P713"/>
      <c r="T713"/>
      <c r="X713"/>
      <c r="Y713"/>
      <c r="Z713"/>
      <c r="AA713"/>
      <c r="AB713"/>
      <c r="AC713"/>
      <c r="AD713"/>
    </row>
    <row r="714" spans="1:30" x14ac:dyDescent="0.3">
      <c r="A714"/>
      <c r="B714"/>
      <c r="C714"/>
      <c r="D714"/>
      <c r="E714"/>
      <c r="F714"/>
      <c r="G714"/>
      <c r="P714"/>
      <c r="T714"/>
      <c r="X714"/>
      <c r="Y714"/>
      <c r="Z714"/>
      <c r="AA714"/>
      <c r="AB714"/>
      <c r="AC714"/>
      <c r="AD714"/>
    </row>
    <row r="715" spans="1:30" x14ac:dyDescent="0.3">
      <c r="A715"/>
      <c r="B715"/>
      <c r="C715"/>
      <c r="D715"/>
      <c r="E715"/>
      <c r="F715"/>
      <c r="G715"/>
      <c r="P715"/>
      <c r="T715"/>
      <c r="X715"/>
      <c r="Y715"/>
      <c r="Z715"/>
      <c r="AA715"/>
      <c r="AB715"/>
      <c r="AC715"/>
      <c r="AD715"/>
    </row>
    <row r="716" spans="1:30" x14ac:dyDescent="0.3">
      <c r="A716"/>
      <c r="B716"/>
      <c r="C716"/>
      <c r="D716"/>
      <c r="E716"/>
      <c r="F716"/>
      <c r="G716"/>
      <c r="P716"/>
      <c r="T716"/>
      <c r="X716"/>
      <c r="Y716"/>
      <c r="Z716"/>
      <c r="AA716"/>
      <c r="AB716"/>
      <c r="AC716"/>
      <c r="AD716"/>
    </row>
    <row r="717" spans="1:30" x14ac:dyDescent="0.3">
      <c r="A717"/>
      <c r="B717"/>
      <c r="C717"/>
      <c r="D717"/>
      <c r="E717"/>
      <c r="F717"/>
      <c r="G717"/>
      <c r="P717"/>
      <c r="T717"/>
      <c r="X717"/>
      <c r="Y717"/>
      <c r="Z717"/>
      <c r="AA717"/>
      <c r="AB717"/>
      <c r="AC717"/>
      <c r="AD717"/>
    </row>
    <row r="718" spans="1:30" x14ac:dyDescent="0.3">
      <c r="A718"/>
      <c r="B718"/>
      <c r="C718"/>
      <c r="D718"/>
      <c r="E718"/>
      <c r="F718"/>
      <c r="G718"/>
      <c r="P718"/>
      <c r="T718"/>
      <c r="X718"/>
      <c r="Y718"/>
      <c r="Z718"/>
      <c r="AA718"/>
      <c r="AB718"/>
      <c r="AC718"/>
      <c r="AD718"/>
    </row>
    <row r="719" spans="1:30" x14ac:dyDescent="0.3">
      <c r="A719"/>
      <c r="B719"/>
      <c r="C719"/>
      <c r="D719"/>
      <c r="E719"/>
      <c r="F719"/>
      <c r="G719"/>
      <c r="P719"/>
      <c r="T719"/>
      <c r="X719"/>
      <c r="Y719"/>
      <c r="Z719"/>
      <c r="AA719"/>
      <c r="AB719"/>
      <c r="AC719"/>
      <c r="AD719"/>
    </row>
    <row r="720" spans="1:30" x14ac:dyDescent="0.3">
      <c r="A720"/>
      <c r="B720"/>
      <c r="C720"/>
      <c r="D720"/>
      <c r="E720"/>
      <c r="F720"/>
      <c r="G720"/>
      <c r="P720"/>
      <c r="T720"/>
      <c r="X720"/>
      <c r="Y720"/>
      <c r="Z720"/>
      <c r="AA720"/>
      <c r="AB720"/>
      <c r="AC720"/>
      <c r="AD720"/>
    </row>
    <row r="721" spans="1:30" x14ac:dyDescent="0.3">
      <c r="A721"/>
      <c r="B721"/>
      <c r="C721"/>
      <c r="D721"/>
      <c r="E721"/>
      <c r="F721"/>
      <c r="G721"/>
      <c r="P721"/>
      <c r="T721"/>
      <c r="X721"/>
      <c r="Y721"/>
      <c r="Z721"/>
      <c r="AA721"/>
      <c r="AB721"/>
      <c r="AC721"/>
      <c r="AD721"/>
    </row>
    <row r="722" spans="1:30" x14ac:dyDescent="0.3">
      <c r="A722"/>
      <c r="B722"/>
      <c r="C722"/>
      <c r="D722"/>
      <c r="E722"/>
      <c r="F722"/>
      <c r="G722"/>
      <c r="P722"/>
      <c r="T722"/>
      <c r="X722"/>
      <c r="Y722"/>
      <c r="Z722"/>
      <c r="AA722"/>
      <c r="AB722"/>
      <c r="AC722"/>
      <c r="AD722"/>
    </row>
    <row r="723" spans="1:30" x14ac:dyDescent="0.3">
      <c r="A723"/>
      <c r="B723"/>
      <c r="C723"/>
      <c r="D723"/>
      <c r="E723"/>
      <c r="F723"/>
      <c r="G723"/>
      <c r="P723"/>
      <c r="T723"/>
      <c r="X723"/>
      <c r="Y723"/>
      <c r="Z723"/>
      <c r="AA723"/>
      <c r="AB723"/>
      <c r="AC723"/>
      <c r="AD723"/>
    </row>
    <row r="724" spans="1:30" x14ac:dyDescent="0.3">
      <c r="A724"/>
      <c r="B724"/>
      <c r="C724"/>
      <c r="D724"/>
      <c r="E724"/>
      <c r="F724"/>
      <c r="G724"/>
      <c r="P724"/>
      <c r="T724"/>
      <c r="X724"/>
      <c r="Y724"/>
      <c r="Z724"/>
      <c r="AA724"/>
      <c r="AB724"/>
      <c r="AC724"/>
      <c r="AD724"/>
    </row>
    <row r="725" spans="1:30" x14ac:dyDescent="0.3">
      <c r="A725"/>
      <c r="B725"/>
      <c r="C725"/>
      <c r="D725"/>
      <c r="E725"/>
      <c r="F725"/>
      <c r="G725"/>
      <c r="P725"/>
      <c r="T725"/>
      <c r="X725"/>
      <c r="Y725"/>
      <c r="Z725"/>
      <c r="AA725"/>
      <c r="AB725"/>
      <c r="AC725"/>
      <c r="AD725"/>
    </row>
    <row r="726" spans="1:30" x14ac:dyDescent="0.3">
      <c r="A726"/>
      <c r="B726"/>
      <c r="C726"/>
      <c r="D726"/>
      <c r="E726"/>
      <c r="F726"/>
      <c r="G726"/>
      <c r="P726"/>
      <c r="T726"/>
      <c r="X726"/>
      <c r="Y726"/>
      <c r="Z726"/>
      <c r="AA726"/>
      <c r="AB726"/>
      <c r="AC726"/>
      <c r="AD726"/>
    </row>
    <row r="727" spans="1:30" x14ac:dyDescent="0.3">
      <c r="A727"/>
      <c r="B727"/>
      <c r="C727"/>
      <c r="D727"/>
      <c r="E727"/>
      <c r="F727"/>
      <c r="G727"/>
      <c r="P727"/>
      <c r="T727"/>
      <c r="X727"/>
      <c r="Y727"/>
      <c r="Z727"/>
      <c r="AA727"/>
      <c r="AB727"/>
      <c r="AC727"/>
      <c r="AD727"/>
    </row>
    <row r="728" spans="1:30" x14ac:dyDescent="0.3">
      <c r="A728"/>
      <c r="B728"/>
      <c r="C728"/>
      <c r="D728"/>
      <c r="E728"/>
      <c r="F728"/>
      <c r="G728"/>
      <c r="P728"/>
      <c r="T728"/>
      <c r="X728"/>
      <c r="Y728"/>
      <c r="Z728"/>
      <c r="AA728"/>
      <c r="AB728"/>
      <c r="AC728"/>
      <c r="AD728"/>
    </row>
    <row r="729" spans="1:30" x14ac:dyDescent="0.3">
      <c r="A729"/>
      <c r="B729"/>
      <c r="C729"/>
      <c r="D729"/>
      <c r="E729"/>
      <c r="F729"/>
      <c r="G729"/>
      <c r="P729"/>
      <c r="T729"/>
      <c r="X729"/>
      <c r="Y729"/>
      <c r="Z729"/>
      <c r="AA729"/>
      <c r="AB729"/>
      <c r="AC729"/>
      <c r="AD729"/>
    </row>
    <row r="730" spans="1:30" x14ac:dyDescent="0.3">
      <c r="A730"/>
      <c r="B730"/>
      <c r="C730"/>
      <c r="D730"/>
      <c r="E730"/>
      <c r="F730"/>
      <c r="G730"/>
      <c r="P730"/>
    </row>
    <row r="731" spans="1:30" x14ac:dyDescent="0.3">
      <c r="A731"/>
      <c r="B731"/>
      <c r="C731"/>
      <c r="D731"/>
      <c r="E731"/>
      <c r="F731"/>
      <c r="G731"/>
      <c r="P731"/>
    </row>
    <row r="732" spans="1:30" x14ac:dyDescent="0.3">
      <c r="A732"/>
      <c r="B732"/>
      <c r="C732"/>
      <c r="D732"/>
      <c r="E732"/>
      <c r="F732"/>
      <c r="G732"/>
      <c r="P732"/>
    </row>
    <row r="733" spans="1:30" x14ac:dyDescent="0.3">
      <c r="A733"/>
      <c r="B733"/>
      <c r="C733"/>
      <c r="D733"/>
      <c r="E733"/>
      <c r="F733"/>
      <c r="G733"/>
      <c r="P733"/>
    </row>
    <row r="734" spans="1:30" x14ac:dyDescent="0.3">
      <c r="A734"/>
      <c r="B734"/>
      <c r="C734"/>
      <c r="D734"/>
      <c r="E734"/>
      <c r="F734"/>
      <c r="G734"/>
      <c r="P734"/>
    </row>
    <row r="735" spans="1:30" x14ac:dyDescent="0.3">
      <c r="A735"/>
      <c r="B735"/>
      <c r="C735"/>
      <c r="D735"/>
      <c r="E735"/>
      <c r="F735"/>
      <c r="G735"/>
      <c r="P735"/>
    </row>
    <row r="736" spans="1:30" x14ac:dyDescent="0.3">
      <c r="A736"/>
      <c r="B736"/>
      <c r="C736"/>
      <c r="D736"/>
      <c r="E736"/>
      <c r="F736"/>
      <c r="G736"/>
      <c r="P736"/>
    </row>
    <row r="737" spans="1:16" x14ac:dyDescent="0.3">
      <c r="A737"/>
      <c r="B737"/>
      <c r="C737"/>
      <c r="D737"/>
      <c r="E737"/>
      <c r="F737"/>
      <c r="G737"/>
      <c r="P737"/>
    </row>
    <row r="738" spans="1:16" x14ac:dyDescent="0.3">
      <c r="A738"/>
      <c r="B738"/>
      <c r="C738"/>
      <c r="D738"/>
      <c r="E738"/>
      <c r="F738"/>
      <c r="G738"/>
      <c r="P738"/>
    </row>
    <row r="739" spans="1:16" x14ac:dyDescent="0.3">
      <c r="A739"/>
      <c r="B739"/>
      <c r="C739"/>
      <c r="D739"/>
      <c r="E739"/>
      <c r="F739"/>
      <c r="G739"/>
      <c r="P739"/>
    </row>
    <row r="740" spans="1:16" x14ac:dyDescent="0.3">
      <c r="A740"/>
      <c r="B740"/>
      <c r="C740"/>
      <c r="D740"/>
      <c r="E740"/>
      <c r="F740"/>
      <c r="G740"/>
      <c r="P740"/>
    </row>
    <row r="741" spans="1:16" x14ac:dyDescent="0.3">
      <c r="A741"/>
      <c r="B741"/>
      <c r="C741"/>
      <c r="D741"/>
      <c r="E741"/>
      <c r="F741"/>
      <c r="G741"/>
      <c r="P741"/>
    </row>
    <row r="742" spans="1:16" x14ac:dyDescent="0.3">
      <c r="A742"/>
      <c r="B742"/>
      <c r="C742"/>
      <c r="D742"/>
      <c r="E742"/>
      <c r="F742"/>
      <c r="G742"/>
      <c r="P742"/>
    </row>
    <row r="743" spans="1:16" x14ac:dyDescent="0.3">
      <c r="A743"/>
      <c r="B743"/>
      <c r="C743"/>
      <c r="D743"/>
      <c r="E743"/>
      <c r="F743"/>
      <c r="G743"/>
      <c r="P743"/>
    </row>
    <row r="744" spans="1:16" x14ac:dyDescent="0.3">
      <c r="A744"/>
      <c r="B744"/>
      <c r="C744"/>
      <c r="D744"/>
      <c r="E744"/>
      <c r="F744"/>
      <c r="G744"/>
      <c r="P744"/>
    </row>
    <row r="745" spans="1:16" x14ac:dyDescent="0.3">
      <c r="A745"/>
      <c r="B745"/>
      <c r="C745"/>
      <c r="D745"/>
      <c r="E745"/>
      <c r="F745"/>
      <c r="G745"/>
      <c r="P745"/>
    </row>
    <row r="746" spans="1:16" x14ac:dyDescent="0.3">
      <c r="A746"/>
      <c r="B746"/>
      <c r="C746"/>
      <c r="D746"/>
      <c r="E746"/>
      <c r="F746"/>
      <c r="G746"/>
      <c r="P746"/>
    </row>
    <row r="747" spans="1:16" x14ac:dyDescent="0.3">
      <c r="A747"/>
      <c r="B747"/>
      <c r="C747"/>
      <c r="D747"/>
      <c r="E747"/>
      <c r="F747"/>
      <c r="G747"/>
      <c r="P747"/>
    </row>
    <row r="748" spans="1:16" x14ac:dyDescent="0.3">
      <c r="A748"/>
      <c r="B748"/>
      <c r="C748"/>
      <c r="D748"/>
      <c r="E748"/>
      <c r="F748"/>
      <c r="G748"/>
      <c r="P748"/>
    </row>
    <row r="749" spans="1:16" x14ac:dyDescent="0.3">
      <c r="A749"/>
      <c r="B749"/>
      <c r="C749"/>
      <c r="D749"/>
      <c r="E749"/>
      <c r="F749"/>
      <c r="G749"/>
      <c r="P749"/>
    </row>
    <row r="750" spans="1:16" x14ac:dyDescent="0.3">
      <c r="A750"/>
      <c r="B750"/>
      <c r="C750"/>
      <c r="D750"/>
      <c r="E750"/>
      <c r="F750"/>
      <c r="G750"/>
      <c r="P750"/>
    </row>
    <row r="751" spans="1:16" x14ac:dyDescent="0.3">
      <c r="A751"/>
      <c r="B751"/>
      <c r="C751"/>
      <c r="D751"/>
      <c r="E751"/>
      <c r="F751"/>
      <c r="G751"/>
      <c r="P751"/>
    </row>
    <row r="752" spans="1:16" x14ac:dyDescent="0.3">
      <c r="A752"/>
      <c r="B752"/>
      <c r="C752"/>
      <c r="D752"/>
      <c r="E752"/>
      <c r="F752"/>
      <c r="G752"/>
      <c r="P752"/>
    </row>
    <row r="753" spans="1:16" x14ac:dyDescent="0.3">
      <c r="A753"/>
      <c r="B753"/>
      <c r="C753"/>
      <c r="D753"/>
      <c r="E753"/>
      <c r="F753"/>
      <c r="G753"/>
      <c r="P753"/>
    </row>
    <row r="754" spans="1:16" x14ac:dyDescent="0.3">
      <c r="A754"/>
      <c r="B754"/>
      <c r="C754"/>
      <c r="D754"/>
      <c r="E754"/>
      <c r="F754"/>
      <c r="G754"/>
      <c r="P754"/>
    </row>
    <row r="755" spans="1:16" x14ac:dyDescent="0.3">
      <c r="A755"/>
      <c r="B755"/>
      <c r="C755"/>
      <c r="D755"/>
      <c r="E755"/>
      <c r="F755"/>
      <c r="G755"/>
      <c r="P755"/>
    </row>
    <row r="756" spans="1:16" x14ac:dyDescent="0.3">
      <c r="A756"/>
      <c r="B756"/>
      <c r="C756"/>
      <c r="D756"/>
      <c r="E756"/>
      <c r="F756"/>
      <c r="G756"/>
      <c r="P756"/>
    </row>
    <row r="757" spans="1:16" x14ac:dyDescent="0.3">
      <c r="A757"/>
      <c r="B757"/>
      <c r="C757"/>
      <c r="D757"/>
      <c r="E757"/>
      <c r="F757"/>
      <c r="G757"/>
      <c r="P757"/>
    </row>
    <row r="758" spans="1:16" x14ac:dyDescent="0.3">
      <c r="A758"/>
      <c r="B758"/>
      <c r="C758"/>
      <c r="D758"/>
      <c r="E758"/>
      <c r="F758"/>
      <c r="G758"/>
      <c r="P758"/>
    </row>
    <row r="759" spans="1:16" x14ac:dyDescent="0.3">
      <c r="A759"/>
      <c r="B759"/>
      <c r="C759"/>
      <c r="D759"/>
      <c r="E759"/>
      <c r="F759"/>
      <c r="G759"/>
      <c r="P759"/>
    </row>
    <row r="760" spans="1:16" x14ac:dyDescent="0.3">
      <c r="A760"/>
      <c r="B760"/>
      <c r="C760"/>
      <c r="D760"/>
      <c r="E760"/>
      <c r="F760"/>
      <c r="G760"/>
      <c r="P760"/>
    </row>
    <row r="761" spans="1:16" x14ac:dyDescent="0.3">
      <c r="A761"/>
      <c r="B761"/>
      <c r="C761"/>
      <c r="D761"/>
      <c r="E761"/>
      <c r="F761"/>
      <c r="G761"/>
      <c r="P761"/>
    </row>
    <row r="762" spans="1:16" x14ac:dyDescent="0.3">
      <c r="A762"/>
      <c r="B762"/>
      <c r="C762"/>
      <c r="D762"/>
      <c r="E762"/>
      <c r="F762"/>
      <c r="G762"/>
      <c r="P762"/>
    </row>
    <row r="763" spans="1:16" x14ac:dyDescent="0.3">
      <c r="A763"/>
      <c r="B763"/>
      <c r="C763"/>
      <c r="D763"/>
      <c r="E763"/>
      <c r="F763"/>
      <c r="G763"/>
      <c r="P763"/>
    </row>
    <row r="764" spans="1:16" x14ac:dyDescent="0.3">
      <c r="A764"/>
      <c r="B764"/>
      <c r="C764"/>
      <c r="D764"/>
      <c r="E764"/>
      <c r="F764"/>
      <c r="G764"/>
      <c r="P764"/>
    </row>
    <row r="765" spans="1:16" x14ac:dyDescent="0.3">
      <c r="A765"/>
      <c r="B765"/>
      <c r="C765"/>
      <c r="D765"/>
      <c r="E765"/>
      <c r="F765"/>
      <c r="G765"/>
      <c r="P765"/>
    </row>
    <row r="766" spans="1:16" x14ac:dyDescent="0.3">
      <c r="A766"/>
      <c r="B766"/>
      <c r="C766"/>
      <c r="D766"/>
      <c r="E766"/>
      <c r="F766"/>
      <c r="G766"/>
      <c r="P766"/>
    </row>
    <row r="767" spans="1:16" x14ac:dyDescent="0.3">
      <c r="A767"/>
      <c r="B767"/>
      <c r="C767"/>
      <c r="D767"/>
      <c r="E767"/>
      <c r="F767"/>
      <c r="G767"/>
      <c r="P767"/>
    </row>
    <row r="768" spans="1:16" x14ac:dyDescent="0.3">
      <c r="A768"/>
      <c r="B768"/>
      <c r="C768"/>
      <c r="D768"/>
      <c r="E768"/>
      <c r="F768"/>
      <c r="G768"/>
      <c r="P768"/>
    </row>
    <row r="769" spans="1:16" x14ac:dyDescent="0.3">
      <c r="A769"/>
      <c r="B769"/>
      <c r="C769"/>
      <c r="D769"/>
      <c r="E769"/>
      <c r="F769"/>
      <c r="G769"/>
      <c r="P769"/>
    </row>
    <row r="770" spans="1:16" x14ac:dyDescent="0.3">
      <c r="A770"/>
      <c r="B770"/>
      <c r="C770"/>
      <c r="D770"/>
      <c r="E770"/>
      <c r="F770"/>
      <c r="G770"/>
      <c r="P770"/>
    </row>
    <row r="771" spans="1:16" x14ac:dyDescent="0.3">
      <c r="A771"/>
      <c r="B771"/>
      <c r="C771"/>
      <c r="D771"/>
      <c r="E771"/>
      <c r="F771"/>
      <c r="G771"/>
      <c r="P771"/>
    </row>
    <row r="772" spans="1:16" x14ac:dyDescent="0.3">
      <c r="A772"/>
      <c r="B772"/>
      <c r="C772"/>
      <c r="D772"/>
      <c r="E772"/>
      <c r="F772"/>
      <c r="G772"/>
      <c r="P772"/>
    </row>
    <row r="773" spans="1:16" x14ac:dyDescent="0.3">
      <c r="A773"/>
      <c r="B773"/>
      <c r="C773"/>
      <c r="D773"/>
      <c r="E773"/>
      <c r="F773"/>
      <c r="G773"/>
      <c r="P773"/>
    </row>
    <row r="774" spans="1:16" x14ac:dyDescent="0.3">
      <c r="A774"/>
      <c r="B774"/>
      <c r="C774"/>
      <c r="D774"/>
      <c r="E774"/>
      <c r="F774"/>
      <c r="G774"/>
      <c r="P774"/>
    </row>
    <row r="775" spans="1:16" x14ac:dyDescent="0.3">
      <c r="A775"/>
      <c r="B775"/>
      <c r="C775"/>
      <c r="D775"/>
      <c r="E775"/>
      <c r="F775"/>
      <c r="G775"/>
      <c r="P775"/>
    </row>
    <row r="776" spans="1:16" x14ac:dyDescent="0.3">
      <c r="A776"/>
      <c r="B776"/>
      <c r="C776"/>
      <c r="D776"/>
      <c r="E776"/>
      <c r="F776"/>
      <c r="G776"/>
      <c r="P776"/>
    </row>
    <row r="777" spans="1:16" x14ac:dyDescent="0.3">
      <c r="A777"/>
      <c r="B777"/>
      <c r="C777"/>
      <c r="D777"/>
      <c r="E777"/>
      <c r="F777"/>
      <c r="G777"/>
      <c r="P777"/>
    </row>
    <row r="778" spans="1:16" x14ac:dyDescent="0.3">
      <c r="A778"/>
      <c r="B778"/>
      <c r="C778"/>
      <c r="D778"/>
      <c r="E778"/>
      <c r="F778"/>
      <c r="G778"/>
      <c r="P778"/>
    </row>
    <row r="779" spans="1:16" x14ac:dyDescent="0.3">
      <c r="A779"/>
      <c r="B779"/>
      <c r="C779"/>
      <c r="D779"/>
      <c r="E779"/>
      <c r="F779"/>
      <c r="G779"/>
      <c r="P779"/>
    </row>
    <row r="780" spans="1:16" x14ac:dyDescent="0.3">
      <c r="A780"/>
      <c r="B780"/>
      <c r="C780"/>
      <c r="D780"/>
      <c r="E780"/>
      <c r="F780"/>
      <c r="G780"/>
      <c r="P780"/>
    </row>
    <row r="781" spans="1:16" x14ac:dyDescent="0.3">
      <c r="A781"/>
      <c r="B781"/>
      <c r="C781"/>
      <c r="D781"/>
      <c r="E781"/>
      <c r="F781"/>
      <c r="G781"/>
      <c r="P781"/>
    </row>
    <row r="782" spans="1:16" x14ac:dyDescent="0.3">
      <c r="A782"/>
      <c r="B782"/>
      <c r="C782"/>
      <c r="D782"/>
      <c r="E782"/>
      <c r="F782"/>
      <c r="G782"/>
      <c r="P782"/>
    </row>
    <row r="783" spans="1:16" x14ac:dyDescent="0.3">
      <c r="A783"/>
      <c r="B783"/>
      <c r="C783"/>
      <c r="D783"/>
      <c r="E783"/>
      <c r="F783"/>
      <c r="G783"/>
      <c r="P7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FB34-E040-4EE4-9BB7-29DB8ACB3809}">
  <dimension ref="A2:U246"/>
  <sheetViews>
    <sheetView showGridLines="0" workbookViewId="0">
      <pane ySplit="3" topLeftCell="A4" activePane="bottomLeft" state="frozen"/>
      <selection pane="bottomLeft" activeCell="D11" sqref="D11"/>
    </sheetView>
  </sheetViews>
  <sheetFormatPr baseColWidth="10" defaultColWidth="11.44140625" defaultRowHeight="14.4" x14ac:dyDescent="0.3"/>
  <cols>
    <col min="1" max="1" width="16.44140625" style="47" customWidth="1"/>
    <col min="2" max="2" width="26.109375" style="4" bestFit="1" customWidth="1"/>
    <col min="3" max="3" width="19.44140625" style="4" customWidth="1"/>
    <col min="4" max="4" width="17.44140625" style="4" bestFit="1" customWidth="1"/>
    <col min="5" max="5" width="12.44140625" bestFit="1" customWidth="1"/>
    <col min="6" max="6" width="9.109375" bestFit="1" customWidth="1"/>
    <col min="7" max="7" width="10.5546875" style="4" bestFit="1" customWidth="1"/>
    <col min="8" max="8" width="9.5546875" style="4" bestFit="1" customWidth="1"/>
    <col min="9" max="9" width="11.77734375" style="4" bestFit="1" customWidth="1"/>
    <col min="10" max="10" width="13.5546875" bestFit="1" customWidth="1"/>
    <col min="11" max="11" width="12.6640625" customWidth="1"/>
    <col min="12" max="12" width="5.6640625" customWidth="1"/>
    <col min="13" max="13" width="5.33203125" style="4" customWidth="1"/>
    <col min="14" max="14" width="19.33203125" style="4" bestFit="1" customWidth="1"/>
    <col min="15" max="15" width="9.6640625" style="4" customWidth="1"/>
    <col min="16" max="16" width="25.88671875" style="4" bestFit="1" customWidth="1"/>
    <col min="17" max="17" width="16.33203125" style="4" bestFit="1" customWidth="1"/>
    <col min="18" max="18" width="10.33203125" bestFit="1" customWidth="1"/>
    <col min="19" max="19" width="15.6640625" style="4" bestFit="1" customWidth="1"/>
    <col min="20" max="20" width="14" bestFit="1" customWidth="1"/>
    <col min="21" max="21" width="12.6640625" bestFit="1" customWidth="1"/>
    <col min="22" max="22" width="11.6640625" customWidth="1"/>
  </cols>
  <sheetData>
    <row r="2" spans="1:21" ht="18" x14ac:dyDescent="0.35">
      <c r="A2" s="46" t="s">
        <v>2485</v>
      </c>
      <c r="B2" s="46"/>
      <c r="C2" s="46"/>
      <c r="D2" s="46"/>
      <c r="E2" s="46"/>
      <c r="F2" s="46"/>
      <c r="G2" s="46"/>
      <c r="H2" s="46"/>
      <c r="I2" s="46"/>
      <c r="J2" s="46"/>
    </row>
    <row r="3" spans="1:21" s="54" customFormat="1" ht="27" customHeight="1" x14ac:dyDescent="0.3">
      <c r="A3" s="53" t="s">
        <v>4</v>
      </c>
      <c r="B3" s="53" t="s">
        <v>11</v>
      </c>
      <c r="C3" s="53" t="s">
        <v>12</v>
      </c>
      <c r="D3" s="53" t="s">
        <v>13</v>
      </c>
      <c r="E3" s="53" t="s">
        <v>2633</v>
      </c>
      <c r="F3" s="54" t="s">
        <v>2660</v>
      </c>
      <c r="G3" s="54" t="s">
        <v>2661</v>
      </c>
      <c r="H3" s="54" t="s">
        <v>2662</v>
      </c>
      <c r="I3" s="54" t="s">
        <v>2486</v>
      </c>
      <c r="J3" s="54" t="s">
        <v>2487</v>
      </c>
      <c r="L3" s="4"/>
      <c r="M3" s="4"/>
      <c r="N3" s="54" t="s">
        <v>4</v>
      </c>
      <c r="O3" s="54" t="s">
        <v>7</v>
      </c>
      <c r="P3" s="54" t="s">
        <v>11</v>
      </c>
      <c r="Q3" s="54" t="s">
        <v>12</v>
      </c>
      <c r="R3" s="54" t="s">
        <v>13</v>
      </c>
      <c r="S3" s="54" t="s">
        <v>33</v>
      </c>
      <c r="T3" s="54" t="s">
        <v>6</v>
      </c>
      <c r="U3" s="54" t="s">
        <v>2486</v>
      </c>
    </row>
    <row r="4" spans="1:21" ht="25.8" customHeight="1" x14ac:dyDescent="0.3">
      <c r="A4" s="34">
        <v>45853</v>
      </c>
      <c r="B4" s="52" t="s">
        <v>41</v>
      </c>
      <c r="C4" s="52" t="s">
        <v>990</v>
      </c>
      <c r="D4" t="s">
        <v>43</v>
      </c>
      <c r="E4" s="49" t="s">
        <v>2656</v>
      </c>
      <c r="F4" s="51">
        <v>0</v>
      </c>
      <c r="G4" s="51">
        <v>0</v>
      </c>
      <c r="H4" s="51">
        <v>656</v>
      </c>
      <c r="I4" s="48">
        <v>2046.72</v>
      </c>
      <c r="J4" s="31" t="s">
        <v>2489</v>
      </c>
      <c r="L4" s="4"/>
      <c r="N4" s="19">
        <v>45853</v>
      </c>
      <c r="O4">
        <v>1</v>
      </c>
      <c r="P4" t="s">
        <v>41</v>
      </c>
      <c r="Q4" t="s">
        <v>211</v>
      </c>
      <c r="R4" t="s">
        <v>43</v>
      </c>
      <c r="S4" t="s">
        <v>54</v>
      </c>
      <c r="T4" t="s">
        <v>2423</v>
      </c>
      <c r="U4">
        <v>3011.5799999999995</v>
      </c>
    </row>
    <row r="5" spans="1:21" x14ac:dyDescent="0.3">
      <c r="A5" s="35" t="s">
        <v>2479</v>
      </c>
      <c r="B5" s="35"/>
      <c r="C5" s="35"/>
      <c r="D5" s="35"/>
      <c r="E5" s="35"/>
      <c r="F5" s="50">
        <v>0</v>
      </c>
      <c r="G5" s="50">
        <v>0</v>
      </c>
      <c r="H5" s="50">
        <v>656</v>
      </c>
      <c r="I5" s="27">
        <v>2046.72</v>
      </c>
      <c r="J5" s="31" t="s">
        <v>2489</v>
      </c>
      <c r="L5" s="4"/>
      <c r="N5" s="19">
        <v>45853</v>
      </c>
      <c r="O5">
        <v>2</v>
      </c>
      <c r="P5" t="s">
        <v>41</v>
      </c>
      <c r="Q5" t="s">
        <v>211</v>
      </c>
      <c r="R5" t="s">
        <v>43</v>
      </c>
      <c r="S5" t="s">
        <v>434</v>
      </c>
      <c r="T5" t="s">
        <v>2440</v>
      </c>
      <c r="U5">
        <v>793.28</v>
      </c>
    </row>
    <row r="6" spans="1:21" x14ac:dyDescent="0.3">
      <c r="A6"/>
      <c r="B6"/>
      <c r="C6"/>
      <c r="D6"/>
      <c r="G6"/>
      <c r="H6"/>
      <c r="I6"/>
      <c r="J6" s="31" t="s">
        <v>2489</v>
      </c>
      <c r="L6" s="4"/>
      <c r="N6" s="19">
        <v>45853</v>
      </c>
      <c r="O6">
        <v>2</v>
      </c>
      <c r="P6" t="s">
        <v>41</v>
      </c>
      <c r="Q6" t="s">
        <v>211</v>
      </c>
      <c r="R6" t="s">
        <v>43</v>
      </c>
      <c r="S6" t="s">
        <v>54</v>
      </c>
      <c r="T6" t="s">
        <v>2440</v>
      </c>
      <c r="U6">
        <v>3172.1200000000003</v>
      </c>
    </row>
    <row r="7" spans="1:21" x14ac:dyDescent="0.3">
      <c r="A7"/>
      <c r="B7"/>
      <c r="C7"/>
      <c r="D7"/>
      <c r="G7"/>
      <c r="H7"/>
      <c r="I7"/>
      <c r="J7" s="31" t="s">
        <v>2489</v>
      </c>
      <c r="L7" s="4"/>
      <c r="N7" s="19">
        <v>45853</v>
      </c>
      <c r="O7">
        <v>3</v>
      </c>
      <c r="P7" t="s">
        <v>41</v>
      </c>
      <c r="Q7" t="s">
        <v>211</v>
      </c>
      <c r="R7" t="s">
        <v>43</v>
      </c>
      <c r="S7" t="s">
        <v>1224</v>
      </c>
      <c r="T7" t="s">
        <v>2532</v>
      </c>
      <c r="U7">
        <v>393.64</v>
      </c>
    </row>
    <row r="8" spans="1:21" x14ac:dyDescent="0.3">
      <c r="A8"/>
      <c r="B8"/>
      <c r="C8"/>
      <c r="D8"/>
      <c r="G8"/>
      <c r="H8"/>
      <c r="I8"/>
      <c r="J8" s="31" t="s">
        <v>2489</v>
      </c>
      <c r="L8" s="4"/>
      <c r="N8" s="19">
        <v>45853</v>
      </c>
      <c r="O8">
        <v>3</v>
      </c>
      <c r="P8" t="s">
        <v>41</v>
      </c>
      <c r="Q8" t="s">
        <v>211</v>
      </c>
      <c r="R8" t="s">
        <v>43</v>
      </c>
      <c r="S8" t="s">
        <v>434</v>
      </c>
      <c r="T8" t="s">
        <v>2532</v>
      </c>
      <c r="U8">
        <v>729.51</v>
      </c>
    </row>
    <row r="9" spans="1:21" x14ac:dyDescent="0.3">
      <c r="A9"/>
      <c r="B9"/>
      <c r="C9"/>
      <c r="D9"/>
      <c r="G9"/>
      <c r="H9"/>
      <c r="I9"/>
      <c r="J9" s="31" t="s">
        <v>2489</v>
      </c>
      <c r="L9" s="4"/>
      <c r="N9" s="19">
        <v>45853</v>
      </c>
      <c r="O9">
        <v>3</v>
      </c>
      <c r="P9" t="s">
        <v>41</v>
      </c>
      <c r="Q9" t="s">
        <v>211</v>
      </c>
      <c r="R9" t="s">
        <v>43</v>
      </c>
      <c r="S9" t="s">
        <v>54</v>
      </c>
      <c r="T9" t="s">
        <v>2532</v>
      </c>
      <c r="U9">
        <v>1850.6599999999999</v>
      </c>
    </row>
    <row r="10" spans="1:21" x14ac:dyDescent="0.3">
      <c r="A10"/>
      <c r="B10"/>
      <c r="C10"/>
      <c r="D10"/>
      <c r="G10"/>
      <c r="H10"/>
      <c r="I10"/>
      <c r="J10" s="31" t="s">
        <v>2489</v>
      </c>
      <c r="L10" s="4"/>
      <c r="N10" s="19">
        <v>45853</v>
      </c>
      <c r="O10">
        <v>4</v>
      </c>
      <c r="P10" t="s">
        <v>41</v>
      </c>
      <c r="Q10" t="s">
        <v>211</v>
      </c>
      <c r="R10" t="s">
        <v>43</v>
      </c>
      <c r="S10" t="s">
        <v>1224</v>
      </c>
      <c r="T10" t="s">
        <v>2553</v>
      </c>
      <c r="U10">
        <v>246.17</v>
      </c>
    </row>
    <row r="11" spans="1:21" x14ac:dyDescent="0.3">
      <c r="A11"/>
      <c r="B11"/>
      <c r="C11"/>
      <c r="D11"/>
      <c r="G11"/>
      <c r="H11"/>
      <c r="I11"/>
      <c r="J11" s="31" t="s">
        <v>2489</v>
      </c>
      <c r="L11" s="4"/>
      <c r="N11" s="19">
        <v>45853</v>
      </c>
      <c r="O11">
        <v>4</v>
      </c>
      <c r="P11" t="s">
        <v>41</v>
      </c>
      <c r="Q11" t="s">
        <v>211</v>
      </c>
      <c r="R11" t="s">
        <v>43</v>
      </c>
      <c r="S11" t="s">
        <v>434</v>
      </c>
      <c r="T11" t="s">
        <v>2553</v>
      </c>
      <c r="U11">
        <v>357.48</v>
      </c>
    </row>
    <row r="12" spans="1:21" x14ac:dyDescent="0.3">
      <c r="A12"/>
      <c r="B12"/>
      <c r="C12"/>
      <c r="D12"/>
      <c r="G12"/>
      <c r="H12"/>
      <c r="I12"/>
      <c r="J12" s="31" t="s">
        <v>2489</v>
      </c>
      <c r="L12" s="4"/>
      <c r="N12" s="19">
        <v>45853</v>
      </c>
      <c r="O12">
        <v>4</v>
      </c>
      <c r="P12" t="s">
        <v>41</v>
      </c>
      <c r="Q12" t="s">
        <v>211</v>
      </c>
      <c r="R12" t="s">
        <v>43</v>
      </c>
      <c r="S12" t="s">
        <v>54</v>
      </c>
      <c r="T12" t="s">
        <v>2553</v>
      </c>
      <c r="U12">
        <v>340.68</v>
      </c>
    </row>
    <row r="13" spans="1:21" x14ac:dyDescent="0.3">
      <c r="A13"/>
      <c r="B13"/>
      <c r="C13"/>
      <c r="D13"/>
      <c r="G13"/>
      <c r="H13"/>
      <c r="I13"/>
      <c r="J13" s="31" t="s">
        <v>2489</v>
      </c>
      <c r="L13" s="4"/>
      <c r="N13" s="19">
        <v>45853</v>
      </c>
      <c r="O13">
        <v>5</v>
      </c>
      <c r="P13" t="s">
        <v>827</v>
      </c>
      <c r="Q13" t="s">
        <v>828</v>
      </c>
      <c r="R13" t="s">
        <v>43</v>
      </c>
      <c r="S13" t="s">
        <v>448</v>
      </c>
      <c r="T13" t="s">
        <v>2592</v>
      </c>
      <c r="U13">
        <v>1766.7600000000002</v>
      </c>
    </row>
    <row r="14" spans="1:21" x14ac:dyDescent="0.3">
      <c r="A14"/>
      <c r="B14"/>
      <c r="C14"/>
      <c r="D14"/>
      <c r="G14"/>
      <c r="H14"/>
      <c r="I14"/>
      <c r="J14" s="31" t="s">
        <v>2489</v>
      </c>
      <c r="N14" s="19">
        <v>45853</v>
      </c>
      <c r="O14">
        <v>5</v>
      </c>
      <c r="P14" t="s">
        <v>827</v>
      </c>
      <c r="Q14" t="s">
        <v>828</v>
      </c>
      <c r="R14" t="s">
        <v>43</v>
      </c>
      <c r="S14" t="s">
        <v>54</v>
      </c>
      <c r="T14" t="s">
        <v>2592</v>
      </c>
      <c r="U14">
        <v>2597.8200000000002</v>
      </c>
    </row>
    <row r="15" spans="1:21" x14ac:dyDescent="0.3">
      <c r="A15"/>
      <c r="B15"/>
      <c r="C15"/>
      <c r="D15"/>
      <c r="G15"/>
      <c r="H15"/>
      <c r="I15"/>
      <c r="J15" s="31" t="s">
        <v>2489</v>
      </c>
      <c r="N15" s="19">
        <v>45853</v>
      </c>
      <c r="O15">
        <v>6</v>
      </c>
      <c r="P15" t="s">
        <v>41</v>
      </c>
      <c r="Q15" t="s">
        <v>990</v>
      </c>
      <c r="R15" t="s">
        <v>43</v>
      </c>
      <c r="S15" t="s">
        <v>1224</v>
      </c>
      <c r="T15" t="s">
        <v>2611</v>
      </c>
      <c r="U15">
        <v>336.96000000000004</v>
      </c>
    </row>
    <row r="16" spans="1:21" x14ac:dyDescent="0.3">
      <c r="A16"/>
      <c r="B16"/>
      <c r="C16"/>
      <c r="D16"/>
      <c r="G16"/>
      <c r="H16"/>
      <c r="I16"/>
      <c r="J16" s="29"/>
      <c r="N16" s="19">
        <v>45853</v>
      </c>
      <c r="O16">
        <v>6</v>
      </c>
      <c r="P16" t="s">
        <v>41</v>
      </c>
      <c r="Q16" t="s">
        <v>990</v>
      </c>
      <c r="R16" t="s">
        <v>43</v>
      </c>
      <c r="S16" t="s">
        <v>434</v>
      </c>
      <c r="T16" t="s">
        <v>2611</v>
      </c>
      <c r="U16">
        <v>962.3</v>
      </c>
    </row>
    <row r="17" spans="1:21" x14ac:dyDescent="0.3">
      <c r="A17"/>
      <c r="B17"/>
      <c r="C17"/>
      <c r="D17"/>
      <c r="G17"/>
      <c r="H17"/>
      <c r="I17"/>
      <c r="J17" s="29"/>
      <c r="N17" s="19">
        <v>45853</v>
      </c>
      <c r="O17">
        <v>6</v>
      </c>
      <c r="P17" t="s">
        <v>41</v>
      </c>
      <c r="Q17" t="s">
        <v>990</v>
      </c>
      <c r="R17" t="s">
        <v>43</v>
      </c>
      <c r="S17" t="s">
        <v>54</v>
      </c>
      <c r="T17" t="s">
        <v>2651</v>
      </c>
      <c r="U17">
        <v>2046.72</v>
      </c>
    </row>
    <row r="18" spans="1:21" x14ac:dyDescent="0.3">
      <c r="A18"/>
      <c r="B18"/>
      <c r="C18"/>
      <c r="D18"/>
      <c r="G18"/>
      <c r="H18"/>
      <c r="I18"/>
      <c r="J18" s="29"/>
      <c r="N18" s="19">
        <v>45853</v>
      </c>
      <c r="O18">
        <v>6</v>
      </c>
      <c r="P18" t="s">
        <v>827</v>
      </c>
      <c r="Q18" t="s">
        <v>2412</v>
      </c>
      <c r="R18" t="s">
        <v>43</v>
      </c>
      <c r="S18" t="s">
        <v>434</v>
      </c>
      <c r="T18" t="s">
        <v>2621</v>
      </c>
      <c r="U18">
        <v>481.69000000000005</v>
      </c>
    </row>
    <row r="19" spans="1:21" x14ac:dyDescent="0.3">
      <c r="A19"/>
      <c r="B19"/>
      <c r="C19"/>
      <c r="D19"/>
      <c r="G19"/>
      <c r="H19"/>
      <c r="I19"/>
      <c r="J19" s="29"/>
      <c r="N19" s="19">
        <v>45853</v>
      </c>
      <c r="O19">
        <v>6</v>
      </c>
      <c r="P19" t="s">
        <v>827</v>
      </c>
      <c r="Q19" t="s">
        <v>2412</v>
      </c>
      <c r="R19" t="s">
        <v>43</v>
      </c>
      <c r="S19" t="s">
        <v>54</v>
      </c>
      <c r="T19" t="s">
        <v>2621</v>
      </c>
      <c r="U19">
        <v>1664.13</v>
      </c>
    </row>
    <row r="20" spans="1:21" x14ac:dyDescent="0.3">
      <c r="A20"/>
      <c r="B20"/>
      <c r="C20"/>
      <c r="D20"/>
      <c r="G20"/>
      <c r="H20"/>
      <c r="I20"/>
      <c r="N20" t="s">
        <v>2488</v>
      </c>
      <c r="O20"/>
      <c r="P20"/>
      <c r="Q20"/>
      <c r="S20"/>
      <c r="U20">
        <v>20751.5</v>
      </c>
    </row>
    <row r="21" spans="1:21" x14ac:dyDescent="0.3">
      <c r="A21" s="35"/>
      <c r="B21"/>
      <c r="C21"/>
      <c r="D21"/>
      <c r="G21"/>
      <c r="H21"/>
      <c r="I21"/>
      <c r="N21" t="s">
        <v>2479</v>
      </c>
      <c r="O21"/>
      <c r="P21"/>
      <c r="Q21"/>
      <c r="S21"/>
      <c r="U21">
        <v>20751.5</v>
      </c>
    </row>
    <row r="22" spans="1:21" x14ac:dyDescent="0.3">
      <c r="A22" s="35"/>
      <c r="B22"/>
      <c r="C22"/>
      <c r="D22"/>
      <c r="G22"/>
      <c r="H22"/>
      <c r="I22"/>
      <c r="N22"/>
      <c r="O22"/>
      <c r="P22"/>
      <c r="Q22"/>
      <c r="S22"/>
    </row>
    <row r="23" spans="1:21" x14ac:dyDescent="0.3">
      <c r="A23" s="35"/>
      <c r="B23"/>
      <c r="C23"/>
      <c r="D23"/>
      <c r="G23"/>
      <c r="H23"/>
      <c r="I23"/>
      <c r="N23"/>
      <c r="O23"/>
      <c r="P23"/>
      <c r="Q23"/>
      <c r="S23"/>
    </row>
    <row r="24" spans="1:21" x14ac:dyDescent="0.3">
      <c r="A24" s="35"/>
      <c r="B24"/>
      <c r="C24"/>
      <c r="D24"/>
      <c r="G24"/>
      <c r="H24"/>
      <c r="I24"/>
      <c r="N24"/>
      <c r="O24"/>
      <c r="P24"/>
      <c r="Q24"/>
      <c r="S24"/>
    </row>
    <row r="25" spans="1:21" x14ac:dyDescent="0.3">
      <c r="A25" s="35"/>
      <c r="B25"/>
      <c r="C25"/>
      <c r="D25"/>
      <c r="G25"/>
      <c r="H25"/>
      <c r="I25"/>
      <c r="N25"/>
      <c r="O25"/>
      <c r="P25"/>
      <c r="Q25"/>
      <c r="S25"/>
    </row>
    <row r="26" spans="1:21" x14ac:dyDescent="0.3">
      <c r="A26" s="35"/>
      <c r="B26"/>
      <c r="C26"/>
      <c r="D26"/>
      <c r="G26"/>
      <c r="H26"/>
      <c r="I26"/>
      <c r="N26"/>
      <c r="O26"/>
      <c r="P26"/>
      <c r="Q26"/>
      <c r="S26"/>
    </row>
    <row r="27" spans="1:21" x14ac:dyDescent="0.3">
      <c r="A27" s="35"/>
      <c r="B27"/>
      <c r="C27"/>
      <c r="D27"/>
      <c r="G27"/>
      <c r="H27"/>
      <c r="I27"/>
      <c r="N27"/>
      <c r="O27"/>
      <c r="P27"/>
      <c r="Q27"/>
      <c r="S27"/>
    </row>
    <row r="28" spans="1:21" x14ac:dyDescent="0.3">
      <c r="A28" s="35"/>
      <c r="B28"/>
      <c r="C28"/>
      <c r="D28"/>
      <c r="G28"/>
      <c r="H28"/>
      <c r="I28"/>
      <c r="N28"/>
      <c r="O28"/>
      <c r="P28"/>
      <c r="Q28"/>
      <c r="S28"/>
    </row>
    <row r="29" spans="1:21" x14ac:dyDescent="0.3">
      <c r="A29" s="35"/>
      <c r="B29"/>
      <c r="C29"/>
      <c r="D29"/>
      <c r="G29"/>
      <c r="H29"/>
      <c r="I29"/>
      <c r="N29"/>
      <c r="O29"/>
      <c r="P29"/>
      <c r="Q29"/>
      <c r="S29"/>
    </row>
    <row r="30" spans="1:21" x14ac:dyDescent="0.3">
      <c r="A30" s="35"/>
      <c r="B30"/>
      <c r="C30"/>
      <c r="D30"/>
      <c r="G30"/>
      <c r="H30"/>
      <c r="I30"/>
      <c r="N30"/>
      <c r="O30"/>
      <c r="P30"/>
      <c r="Q30"/>
      <c r="S30"/>
    </row>
    <row r="31" spans="1:21" x14ac:dyDescent="0.3">
      <c r="A31" s="35"/>
      <c r="B31"/>
      <c r="C31"/>
      <c r="D31"/>
      <c r="G31"/>
      <c r="H31"/>
      <c r="I31"/>
      <c r="N31"/>
      <c r="O31"/>
      <c r="P31"/>
      <c r="Q31"/>
      <c r="S31"/>
    </row>
    <row r="32" spans="1:21" x14ac:dyDescent="0.3">
      <c r="A32" s="35"/>
      <c r="B32"/>
      <c r="C32"/>
      <c r="D32"/>
      <c r="G32"/>
      <c r="H32"/>
      <c r="I32"/>
      <c r="N32"/>
      <c r="O32"/>
      <c r="P32"/>
      <c r="Q32"/>
      <c r="S32"/>
    </row>
    <row r="33" spans="1:19" x14ac:dyDescent="0.3">
      <c r="A33" s="35"/>
      <c r="B33"/>
      <c r="C33"/>
      <c r="D33"/>
      <c r="G33"/>
      <c r="H33"/>
      <c r="I33"/>
      <c r="N33"/>
      <c r="O33"/>
      <c r="P33"/>
      <c r="Q33"/>
      <c r="S33"/>
    </row>
    <row r="34" spans="1:19" x14ac:dyDescent="0.3">
      <c r="A34" s="35"/>
      <c r="B34"/>
      <c r="C34"/>
      <c r="D34"/>
      <c r="G34"/>
      <c r="H34"/>
      <c r="I34"/>
      <c r="N34"/>
      <c r="O34"/>
      <c r="P34"/>
      <c r="Q34"/>
      <c r="S34"/>
    </row>
    <row r="35" spans="1:19" x14ac:dyDescent="0.3">
      <c r="A35" s="35"/>
      <c r="B35"/>
      <c r="C35"/>
      <c r="D35"/>
      <c r="G35"/>
      <c r="H35"/>
      <c r="I35"/>
      <c r="N35"/>
      <c r="O35"/>
      <c r="P35"/>
      <c r="Q35"/>
      <c r="S35"/>
    </row>
    <row r="36" spans="1:19" x14ac:dyDescent="0.3">
      <c r="A36" s="35"/>
      <c r="B36"/>
      <c r="C36"/>
      <c r="D36"/>
      <c r="G36"/>
      <c r="H36"/>
      <c r="I36"/>
      <c r="N36"/>
      <c r="O36"/>
      <c r="P36"/>
      <c r="Q36"/>
      <c r="S36"/>
    </row>
    <row r="37" spans="1:19" x14ac:dyDescent="0.3">
      <c r="A37" s="35"/>
      <c r="B37"/>
      <c r="C37"/>
      <c r="D37"/>
      <c r="G37"/>
      <c r="H37"/>
      <c r="I37"/>
      <c r="N37"/>
      <c r="O37"/>
      <c r="P37"/>
      <c r="Q37"/>
      <c r="S37"/>
    </row>
    <row r="38" spans="1:19" x14ac:dyDescent="0.3">
      <c r="A38" s="35"/>
      <c r="B38"/>
      <c r="C38"/>
      <c r="D38"/>
      <c r="G38"/>
      <c r="H38"/>
      <c r="I38"/>
      <c r="N38"/>
      <c r="O38"/>
      <c r="P38"/>
      <c r="Q38"/>
      <c r="S38"/>
    </row>
    <row r="39" spans="1:19" x14ac:dyDescent="0.3">
      <c r="A39" s="35"/>
      <c r="B39"/>
      <c r="C39"/>
      <c r="D39"/>
      <c r="G39"/>
      <c r="H39"/>
      <c r="I39"/>
      <c r="N39"/>
      <c r="O39"/>
      <c r="P39"/>
      <c r="Q39"/>
      <c r="S39"/>
    </row>
    <row r="40" spans="1:19" x14ac:dyDescent="0.3">
      <c r="A40" s="35"/>
      <c r="B40"/>
      <c r="C40"/>
      <c r="D40"/>
      <c r="G40"/>
      <c r="H40"/>
      <c r="I40"/>
      <c r="N40"/>
      <c r="O40"/>
      <c r="P40"/>
      <c r="Q40"/>
      <c r="S40"/>
    </row>
    <row r="41" spans="1:19" x14ac:dyDescent="0.3">
      <c r="A41" s="35"/>
      <c r="B41"/>
      <c r="C41"/>
      <c r="D41"/>
      <c r="G41"/>
      <c r="H41"/>
      <c r="I41"/>
      <c r="N41"/>
      <c r="O41"/>
      <c r="P41"/>
      <c r="Q41"/>
      <c r="S41"/>
    </row>
    <row r="42" spans="1:19" x14ac:dyDescent="0.3">
      <c r="A42" s="35"/>
      <c r="B42"/>
      <c r="C42"/>
      <c r="D42"/>
      <c r="G42"/>
      <c r="H42"/>
      <c r="I42"/>
      <c r="N42"/>
      <c r="O42"/>
      <c r="P42"/>
      <c r="Q42"/>
      <c r="S42"/>
    </row>
    <row r="43" spans="1:19" x14ac:dyDescent="0.3">
      <c r="A43" s="35"/>
      <c r="B43"/>
      <c r="C43"/>
      <c r="D43"/>
      <c r="G43"/>
      <c r="H43"/>
      <c r="I43"/>
      <c r="N43"/>
      <c r="O43"/>
      <c r="P43"/>
      <c r="Q43"/>
      <c r="S43"/>
    </row>
    <row r="44" spans="1:19" x14ac:dyDescent="0.3">
      <c r="A44" s="35"/>
      <c r="B44"/>
      <c r="C44"/>
      <c r="D44"/>
      <c r="G44"/>
      <c r="H44"/>
      <c r="I44"/>
      <c r="N44"/>
      <c r="O44"/>
      <c r="P44"/>
      <c r="Q44"/>
      <c r="S44"/>
    </row>
    <row r="45" spans="1:19" x14ac:dyDescent="0.3">
      <c r="A45" s="35"/>
      <c r="B45"/>
      <c r="C45"/>
      <c r="D45"/>
      <c r="G45"/>
      <c r="H45"/>
      <c r="I45"/>
      <c r="N45"/>
      <c r="O45"/>
      <c r="P45"/>
      <c r="Q45"/>
      <c r="S45"/>
    </row>
    <row r="46" spans="1:19" x14ac:dyDescent="0.3">
      <c r="A46" s="35"/>
      <c r="B46"/>
      <c r="C46"/>
      <c r="D46"/>
      <c r="G46"/>
      <c r="H46"/>
      <c r="I46"/>
      <c r="N46"/>
      <c r="O46"/>
      <c r="P46"/>
      <c r="Q46"/>
      <c r="S46"/>
    </row>
    <row r="47" spans="1:19" x14ac:dyDescent="0.3">
      <c r="A47" s="35"/>
      <c r="B47"/>
      <c r="C47"/>
      <c r="D47"/>
      <c r="G47"/>
      <c r="H47"/>
      <c r="I47"/>
      <c r="N47"/>
      <c r="O47"/>
      <c r="P47"/>
      <c r="Q47"/>
      <c r="S47"/>
    </row>
    <row r="48" spans="1:19" x14ac:dyDescent="0.3">
      <c r="A48" s="35"/>
      <c r="B48"/>
      <c r="C48"/>
      <c r="D48"/>
      <c r="G48"/>
      <c r="H48"/>
      <c r="I48"/>
      <c r="N48"/>
      <c r="O48"/>
      <c r="P48"/>
      <c r="Q48"/>
      <c r="S48"/>
    </row>
    <row r="49" spans="1:19" x14ac:dyDescent="0.3">
      <c r="A49" s="35"/>
      <c r="B49"/>
      <c r="C49"/>
      <c r="D49"/>
      <c r="G49"/>
      <c r="H49"/>
      <c r="I49"/>
      <c r="N49"/>
      <c r="O49"/>
      <c r="P49"/>
      <c r="Q49"/>
      <c r="S49"/>
    </row>
    <row r="50" spans="1:19" x14ac:dyDescent="0.3">
      <c r="A50" s="35"/>
      <c r="B50"/>
      <c r="C50"/>
      <c r="D50"/>
      <c r="G50"/>
      <c r="H50"/>
      <c r="I50"/>
      <c r="N50"/>
      <c r="O50"/>
      <c r="P50"/>
      <c r="Q50"/>
      <c r="S50"/>
    </row>
    <row r="51" spans="1:19" x14ac:dyDescent="0.3">
      <c r="A51" s="35"/>
      <c r="B51"/>
      <c r="C51"/>
      <c r="D51"/>
      <c r="G51"/>
      <c r="H51"/>
      <c r="I51"/>
      <c r="N51"/>
      <c r="O51"/>
      <c r="P51"/>
      <c r="Q51"/>
      <c r="S51"/>
    </row>
    <row r="52" spans="1:19" x14ac:dyDescent="0.3">
      <c r="A52" s="35"/>
      <c r="B52"/>
      <c r="C52"/>
      <c r="D52"/>
      <c r="G52"/>
      <c r="H52"/>
      <c r="I52"/>
      <c r="N52"/>
      <c r="O52"/>
      <c r="P52"/>
      <c r="Q52"/>
      <c r="S52"/>
    </row>
    <row r="53" spans="1:19" x14ac:dyDescent="0.3">
      <c r="A53" s="35"/>
      <c r="B53"/>
      <c r="C53"/>
      <c r="D53"/>
      <c r="G53"/>
      <c r="H53"/>
      <c r="I53"/>
      <c r="N53"/>
      <c r="O53"/>
      <c r="P53"/>
      <c r="Q53"/>
      <c r="S53"/>
    </row>
    <row r="54" spans="1:19" x14ac:dyDescent="0.3">
      <c r="A54" s="35"/>
      <c r="B54"/>
      <c r="C54"/>
      <c r="D54"/>
      <c r="G54"/>
      <c r="H54"/>
      <c r="I54"/>
      <c r="N54"/>
      <c r="O54"/>
      <c r="P54"/>
      <c r="Q54"/>
      <c r="S54"/>
    </row>
    <row r="55" spans="1:19" x14ac:dyDescent="0.3">
      <c r="A55" s="35"/>
      <c r="B55"/>
      <c r="C55"/>
      <c r="D55"/>
      <c r="G55"/>
      <c r="H55"/>
      <c r="I55"/>
      <c r="N55"/>
      <c r="O55"/>
      <c r="P55"/>
      <c r="Q55"/>
      <c r="S55"/>
    </row>
    <row r="56" spans="1:19" x14ac:dyDescent="0.3">
      <c r="A56" s="35"/>
      <c r="B56"/>
      <c r="C56"/>
      <c r="D56"/>
      <c r="G56"/>
      <c r="H56"/>
      <c r="I56"/>
      <c r="N56"/>
      <c r="O56"/>
      <c r="P56"/>
      <c r="Q56"/>
      <c r="S56"/>
    </row>
    <row r="57" spans="1:19" x14ac:dyDescent="0.3">
      <c r="A57" s="35"/>
      <c r="B57"/>
      <c r="C57"/>
      <c r="D57"/>
      <c r="G57"/>
      <c r="H57"/>
      <c r="I57"/>
      <c r="N57"/>
      <c r="O57"/>
      <c r="P57"/>
      <c r="Q57"/>
      <c r="S57"/>
    </row>
    <row r="58" spans="1:19" x14ac:dyDescent="0.3">
      <c r="A58" s="35"/>
      <c r="B58"/>
      <c r="C58"/>
      <c r="D58"/>
      <c r="G58"/>
      <c r="H58"/>
      <c r="I58"/>
      <c r="N58"/>
      <c r="O58"/>
      <c r="P58"/>
      <c r="Q58"/>
      <c r="S58"/>
    </row>
    <row r="59" spans="1:19" x14ac:dyDescent="0.3">
      <c r="A59" s="35"/>
      <c r="B59"/>
      <c r="C59"/>
      <c r="D59"/>
      <c r="G59"/>
      <c r="H59"/>
      <c r="I59"/>
      <c r="N59"/>
      <c r="O59"/>
      <c r="P59"/>
      <c r="Q59"/>
      <c r="S59"/>
    </row>
    <row r="60" spans="1:19" x14ac:dyDescent="0.3">
      <c r="A60" s="35"/>
      <c r="B60"/>
      <c r="C60"/>
      <c r="D60"/>
      <c r="G60"/>
      <c r="H60"/>
      <c r="I60"/>
      <c r="N60"/>
      <c r="O60"/>
      <c r="P60"/>
      <c r="Q60"/>
      <c r="S60"/>
    </row>
    <row r="61" spans="1:19" x14ac:dyDescent="0.3">
      <c r="A61" s="35"/>
      <c r="B61"/>
      <c r="C61"/>
      <c r="D61"/>
      <c r="G61"/>
      <c r="H61"/>
      <c r="I61"/>
      <c r="N61"/>
      <c r="O61"/>
      <c r="P61"/>
      <c r="Q61"/>
      <c r="S61"/>
    </row>
    <row r="62" spans="1:19" x14ac:dyDescent="0.3">
      <c r="A62" s="35"/>
      <c r="B62"/>
      <c r="C62"/>
      <c r="D62"/>
      <c r="G62"/>
      <c r="H62"/>
      <c r="I62"/>
      <c r="N62"/>
      <c r="O62"/>
      <c r="P62"/>
      <c r="Q62"/>
      <c r="S62"/>
    </row>
    <row r="63" spans="1:19" x14ac:dyDescent="0.3">
      <c r="A63" s="35"/>
      <c r="B63"/>
      <c r="C63"/>
      <c r="D63"/>
      <c r="G63"/>
      <c r="H63"/>
      <c r="I63"/>
      <c r="N63"/>
      <c r="O63"/>
      <c r="P63"/>
      <c r="Q63"/>
      <c r="S63"/>
    </row>
    <row r="64" spans="1:19" x14ac:dyDescent="0.3">
      <c r="A64" s="35"/>
      <c r="B64"/>
      <c r="C64"/>
      <c r="D64"/>
      <c r="G64"/>
      <c r="H64"/>
      <c r="I64"/>
      <c r="N64"/>
      <c r="O64"/>
      <c r="P64"/>
      <c r="Q64"/>
      <c r="S64"/>
    </row>
    <row r="65" spans="1:19" x14ac:dyDescent="0.3">
      <c r="A65" s="35"/>
      <c r="B65"/>
      <c r="C65"/>
      <c r="D65"/>
      <c r="G65"/>
      <c r="H65"/>
      <c r="I65"/>
      <c r="N65"/>
      <c r="O65"/>
      <c r="P65"/>
      <c r="Q65"/>
      <c r="S65"/>
    </row>
    <row r="66" spans="1:19" x14ac:dyDescent="0.3">
      <c r="A66" s="35"/>
      <c r="B66"/>
      <c r="C66"/>
      <c r="D66"/>
      <c r="G66"/>
      <c r="H66"/>
      <c r="I66"/>
      <c r="N66"/>
      <c r="O66"/>
      <c r="P66"/>
      <c r="Q66"/>
      <c r="S66"/>
    </row>
    <row r="67" spans="1:19" x14ac:dyDescent="0.3">
      <c r="A67" s="35"/>
      <c r="B67"/>
      <c r="C67"/>
      <c r="D67"/>
      <c r="G67"/>
      <c r="H67"/>
      <c r="I67"/>
      <c r="N67"/>
      <c r="O67"/>
      <c r="P67"/>
      <c r="Q67"/>
      <c r="S67"/>
    </row>
    <row r="68" spans="1:19" x14ac:dyDescent="0.3">
      <c r="A68" s="35"/>
      <c r="B68"/>
      <c r="C68"/>
      <c r="D68"/>
      <c r="G68"/>
      <c r="H68"/>
      <c r="I68"/>
      <c r="N68"/>
      <c r="O68"/>
      <c r="P68"/>
      <c r="Q68"/>
      <c r="S68"/>
    </row>
    <row r="69" spans="1:19" x14ac:dyDescent="0.3">
      <c r="A69" s="35"/>
      <c r="B69"/>
      <c r="C69"/>
      <c r="D69"/>
      <c r="G69"/>
      <c r="H69"/>
      <c r="I69"/>
      <c r="N69"/>
      <c r="O69"/>
      <c r="P69"/>
      <c r="Q69"/>
      <c r="S69"/>
    </row>
    <row r="70" spans="1:19" x14ac:dyDescent="0.3">
      <c r="A70" s="35"/>
      <c r="B70"/>
      <c r="C70"/>
      <c r="D70"/>
      <c r="G70"/>
      <c r="H70"/>
      <c r="I70"/>
      <c r="N70"/>
      <c r="O70"/>
      <c r="P70"/>
      <c r="Q70"/>
      <c r="S70"/>
    </row>
    <row r="71" spans="1:19" x14ac:dyDescent="0.3">
      <c r="A71" s="35"/>
      <c r="B71"/>
      <c r="C71"/>
      <c r="D71"/>
      <c r="G71"/>
      <c r="H71"/>
      <c r="I71"/>
      <c r="N71"/>
      <c r="O71"/>
      <c r="P71"/>
      <c r="Q71"/>
      <c r="S71"/>
    </row>
    <row r="72" spans="1:19" x14ac:dyDescent="0.3">
      <c r="A72" s="35"/>
      <c r="B72"/>
      <c r="C72"/>
      <c r="D72"/>
      <c r="G72"/>
      <c r="H72"/>
      <c r="I72"/>
      <c r="N72"/>
      <c r="O72"/>
      <c r="P72"/>
      <c r="Q72"/>
      <c r="S72"/>
    </row>
    <row r="73" spans="1:19" x14ac:dyDescent="0.3">
      <c r="A73" s="35"/>
      <c r="B73"/>
      <c r="C73"/>
      <c r="D73"/>
      <c r="G73"/>
      <c r="H73"/>
      <c r="I73"/>
      <c r="N73"/>
      <c r="O73"/>
      <c r="P73"/>
      <c r="Q73"/>
      <c r="S73"/>
    </row>
    <row r="74" spans="1:19" x14ac:dyDescent="0.3">
      <c r="A74" s="35"/>
      <c r="B74"/>
      <c r="C74"/>
      <c r="D74"/>
      <c r="G74"/>
      <c r="H74"/>
      <c r="I74"/>
      <c r="N74"/>
      <c r="O74"/>
      <c r="P74"/>
      <c r="Q74"/>
      <c r="S74"/>
    </row>
    <row r="75" spans="1:19" x14ac:dyDescent="0.3">
      <c r="A75" s="35"/>
      <c r="B75"/>
      <c r="C75"/>
      <c r="D75"/>
      <c r="G75"/>
      <c r="H75"/>
      <c r="I75"/>
      <c r="N75"/>
      <c r="O75"/>
      <c r="P75"/>
      <c r="Q75"/>
      <c r="S75"/>
    </row>
    <row r="76" spans="1:19" x14ac:dyDescent="0.3">
      <c r="A76" s="35"/>
      <c r="B76"/>
      <c r="C76"/>
      <c r="D76"/>
      <c r="G76"/>
      <c r="H76"/>
      <c r="I76"/>
      <c r="N76"/>
      <c r="O76"/>
      <c r="P76"/>
      <c r="Q76"/>
      <c r="S76"/>
    </row>
    <row r="77" spans="1:19" x14ac:dyDescent="0.3">
      <c r="A77" s="35"/>
      <c r="B77"/>
      <c r="C77"/>
      <c r="D77"/>
      <c r="G77"/>
      <c r="H77"/>
      <c r="I77"/>
      <c r="N77"/>
      <c r="O77"/>
      <c r="P77"/>
      <c r="Q77"/>
      <c r="S77"/>
    </row>
    <row r="78" spans="1:19" x14ac:dyDescent="0.3">
      <c r="A78" s="35"/>
      <c r="B78"/>
      <c r="C78"/>
      <c r="D78"/>
      <c r="G78"/>
      <c r="H78"/>
      <c r="I78"/>
      <c r="N78"/>
      <c r="O78"/>
      <c r="P78"/>
      <c r="Q78"/>
      <c r="S78"/>
    </row>
    <row r="79" spans="1:19" x14ac:dyDescent="0.3">
      <c r="A79" s="35"/>
      <c r="B79"/>
      <c r="C79"/>
      <c r="D79"/>
      <c r="G79"/>
      <c r="H79"/>
      <c r="I79"/>
      <c r="N79"/>
      <c r="O79"/>
      <c r="P79"/>
      <c r="Q79"/>
      <c r="S79"/>
    </row>
    <row r="80" spans="1:19" x14ac:dyDescent="0.3">
      <c r="A80" s="35"/>
      <c r="B80"/>
      <c r="C80"/>
      <c r="D80"/>
      <c r="G80"/>
      <c r="H80"/>
      <c r="I80"/>
      <c r="N80"/>
      <c r="O80"/>
      <c r="P80"/>
      <c r="Q80"/>
      <c r="S80"/>
    </row>
    <row r="81" spans="1:19" x14ac:dyDescent="0.3">
      <c r="A81" s="35"/>
      <c r="B81"/>
      <c r="C81"/>
      <c r="D81"/>
      <c r="G81"/>
      <c r="H81"/>
      <c r="I81"/>
      <c r="N81"/>
      <c r="O81"/>
      <c r="P81"/>
      <c r="Q81"/>
      <c r="S81"/>
    </row>
    <row r="82" spans="1:19" x14ac:dyDescent="0.3">
      <c r="A82" s="35"/>
      <c r="B82"/>
      <c r="C82"/>
      <c r="D82"/>
      <c r="G82"/>
      <c r="H82"/>
      <c r="I82"/>
      <c r="N82"/>
      <c r="O82"/>
      <c r="P82"/>
      <c r="Q82"/>
      <c r="S82"/>
    </row>
    <row r="83" spans="1:19" x14ac:dyDescent="0.3">
      <c r="A83" s="35"/>
      <c r="B83"/>
      <c r="C83"/>
      <c r="D83"/>
      <c r="G83"/>
      <c r="H83"/>
      <c r="I83"/>
      <c r="N83"/>
      <c r="O83"/>
      <c r="P83"/>
      <c r="Q83"/>
      <c r="S83"/>
    </row>
    <row r="84" spans="1:19" x14ac:dyDescent="0.3">
      <c r="A84" s="35"/>
      <c r="B84"/>
      <c r="C84"/>
      <c r="D84"/>
      <c r="G84"/>
      <c r="H84"/>
      <c r="I84"/>
      <c r="N84"/>
      <c r="O84"/>
      <c r="P84"/>
      <c r="Q84"/>
      <c r="S84"/>
    </row>
    <row r="85" spans="1:19" x14ac:dyDescent="0.3">
      <c r="A85" s="35"/>
      <c r="B85"/>
      <c r="C85"/>
      <c r="D85"/>
      <c r="G85"/>
      <c r="H85"/>
      <c r="I85"/>
      <c r="N85"/>
      <c r="O85"/>
      <c r="P85"/>
      <c r="Q85"/>
      <c r="S85"/>
    </row>
    <row r="86" spans="1:19" x14ac:dyDescent="0.3">
      <c r="A86" s="35"/>
      <c r="B86"/>
      <c r="C86"/>
      <c r="D86"/>
      <c r="G86"/>
      <c r="H86"/>
      <c r="I86"/>
      <c r="N86"/>
      <c r="O86"/>
      <c r="P86"/>
      <c r="Q86"/>
      <c r="S86"/>
    </row>
    <row r="87" spans="1:19" x14ac:dyDescent="0.3">
      <c r="A87" s="35"/>
      <c r="B87"/>
      <c r="C87"/>
      <c r="D87"/>
      <c r="G87"/>
      <c r="H87"/>
      <c r="I87"/>
      <c r="N87"/>
      <c r="O87"/>
      <c r="P87"/>
      <c r="Q87"/>
      <c r="S87"/>
    </row>
    <row r="88" spans="1:19" x14ac:dyDescent="0.3">
      <c r="A88" s="35"/>
      <c r="B88"/>
      <c r="C88"/>
      <c r="D88"/>
      <c r="G88"/>
      <c r="H88"/>
      <c r="I88"/>
      <c r="N88"/>
      <c r="O88"/>
      <c r="P88"/>
      <c r="Q88"/>
      <c r="S88"/>
    </row>
    <row r="89" spans="1:19" x14ac:dyDescent="0.3">
      <c r="A89" s="35"/>
      <c r="B89"/>
      <c r="C89"/>
      <c r="D89"/>
      <c r="G89"/>
      <c r="H89"/>
      <c r="I89"/>
      <c r="N89"/>
      <c r="O89"/>
      <c r="P89"/>
      <c r="Q89"/>
      <c r="S89"/>
    </row>
    <row r="90" spans="1:19" x14ac:dyDescent="0.3">
      <c r="A90" s="35"/>
      <c r="B90"/>
      <c r="C90"/>
      <c r="D90"/>
      <c r="G90"/>
      <c r="H90"/>
      <c r="I90"/>
      <c r="N90"/>
      <c r="O90"/>
      <c r="P90"/>
      <c r="Q90"/>
      <c r="S90"/>
    </row>
    <row r="91" spans="1:19" x14ac:dyDescent="0.3">
      <c r="A91" s="35"/>
      <c r="B91"/>
      <c r="C91"/>
      <c r="D91"/>
      <c r="G91"/>
      <c r="H91"/>
      <c r="I91"/>
      <c r="N91"/>
      <c r="O91"/>
      <c r="P91"/>
      <c r="Q91"/>
      <c r="S91"/>
    </row>
    <row r="92" spans="1:19" x14ac:dyDescent="0.3">
      <c r="A92" s="35"/>
      <c r="B92"/>
      <c r="C92"/>
      <c r="D92"/>
      <c r="G92"/>
      <c r="H92"/>
      <c r="I92"/>
      <c r="N92"/>
      <c r="O92"/>
      <c r="P92"/>
      <c r="Q92"/>
      <c r="S92"/>
    </row>
    <row r="93" spans="1:19" x14ac:dyDescent="0.3">
      <c r="A93" s="35"/>
      <c r="B93"/>
      <c r="C93"/>
      <c r="D93"/>
      <c r="G93"/>
      <c r="H93"/>
      <c r="I93"/>
      <c r="N93"/>
      <c r="O93"/>
      <c r="P93"/>
      <c r="Q93"/>
      <c r="S93"/>
    </row>
    <row r="94" spans="1:19" x14ac:dyDescent="0.3">
      <c r="A94" s="35"/>
      <c r="B94"/>
      <c r="C94"/>
      <c r="D94"/>
      <c r="G94"/>
      <c r="H94"/>
      <c r="I94"/>
      <c r="N94"/>
      <c r="O94"/>
      <c r="P94"/>
      <c r="Q94"/>
      <c r="S94"/>
    </row>
    <row r="95" spans="1:19" x14ac:dyDescent="0.3">
      <c r="A95" s="35"/>
      <c r="B95"/>
      <c r="C95"/>
      <c r="D95"/>
      <c r="G95"/>
      <c r="H95"/>
      <c r="I95"/>
      <c r="N95"/>
      <c r="O95"/>
      <c r="P95"/>
      <c r="Q95"/>
      <c r="S95"/>
    </row>
    <row r="96" spans="1:19" x14ac:dyDescent="0.3">
      <c r="A96" s="35"/>
      <c r="B96"/>
      <c r="C96"/>
      <c r="D96"/>
      <c r="G96"/>
      <c r="H96"/>
      <c r="I96"/>
      <c r="N96"/>
      <c r="O96"/>
      <c r="P96"/>
      <c r="Q96"/>
      <c r="S96"/>
    </row>
    <row r="97" spans="1:19" x14ac:dyDescent="0.3">
      <c r="A97" s="35"/>
      <c r="B97"/>
      <c r="C97"/>
      <c r="D97"/>
      <c r="G97"/>
      <c r="H97"/>
      <c r="I97"/>
      <c r="N97"/>
      <c r="O97"/>
      <c r="P97"/>
      <c r="Q97"/>
      <c r="S97"/>
    </row>
    <row r="98" spans="1:19" x14ac:dyDescent="0.3">
      <c r="A98" s="35"/>
      <c r="B98"/>
      <c r="C98"/>
      <c r="D98"/>
      <c r="G98"/>
      <c r="H98"/>
      <c r="I98"/>
      <c r="N98"/>
      <c r="O98"/>
      <c r="P98"/>
      <c r="Q98"/>
      <c r="S98"/>
    </row>
    <row r="99" spans="1:19" x14ac:dyDescent="0.3">
      <c r="A99" s="35"/>
      <c r="B99"/>
      <c r="C99"/>
      <c r="D99"/>
      <c r="G99"/>
      <c r="H99"/>
      <c r="I99"/>
      <c r="N99"/>
      <c r="O99"/>
      <c r="P99"/>
      <c r="Q99"/>
      <c r="S99"/>
    </row>
    <row r="100" spans="1:19" x14ac:dyDescent="0.3">
      <c r="A100" s="35"/>
      <c r="B100"/>
      <c r="C100"/>
      <c r="D100"/>
      <c r="G100"/>
      <c r="H100"/>
      <c r="I100"/>
      <c r="N100"/>
      <c r="O100"/>
      <c r="P100"/>
      <c r="Q100"/>
      <c r="S100"/>
    </row>
    <row r="101" spans="1:19" x14ac:dyDescent="0.3">
      <c r="A101" s="35"/>
      <c r="B101"/>
      <c r="C101"/>
      <c r="D101"/>
      <c r="G101"/>
      <c r="H101"/>
      <c r="I101"/>
      <c r="N101"/>
      <c r="O101"/>
      <c r="P101"/>
      <c r="Q101"/>
      <c r="S101"/>
    </row>
    <row r="102" spans="1:19" x14ac:dyDescent="0.3">
      <c r="A102" s="35"/>
      <c r="B102"/>
      <c r="C102"/>
      <c r="D102"/>
      <c r="G102"/>
      <c r="H102"/>
      <c r="I102"/>
      <c r="N102"/>
      <c r="O102"/>
      <c r="P102"/>
      <c r="Q102"/>
      <c r="S102"/>
    </row>
    <row r="103" spans="1:19" x14ac:dyDescent="0.3">
      <c r="A103" s="35"/>
      <c r="B103"/>
      <c r="C103"/>
      <c r="D103"/>
      <c r="G103"/>
      <c r="H103"/>
      <c r="I103"/>
      <c r="N103"/>
      <c r="O103"/>
      <c r="P103"/>
      <c r="Q103"/>
      <c r="S103"/>
    </row>
    <row r="104" spans="1:19" x14ac:dyDescent="0.3">
      <c r="A104" s="35"/>
      <c r="B104"/>
      <c r="C104"/>
      <c r="D104"/>
      <c r="G104"/>
      <c r="H104"/>
      <c r="I104"/>
      <c r="N104"/>
      <c r="O104"/>
      <c r="P104"/>
      <c r="Q104"/>
      <c r="S104"/>
    </row>
    <row r="105" spans="1:19" x14ac:dyDescent="0.3">
      <c r="A105" s="35"/>
      <c r="B105"/>
      <c r="C105"/>
      <c r="D105"/>
      <c r="G105"/>
      <c r="H105"/>
      <c r="I105"/>
      <c r="N105"/>
      <c r="O105"/>
      <c r="P105"/>
      <c r="Q105"/>
      <c r="S105"/>
    </row>
    <row r="106" spans="1:19" x14ac:dyDescent="0.3">
      <c r="A106" s="35"/>
      <c r="B106"/>
      <c r="C106"/>
      <c r="D106"/>
      <c r="G106"/>
      <c r="H106"/>
      <c r="I106"/>
      <c r="N106"/>
      <c r="O106"/>
      <c r="P106"/>
      <c r="Q106"/>
      <c r="S106"/>
    </row>
    <row r="107" spans="1:19" x14ac:dyDescent="0.3">
      <c r="A107" s="35"/>
      <c r="B107"/>
      <c r="C107"/>
      <c r="D107"/>
      <c r="G107"/>
      <c r="H107"/>
      <c r="I107"/>
      <c r="N107"/>
      <c r="O107"/>
      <c r="P107"/>
      <c r="Q107"/>
      <c r="S107"/>
    </row>
    <row r="108" spans="1:19" x14ac:dyDescent="0.3">
      <c r="A108" s="35"/>
      <c r="B108"/>
      <c r="C108"/>
      <c r="D108"/>
      <c r="G108"/>
      <c r="H108"/>
      <c r="I108"/>
      <c r="N108"/>
      <c r="O108"/>
      <c r="P108"/>
      <c r="Q108"/>
      <c r="S108"/>
    </row>
    <row r="109" spans="1:19" x14ac:dyDescent="0.3">
      <c r="A109" s="35"/>
      <c r="B109"/>
      <c r="C109"/>
      <c r="D109"/>
      <c r="G109"/>
      <c r="H109"/>
      <c r="I109"/>
      <c r="N109"/>
      <c r="O109"/>
      <c r="P109"/>
      <c r="Q109"/>
      <c r="S109"/>
    </row>
    <row r="110" spans="1:19" x14ac:dyDescent="0.3">
      <c r="A110" s="35"/>
      <c r="B110"/>
      <c r="C110"/>
      <c r="D110"/>
      <c r="G110"/>
      <c r="H110"/>
      <c r="I110"/>
      <c r="N110"/>
      <c r="O110"/>
      <c r="P110"/>
      <c r="Q110"/>
      <c r="S110"/>
    </row>
    <row r="111" spans="1:19" x14ac:dyDescent="0.3">
      <c r="A111" s="35"/>
      <c r="B111"/>
      <c r="C111"/>
      <c r="D111"/>
      <c r="G111"/>
      <c r="H111"/>
      <c r="I111"/>
      <c r="N111"/>
      <c r="O111"/>
      <c r="P111"/>
      <c r="Q111"/>
      <c r="S111"/>
    </row>
    <row r="112" spans="1:19" x14ac:dyDescent="0.3">
      <c r="A112" s="35"/>
      <c r="B112"/>
      <c r="C112"/>
      <c r="D112"/>
      <c r="G112"/>
      <c r="H112"/>
      <c r="I112"/>
      <c r="N112"/>
      <c r="O112"/>
      <c r="P112"/>
      <c r="Q112"/>
      <c r="S112"/>
    </row>
    <row r="113" spans="1:19" x14ac:dyDescent="0.3">
      <c r="A113" s="35"/>
      <c r="B113"/>
      <c r="C113"/>
      <c r="D113"/>
      <c r="G113"/>
      <c r="H113"/>
      <c r="I113"/>
      <c r="N113"/>
      <c r="O113"/>
      <c r="P113"/>
      <c r="Q113"/>
      <c r="S113"/>
    </row>
    <row r="114" spans="1:19" x14ac:dyDescent="0.3">
      <c r="A114" s="35"/>
      <c r="B114"/>
      <c r="C114"/>
      <c r="D114"/>
      <c r="G114"/>
      <c r="H114"/>
      <c r="I114"/>
      <c r="N114"/>
      <c r="O114"/>
      <c r="P114"/>
      <c r="Q114"/>
      <c r="S114"/>
    </row>
    <row r="115" spans="1:19" x14ac:dyDescent="0.3">
      <c r="A115" s="35"/>
      <c r="B115"/>
      <c r="C115"/>
      <c r="D115"/>
      <c r="G115"/>
      <c r="H115"/>
      <c r="I115"/>
      <c r="N115"/>
      <c r="O115"/>
      <c r="P115"/>
      <c r="Q115"/>
      <c r="S115"/>
    </row>
    <row r="116" spans="1:19" x14ac:dyDescent="0.3">
      <c r="A116" s="35"/>
      <c r="B116"/>
      <c r="C116"/>
      <c r="D116"/>
      <c r="G116"/>
      <c r="H116"/>
      <c r="I116"/>
      <c r="N116"/>
      <c r="O116"/>
      <c r="P116"/>
      <c r="Q116"/>
      <c r="S116"/>
    </row>
    <row r="117" spans="1:19" x14ac:dyDescent="0.3">
      <c r="A117" s="35"/>
      <c r="B117"/>
      <c r="C117"/>
      <c r="D117"/>
      <c r="G117"/>
      <c r="H117"/>
      <c r="I117"/>
      <c r="N117"/>
      <c r="O117"/>
      <c r="P117"/>
      <c r="Q117"/>
      <c r="S117"/>
    </row>
    <row r="118" spans="1:19" x14ac:dyDescent="0.3">
      <c r="A118" s="35"/>
      <c r="B118"/>
      <c r="C118"/>
      <c r="D118"/>
      <c r="G118"/>
      <c r="H118"/>
      <c r="I118"/>
      <c r="N118"/>
      <c r="O118"/>
      <c r="P118"/>
      <c r="Q118"/>
      <c r="S118"/>
    </row>
    <row r="119" spans="1:19" x14ac:dyDescent="0.3">
      <c r="A119" s="35"/>
      <c r="B119"/>
      <c r="C119"/>
      <c r="D119"/>
      <c r="G119"/>
      <c r="H119"/>
      <c r="I119"/>
      <c r="N119"/>
      <c r="O119"/>
      <c r="P119"/>
      <c r="Q119"/>
      <c r="S119"/>
    </row>
    <row r="120" spans="1:19" x14ac:dyDescent="0.3">
      <c r="A120" s="35"/>
      <c r="B120"/>
      <c r="C120"/>
      <c r="D120"/>
      <c r="G120"/>
      <c r="H120"/>
      <c r="I120"/>
      <c r="N120"/>
      <c r="O120"/>
      <c r="P120"/>
      <c r="Q120"/>
      <c r="S120"/>
    </row>
    <row r="121" spans="1:19" x14ac:dyDescent="0.3">
      <c r="A121" s="35"/>
      <c r="B121"/>
      <c r="C121"/>
      <c r="D121"/>
      <c r="G121"/>
      <c r="H121"/>
      <c r="I121"/>
      <c r="N121"/>
      <c r="O121"/>
      <c r="P121"/>
      <c r="Q121"/>
      <c r="S121"/>
    </row>
    <row r="122" spans="1:19" x14ac:dyDescent="0.3">
      <c r="A122" s="35"/>
      <c r="B122"/>
      <c r="C122"/>
      <c r="D122"/>
      <c r="G122"/>
      <c r="H122"/>
      <c r="I122"/>
      <c r="N122"/>
      <c r="O122"/>
      <c r="P122"/>
      <c r="Q122"/>
      <c r="S122"/>
    </row>
    <row r="123" spans="1:19" x14ac:dyDescent="0.3">
      <c r="A123" s="35"/>
      <c r="B123"/>
      <c r="C123"/>
      <c r="D123"/>
      <c r="G123"/>
      <c r="H123"/>
      <c r="I123"/>
      <c r="N123"/>
      <c r="O123"/>
      <c r="P123"/>
      <c r="Q123"/>
      <c r="S123"/>
    </row>
    <row r="124" spans="1:19" x14ac:dyDescent="0.3">
      <c r="A124" s="35"/>
      <c r="B124"/>
      <c r="C124"/>
      <c r="D124"/>
      <c r="G124"/>
      <c r="H124"/>
      <c r="I124"/>
      <c r="N124"/>
      <c r="O124"/>
      <c r="P124"/>
      <c r="Q124"/>
      <c r="S124"/>
    </row>
    <row r="125" spans="1:19" x14ac:dyDescent="0.3">
      <c r="A125" s="35"/>
      <c r="B125"/>
      <c r="C125"/>
      <c r="D125"/>
      <c r="G125"/>
      <c r="H125"/>
      <c r="I125"/>
      <c r="N125"/>
      <c r="O125"/>
      <c r="P125"/>
      <c r="Q125"/>
      <c r="S125"/>
    </row>
    <row r="126" spans="1:19" x14ac:dyDescent="0.3">
      <c r="A126" s="35"/>
      <c r="B126"/>
      <c r="C126"/>
      <c r="D126"/>
      <c r="G126"/>
      <c r="H126"/>
      <c r="I126"/>
      <c r="N126"/>
      <c r="O126"/>
      <c r="P126"/>
      <c r="Q126"/>
      <c r="S126"/>
    </row>
    <row r="127" spans="1:19" x14ac:dyDescent="0.3">
      <c r="A127" s="35"/>
      <c r="B127"/>
      <c r="C127"/>
      <c r="D127"/>
      <c r="G127"/>
      <c r="H127"/>
      <c r="I127"/>
      <c r="N127"/>
      <c r="O127"/>
      <c r="P127"/>
      <c r="Q127"/>
      <c r="S127"/>
    </row>
    <row r="128" spans="1:19" x14ac:dyDescent="0.3">
      <c r="A128" s="35"/>
      <c r="B128"/>
      <c r="C128"/>
      <c r="D128"/>
      <c r="G128"/>
      <c r="H128"/>
      <c r="I128"/>
      <c r="N128"/>
      <c r="O128"/>
      <c r="P128"/>
      <c r="Q128"/>
      <c r="S128"/>
    </row>
    <row r="129" spans="1:19" x14ac:dyDescent="0.3">
      <c r="A129" s="35"/>
      <c r="B129"/>
      <c r="C129"/>
      <c r="D129"/>
      <c r="G129"/>
      <c r="H129"/>
      <c r="I129"/>
      <c r="N129"/>
      <c r="O129"/>
      <c r="P129"/>
      <c r="Q129"/>
      <c r="S129"/>
    </row>
    <row r="130" spans="1:19" x14ac:dyDescent="0.3">
      <c r="A130" s="35"/>
      <c r="B130"/>
      <c r="C130"/>
      <c r="D130"/>
      <c r="G130"/>
      <c r="H130"/>
      <c r="I130"/>
      <c r="N130"/>
      <c r="O130"/>
      <c r="P130"/>
      <c r="Q130"/>
      <c r="S130"/>
    </row>
    <row r="131" spans="1:19" x14ac:dyDescent="0.3">
      <c r="A131" s="35"/>
      <c r="B131"/>
      <c r="C131"/>
      <c r="D131"/>
      <c r="G131"/>
      <c r="H131"/>
      <c r="I131"/>
      <c r="N131"/>
      <c r="O131"/>
      <c r="P131"/>
      <c r="Q131"/>
      <c r="S131"/>
    </row>
    <row r="132" spans="1:19" x14ac:dyDescent="0.3">
      <c r="A132" s="35"/>
      <c r="B132"/>
      <c r="C132"/>
      <c r="D132"/>
      <c r="G132"/>
      <c r="H132"/>
      <c r="I132"/>
      <c r="N132"/>
      <c r="O132"/>
      <c r="P132"/>
      <c r="Q132"/>
      <c r="S132"/>
    </row>
    <row r="133" spans="1:19" x14ac:dyDescent="0.3">
      <c r="A133" s="35"/>
      <c r="B133"/>
      <c r="C133"/>
      <c r="D133"/>
      <c r="G133"/>
      <c r="H133"/>
      <c r="I133"/>
      <c r="N133"/>
      <c r="O133"/>
      <c r="P133"/>
      <c r="Q133"/>
      <c r="S133"/>
    </row>
    <row r="134" spans="1:19" x14ac:dyDescent="0.3">
      <c r="A134" s="35"/>
      <c r="B134"/>
      <c r="C134"/>
      <c r="D134"/>
      <c r="G134"/>
      <c r="H134"/>
      <c r="I134"/>
      <c r="N134"/>
      <c r="O134"/>
      <c r="P134"/>
      <c r="Q134"/>
      <c r="S134"/>
    </row>
    <row r="135" spans="1:19" x14ac:dyDescent="0.3">
      <c r="A135" s="35"/>
      <c r="B135"/>
      <c r="C135"/>
      <c r="D135"/>
      <c r="G135"/>
      <c r="H135"/>
      <c r="I135"/>
      <c r="N135"/>
      <c r="O135"/>
      <c r="P135"/>
      <c r="Q135"/>
      <c r="S135"/>
    </row>
    <row r="136" spans="1:19" x14ac:dyDescent="0.3">
      <c r="A136" s="35"/>
      <c r="B136"/>
      <c r="C136"/>
      <c r="D136"/>
      <c r="G136"/>
      <c r="H136"/>
      <c r="I136"/>
      <c r="N136"/>
      <c r="O136"/>
      <c r="P136"/>
      <c r="Q136"/>
      <c r="S136"/>
    </row>
    <row r="137" spans="1:19" x14ac:dyDescent="0.3">
      <c r="A137" s="35"/>
      <c r="B137"/>
      <c r="C137"/>
      <c r="D137"/>
      <c r="G137"/>
      <c r="H137"/>
      <c r="I137"/>
      <c r="N137"/>
      <c r="O137"/>
      <c r="P137"/>
      <c r="Q137"/>
      <c r="S137"/>
    </row>
    <row r="138" spans="1:19" x14ac:dyDescent="0.3">
      <c r="A138" s="35"/>
      <c r="B138"/>
      <c r="C138"/>
      <c r="D138"/>
      <c r="G138"/>
      <c r="H138"/>
      <c r="I138"/>
      <c r="N138"/>
      <c r="O138"/>
      <c r="P138"/>
      <c r="Q138"/>
      <c r="S138"/>
    </row>
    <row r="139" spans="1:19" x14ac:dyDescent="0.3">
      <c r="A139" s="35"/>
      <c r="B139"/>
      <c r="C139"/>
      <c r="D139"/>
      <c r="G139"/>
      <c r="H139"/>
      <c r="I139"/>
      <c r="N139"/>
      <c r="O139"/>
      <c r="P139"/>
      <c r="Q139"/>
      <c r="S139"/>
    </row>
    <row r="140" spans="1:19" x14ac:dyDescent="0.3">
      <c r="A140" s="35"/>
      <c r="B140"/>
      <c r="C140"/>
      <c r="D140"/>
      <c r="G140"/>
      <c r="H140"/>
      <c r="I140"/>
      <c r="N140"/>
      <c r="O140"/>
      <c r="P140"/>
      <c r="Q140"/>
      <c r="S140"/>
    </row>
    <row r="141" spans="1:19" x14ac:dyDescent="0.3">
      <c r="A141" s="35"/>
      <c r="B141"/>
      <c r="C141"/>
      <c r="D141"/>
      <c r="G141"/>
      <c r="H141"/>
      <c r="I141"/>
      <c r="N141"/>
      <c r="O141"/>
      <c r="P141"/>
      <c r="Q141"/>
      <c r="S141"/>
    </row>
    <row r="142" spans="1:19" x14ac:dyDescent="0.3">
      <c r="A142" s="35"/>
      <c r="B142"/>
      <c r="C142"/>
      <c r="D142"/>
      <c r="G142"/>
      <c r="H142"/>
      <c r="I142"/>
      <c r="N142"/>
      <c r="O142"/>
      <c r="P142"/>
      <c r="Q142"/>
      <c r="S142"/>
    </row>
    <row r="143" spans="1:19" x14ac:dyDescent="0.3">
      <c r="A143" s="35"/>
      <c r="B143"/>
      <c r="C143"/>
      <c r="D143"/>
      <c r="G143"/>
      <c r="H143"/>
      <c r="I143"/>
      <c r="N143"/>
      <c r="O143"/>
      <c r="P143"/>
      <c r="Q143"/>
      <c r="S143"/>
    </row>
    <row r="144" spans="1:19" x14ac:dyDescent="0.3">
      <c r="A144" s="35"/>
      <c r="B144"/>
      <c r="C144"/>
      <c r="D144"/>
      <c r="G144"/>
      <c r="H144"/>
      <c r="I144"/>
      <c r="N144"/>
      <c r="O144"/>
      <c r="P144"/>
      <c r="Q144"/>
      <c r="S144"/>
    </row>
    <row r="145" spans="1:19" x14ac:dyDescent="0.3">
      <c r="A145" s="35"/>
      <c r="B145"/>
      <c r="C145"/>
      <c r="D145"/>
      <c r="G145"/>
      <c r="H145"/>
      <c r="I145"/>
      <c r="N145"/>
      <c r="O145"/>
      <c r="P145"/>
      <c r="Q145"/>
      <c r="S145"/>
    </row>
    <row r="146" spans="1:19" x14ac:dyDescent="0.3">
      <c r="A146" s="35"/>
      <c r="B146"/>
      <c r="C146"/>
      <c r="D146"/>
      <c r="G146"/>
      <c r="H146"/>
      <c r="I146"/>
      <c r="N146"/>
      <c r="O146"/>
      <c r="P146"/>
      <c r="Q146"/>
      <c r="S146"/>
    </row>
    <row r="147" spans="1:19" x14ac:dyDescent="0.3">
      <c r="A147" s="35"/>
      <c r="B147"/>
      <c r="C147"/>
      <c r="D147"/>
      <c r="G147"/>
      <c r="H147"/>
      <c r="I147"/>
      <c r="N147"/>
      <c r="O147"/>
      <c r="P147"/>
      <c r="Q147"/>
      <c r="S147"/>
    </row>
    <row r="148" spans="1:19" x14ac:dyDescent="0.3">
      <c r="A148" s="35"/>
      <c r="B148"/>
      <c r="C148"/>
      <c r="D148"/>
      <c r="G148"/>
      <c r="H148"/>
      <c r="I148"/>
      <c r="N148"/>
      <c r="O148"/>
      <c r="P148"/>
      <c r="Q148"/>
      <c r="S148"/>
    </row>
    <row r="149" spans="1:19" x14ac:dyDescent="0.3">
      <c r="A149" s="35"/>
      <c r="B149"/>
      <c r="C149"/>
      <c r="D149"/>
      <c r="G149"/>
      <c r="H149"/>
      <c r="I149"/>
      <c r="N149"/>
      <c r="O149"/>
      <c r="P149"/>
      <c r="Q149"/>
      <c r="S149"/>
    </row>
    <row r="150" spans="1:19" x14ac:dyDescent="0.3">
      <c r="A150" s="35"/>
      <c r="B150"/>
      <c r="C150"/>
      <c r="D150"/>
      <c r="G150"/>
      <c r="H150"/>
      <c r="I150"/>
      <c r="N150"/>
      <c r="O150"/>
      <c r="P150"/>
      <c r="Q150"/>
      <c r="S150"/>
    </row>
    <row r="151" spans="1:19" x14ac:dyDescent="0.3">
      <c r="A151" s="35"/>
      <c r="B151"/>
      <c r="C151"/>
      <c r="D151"/>
      <c r="G151"/>
      <c r="H151"/>
      <c r="I151"/>
      <c r="N151"/>
      <c r="O151"/>
      <c r="P151"/>
      <c r="Q151"/>
      <c r="S151"/>
    </row>
    <row r="152" spans="1:19" x14ac:dyDescent="0.3">
      <c r="A152" s="35"/>
      <c r="B152"/>
      <c r="C152"/>
      <c r="D152"/>
      <c r="G152"/>
      <c r="H152"/>
      <c r="I152"/>
      <c r="N152"/>
      <c r="O152"/>
      <c r="P152"/>
      <c r="Q152"/>
      <c r="S152"/>
    </row>
    <row r="153" spans="1:19" x14ac:dyDescent="0.3">
      <c r="A153" s="35"/>
      <c r="B153"/>
      <c r="C153"/>
      <c r="D153"/>
      <c r="G153"/>
      <c r="H153"/>
      <c r="I153"/>
      <c r="N153"/>
      <c r="O153"/>
      <c r="P153"/>
      <c r="Q153"/>
      <c r="S153"/>
    </row>
    <row r="154" spans="1:19" x14ac:dyDescent="0.3">
      <c r="A154" s="35"/>
      <c r="B154"/>
      <c r="C154"/>
      <c r="D154"/>
      <c r="G154"/>
      <c r="H154"/>
      <c r="I154"/>
      <c r="N154"/>
      <c r="O154"/>
      <c r="P154"/>
      <c r="Q154"/>
      <c r="S154"/>
    </row>
    <row r="155" spans="1:19" x14ac:dyDescent="0.3">
      <c r="A155" s="35"/>
      <c r="B155"/>
      <c r="C155"/>
      <c r="D155"/>
      <c r="G155"/>
      <c r="H155"/>
      <c r="I155"/>
      <c r="N155"/>
      <c r="O155"/>
      <c r="P155"/>
      <c r="Q155"/>
      <c r="S155"/>
    </row>
    <row r="156" spans="1:19" x14ac:dyDescent="0.3">
      <c r="A156" s="35"/>
      <c r="B156"/>
      <c r="C156"/>
      <c r="D156"/>
      <c r="G156"/>
      <c r="H156"/>
      <c r="I156"/>
      <c r="N156"/>
      <c r="O156"/>
      <c r="P156"/>
      <c r="Q156"/>
      <c r="S156"/>
    </row>
    <row r="157" spans="1:19" x14ac:dyDescent="0.3">
      <c r="A157" s="35"/>
      <c r="B157"/>
      <c r="C157"/>
      <c r="D157"/>
      <c r="G157"/>
      <c r="H157"/>
      <c r="I157"/>
      <c r="N157"/>
      <c r="O157"/>
      <c r="P157"/>
      <c r="Q157"/>
      <c r="S157"/>
    </row>
    <row r="158" spans="1:19" x14ac:dyDescent="0.3">
      <c r="A158" s="35"/>
      <c r="B158"/>
      <c r="C158"/>
      <c r="D158"/>
      <c r="G158"/>
      <c r="H158"/>
      <c r="I158"/>
    </row>
    <row r="159" spans="1:19" x14ac:dyDescent="0.3">
      <c r="A159" s="35"/>
      <c r="B159"/>
      <c r="C159"/>
      <c r="D159"/>
      <c r="G159"/>
      <c r="H159"/>
      <c r="I159"/>
    </row>
    <row r="160" spans="1:19" x14ac:dyDescent="0.3">
      <c r="A160" s="35"/>
      <c r="B160"/>
      <c r="C160"/>
      <c r="D160"/>
      <c r="G160"/>
      <c r="H160"/>
      <c r="I160"/>
    </row>
    <row r="161" spans="1:9" x14ac:dyDescent="0.3">
      <c r="A161" s="35"/>
      <c r="B161"/>
      <c r="C161"/>
      <c r="D161"/>
      <c r="G161"/>
      <c r="H161"/>
      <c r="I161"/>
    </row>
    <row r="162" spans="1:9" x14ac:dyDescent="0.3">
      <c r="A162" s="35"/>
      <c r="B162"/>
      <c r="C162"/>
      <c r="D162"/>
      <c r="G162"/>
      <c r="H162"/>
      <c r="I162"/>
    </row>
    <row r="163" spans="1:9" x14ac:dyDescent="0.3">
      <c r="A163" s="35"/>
      <c r="B163"/>
      <c r="C163"/>
      <c r="D163"/>
      <c r="G163"/>
      <c r="H163"/>
      <c r="I163"/>
    </row>
    <row r="164" spans="1:9" x14ac:dyDescent="0.3">
      <c r="A164" s="35"/>
      <c r="B164"/>
      <c r="C164"/>
      <c r="D164"/>
      <c r="G164"/>
      <c r="H164"/>
      <c r="I164"/>
    </row>
    <row r="165" spans="1:9" x14ac:dyDescent="0.3">
      <c r="A165" s="35"/>
      <c r="B165"/>
      <c r="C165"/>
      <c r="D165"/>
      <c r="G165"/>
      <c r="H165"/>
      <c r="I165"/>
    </row>
    <row r="166" spans="1:9" x14ac:dyDescent="0.3">
      <c r="A166" s="35"/>
      <c r="B166"/>
      <c r="C166"/>
      <c r="D166"/>
      <c r="G166"/>
      <c r="H166"/>
      <c r="I166"/>
    </row>
    <row r="167" spans="1:9" x14ac:dyDescent="0.3">
      <c r="A167" s="35"/>
      <c r="B167"/>
      <c r="C167"/>
      <c r="D167"/>
      <c r="G167"/>
      <c r="H167"/>
      <c r="I167"/>
    </row>
    <row r="168" spans="1:9" x14ac:dyDescent="0.3">
      <c r="A168" s="35"/>
      <c r="B168"/>
      <c r="C168"/>
      <c r="D168"/>
      <c r="G168"/>
      <c r="H168"/>
      <c r="I168"/>
    </row>
    <row r="169" spans="1:9" x14ac:dyDescent="0.3">
      <c r="A169" s="35"/>
      <c r="B169"/>
      <c r="C169"/>
      <c r="D169"/>
      <c r="G169"/>
      <c r="H169"/>
      <c r="I169"/>
    </row>
    <row r="170" spans="1:9" x14ac:dyDescent="0.3">
      <c r="A170" s="35"/>
      <c r="B170"/>
      <c r="C170"/>
      <c r="D170"/>
      <c r="G170"/>
      <c r="H170"/>
      <c r="I170"/>
    </row>
    <row r="171" spans="1:9" x14ac:dyDescent="0.3">
      <c r="A171" s="35"/>
      <c r="B171"/>
      <c r="C171"/>
      <c r="D171"/>
      <c r="G171"/>
      <c r="H171"/>
      <c r="I171"/>
    </row>
    <row r="172" spans="1:9" x14ac:dyDescent="0.3">
      <c r="A172" s="35"/>
      <c r="B172"/>
      <c r="C172"/>
      <c r="D172"/>
      <c r="G172"/>
      <c r="H172"/>
      <c r="I172"/>
    </row>
    <row r="173" spans="1:9" x14ac:dyDescent="0.3">
      <c r="A173" s="35"/>
      <c r="B173"/>
      <c r="C173"/>
      <c r="D173"/>
      <c r="G173"/>
      <c r="H173"/>
      <c r="I173"/>
    </row>
    <row r="174" spans="1:9" x14ac:dyDescent="0.3">
      <c r="A174" s="35"/>
      <c r="B174"/>
      <c r="C174"/>
      <c r="D174"/>
      <c r="G174"/>
      <c r="H174"/>
      <c r="I174"/>
    </row>
    <row r="175" spans="1:9" x14ac:dyDescent="0.3">
      <c r="A175" s="35"/>
      <c r="B175"/>
      <c r="C175"/>
      <c r="D175"/>
      <c r="G175"/>
      <c r="H175"/>
      <c r="I175"/>
    </row>
    <row r="176" spans="1:9" x14ac:dyDescent="0.3">
      <c r="A176" s="35"/>
      <c r="B176"/>
      <c r="C176"/>
      <c r="D176"/>
      <c r="G176"/>
      <c r="H176"/>
      <c r="I176"/>
    </row>
    <row r="177" spans="1:9" x14ac:dyDescent="0.3">
      <c r="A177" s="35"/>
      <c r="B177"/>
      <c r="C177"/>
      <c r="D177"/>
      <c r="G177"/>
      <c r="H177"/>
      <c r="I177"/>
    </row>
    <row r="178" spans="1:9" x14ac:dyDescent="0.3">
      <c r="A178" s="35"/>
      <c r="B178"/>
      <c r="C178"/>
      <c r="D178"/>
      <c r="G178"/>
      <c r="H178"/>
      <c r="I178"/>
    </row>
    <row r="179" spans="1:9" x14ac:dyDescent="0.3">
      <c r="A179" s="35"/>
      <c r="B179"/>
      <c r="C179"/>
      <c r="D179"/>
      <c r="G179"/>
      <c r="H179"/>
      <c r="I179"/>
    </row>
    <row r="180" spans="1:9" x14ac:dyDescent="0.3">
      <c r="A180" s="35"/>
      <c r="B180"/>
      <c r="C180"/>
      <c r="D180"/>
      <c r="G180"/>
      <c r="H180"/>
      <c r="I180"/>
    </row>
    <row r="181" spans="1:9" x14ac:dyDescent="0.3">
      <c r="A181" s="35"/>
      <c r="B181"/>
      <c r="C181"/>
      <c r="D181"/>
      <c r="G181"/>
      <c r="H181"/>
      <c r="I181"/>
    </row>
    <row r="182" spans="1:9" x14ac:dyDescent="0.3">
      <c r="A182" s="35"/>
      <c r="B182"/>
      <c r="C182"/>
      <c r="D182"/>
      <c r="G182"/>
      <c r="H182"/>
      <c r="I182"/>
    </row>
    <row r="183" spans="1:9" x14ac:dyDescent="0.3">
      <c r="A183" s="35"/>
      <c r="B183"/>
      <c r="C183"/>
      <c r="D183"/>
      <c r="G183"/>
      <c r="H183"/>
      <c r="I183"/>
    </row>
    <row r="184" spans="1:9" x14ac:dyDescent="0.3">
      <c r="A184" s="35"/>
      <c r="B184"/>
      <c r="C184"/>
      <c r="D184"/>
      <c r="G184"/>
      <c r="H184"/>
      <c r="I184"/>
    </row>
    <row r="185" spans="1:9" x14ac:dyDescent="0.3">
      <c r="A185" s="35"/>
      <c r="B185"/>
      <c r="C185"/>
      <c r="D185"/>
      <c r="G185"/>
      <c r="H185"/>
      <c r="I185"/>
    </row>
    <row r="186" spans="1:9" x14ac:dyDescent="0.3">
      <c r="A186" s="35"/>
      <c r="B186"/>
      <c r="C186"/>
      <c r="D186"/>
      <c r="G186"/>
      <c r="H186"/>
      <c r="I186"/>
    </row>
    <row r="187" spans="1:9" x14ac:dyDescent="0.3">
      <c r="A187" s="35"/>
      <c r="B187"/>
      <c r="C187"/>
      <c r="D187"/>
      <c r="G187"/>
      <c r="H187"/>
      <c r="I187"/>
    </row>
    <row r="188" spans="1:9" x14ac:dyDescent="0.3">
      <c r="A188" s="35"/>
      <c r="B188"/>
      <c r="C188"/>
      <c r="D188"/>
      <c r="G188"/>
      <c r="H188"/>
      <c r="I188"/>
    </row>
    <row r="189" spans="1:9" x14ac:dyDescent="0.3">
      <c r="A189" s="35"/>
      <c r="B189"/>
      <c r="C189"/>
      <c r="D189"/>
      <c r="G189"/>
      <c r="H189"/>
      <c r="I189"/>
    </row>
    <row r="190" spans="1:9" x14ac:dyDescent="0.3">
      <c r="A190" s="35"/>
      <c r="B190"/>
      <c r="C190"/>
      <c r="D190"/>
      <c r="G190"/>
      <c r="H190"/>
      <c r="I190"/>
    </row>
    <row r="191" spans="1:9" x14ac:dyDescent="0.3">
      <c r="A191" s="35"/>
      <c r="B191"/>
      <c r="C191"/>
      <c r="D191"/>
      <c r="G191"/>
      <c r="H191"/>
      <c r="I191"/>
    </row>
    <row r="192" spans="1:9" x14ac:dyDescent="0.3">
      <c r="A192" s="35"/>
      <c r="B192"/>
      <c r="C192"/>
      <c r="D192"/>
      <c r="G192"/>
      <c r="H192"/>
      <c r="I192"/>
    </row>
    <row r="193" spans="1:9" x14ac:dyDescent="0.3">
      <c r="A193" s="35"/>
      <c r="B193"/>
      <c r="C193"/>
      <c r="D193"/>
      <c r="G193"/>
      <c r="H193"/>
      <c r="I193"/>
    </row>
    <row r="194" spans="1:9" x14ac:dyDescent="0.3">
      <c r="A194" s="35"/>
      <c r="B194"/>
      <c r="C194"/>
      <c r="D194"/>
      <c r="G194"/>
      <c r="H194"/>
      <c r="I194"/>
    </row>
    <row r="195" spans="1:9" x14ac:dyDescent="0.3">
      <c r="A195" s="35"/>
      <c r="B195"/>
      <c r="C195"/>
      <c r="D195"/>
      <c r="G195"/>
      <c r="H195"/>
      <c r="I195"/>
    </row>
    <row r="196" spans="1:9" x14ac:dyDescent="0.3">
      <c r="A196" s="35"/>
      <c r="B196"/>
      <c r="C196"/>
      <c r="D196"/>
      <c r="G196"/>
      <c r="H196"/>
      <c r="I196"/>
    </row>
    <row r="197" spans="1:9" x14ac:dyDescent="0.3">
      <c r="A197" s="35"/>
      <c r="B197"/>
      <c r="C197"/>
      <c r="D197"/>
      <c r="G197"/>
      <c r="H197"/>
      <c r="I197"/>
    </row>
    <row r="198" spans="1:9" x14ac:dyDescent="0.3">
      <c r="A198" s="35"/>
      <c r="B198"/>
      <c r="C198"/>
      <c r="D198"/>
      <c r="G198"/>
      <c r="H198"/>
      <c r="I198"/>
    </row>
    <row r="199" spans="1:9" x14ac:dyDescent="0.3">
      <c r="A199" s="35"/>
      <c r="B199"/>
      <c r="C199"/>
      <c r="D199"/>
      <c r="G199"/>
      <c r="H199"/>
      <c r="I199"/>
    </row>
    <row r="200" spans="1:9" x14ac:dyDescent="0.3">
      <c r="A200" s="35"/>
      <c r="B200"/>
      <c r="C200"/>
      <c r="D200"/>
      <c r="G200"/>
      <c r="H200"/>
      <c r="I200"/>
    </row>
    <row r="201" spans="1:9" x14ac:dyDescent="0.3">
      <c r="A201" s="35"/>
      <c r="B201"/>
      <c r="C201"/>
      <c r="D201"/>
      <c r="G201"/>
      <c r="H201"/>
      <c r="I201"/>
    </row>
    <row r="202" spans="1:9" x14ac:dyDescent="0.3">
      <c r="A202" s="35"/>
      <c r="B202"/>
      <c r="C202"/>
      <c r="D202"/>
      <c r="G202"/>
      <c r="H202"/>
      <c r="I202"/>
    </row>
    <row r="203" spans="1:9" x14ac:dyDescent="0.3">
      <c r="A203" s="35"/>
      <c r="B203"/>
      <c r="C203"/>
      <c r="D203"/>
      <c r="G203"/>
      <c r="H203"/>
      <c r="I203"/>
    </row>
    <row r="204" spans="1:9" x14ac:dyDescent="0.3">
      <c r="A204" s="35"/>
      <c r="B204"/>
      <c r="C204"/>
      <c r="D204"/>
      <c r="G204"/>
      <c r="H204"/>
      <c r="I204"/>
    </row>
    <row r="205" spans="1:9" x14ac:dyDescent="0.3">
      <c r="A205" s="35"/>
      <c r="B205"/>
      <c r="C205"/>
      <c r="D205"/>
      <c r="G205"/>
      <c r="H205"/>
      <c r="I205"/>
    </row>
    <row r="206" spans="1:9" x14ac:dyDescent="0.3">
      <c r="A206" s="35"/>
      <c r="B206"/>
      <c r="C206"/>
      <c r="D206"/>
      <c r="G206"/>
      <c r="H206"/>
      <c r="I206"/>
    </row>
    <row r="207" spans="1:9" x14ac:dyDescent="0.3">
      <c r="A207" s="35"/>
      <c r="B207"/>
      <c r="C207"/>
      <c r="D207"/>
      <c r="G207"/>
      <c r="H207"/>
      <c r="I207"/>
    </row>
    <row r="208" spans="1:9" x14ac:dyDescent="0.3">
      <c r="A208" s="35"/>
      <c r="B208"/>
      <c r="C208"/>
      <c r="D208"/>
      <c r="G208"/>
      <c r="H208"/>
      <c r="I208"/>
    </row>
    <row r="209" spans="1:9" x14ac:dyDescent="0.3">
      <c r="A209" s="35"/>
      <c r="B209"/>
      <c r="C209"/>
      <c r="D209"/>
      <c r="G209"/>
      <c r="H209"/>
      <c r="I209"/>
    </row>
    <row r="210" spans="1:9" x14ac:dyDescent="0.3">
      <c r="A210" s="35"/>
      <c r="B210"/>
      <c r="C210"/>
      <c r="D210"/>
      <c r="G210"/>
      <c r="H210"/>
      <c r="I210"/>
    </row>
    <row r="211" spans="1:9" x14ac:dyDescent="0.3">
      <c r="A211" s="35"/>
      <c r="B211"/>
      <c r="C211"/>
      <c r="D211"/>
      <c r="G211"/>
      <c r="H211"/>
      <c r="I211"/>
    </row>
    <row r="212" spans="1:9" x14ac:dyDescent="0.3">
      <c r="A212" s="35"/>
      <c r="B212"/>
      <c r="C212"/>
      <c r="D212"/>
      <c r="G212"/>
      <c r="H212"/>
      <c r="I212"/>
    </row>
    <row r="213" spans="1:9" x14ac:dyDescent="0.3">
      <c r="A213" s="35"/>
      <c r="B213"/>
      <c r="C213"/>
      <c r="D213"/>
      <c r="G213"/>
      <c r="H213"/>
      <c r="I213"/>
    </row>
    <row r="214" spans="1:9" x14ac:dyDescent="0.3">
      <c r="A214" s="35"/>
      <c r="B214"/>
      <c r="C214"/>
      <c r="D214"/>
      <c r="G214"/>
      <c r="H214"/>
      <c r="I214"/>
    </row>
    <row r="215" spans="1:9" x14ac:dyDescent="0.3">
      <c r="A215" s="35"/>
      <c r="B215"/>
      <c r="C215"/>
      <c r="D215"/>
      <c r="G215"/>
      <c r="H215"/>
      <c r="I215"/>
    </row>
    <row r="216" spans="1:9" x14ac:dyDescent="0.3">
      <c r="A216" s="35"/>
      <c r="B216"/>
      <c r="C216"/>
      <c r="D216"/>
      <c r="G216"/>
      <c r="H216"/>
      <c r="I216"/>
    </row>
    <row r="217" spans="1:9" x14ac:dyDescent="0.3">
      <c r="A217" s="35"/>
      <c r="B217"/>
      <c r="C217"/>
      <c r="D217"/>
      <c r="G217"/>
      <c r="H217"/>
      <c r="I217"/>
    </row>
    <row r="218" spans="1:9" x14ac:dyDescent="0.3">
      <c r="A218" s="35"/>
      <c r="B218"/>
      <c r="C218"/>
      <c r="D218"/>
      <c r="G218"/>
      <c r="H218"/>
      <c r="I218"/>
    </row>
    <row r="219" spans="1:9" x14ac:dyDescent="0.3">
      <c r="A219" s="35"/>
      <c r="B219"/>
      <c r="C219"/>
      <c r="D219"/>
      <c r="G219"/>
      <c r="H219"/>
      <c r="I219"/>
    </row>
    <row r="220" spans="1:9" x14ac:dyDescent="0.3">
      <c r="A220" s="35"/>
      <c r="B220"/>
      <c r="C220"/>
      <c r="D220"/>
      <c r="G220"/>
      <c r="H220"/>
      <c r="I220"/>
    </row>
    <row r="221" spans="1:9" x14ac:dyDescent="0.3">
      <c r="A221" s="35"/>
      <c r="B221"/>
      <c r="C221"/>
      <c r="D221"/>
      <c r="G221"/>
      <c r="H221"/>
      <c r="I221"/>
    </row>
    <row r="222" spans="1:9" x14ac:dyDescent="0.3">
      <c r="A222" s="35"/>
      <c r="B222"/>
      <c r="C222"/>
      <c r="D222"/>
      <c r="G222"/>
      <c r="H222"/>
      <c r="I222"/>
    </row>
    <row r="223" spans="1:9" x14ac:dyDescent="0.3">
      <c r="A223" s="35"/>
      <c r="B223"/>
      <c r="C223"/>
      <c r="D223"/>
      <c r="G223"/>
      <c r="H223"/>
      <c r="I223"/>
    </row>
    <row r="224" spans="1:9" x14ac:dyDescent="0.3">
      <c r="A224" s="35"/>
      <c r="B224"/>
      <c r="C224"/>
      <c r="D224"/>
      <c r="G224"/>
      <c r="H224"/>
      <c r="I224"/>
    </row>
    <row r="225" spans="1:9" x14ac:dyDescent="0.3">
      <c r="A225" s="35"/>
      <c r="B225"/>
      <c r="C225"/>
      <c r="D225"/>
      <c r="G225"/>
      <c r="H225"/>
      <c r="I225"/>
    </row>
    <row r="226" spans="1:9" x14ac:dyDescent="0.3">
      <c r="A226" s="35"/>
      <c r="B226"/>
      <c r="C226"/>
      <c r="D226"/>
      <c r="G226"/>
      <c r="H226"/>
      <c r="I226"/>
    </row>
    <row r="227" spans="1:9" x14ac:dyDescent="0.3">
      <c r="A227" s="35"/>
      <c r="B227"/>
      <c r="C227"/>
      <c r="D227"/>
      <c r="G227"/>
      <c r="H227"/>
      <c r="I227"/>
    </row>
    <row r="228" spans="1:9" x14ac:dyDescent="0.3">
      <c r="A228" s="35"/>
      <c r="B228"/>
      <c r="C228"/>
      <c r="D228"/>
      <c r="G228"/>
      <c r="H228"/>
      <c r="I228"/>
    </row>
    <row r="229" spans="1:9" x14ac:dyDescent="0.3">
      <c r="A229" s="35"/>
      <c r="B229"/>
      <c r="C229"/>
      <c r="D229"/>
      <c r="G229"/>
      <c r="H229"/>
      <c r="I229"/>
    </row>
    <row r="230" spans="1:9" x14ac:dyDescent="0.3">
      <c r="A230" s="35"/>
      <c r="B230"/>
      <c r="C230"/>
      <c r="D230"/>
      <c r="G230"/>
      <c r="H230"/>
      <c r="I230"/>
    </row>
    <row r="231" spans="1:9" x14ac:dyDescent="0.3">
      <c r="A231" s="35"/>
      <c r="B231"/>
      <c r="C231"/>
      <c r="D231"/>
      <c r="G231"/>
      <c r="H231"/>
      <c r="I231"/>
    </row>
    <row r="232" spans="1:9" x14ac:dyDescent="0.3">
      <c r="A232" s="35"/>
      <c r="B232"/>
      <c r="C232"/>
      <c r="D232"/>
      <c r="G232"/>
      <c r="H232"/>
      <c r="I232"/>
    </row>
    <row r="233" spans="1:9" x14ac:dyDescent="0.3">
      <c r="A233" s="35"/>
      <c r="B233"/>
      <c r="C233"/>
      <c r="D233"/>
      <c r="G233"/>
      <c r="H233"/>
      <c r="I233"/>
    </row>
    <row r="234" spans="1:9" x14ac:dyDescent="0.3">
      <c r="A234" s="35"/>
      <c r="B234"/>
      <c r="C234"/>
      <c r="D234"/>
      <c r="G234"/>
      <c r="H234"/>
      <c r="I234"/>
    </row>
    <row r="235" spans="1:9" x14ac:dyDescent="0.3">
      <c r="A235" s="35"/>
      <c r="B235"/>
      <c r="C235"/>
      <c r="D235"/>
      <c r="G235"/>
      <c r="H235"/>
      <c r="I235"/>
    </row>
    <row r="236" spans="1:9" x14ac:dyDescent="0.3">
      <c r="A236" s="35"/>
      <c r="B236"/>
      <c r="C236"/>
      <c r="D236"/>
      <c r="G236"/>
      <c r="H236"/>
      <c r="I236"/>
    </row>
    <row r="237" spans="1:9" x14ac:dyDescent="0.3">
      <c r="A237" s="35"/>
      <c r="B237"/>
      <c r="C237"/>
      <c r="D237"/>
      <c r="G237"/>
      <c r="H237"/>
      <c r="I237"/>
    </row>
    <row r="238" spans="1:9" x14ac:dyDescent="0.3">
      <c r="A238" s="35"/>
      <c r="B238"/>
      <c r="C238"/>
      <c r="D238"/>
      <c r="G238"/>
      <c r="H238"/>
      <c r="I238"/>
    </row>
    <row r="239" spans="1:9" x14ac:dyDescent="0.3">
      <c r="A239" s="35"/>
      <c r="B239"/>
      <c r="C239"/>
      <c r="D239"/>
      <c r="G239"/>
      <c r="H239"/>
      <c r="I239"/>
    </row>
    <row r="240" spans="1:9" x14ac:dyDescent="0.3">
      <c r="A240" s="35"/>
      <c r="B240"/>
      <c r="C240"/>
      <c r="D240"/>
      <c r="G240"/>
      <c r="H240"/>
      <c r="I240"/>
    </row>
    <row r="241" spans="1:9" x14ac:dyDescent="0.3">
      <c r="A241" s="35"/>
      <c r="B241"/>
      <c r="C241"/>
      <c r="D241"/>
      <c r="G241"/>
      <c r="H241"/>
      <c r="I241"/>
    </row>
    <row r="242" spans="1:9" x14ac:dyDescent="0.3">
      <c r="A242" s="35"/>
      <c r="B242"/>
      <c r="C242"/>
      <c r="D242"/>
      <c r="G242"/>
      <c r="H242"/>
      <c r="I242"/>
    </row>
    <row r="243" spans="1:9" x14ac:dyDescent="0.3">
      <c r="A243" s="35"/>
      <c r="B243"/>
      <c r="C243"/>
      <c r="D243"/>
      <c r="G243"/>
      <c r="H243"/>
      <c r="I243"/>
    </row>
    <row r="244" spans="1:9" x14ac:dyDescent="0.3">
      <c r="A244" s="35"/>
      <c r="B244"/>
      <c r="C244"/>
      <c r="D244"/>
      <c r="G244"/>
      <c r="H244"/>
      <c r="I244"/>
    </row>
    <row r="245" spans="1:9" x14ac:dyDescent="0.3">
      <c r="A245" s="35"/>
      <c r="B245"/>
      <c r="C245"/>
      <c r="D245"/>
      <c r="G245"/>
      <c r="H245"/>
      <c r="I245"/>
    </row>
    <row r="246" spans="1:9" x14ac:dyDescent="0.3">
      <c r="A246" s="35"/>
      <c r="B246"/>
      <c r="C246"/>
      <c r="D246"/>
      <c r="G246"/>
      <c r="H246"/>
      <c r="I246"/>
    </row>
  </sheetData>
  <mergeCells count="1"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2383-612A-4C44-A57B-86C13E258339}">
  <dimension ref="A2:T246"/>
  <sheetViews>
    <sheetView workbookViewId="0">
      <pane ySplit="3" topLeftCell="A4" activePane="bottomLeft" state="frozen"/>
      <selection pane="bottomLeft" activeCell="H27" sqref="H27"/>
    </sheetView>
  </sheetViews>
  <sheetFormatPr baseColWidth="10" defaultColWidth="11.44140625" defaultRowHeight="14.4" x14ac:dyDescent="0.3"/>
  <cols>
    <col min="1" max="1" width="19.33203125" style="36" bestFit="1" customWidth="1"/>
    <col min="2" max="2" width="10.6640625" style="5" bestFit="1" customWidth="1"/>
    <col min="3" max="3" width="26.6640625" style="5" bestFit="1" customWidth="1"/>
    <col min="4" max="4" width="17.44140625" style="5" bestFit="1" customWidth="1"/>
    <col min="5" max="5" width="13.6640625" bestFit="1" customWidth="1"/>
    <col min="6" max="6" width="11" bestFit="1" customWidth="1"/>
    <col min="7" max="7" width="11.109375" style="5" bestFit="1" customWidth="1"/>
    <col min="8" max="8" width="12.6640625" style="5" bestFit="1" customWidth="1"/>
    <col min="9" max="9" width="13.5546875" bestFit="1" customWidth="1"/>
    <col min="10" max="10" width="12.6640625" customWidth="1"/>
    <col min="11" max="11" width="5.6640625" customWidth="1"/>
    <col min="12" max="12" width="5.33203125" style="5" customWidth="1"/>
    <col min="13" max="13" width="19.33203125" style="5" bestFit="1" customWidth="1"/>
    <col min="14" max="14" width="9.6640625" style="5" customWidth="1"/>
    <col min="15" max="15" width="25.88671875" style="5" bestFit="1" customWidth="1"/>
    <col min="16" max="16" width="16.33203125" style="5" bestFit="1" customWidth="1"/>
    <col min="17" max="17" width="10.33203125" bestFit="1" customWidth="1"/>
    <col min="18" max="18" width="15.6640625" style="5" bestFit="1" customWidth="1"/>
    <col min="19" max="19" width="14" bestFit="1" customWidth="1"/>
    <col min="20" max="20" width="12.6640625" bestFit="1" customWidth="1"/>
    <col min="21" max="21" width="11.6640625" customWidth="1"/>
  </cols>
  <sheetData>
    <row r="2" spans="1:20" ht="18" x14ac:dyDescent="0.35">
      <c r="A2" s="46" t="s">
        <v>2485</v>
      </c>
      <c r="B2" s="46"/>
      <c r="C2" s="46"/>
      <c r="D2" s="46"/>
      <c r="E2" s="46"/>
      <c r="F2" s="46"/>
      <c r="G2" s="46"/>
      <c r="H2" s="46"/>
      <c r="I2" s="46"/>
    </row>
    <row r="3" spans="1:20" x14ac:dyDescent="0.3">
      <c r="A3" s="33" t="s">
        <v>4</v>
      </c>
      <c r="B3" s="22" t="s">
        <v>7</v>
      </c>
      <c r="C3" s="22" t="s">
        <v>11</v>
      </c>
      <c r="D3" s="22" t="s">
        <v>12</v>
      </c>
      <c r="E3" s="22" t="s">
        <v>13</v>
      </c>
      <c r="F3" s="22" t="s">
        <v>33</v>
      </c>
      <c r="G3" s="22" t="s">
        <v>2633</v>
      </c>
      <c r="H3" t="s">
        <v>2486</v>
      </c>
      <c r="I3" t="s">
        <v>2487</v>
      </c>
      <c r="K3" s="5"/>
      <c r="M3" s="22" t="s">
        <v>4</v>
      </c>
      <c r="N3" s="22" t="s">
        <v>7</v>
      </c>
      <c r="O3" s="22" t="s">
        <v>11</v>
      </c>
      <c r="P3" s="22" t="s">
        <v>12</v>
      </c>
      <c r="Q3" s="22" t="s">
        <v>13</v>
      </c>
      <c r="R3" s="22" t="s">
        <v>33</v>
      </c>
      <c r="S3" s="22" t="s">
        <v>6</v>
      </c>
      <c r="T3" t="s">
        <v>2486</v>
      </c>
    </row>
    <row r="4" spans="1:20" x14ac:dyDescent="0.3">
      <c r="A4" s="34">
        <v>45853</v>
      </c>
      <c r="B4">
        <v>1</v>
      </c>
      <c r="C4" t="s">
        <v>41</v>
      </c>
      <c r="D4" t="s">
        <v>211</v>
      </c>
      <c r="E4" t="s">
        <v>43</v>
      </c>
      <c r="F4" t="s">
        <v>54</v>
      </c>
      <c r="G4" t="s">
        <v>2634</v>
      </c>
      <c r="H4" s="27">
        <v>3011.5799999999995</v>
      </c>
      <c r="I4" s="31" t="s">
        <v>2489</v>
      </c>
      <c r="K4" s="5"/>
      <c r="M4" s="19">
        <v>45853</v>
      </c>
      <c r="N4">
        <v>1</v>
      </c>
      <c r="O4" t="s">
        <v>41</v>
      </c>
      <c r="P4" t="s">
        <v>211</v>
      </c>
      <c r="Q4" t="s">
        <v>43</v>
      </c>
      <c r="R4" t="s">
        <v>54</v>
      </c>
      <c r="S4" t="s">
        <v>2423</v>
      </c>
      <c r="T4">
        <v>3011.5799999999995</v>
      </c>
    </row>
    <row r="5" spans="1:20" x14ac:dyDescent="0.3">
      <c r="A5" s="34">
        <v>45853</v>
      </c>
      <c r="B5">
        <v>2</v>
      </c>
      <c r="C5" t="s">
        <v>41</v>
      </c>
      <c r="D5" t="s">
        <v>211</v>
      </c>
      <c r="E5" t="s">
        <v>43</v>
      </c>
      <c r="F5" t="s">
        <v>434</v>
      </c>
      <c r="G5" t="s">
        <v>2634</v>
      </c>
      <c r="H5" s="27">
        <v>793.28</v>
      </c>
      <c r="I5" s="31" t="s">
        <v>2489</v>
      </c>
      <c r="K5" s="5"/>
      <c r="M5" s="19">
        <v>45853</v>
      </c>
      <c r="N5">
        <v>2</v>
      </c>
      <c r="O5" t="s">
        <v>41</v>
      </c>
      <c r="P5" t="s">
        <v>211</v>
      </c>
      <c r="Q5" t="s">
        <v>43</v>
      </c>
      <c r="R5" t="s">
        <v>434</v>
      </c>
      <c r="S5" t="s">
        <v>2440</v>
      </c>
      <c r="T5">
        <v>793.28</v>
      </c>
    </row>
    <row r="6" spans="1:20" x14ac:dyDescent="0.3">
      <c r="A6" s="34">
        <v>45853</v>
      </c>
      <c r="B6">
        <v>2</v>
      </c>
      <c r="C6" t="s">
        <v>41</v>
      </c>
      <c r="D6" t="s">
        <v>211</v>
      </c>
      <c r="E6" t="s">
        <v>43</v>
      </c>
      <c r="F6" t="s">
        <v>54</v>
      </c>
      <c r="G6" t="s">
        <v>2634</v>
      </c>
      <c r="H6" s="27">
        <v>3172.1200000000003</v>
      </c>
      <c r="I6" s="31" t="s">
        <v>2489</v>
      </c>
      <c r="K6" s="5"/>
      <c r="M6" s="19">
        <v>45853</v>
      </c>
      <c r="N6">
        <v>2</v>
      </c>
      <c r="O6" t="s">
        <v>41</v>
      </c>
      <c r="P6" t="s">
        <v>211</v>
      </c>
      <c r="Q6" t="s">
        <v>43</v>
      </c>
      <c r="R6" t="s">
        <v>54</v>
      </c>
      <c r="S6" t="s">
        <v>2440</v>
      </c>
      <c r="T6">
        <v>3172.1200000000003</v>
      </c>
    </row>
    <row r="7" spans="1:20" x14ac:dyDescent="0.3">
      <c r="A7" s="34">
        <v>45853</v>
      </c>
      <c r="B7">
        <v>3</v>
      </c>
      <c r="C7" t="s">
        <v>41</v>
      </c>
      <c r="D7" t="s">
        <v>211</v>
      </c>
      <c r="E7" t="s">
        <v>43</v>
      </c>
      <c r="F7" t="s">
        <v>1224</v>
      </c>
      <c r="G7" t="s">
        <v>2634</v>
      </c>
      <c r="H7" s="27">
        <v>393.64</v>
      </c>
      <c r="I7" s="31" t="s">
        <v>2489</v>
      </c>
      <c r="K7" s="5"/>
      <c r="M7" s="19">
        <v>45853</v>
      </c>
      <c r="N7">
        <v>3</v>
      </c>
      <c r="O7" t="s">
        <v>41</v>
      </c>
      <c r="P7" t="s">
        <v>211</v>
      </c>
      <c r="Q7" t="s">
        <v>43</v>
      </c>
      <c r="R7" t="s">
        <v>1224</v>
      </c>
      <c r="S7" t="s">
        <v>2532</v>
      </c>
      <c r="T7">
        <v>393.64</v>
      </c>
    </row>
    <row r="8" spans="1:20" x14ac:dyDescent="0.3">
      <c r="A8" s="34">
        <v>45853</v>
      </c>
      <c r="B8">
        <v>3</v>
      </c>
      <c r="C8" t="s">
        <v>41</v>
      </c>
      <c r="D8" t="s">
        <v>211</v>
      </c>
      <c r="E8" t="s">
        <v>43</v>
      </c>
      <c r="F8" t="s">
        <v>434</v>
      </c>
      <c r="G8" t="s">
        <v>2634</v>
      </c>
      <c r="H8" s="27">
        <v>729.51</v>
      </c>
      <c r="I8" s="31" t="s">
        <v>2489</v>
      </c>
      <c r="K8" s="5"/>
      <c r="M8" s="19">
        <v>45853</v>
      </c>
      <c r="N8">
        <v>3</v>
      </c>
      <c r="O8" t="s">
        <v>41</v>
      </c>
      <c r="P8" t="s">
        <v>211</v>
      </c>
      <c r="Q8" t="s">
        <v>43</v>
      </c>
      <c r="R8" t="s">
        <v>434</v>
      </c>
      <c r="S8" t="s">
        <v>2532</v>
      </c>
      <c r="T8">
        <v>729.51</v>
      </c>
    </row>
    <row r="9" spans="1:20" x14ac:dyDescent="0.3">
      <c r="A9" s="34">
        <v>45853</v>
      </c>
      <c r="B9">
        <v>3</v>
      </c>
      <c r="C9" t="s">
        <v>41</v>
      </c>
      <c r="D9" t="s">
        <v>211</v>
      </c>
      <c r="E9" t="s">
        <v>43</v>
      </c>
      <c r="F9" t="s">
        <v>54</v>
      </c>
      <c r="G9" t="s">
        <v>2634</v>
      </c>
      <c r="H9" s="27">
        <v>1850.6599999999999</v>
      </c>
      <c r="I9" s="31" t="s">
        <v>2489</v>
      </c>
      <c r="K9" s="5"/>
      <c r="M9" s="19">
        <v>45853</v>
      </c>
      <c r="N9">
        <v>3</v>
      </c>
      <c r="O9" t="s">
        <v>41</v>
      </c>
      <c r="P9" t="s">
        <v>211</v>
      </c>
      <c r="Q9" t="s">
        <v>43</v>
      </c>
      <c r="R9" t="s">
        <v>54</v>
      </c>
      <c r="S9" t="s">
        <v>2532</v>
      </c>
      <c r="T9">
        <v>1850.6599999999999</v>
      </c>
    </row>
    <row r="10" spans="1:20" x14ac:dyDescent="0.3">
      <c r="A10" s="34">
        <v>45853</v>
      </c>
      <c r="B10">
        <v>4</v>
      </c>
      <c r="C10" t="s">
        <v>41</v>
      </c>
      <c r="D10" t="s">
        <v>211</v>
      </c>
      <c r="E10" t="s">
        <v>43</v>
      </c>
      <c r="F10" t="s">
        <v>1224</v>
      </c>
      <c r="G10" t="s">
        <v>2634</v>
      </c>
      <c r="H10" s="27">
        <v>246.17</v>
      </c>
      <c r="I10" s="31" t="s">
        <v>2489</v>
      </c>
      <c r="K10" s="5"/>
      <c r="M10" s="19">
        <v>45853</v>
      </c>
      <c r="N10">
        <v>4</v>
      </c>
      <c r="O10" t="s">
        <v>41</v>
      </c>
      <c r="P10" t="s">
        <v>211</v>
      </c>
      <c r="Q10" t="s">
        <v>43</v>
      </c>
      <c r="R10" t="s">
        <v>1224</v>
      </c>
      <c r="S10" t="s">
        <v>2553</v>
      </c>
      <c r="T10">
        <v>246.17</v>
      </c>
    </row>
    <row r="11" spans="1:20" x14ac:dyDescent="0.3">
      <c r="A11" s="34">
        <v>45853</v>
      </c>
      <c r="B11">
        <v>4</v>
      </c>
      <c r="C11" t="s">
        <v>41</v>
      </c>
      <c r="D11" t="s">
        <v>211</v>
      </c>
      <c r="E11" t="s">
        <v>43</v>
      </c>
      <c r="F11" t="s">
        <v>434</v>
      </c>
      <c r="G11" t="s">
        <v>2634</v>
      </c>
      <c r="H11" s="27">
        <v>357.48</v>
      </c>
      <c r="I11" s="31" t="s">
        <v>2489</v>
      </c>
      <c r="K11" s="5"/>
      <c r="M11" s="19">
        <v>45853</v>
      </c>
      <c r="N11">
        <v>4</v>
      </c>
      <c r="O11" t="s">
        <v>41</v>
      </c>
      <c r="P11" t="s">
        <v>211</v>
      </c>
      <c r="Q11" t="s">
        <v>43</v>
      </c>
      <c r="R11" t="s">
        <v>434</v>
      </c>
      <c r="S11" t="s">
        <v>2553</v>
      </c>
      <c r="T11">
        <v>357.48</v>
      </c>
    </row>
    <row r="12" spans="1:20" x14ac:dyDescent="0.3">
      <c r="A12" s="34">
        <v>45853</v>
      </c>
      <c r="B12">
        <v>4</v>
      </c>
      <c r="C12" t="s">
        <v>41</v>
      </c>
      <c r="D12" t="s">
        <v>211</v>
      </c>
      <c r="E12" t="s">
        <v>43</v>
      </c>
      <c r="F12" t="s">
        <v>54</v>
      </c>
      <c r="G12" t="s">
        <v>2634</v>
      </c>
      <c r="H12" s="27">
        <v>340.68</v>
      </c>
      <c r="I12" s="31" t="s">
        <v>2489</v>
      </c>
      <c r="K12" s="5"/>
      <c r="M12" s="19">
        <v>45853</v>
      </c>
      <c r="N12">
        <v>4</v>
      </c>
      <c r="O12" t="s">
        <v>41</v>
      </c>
      <c r="P12" t="s">
        <v>211</v>
      </c>
      <c r="Q12" t="s">
        <v>43</v>
      </c>
      <c r="R12" t="s">
        <v>54</v>
      </c>
      <c r="S12" t="s">
        <v>2553</v>
      </c>
      <c r="T12">
        <v>340.68</v>
      </c>
    </row>
    <row r="13" spans="1:20" x14ac:dyDescent="0.3">
      <c r="A13" s="34">
        <v>45853</v>
      </c>
      <c r="B13">
        <v>6</v>
      </c>
      <c r="C13" t="s">
        <v>41</v>
      </c>
      <c r="D13" t="s">
        <v>990</v>
      </c>
      <c r="E13" t="s">
        <v>43</v>
      </c>
      <c r="F13" t="s">
        <v>1224</v>
      </c>
      <c r="G13" t="s">
        <v>2634</v>
      </c>
      <c r="H13" s="27">
        <v>336.96000000000004</v>
      </c>
      <c r="I13" s="31" t="s">
        <v>2489</v>
      </c>
      <c r="K13" s="5"/>
      <c r="M13" s="19">
        <v>45853</v>
      </c>
      <c r="N13">
        <v>5</v>
      </c>
      <c r="O13" t="s">
        <v>827</v>
      </c>
      <c r="P13" t="s">
        <v>828</v>
      </c>
      <c r="Q13" t="s">
        <v>43</v>
      </c>
      <c r="R13" t="s">
        <v>448</v>
      </c>
      <c r="S13" t="s">
        <v>2592</v>
      </c>
      <c r="T13">
        <v>1766.7600000000002</v>
      </c>
    </row>
    <row r="14" spans="1:20" x14ac:dyDescent="0.3">
      <c r="A14" s="34">
        <v>45853</v>
      </c>
      <c r="B14">
        <v>6</v>
      </c>
      <c r="C14" t="s">
        <v>41</v>
      </c>
      <c r="D14" t="s">
        <v>990</v>
      </c>
      <c r="E14" t="s">
        <v>43</v>
      </c>
      <c r="F14" t="s">
        <v>434</v>
      </c>
      <c r="G14" t="s">
        <v>2634</v>
      </c>
      <c r="H14" s="27">
        <v>962.3</v>
      </c>
      <c r="I14" s="31" t="s">
        <v>2489</v>
      </c>
      <c r="M14" s="19">
        <v>45853</v>
      </c>
      <c r="N14">
        <v>5</v>
      </c>
      <c r="O14" t="s">
        <v>827</v>
      </c>
      <c r="P14" t="s">
        <v>828</v>
      </c>
      <c r="Q14" t="s">
        <v>43</v>
      </c>
      <c r="R14" t="s">
        <v>54</v>
      </c>
      <c r="S14" t="s">
        <v>2592</v>
      </c>
      <c r="T14">
        <v>2597.8200000000002</v>
      </c>
    </row>
    <row r="15" spans="1:20" x14ac:dyDescent="0.3">
      <c r="A15" s="34">
        <v>45853</v>
      </c>
      <c r="B15" s="43">
        <v>6</v>
      </c>
      <c r="C15" s="43" t="s">
        <v>41</v>
      </c>
      <c r="D15" s="43" t="s">
        <v>990</v>
      </c>
      <c r="E15" t="s">
        <v>43</v>
      </c>
      <c r="F15" s="43" t="s">
        <v>54</v>
      </c>
      <c r="G15" s="44" t="s">
        <v>2656</v>
      </c>
      <c r="H15" s="45">
        <v>2046.72</v>
      </c>
      <c r="I15" s="31" t="s">
        <v>2489</v>
      </c>
      <c r="M15" s="19">
        <v>45853</v>
      </c>
      <c r="N15">
        <v>6</v>
      </c>
      <c r="O15" t="s">
        <v>41</v>
      </c>
      <c r="P15" t="s">
        <v>990</v>
      </c>
      <c r="Q15" t="s">
        <v>43</v>
      </c>
      <c r="R15" t="s">
        <v>1224</v>
      </c>
      <c r="S15" t="s">
        <v>2611</v>
      </c>
      <c r="T15">
        <v>336.96000000000004</v>
      </c>
    </row>
    <row r="16" spans="1:20" x14ac:dyDescent="0.3">
      <c r="A16" s="35" t="s">
        <v>2479</v>
      </c>
      <c r="B16" s="35"/>
      <c r="C16" s="35"/>
      <c r="D16" s="35"/>
      <c r="E16" s="35"/>
      <c r="F16" s="35"/>
      <c r="G16" s="35"/>
      <c r="H16" s="27">
        <v>14241.1</v>
      </c>
      <c r="I16" s="29"/>
      <c r="M16" s="19">
        <v>45853</v>
      </c>
      <c r="N16">
        <v>6</v>
      </c>
      <c r="O16" t="s">
        <v>41</v>
      </c>
      <c r="P16" t="s">
        <v>990</v>
      </c>
      <c r="Q16" t="s">
        <v>43</v>
      </c>
      <c r="R16" t="s">
        <v>434</v>
      </c>
      <c r="S16" t="s">
        <v>2611</v>
      </c>
      <c r="T16">
        <v>962.3</v>
      </c>
    </row>
    <row r="17" spans="1:20" x14ac:dyDescent="0.3">
      <c r="A17"/>
      <c r="B17"/>
      <c r="C17"/>
      <c r="D17"/>
      <c r="G17"/>
      <c r="H17"/>
      <c r="I17" s="29"/>
      <c r="M17" s="19">
        <v>45853</v>
      </c>
      <c r="N17">
        <v>6</v>
      </c>
      <c r="O17" t="s">
        <v>41</v>
      </c>
      <c r="P17" t="s">
        <v>990</v>
      </c>
      <c r="Q17" t="s">
        <v>43</v>
      </c>
      <c r="R17" t="s">
        <v>54</v>
      </c>
      <c r="S17" t="s">
        <v>2651</v>
      </c>
      <c r="T17">
        <v>2046.72</v>
      </c>
    </row>
    <row r="18" spans="1:20" x14ac:dyDescent="0.3">
      <c r="A18"/>
      <c r="B18"/>
      <c r="C18"/>
      <c r="D18"/>
      <c r="G18"/>
      <c r="H18"/>
      <c r="I18" s="29"/>
      <c r="M18" s="19">
        <v>45853</v>
      </c>
      <c r="N18">
        <v>6</v>
      </c>
      <c r="O18" t="s">
        <v>827</v>
      </c>
      <c r="P18" t="s">
        <v>2412</v>
      </c>
      <c r="Q18" t="s">
        <v>43</v>
      </c>
      <c r="R18" t="s">
        <v>434</v>
      </c>
      <c r="S18" t="s">
        <v>2621</v>
      </c>
      <c r="T18">
        <v>481.69000000000005</v>
      </c>
    </row>
    <row r="19" spans="1:20" x14ac:dyDescent="0.3">
      <c r="A19"/>
      <c r="B19"/>
      <c r="C19"/>
      <c r="D19"/>
      <c r="G19"/>
      <c r="H19"/>
      <c r="I19" s="29"/>
      <c r="M19" s="19">
        <v>45853</v>
      </c>
      <c r="N19">
        <v>6</v>
      </c>
      <c r="O19" t="s">
        <v>827</v>
      </c>
      <c r="P19" t="s">
        <v>2412</v>
      </c>
      <c r="Q19" t="s">
        <v>43</v>
      </c>
      <c r="R19" t="s">
        <v>54</v>
      </c>
      <c r="S19" t="s">
        <v>2621</v>
      </c>
      <c r="T19">
        <v>1664.13</v>
      </c>
    </row>
    <row r="20" spans="1:20" x14ac:dyDescent="0.3">
      <c r="A20"/>
      <c r="B20"/>
      <c r="C20"/>
      <c r="D20"/>
      <c r="G20"/>
      <c r="H20"/>
      <c r="M20" t="s">
        <v>2488</v>
      </c>
      <c r="N20"/>
      <c r="O20"/>
      <c r="P20"/>
      <c r="R20"/>
      <c r="T20">
        <v>20751.5</v>
      </c>
    </row>
    <row r="21" spans="1:20" x14ac:dyDescent="0.3">
      <c r="A21" s="35"/>
      <c r="B21"/>
      <c r="C21"/>
      <c r="D21"/>
      <c r="G21"/>
      <c r="H21"/>
      <c r="M21" t="s">
        <v>2479</v>
      </c>
      <c r="N21"/>
      <c r="O21"/>
      <c r="P21"/>
      <c r="R21"/>
      <c r="T21">
        <v>20751.5</v>
      </c>
    </row>
    <row r="22" spans="1:20" x14ac:dyDescent="0.3">
      <c r="A22" s="35"/>
      <c r="B22"/>
      <c r="C22"/>
      <c r="D22"/>
      <c r="G22"/>
      <c r="H22"/>
      <c r="M22"/>
      <c r="N22"/>
      <c r="O22"/>
      <c r="P22"/>
      <c r="R22"/>
    </row>
    <row r="23" spans="1:20" x14ac:dyDescent="0.3">
      <c r="A23" s="35"/>
      <c r="B23"/>
      <c r="C23"/>
      <c r="D23"/>
      <c r="G23"/>
      <c r="H23"/>
      <c r="M23"/>
      <c r="N23"/>
      <c r="O23"/>
      <c r="P23"/>
      <c r="R23"/>
    </row>
    <row r="24" spans="1:20" x14ac:dyDescent="0.3">
      <c r="A24" s="35"/>
      <c r="B24"/>
      <c r="C24"/>
      <c r="D24"/>
      <c r="G24"/>
      <c r="H24"/>
      <c r="M24"/>
      <c r="N24"/>
      <c r="O24"/>
      <c r="P24"/>
      <c r="R24"/>
    </row>
    <row r="25" spans="1:20" x14ac:dyDescent="0.3">
      <c r="A25" s="35"/>
      <c r="B25"/>
      <c r="C25"/>
      <c r="D25"/>
      <c r="G25"/>
      <c r="H25"/>
      <c r="M25"/>
      <c r="N25"/>
      <c r="O25"/>
      <c r="P25"/>
      <c r="R25"/>
    </row>
    <row r="26" spans="1:20" x14ac:dyDescent="0.3">
      <c r="A26" s="35"/>
      <c r="B26"/>
      <c r="C26"/>
      <c r="D26"/>
      <c r="G26"/>
      <c r="H26"/>
      <c r="M26"/>
      <c r="N26"/>
      <c r="O26"/>
      <c r="P26"/>
      <c r="R26"/>
    </row>
    <row r="27" spans="1:20" x14ac:dyDescent="0.3">
      <c r="A27" s="35"/>
      <c r="B27"/>
      <c r="C27"/>
      <c r="D27"/>
      <c r="G27"/>
      <c r="H27"/>
      <c r="M27"/>
      <c r="N27"/>
      <c r="O27"/>
      <c r="P27"/>
      <c r="R27"/>
    </row>
    <row r="28" spans="1:20" x14ac:dyDescent="0.3">
      <c r="A28" s="35"/>
      <c r="B28"/>
      <c r="C28"/>
      <c r="D28"/>
      <c r="G28"/>
      <c r="H28"/>
      <c r="M28"/>
      <c r="N28"/>
      <c r="O28"/>
      <c r="P28"/>
      <c r="R28"/>
    </row>
    <row r="29" spans="1:20" x14ac:dyDescent="0.3">
      <c r="A29" s="35"/>
      <c r="B29"/>
      <c r="C29"/>
      <c r="D29"/>
      <c r="G29"/>
      <c r="H29"/>
      <c r="M29"/>
      <c r="N29"/>
      <c r="O29"/>
      <c r="P29"/>
      <c r="R29"/>
    </row>
    <row r="30" spans="1:20" x14ac:dyDescent="0.3">
      <c r="A30" s="35"/>
      <c r="B30"/>
      <c r="C30"/>
      <c r="D30"/>
      <c r="G30"/>
      <c r="H30"/>
      <c r="M30"/>
      <c r="N30"/>
      <c r="O30"/>
      <c r="P30"/>
      <c r="R30"/>
    </row>
    <row r="31" spans="1:20" x14ac:dyDescent="0.3">
      <c r="A31" s="35"/>
      <c r="B31"/>
      <c r="C31"/>
      <c r="D31"/>
      <c r="G31"/>
      <c r="H31"/>
      <c r="M31"/>
      <c r="N31"/>
      <c r="O31"/>
      <c r="P31"/>
      <c r="R31"/>
    </row>
    <row r="32" spans="1:20" x14ac:dyDescent="0.3">
      <c r="A32" s="35"/>
      <c r="B32"/>
      <c r="C32"/>
      <c r="D32"/>
      <c r="G32"/>
      <c r="H32"/>
      <c r="M32"/>
      <c r="N32"/>
      <c r="O32"/>
      <c r="P32"/>
      <c r="R32"/>
    </row>
    <row r="33" spans="1:18" x14ac:dyDescent="0.3">
      <c r="A33" s="35"/>
      <c r="B33"/>
      <c r="C33"/>
      <c r="D33"/>
      <c r="G33"/>
      <c r="H33"/>
      <c r="M33"/>
      <c r="N33"/>
      <c r="O33"/>
      <c r="P33"/>
      <c r="R33"/>
    </row>
    <row r="34" spans="1:18" x14ac:dyDescent="0.3">
      <c r="A34" s="35"/>
      <c r="B34"/>
      <c r="C34"/>
      <c r="D34"/>
      <c r="G34"/>
      <c r="H34"/>
      <c r="M34"/>
      <c r="N34"/>
      <c r="O34"/>
      <c r="P34"/>
      <c r="R34"/>
    </row>
    <row r="35" spans="1:18" x14ac:dyDescent="0.3">
      <c r="A35" s="35"/>
      <c r="B35"/>
      <c r="C35"/>
      <c r="D35"/>
      <c r="G35"/>
      <c r="H35"/>
      <c r="M35"/>
      <c r="N35"/>
      <c r="O35"/>
      <c r="P35"/>
      <c r="R35"/>
    </row>
    <row r="36" spans="1:18" x14ac:dyDescent="0.3">
      <c r="A36" s="35"/>
      <c r="B36"/>
      <c r="C36"/>
      <c r="D36"/>
      <c r="G36"/>
      <c r="H36"/>
      <c r="M36"/>
      <c r="N36"/>
      <c r="O36"/>
      <c r="P36"/>
      <c r="R36"/>
    </row>
    <row r="37" spans="1:18" x14ac:dyDescent="0.3">
      <c r="A37" s="35"/>
      <c r="B37"/>
      <c r="C37"/>
      <c r="D37"/>
      <c r="G37"/>
      <c r="H37"/>
      <c r="M37"/>
      <c r="N37"/>
      <c r="O37"/>
      <c r="P37"/>
      <c r="R37"/>
    </row>
    <row r="38" spans="1:18" x14ac:dyDescent="0.3">
      <c r="A38" s="35"/>
      <c r="B38"/>
      <c r="C38"/>
      <c r="D38"/>
      <c r="G38"/>
      <c r="H38"/>
      <c r="M38"/>
      <c r="N38"/>
      <c r="O38"/>
      <c r="P38"/>
      <c r="R38"/>
    </row>
    <row r="39" spans="1:18" x14ac:dyDescent="0.3">
      <c r="A39" s="35"/>
      <c r="B39"/>
      <c r="C39"/>
      <c r="D39"/>
      <c r="G39"/>
      <c r="H39"/>
      <c r="M39"/>
      <c r="N39"/>
      <c r="O39"/>
      <c r="P39"/>
      <c r="R39"/>
    </row>
    <row r="40" spans="1:18" x14ac:dyDescent="0.3">
      <c r="A40" s="35"/>
      <c r="B40"/>
      <c r="C40"/>
      <c r="D40"/>
      <c r="G40"/>
      <c r="H40"/>
      <c r="M40"/>
      <c r="N40"/>
      <c r="O40"/>
      <c r="P40"/>
      <c r="R40"/>
    </row>
    <row r="41" spans="1:18" x14ac:dyDescent="0.3">
      <c r="A41" s="35"/>
      <c r="B41"/>
      <c r="C41"/>
      <c r="D41"/>
      <c r="G41"/>
      <c r="H41"/>
      <c r="M41"/>
      <c r="N41"/>
      <c r="O41"/>
      <c r="P41"/>
      <c r="R41"/>
    </row>
    <row r="42" spans="1:18" x14ac:dyDescent="0.3">
      <c r="A42" s="35"/>
      <c r="B42"/>
      <c r="C42"/>
      <c r="D42"/>
      <c r="G42"/>
      <c r="H42"/>
      <c r="M42"/>
      <c r="N42"/>
      <c r="O42"/>
      <c r="P42"/>
      <c r="R42"/>
    </row>
    <row r="43" spans="1:18" x14ac:dyDescent="0.3">
      <c r="A43" s="35"/>
      <c r="B43"/>
      <c r="C43"/>
      <c r="D43"/>
      <c r="G43"/>
      <c r="H43"/>
      <c r="M43"/>
      <c r="N43"/>
      <c r="O43"/>
      <c r="P43"/>
      <c r="R43"/>
    </row>
    <row r="44" spans="1:18" x14ac:dyDescent="0.3">
      <c r="A44" s="35"/>
      <c r="B44"/>
      <c r="C44"/>
      <c r="D44"/>
      <c r="G44"/>
      <c r="H44"/>
      <c r="M44"/>
      <c r="N44"/>
      <c r="O44"/>
      <c r="P44"/>
      <c r="R44"/>
    </row>
    <row r="45" spans="1:18" x14ac:dyDescent="0.3">
      <c r="A45" s="35"/>
      <c r="B45"/>
      <c r="C45"/>
      <c r="D45"/>
      <c r="G45"/>
      <c r="H45"/>
      <c r="M45"/>
      <c r="N45"/>
      <c r="O45"/>
      <c r="P45"/>
      <c r="R45"/>
    </row>
    <row r="46" spans="1:18" x14ac:dyDescent="0.3">
      <c r="A46" s="35"/>
      <c r="B46"/>
      <c r="C46"/>
      <c r="D46"/>
      <c r="G46"/>
      <c r="H46"/>
      <c r="M46"/>
      <c r="N46"/>
      <c r="O46"/>
      <c r="P46"/>
      <c r="R46"/>
    </row>
    <row r="47" spans="1:18" x14ac:dyDescent="0.3">
      <c r="A47" s="35"/>
      <c r="B47"/>
      <c r="C47"/>
      <c r="D47"/>
      <c r="G47"/>
      <c r="H47"/>
      <c r="M47"/>
      <c r="N47"/>
      <c r="O47"/>
      <c r="P47"/>
      <c r="R47"/>
    </row>
    <row r="48" spans="1:18" x14ac:dyDescent="0.3">
      <c r="A48" s="35"/>
      <c r="B48"/>
      <c r="C48"/>
      <c r="D48"/>
      <c r="G48"/>
      <c r="H48"/>
      <c r="M48"/>
      <c r="N48"/>
      <c r="O48"/>
      <c r="P48"/>
      <c r="R48"/>
    </row>
    <row r="49" spans="1:18" x14ac:dyDescent="0.3">
      <c r="A49" s="35"/>
      <c r="B49"/>
      <c r="C49"/>
      <c r="D49"/>
      <c r="G49"/>
      <c r="H49"/>
      <c r="M49"/>
      <c r="N49"/>
      <c r="O49"/>
      <c r="P49"/>
      <c r="R49"/>
    </row>
    <row r="50" spans="1:18" x14ac:dyDescent="0.3">
      <c r="A50" s="35"/>
      <c r="B50"/>
      <c r="C50"/>
      <c r="D50"/>
      <c r="G50"/>
      <c r="H50"/>
      <c r="M50"/>
      <c r="N50"/>
      <c r="O50"/>
      <c r="P50"/>
      <c r="R50"/>
    </row>
    <row r="51" spans="1:18" x14ac:dyDescent="0.3">
      <c r="A51" s="35"/>
      <c r="B51"/>
      <c r="C51"/>
      <c r="D51"/>
      <c r="G51"/>
      <c r="H51"/>
      <c r="M51"/>
      <c r="N51"/>
      <c r="O51"/>
      <c r="P51"/>
      <c r="R51"/>
    </row>
    <row r="52" spans="1:18" x14ac:dyDescent="0.3">
      <c r="A52" s="35"/>
      <c r="B52"/>
      <c r="C52"/>
      <c r="D52"/>
      <c r="G52"/>
      <c r="H52"/>
      <c r="M52"/>
      <c r="N52"/>
      <c r="O52"/>
      <c r="P52"/>
      <c r="R52"/>
    </row>
    <row r="53" spans="1:18" x14ac:dyDescent="0.3">
      <c r="A53" s="35"/>
      <c r="B53"/>
      <c r="C53"/>
      <c r="D53"/>
      <c r="G53"/>
      <c r="H53"/>
      <c r="M53"/>
      <c r="N53"/>
      <c r="O53"/>
      <c r="P53"/>
      <c r="R53"/>
    </row>
    <row r="54" spans="1:18" x14ac:dyDescent="0.3">
      <c r="A54" s="35"/>
      <c r="B54"/>
      <c r="C54"/>
      <c r="D54"/>
      <c r="G54"/>
      <c r="H54"/>
      <c r="M54"/>
      <c r="N54"/>
      <c r="O54"/>
      <c r="P54"/>
      <c r="R54"/>
    </row>
    <row r="55" spans="1:18" x14ac:dyDescent="0.3">
      <c r="A55" s="35"/>
      <c r="B55"/>
      <c r="C55"/>
      <c r="D55"/>
      <c r="G55"/>
      <c r="H55"/>
      <c r="M55"/>
      <c r="N55"/>
      <c r="O55"/>
      <c r="P55"/>
      <c r="R55"/>
    </row>
    <row r="56" spans="1:18" x14ac:dyDescent="0.3">
      <c r="A56" s="35"/>
      <c r="B56"/>
      <c r="C56"/>
      <c r="D56"/>
      <c r="G56"/>
      <c r="H56"/>
      <c r="M56"/>
      <c r="N56"/>
      <c r="O56"/>
      <c r="P56"/>
      <c r="R56"/>
    </row>
    <row r="57" spans="1:18" x14ac:dyDescent="0.3">
      <c r="A57" s="35"/>
      <c r="B57"/>
      <c r="C57"/>
      <c r="D57"/>
      <c r="G57"/>
      <c r="H57"/>
      <c r="M57"/>
      <c r="N57"/>
      <c r="O57"/>
      <c r="P57"/>
      <c r="R57"/>
    </row>
    <row r="58" spans="1:18" x14ac:dyDescent="0.3">
      <c r="A58" s="35"/>
      <c r="B58"/>
      <c r="C58"/>
      <c r="D58"/>
      <c r="G58"/>
      <c r="H58"/>
      <c r="M58"/>
      <c r="N58"/>
      <c r="O58"/>
      <c r="P58"/>
      <c r="R58"/>
    </row>
    <row r="59" spans="1:18" x14ac:dyDescent="0.3">
      <c r="A59" s="35"/>
      <c r="B59"/>
      <c r="C59"/>
      <c r="D59"/>
      <c r="G59"/>
      <c r="H59"/>
      <c r="M59"/>
      <c r="N59"/>
      <c r="O59"/>
      <c r="P59"/>
      <c r="R59"/>
    </row>
    <row r="60" spans="1:18" x14ac:dyDescent="0.3">
      <c r="A60" s="35"/>
      <c r="B60"/>
      <c r="C60"/>
      <c r="D60"/>
      <c r="G60"/>
      <c r="H60"/>
      <c r="M60"/>
      <c r="N60"/>
      <c r="O60"/>
      <c r="P60"/>
      <c r="R60"/>
    </row>
    <row r="61" spans="1:18" x14ac:dyDescent="0.3">
      <c r="A61" s="35"/>
      <c r="B61"/>
      <c r="C61"/>
      <c r="D61"/>
      <c r="G61"/>
      <c r="H61"/>
      <c r="M61"/>
      <c r="N61"/>
      <c r="O61"/>
      <c r="P61"/>
      <c r="R61"/>
    </row>
    <row r="62" spans="1:18" x14ac:dyDescent="0.3">
      <c r="A62" s="35"/>
      <c r="B62"/>
      <c r="C62"/>
      <c r="D62"/>
      <c r="G62"/>
      <c r="H62"/>
      <c r="M62"/>
      <c r="N62"/>
      <c r="O62"/>
      <c r="P62"/>
      <c r="R62"/>
    </row>
    <row r="63" spans="1:18" x14ac:dyDescent="0.3">
      <c r="A63" s="35"/>
      <c r="B63"/>
      <c r="C63"/>
      <c r="D63"/>
      <c r="G63"/>
      <c r="H63"/>
      <c r="M63"/>
      <c r="N63"/>
      <c r="O63"/>
      <c r="P63"/>
      <c r="R63"/>
    </row>
    <row r="64" spans="1:18" x14ac:dyDescent="0.3">
      <c r="A64" s="35"/>
      <c r="B64"/>
      <c r="C64"/>
      <c r="D64"/>
      <c r="G64"/>
      <c r="H64"/>
      <c r="M64"/>
      <c r="N64"/>
      <c r="O64"/>
      <c r="P64"/>
      <c r="R64"/>
    </row>
    <row r="65" spans="1:18" x14ac:dyDescent="0.3">
      <c r="A65" s="35"/>
      <c r="B65"/>
      <c r="C65"/>
      <c r="D65"/>
      <c r="G65"/>
      <c r="H65"/>
      <c r="M65"/>
      <c r="N65"/>
      <c r="O65"/>
      <c r="P65"/>
      <c r="R65"/>
    </row>
    <row r="66" spans="1:18" x14ac:dyDescent="0.3">
      <c r="A66" s="35"/>
      <c r="B66"/>
      <c r="C66"/>
      <c r="D66"/>
      <c r="G66"/>
      <c r="H66"/>
      <c r="M66"/>
      <c r="N66"/>
      <c r="O66"/>
      <c r="P66"/>
      <c r="R66"/>
    </row>
    <row r="67" spans="1:18" x14ac:dyDescent="0.3">
      <c r="A67" s="35"/>
      <c r="B67"/>
      <c r="C67"/>
      <c r="D67"/>
      <c r="G67"/>
      <c r="H67"/>
      <c r="M67"/>
      <c r="N67"/>
      <c r="O67"/>
      <c r="P67"/>
      <c r="R67"/>
    </row>
    <row r="68" spans="1:18" x14ac:dyDescent="0.3">
      <c r="A68" s="35"/>
      <c r="B68"/>
      <c r="C68"/>
      <c r="D68"/>
      <c r="G68"/>
      <c r="H68"/>
      <c r="M68"/>
      <c r="N68"/>
      <c r="O68"/>
      <c r="P68"/>
      <c r="R68"/>
    </row>
    <row r="69" spans="1:18" x14ac:dyDescent="0.3">
      <c r="A69" s="35"/>
      <c r="B69"/>
      <c r="C69"/>
      <c r="D69"/>
      <c r="G69"/>
      <c r="H69"/>
      <c r="M69"/>
      <c r="N69"/>
      <c r="O69"/>
      <c r="P69"/>
      <c r="R69"/>
    </row>
    <row r="70" spans="1:18" x14ac:dyDescent="0.3">
      <c r="A70" s="35"/>
      <c r="B70"/>
      <c r="C70"/>
      <c r="D70"/>
      <c r="G70"/>
      <c r="H70"/>
      <c r="M70"/>
      <c r="N70"/>
      <c r="O70"/>
      <c r="P70"/>
      <c r="R70"/>
    </row>
    <row r="71" spans="1:18" x14ac:dyDescent="0.3">
      <c r="A71" s="35"/>
      <c r="B71"/>
      <c r="C71"/>
      <c r="D71"/>
      <c r="G71"/>
      <c r="H71"/>
      <c r="M71"/>
      <c r="N71"/>
      <c r="O71"/>
      <c r="P71"/>
      <c r="R71"/>
    </row>
    <row r="72" spans="1:18" x14ac:dyDescent="0.3">
      <c r="A72" s="35"/>
      <c r="B72"/>
      <c r="C72"/>
      <c r="D72"/>
      <c r="G72"/>
      <c r="H72"/>
      <c r="M72"/>
      <c r="N72"/>
      <c r="O72"/>
      <c r="P72"/>
      <c r="R72"/>
    </row>
    <row r="73" spans="1:18" x14ac:dyDescent="0.3">
      <c r="A73" s="35"/>
      <c r="B73"/>
      <c r="C73"/>
      <c r="D73"/>
      <c r="G73"/>
      <c r="H73"/>
      <c r="M73"/>
      <c r="N73"/>
      <c r="O73"/>
      <c r="P73"/>
      <c r="R73"/>
    </row>
    <row r="74" spans="1:18" x14ac:dyDescent="0.3">
      <c r="A74" s="35"/>
      <c r="B74"/>
      <c r="C74"/>
      <c r="D74"/>
      <c r="G74"/>
      <c r="H74"/>
      <c r="M74"/>
      <c r="N74"/>
      <c r="O74"/>
      <c r="P74"/>
      <c r="R74"/>
    </row>
    <row r="75" spans="1:18" x14ac:dyDescent="0.3">
      <c r="A75" s="35"/>
      <c r="B75"/>
      <c r="C75"/>
      <c r="D75"/>
      <c r="G75"/>
      <c r="H75"/>
      <c r="M75"/>
      <c r="N75"/>
      <c r="O75"/>
      <c r="P75"/>
      <c r="R75"/>
    </row>
    <row r="76" spans="1:18" x14ac:dyDescent="0.3">
      <c r="A76" s="35"/>
      <c r="B76"/>
      <c r="C76"/>
      <c r="D76"/>
      <c r="G76"/>
      <c r="H76"/>
      <c r="M76"/>
      <c r="N76"/>
      <c r="O76"/>
      <c r="P76"/>
      <c r="R76"/>
    </row>
    <row r="77" spans="1:18" x14ac:dyDescent="0.3">
      <c r="A77" s="35"/>
      <c r="B77"/>
      <c r="C77"/>
      <c r="D77"/>
      <c r="G77"/>
      <c r="H77"/>
      <c r="M77"/>
      <c r="N77"/>
      <c r="O77"/>
      <c r="P77"/>
      <c r="R77"/>
    </row>
    <row r="78" spans="1:18" x14ac:dyDescent="0.3">
      <c r="A78" s="35"/>
      <c r="B78"/>
      <c r="C78"/>
      <c r="D78"/>
      <c r="G78"/>
      <c r="H78"/>
      <c r="M78"/>
      <c r="N78"/>
      <c r="O78"/>
      <c r="P78"/>
      <c r="R78"/>
    </row>
    <row r="79" spans="1:18" x14ac:dyDescent="0.3">
      <c r="A79" s="35"/>
      <c r="B79"/>
      <c r="C79"/>
      <c r="D79"/>
      <c r="G79"/>
      <c r="H79"/>
      <c r="M79"/>
      <c r="N79"/>
      <c r="O79"/>
      <c r="P79"/>
      <c r="R79"/>
    </row>
    <row r="80" spans="1:18" x14ac:dyDescent="0.3">
      <c r="A80" s="35"/>
      <c r="B80"/>
      <c r="C80"/>
      <c r="D80"/>
      <c r="G80"/>
      <c r="H80"/>
      <c r="M80"/>
      <c r="N80"/>
      <c r="O80"/>
      <c r="P80"/>
      <c r="R80"/>
    </row>
    <row r="81" spans="1:18" x14ac:dyDescent="0.3">
      <c r="A81" s="35"/>
      <c r="B81"/>
      <c r="C81"/>
      <c r="D81"/>
      <c r="G81"/>
      <c r="H81"/>
      <c r="M81"/>
      <c r="N81"/>
      <c r="O81"/>
      <c r="P81"/>
      <c r="R81"/>
    </row>
    <row r="82" spans="1:18" x14ac:dyDescent="0.3">
      <c r="A82" s="35"/>
      <c r="B82"/>
      <c r="C82"/>
      <c r="D82"/>
      <c r="G82"/>
      <c r="H82"/>
      <c r="M82"/>
      <c r="N82"/>
      <c r="O82"/>
      <c r="P82"/>
      <c r="R82"/>
    </row>
    <row r="83" spans="1:18" x14ac:dyDescent="0.3">
      <c r="A83" s="35"/>
      <c r="B83"/>
      <c r="C83"/>
      <c r="D83"/>
      <c r="G83"/>
      <c r="H83"/>
      <c r="M83"/>
      <c r="N83"/>
      <c r="O83"/>
      <c r="P83"/>
      <c r="R83"/>
    </row>
    <row r="84" spans="1:18" x14ac:dyDescent="0.3">
      <c r="A84" s="35"/>
      <c r="B84"/>
      <c r="C84"/>
      <c r="D84"/>
      <c r="G84"/>
      <c r="H84"/>
      <c r="M84"/>
      <c r="N84"/>
      <c r="O84"/>
      <c r="P84"/>
      <c r="R84"/>
    </row>
    <row r="85" spans="1:18" x14ac:dyDescent="0.3">
      <c r="A85" s="35"/>
      <c r="B85"/>
      <c r="C85"/>
      <c r="D85"/>
      <c r="G85"/>
      <c r="H85"/>
      <c r="M85"/>
      <c r="N85"/>
      <c r="O85"/>
      <c r="P85"/>
      <c r="R85"/>
    </row>
    <row r="86" spans="1:18" x14ac:dyDescent="0.3">
      <c r="A86" s="35"/>
      <c r="B86"/>
      <c r="C86"/>
      <c r="D86"/>
      <c r="G86"/>
      <c r="H86"/>
      <c r="M86"/>
      <c r="N86"/>
      <c r="O86"/>
      <c r="P86"/>
      <c r="R86"/>
    </row>
    <row r="87" spans="1:18" x14ac:dyDescent="0.3">
      <c r="A87" s="35"/>
      <c r="B87"/>
      <c r="C87"/>
      <c r="D87"/>
      <c r="G87"/>
      <c r="H87"/>
      <c r="M87"/>
      <c r="N87"/>
      <c r="O87"/>
      <c r="P87"/>
      <c r="R87"/>
    </row>
    <row r="88" spans="1:18" x14ac:dyDescent="0.3">
      <c r="A88" s="35"/>
      <c r="B88"/>
      <c r="C88"/>
      <c r="D88"/>
      <c r="G88"/>
      <c r="H88"/>
      <c r="M88"/>
      <c r="N88"/>
      <c r="O88"/>
      <c r="P88"/>
      <c r="R88"/>
    </row>
    <row r="89" spans="1:18" x14ac:dyDescent="0.3">
      <c r="A89" s="35"/>
      <c r="B89"/>
      <c r="C89"/>
      <c r="D89"/>
      <c r="G89"/>
      <c r="H89"/>
      <c r="M89"/>
      <c r="N89"/>
      <c r="O89"/>
      <c r="P89"/>
      <c r="R89"/>
    </row>
    <row r="90" spans="1:18" x14ac:dyDescent="0.3">
      <c r="A90" s="35"/>
      <c r="B90"/>
      <c r="C90"/>
      <c r="D90"/>
      <c r="G90"/>
      <c r="H90"/>
      <c r="M90"/>
      <c r="N90"/>
      <c r="O90"/>
      <c r="P90"/>
      <c r="R90"/>
    </row>
    <row r="91" spans="1:18" x14ac:dyDescent="0.3">
      <c r="A91" s="35"/>
      <c r="B91"/>
      <c r="C91"/>
      <c r="D91"/>
      <c r="G91"/>
      <c r="H91"/>
      <c r="M91"/>
      <c r="N91"/>
      <c r="O91"/>
      <c r="P91"/>
      <c r="R91"/>
    </row>
    <row r="92" spans="1:18" x14ac:dyDescent="0.3">
      <c r="A92" s="35"/>
      <c r="B92"/>
      <c r="C92"/>
      <c r="D92"/>
      <c r="G92"/>
      <c r="H92"/>
      <c r="M92"/>
      <c r="N92"/>
      <c r="O92"/>
      <c r="P92"/>
      <c r="R92"/>
    </row>
    <row r="93" spans="1:18" x14ac:dyDescent="0.3">
      <c r="A93" s="35"/>
      <c r="B93"/>
      <c r="C93"/>
      <c r="D93"/>
      <c r="G93"/>
      <c r="H93"/>
      <c r="M93"/>
      <c r="N93"/>
      <c r="O93"/>
      <c r="P93"/>
      <c r="R93"/>
    </row>
    <row r="94" spans="1:18" x14ac:dyDescent="0.3">
      <c r="A94" s="35"/>
      <c r="B94"/>
      <c r="C94"/>
      <c r="D94"/>
      <c r="G94"/>
      <c r="H94"/>
      <c r="M94"/>
      <c r="N94"/>
      <c r="O94"/>
      <c r="P94"/>
      <c r="R94"/>
    </row>
    <row r="95" spans="1:18" x14ac:dyDescent="0.3">
      <c r="A95" s="35"/>
      <c r="B95"/>
      <c r="C95"/>
      <c r="D95"/>
      <c r="G95"/>
      <c r="H95"/>
      <c r="M95"/>
      <c r="N95"/>
      <c r="O95"/>
      <c r="P95"/>
      <c r="R95"/>
    </row>
    <row r="96" spans="1:18" x14ac:dyDescent="0.3">
      <c r="A96" s="35"/>
      <c r="B96"/>
      <c r="C96"/>
      <c r="D96"/>
      <c r="G96"/>
      <c r="H96"/>
      <c r="M96"/>
      <c r="N96"/>
      <c r="O96"/>
      <c r="P96"/>
      <c r="R96"/>
    </row>
    <row r="97" spans="1:18" x14ac:dyDescent="0.3">
      <c r="A97" s="35"/>
      <c r="B97"/>
      <c r="C97"/>
      <c r="D97"/>
      <c r="G97"/>
      <c r="H97"/>
      <c r="M97"/>
      <c r="N97"/>
      <c r="O97"/>
      <c r="P97"/>
      <c r="R97"/>
    </row>
    <row r="98" spans="1:18" x14ac:dyDescent="0.3">
      <c r="A98" s="35"/>
      <c r="B98"/>
      <c r="C98"/>
      <c r="D98"/>
      <c r="G98"/>
      <c r="H98"/>
      <c r="M98"/>
      <c r="N98"/>
      <c r="O98"/>
      <c r="P98"/>
      <c r="R98"/>
    </row>
    <row r="99" spans="1:18" x14ac:dyDescent="0.3">
      <c r="A99" s="35"/>
      <c r="B99"/>
      <c r="C99"/>
      <c r="D99"/>
      <c r="G99"/>
      <c r="H99"/>
      <c r="M99"/>
      <c r="N99"/>
      <c r="O99"/>
      <c r="P99"/>
      <c r="R99"/>
    </row>
    <row r="100" spans="1:18" x14ac:dyDescent="0.3">
      <c r="A100" s="35"/>
      <c r="B100"/>
      <c r="C100"/>
      <c r="D100"/>
      <c r="G100"/>
      <c r="H100"/>
      <c r="M100"/>
      <c r="N100"/>
      <c r="O100"/>
      <c r="P100"/>
      <c r="R100"/>
    </row>
    <row r="101" spans="1:18" x14ac:dyDescent="0.3">
      <c r="A101" s="35"/>
      <c r="B101"/>
      <c r="C101"/>
      <c r="D101"/>
      <c r="G101"/>
      <c r="H101"/>
      <c r="M101"/>
      <c r="N101"/>
      <c r="O101"/>
      <c r="P101"/>
      <c r="R101"/>
    </row>
    <row r="102" spans="1:18" x14ac:dyDescent="0.3">
      <c r="A102" s="35"/>
      <c r="B102"/>
      <c r="C102"/>
      <c r="D102"/>
      <c r="G102"/>
      <c r="H102"/>
      <c r="M102"/>
      <c r="N102"/>
      <c r="O102"/>
      <c r="P102"/>
      <c r="R102"/>
    </row>
    <row r="103" spans="1:18" x14ac:dyDescent="0.3">
      <c r="A103" s="35"/>
      <c r="B103"/>
      <c r="C103"/>
      <c r="D103"/>
      <c r="G103"/>
      <c r="H103"/>
      <c r="M103"/>
      <c r="N103"/>
      <c r="O103"/>
      <c r="P103"/>
      <c r="R103"/>
    </row>
    <row r="104" spans="1:18" x14ac:dyDescent="0.3">
      <c r="A104" s="35"/>
      <c r="B104"/>
      <c r="C104"/>
      <c r="D104"/>
      <c r="G104"/>
      <c r="H104"/>
      <c r="M104"/>
      <c r="N104"/>
      <c r="O104"/>
      <c r="P104"/>
      <c r="R104"/>
    </row>
    <row r="105" spans="1:18" x14ac:dyDescent="0.3">
      <c r="A105" s="35"/>
      <c r="B105"/>
      <c r="C105"/>
      <c r="D105"/>
      <c r="G105"/>
      <c r="H105"/>
      <c r="M105"/>
      <c r="N105"/>
      <c r="O105"/>
      <c r="P105"/>
      <c r="R105"/>
    </row>
    <row r="106" spans="1:18" x14ac:dyDescent="0.3">
      <c r="A106" s="35"/>
      <c r="B106"/>
      <c r="C106"/>
      <c r="D106"/>
      <c r="G106"/>
      <c r="H106"/>
      <c r="M106"/>
      <c r="N106"/>
      <c r="O106"/>
      <c r="P106"/>
      <c r="R106"/>
    </row>
    <row r="107" spans="1:18" x14ac:dyDescent="0.3">
      <c r="A107" s="35"/>
      <c r="B107"/>
      <c r="C107"/>
      <c r="D107"/>
      <c r="G107"/>
      <c r="H107"/>
      <c r="M107"/>
      <c r="N107"/>
      <c r="O107"/>
      <c r="P107"/>
      <c r="R107"/>
    </row>
    <row r="108" spans="1:18" x14ac:dyDescent="0.3">
      <c r="A108" s="35"/>
      <c r="B108"/>
      <c r="C108"/>
      <c r="D108"/>
      <c r="G108"/>
      <c r="H108"/>
      <c r="M108"/>
      <c r="N108"/>
      <c r="O108"/>
      <c r="P108"/>
      <c r="R108"/>
    </row>
    <row r="109" spans="1:18" x14ac:dyDescent="0.3">
      <c r="A109" s="35"/>
      <c r="B109"/>
      <c r="C109"/>
      <c r="D109"/>
      <c r="G109"/>
      <c r="H109"/>
      <c r="M109"/>
      <c r="N109"/>
      <c r="O109"/>
      <c r="P109"/>
      <c r="R109"/>
    </row>
    <row r="110" spans="1:18" x14ac:dyDescent="0.3">
      <c r="A110" s="35"/>
      <c r="B110"/>
      <c r="C110"/>
      <c r="D110"/>
      <c r="G110"/>
      <c r="H110"/>
      <c r="M110"/>
      <c r="N110"/>
      <c r="O110"/>
      <c r="P110"/>
      <c r="R110"/>
    </row>
    <row r="111" spans="1:18" x14ac:dyDescent="0.3">
      <c r="A111" s="35"/>
      <c r="B111"/>
      <c r="C111"/>
      <c r="D111"/>
      <c r="G111"/>
      <c r="H111"/>
      <c r="M111"/>
      <c r="N111"/>
      <c r="O111"/>
      <c r="P111"/>
      <c r="R111"/>
    </row>
    <row r="112" spans="1:18" x14ac:dyDescent="0.3">
      <c r="A112" s="35"/>
      <c r="B112"/>
      <c r="C112"/>
      <c r="D112"/>
      <c r="G112"/>
      <c r="H112"/>
      <c r="M112"/>
      <c r="N112"/>
      <c r="O112"/>
      <c r="P112"/>
      <c r="R112"/>
    </row>
    <row r="113" spans="1:18" x14ac:dyDescent="0.3">
      <c r="A113" s="35"/>
      <c r="B113"/>
      <c r="C113"/>
      <c r="D113"/>
      <c r="G113"/>
      <c r="H113"/>
      <c r="M113"/>
      <c r="N113"/>
      <c r="O113"/>
      <c r="P113"/>
      <c r="R113"/>
    </row>
    <row r="114" spans="1:18" x14ac:dyDescent="0.3">
      <c r="A114" s="35"/>
      <c r="B114"/>
      <c r="C114"/>
      <c r="D114"/>
      <c r="G114"/>
      <c r="H114"/>
      <c r="M114"/>
      <c r="N114"/>
      <c r="O114"/>
      <c r="P114"/>
      <c r="R114"/>
    </row>
    <row r="115" spans="1:18" x14ac:dyDescent="0.3">
      <c r="A115" s="35"/>
      <c r="B115"/>
      <c r="C115"/>
      <c r="D115"/>
      <c r="G115"/>
      <c r="H115"/>
      <c r="M115"/>
      <c r="N115"/>
      <c r="O115"/>
      <c r="P115"/>
      <c r="R115"/>
    </row>
    <row r="116" spans="1:18" x14ac:dyDescent="0.3">
      <c r="A116" s="35"/>
      <c r="B116"/>
      <c r="C116"/>
      <c r="D116"/>
      <c r="G116"/>
      <c r="H116"/>
      <c r="M116"/>
      <c r="N116"/>
      <c r="O116"/>
      <c r="P116"/>
      <c r="R116"/>
    </row>
    <row r="117" spans="1:18" x14ac:dyDescent="0.3">
      <c r="A117" s="35"/>
      <c r="B117"/>
      <c r="C117"/>
      <c r="D117"/>
      <c r="G117"/>
      <c r="H117"/>
      <c r="M117"/>
      <c r="N117"/>
      <c r="O117"/>
      <c r="P117"/>
      <c r="R117"/>
    </row>
    <row r="118" spans="1:18" x14ac:dyDescent="0.3">
      <c r="A118" s="35"/>
      <c r="B118"/>
      <c r="C118"/>
      <c r="D118"/>
      <c r="G118"/>
      <c r="H118"/>
      <c r="M118"/>
      <c r="N118"/>
      <c r="O118"/>
      <c r="P118"/>
      <c r="R118"/>
    </row>
    <row r="119" spans="1:18" x14ac:dyDescent="0.3">
      <c r="A119" s="35"/>
      <c r="B119"/>
      <c r="C119"/>
      <c r="D119"/>
      <c r="G119"/>
      <c r="H119"/>
      <c r="M119"/>
      <c r="N119"/>
      <c r="O119"/>
      <c r="P119"/>
      <c r="R119"/>
    </row>
    <row r="120" spans="1:18" x14ac:dyDescent="0.3">
      <c r="A120" s="35"/>
      <c r="B120"/>
      <c r="C120"/>
      <c r="D120"/>
      <c r="G120"/>
      <c r="H120"/>
      <c r="M120"/>
      <c r="N120"/>
      <c r="O120"/>
      <c r="P120"/>
      <c r="R120"/>
    </row>
    <row r="121" spans="1:18" x14ac:dyDescent="0.3">
      <c r="A121" s="35"/>
      <c r="B121"/>
      <c r="C121"/>
      <c r="D121"/>
      <c r="G121"/>
      <c r="H121"/>
      <c r="M121"/>
      <c r="N121"/>
      <c r="O121"/>
      <c r="P121"/>
      <c r="R121"/>
    </row>
    <row r="122" spans="1:18" x14ac:dyDescent="0.3">
      <c r="A122" s="35"/>
      <c r="B122"/>
      <c r="C122"/>
      <c r="D122"/>
      <c r="G122"/>
      <c r="H122"/>
      <c r="M122"/>
      <c r="N122"/>
      <c r="O122"/>
      <c r="P122"/>
      <c r="R122"/>
    </row>
    <row r="123" spans="1:18" x14ac:dyDescent="0.3">
      <c r="A123" s="35"/>
      <c r="B123"/>
      <c r="C123"/>
      <c r="D123"/>
      <c r="G123"/>
      <c r="H123"/>
      <c r="M123"/>
      <c r="N123"/>
      <c r="O123"/>
      <c r="P123"/>
      <c r="R123"/>
    </row>
    <row r="124" spans="1:18" x14ac:dyDescent="0.3">
      <c r="A124" s="35"/>
      <c r="B124"/>
      <c r="C124"/>
      <c r="D124"/>
      <c r="G124"/>
      <c r="H124"/>
      <c r="M124"/>
      <c r="N124"/>
      <c r="O124"/>
      <c r="P124"/>
      <c r="R124"/>
    </row>
    <row r="125" spans="1:18" x14ac:dyDescent="0.3">
      <c r="A125" s="35"/>
      <c r="B125"/>
      <c r="C125"/>
      <c r="D125"/>
      <c r="G125"/>
      <c r="H125"/>
      <c r="M125"/>
      <c r="N125"/>
      <c r="O125"/>
      <c r="P125"/>
      <c r="R125"/>
    </row>
    <row r="126" spans="1:18" x14ac:dyDescent="0.3">
      <c r="A126" s="35"/>
      <c r="B126"/>
      <c r="C126"/>
      <c r="D126"/>
      <c r="G126"/>
      <c r="H126"/>
      <c r="M126"/>
      <c r="N126"/>
      <c r="O126"/>
      <c r="P126"/>
      <c r="R126"/>
    </row>
    <row r="127" spans="1:18" x14ac:dyDescent="0.3">
      <c r="A127" s="35"/>
      <c r="B127"/>
      <c r="C127"/>
      <c r="D127"/>
      <c r="G127"/>
      <c r="H127"/>
      <c r="M127"/>
      <c r="N127"/>
      <c r="O127"/>
      <c r="P127"/>
      <c r="R127"/>
    </row>
    <row r="128" spans="1:18" x14ac:dyDescent="0.3">
      <c r="A128" s="35"/>
      <c r="B128"/>
      <c r="C128"/>
      <c r="D128"/>
      <c r="G128"/>
      <c r="H128"/>
      <c r="M128"/>
      <c r="N128"/>
      <c r="O128"/>
      <c r="P128"/>
      <c r="R128"/>
    </row>
    <row r="129" spans="1:18" x14ac:dyDescent="0.3">
      <c r="A129" s="35"/>
      <c r="B129"/>
      <c r="C129"/>
      <c r="D129"/>
      <c r="G129"/>
      <c r="H129"/>
      <c r="M129"/>
      <c r="N129"/>
      <c r="O129"/>
      <c r="P129"/>
      <c r="R129"/>
    </row>
    <row r="130" spans="1:18" x14ac:dyDescent="0.3">
      <c r="A130" s="35"/>
      <c r="B130"/>
      <c r="C130"/>
      <c r="D130"/>
      <c r="G130"/>
      <c r="H130"/>
      <c r="M130"/>
      <c r="N130"/>
      <c r="O130"/>
      <c r="P130"/>
      <c r="R130"/>
    </row>
    <row r="131" spans="1:18" x14ac:dyDescent="0.3">
      <c r="A131" s="35"/>
      <c r="B131"/>
      <c r="C131"/>
      <c r="D131"/>
      <c r="G131"/>
      <c r="H131"/>
      <c r="M131"/>
      <c r="N131"/>
      <c r="O131"/>
      <c r="P131"/>
      <c r="R131"/>
    </row>
    <row r="132" spans="1:18" x14ac:dyDescent="0.3">
      <c r="A132" s="35"/>
      <c r="B132"/>
      <c r="C132"/>
      <c r="D132"/>
      <c r="G132"/>
      <c r="H132"/>
      <c r="M132"/>
      <c r="N132"/>
      <c r="O132"/>
      <c r="P132"/>
      <c r="R132"/>
    </row>
    <row r="133" spans="1:18" x14ac:dyDescent="0.3">
      <c r="A133" s="35"/>
      <c r="B133"/>
      <c r="C133"/>
      <c r="D133"/>
      <c r="G133"/>
      <c r="H133"/>
      <c r="M133"/>
      <c r="N133"/>
      <c r="O133"/>
      <c r="P133"/>
      <c r="R133"/>
    </row>
    <row r="134" spans="1:18" x14ac:dyDescent="0.3">
      <c r="A134" s="35"/>
      <c r="B134"/>
      <c r="C134"/>
      <c r="D134"/>
      <c r="G134"/>
      <c r="H134"/>
      <c r="M134"/>
      <c r="N134"/>
      <c r="O134"/>
      <c r="P134"/>
      <c r="R134"/>
    </row>
    <row r="135" spans="1:18" x14ac:dyDescent="0.3">
      <c r="A135" s="35"/>
      <c r="B135"/>
      <c r="C135"/>
      <c r="D135"/>
      <c r="G135"/>
      <c r="H135"/>
      <c r="M135"/>
      <c r="N135"/>
      <c r="O135"/>
      <c r="P135"/>
      <c r="R135"/>
    </row>
    <row r="136" spans="1:18" x14ac:dyDescent="0.3">
      <c r="A136" s="35"/>
      <c r="B136"/>
      <c r="C136"/>
      <c r="D136"/>
      <c r="G136"/>
      <c r="H136"/>
      <c r="M136"/>
      <c r="N136"/>
      <c r="O136"/>
      <c r="P136"/>
      <c r="R136"/>
    </row>
    <row r="137" spans="1:18" x14ac:dyDescent="0.3">
      <c r="A137" s="35"/>
      <c r="B137"/>
      <c r="C137"/>
      <c r="D137"/>
      <c r="G137"/>
      <c r="H137"/>
      <c r="M137"/>
      <c r="N137"/>
      <c r="O137"/>
      <c r="P137"/>
      <c r="R137"/>
    </row>
    <row r="138" spans="1:18" x14ac:dyDescent="0.3">
      <c r="A138" s="35"/>
      <c r="B138"/>
      <c r="C138"/>
      <c r="D138"/>
      <c r="G138"/>
      <c r="H138"/>
      <c r="M138"/>
      <c r="N138"/>
      <c r="O138"/>
      <c r="P138"/>
      <c r="R138"/>
    </row>
    <row r="139" spans="1:18" x14ac:dyDescent="0.3">
      <c r="A139" s="35"/>
      <c r="B139"/>
      <c r="C139"/>
      <c r="D139"/>
      <c r="G139"/>
      <c r="H139"/>
      <c r="M139"/>
      <c r="N139"/>
      <c r="O139"/>
      <c r="P139"/>
      <c r="R139"/>
    </row>
    <row r="140" spans="1:18" x14ac:dyDescent="0.3">
      <c r="A140" s="35"/>
      <c r="B140"/>
      <c r="C140"/>
      <c r="D140"/>
      <c r="G140"/>
      <c r="H140"/>
      <c r="M140"/>
      <c r="N140"/>
      <c r="O140"/>
      <c r="P140"/>
      <c r="R140"/>
    </row>
    <row r="141" spans="1:18" x14ac:dyDescent="0.3">
      <c r="A141" s="35"/>
      <c r="B141"/>
      <c r="C141"/>
      <c r="D141"/>
      <c r="G141"/>
      <c r="H141"/>
      <c r="M141"/>
      <c r="N141"/>
      <c r="O141"/>
      <c r="P141"/>
      <c r="R141"/>
    </row>
    <row r="142" spans="1:18" x14ac:dyDescent="0.3">
      <c r="A142" s="35"/>
      <c r="B142"/>
      <c r="C142"/>
      <c r="D142"/>
      <c r="G142"/>
      <c r="H142"/>
      <c r="M142"/>
      <c r="N142"/>
      <c r="O142"/>
      <c r="P142"/>
      <c r="R142"/>
    </row>
    <row r="143" spans="1:18" x14ac:dyDescent="0.3">
      <c r="A143" s="35"/>
      <c r="B143"/>
      <c r="C143"/>
      <c r="D143"/>
      <c r="G143"/>
      <c r="H143"/>
      <c r="M143"/>
      <c r="N143"/>
      <c r="O143"/>
      <c r="P143"/>
      <c r="R143"/>
    </row>
    <row r="144" spans="1:18" x14ac:dyDescent="0.3">
      <c r="A144" s="35"/>
      <c r="B144"/>
      <c r="C144"/>
      <c r="D144"/>
      <c r="G144"/>
      <c r="H144"/>
      <c r="M144"/>
      <c r="N144"/>
      <c r="O144"/>
      <c r="P144"/>
      <c r="R144"/>
    </row>
    <row r="145" spans="1:18" x14ac:dyDescent="0.3">
      <c r="A145" s="35"/>
      <c r="B145"/>
      <c r="C145"/>
      <c r="D145"/>
      <c r="G145"/>
      <c r="H145"/>
      <c r="M145"/>
      <c r="N145"/>
      <c r="O145"/>
      <c r="P145"/>
      <c r="R145"/>
    </row>
    <row r="146" spans="1:18" x14ac:dyDescent="0.3">
      <c r="A146" s="35"/>
      <c r="B146"/>
      <c r="C146"/>
      <c r="D146"/>
      <c r="G146"/>
      <c r="H146"/>
      <c r="M146"/>
      <c r="N146"/>
      <c r="O146"/>
      <c r="P146"/>
      <c r="R146"/>
    </row>
    <row r="147" spans="1:18" x14ac:dyDescent="0.3">
      <c r="A147" s="35"/>
      <c r="B147"/>
      <c r="C147"/>
      <c r="D147"/>
      <c r="G147"/>
      <c r="H147"/>
      <c r="M147"/>
      <c r="N147"/>
      <c r="O147"/>
      <c r="P147"/>
      <c r="R147"/>
    </row>
    <row r="148" spans="1:18" x14ac:dyDescent="0.3">
      <c r="A148" s="35"/>
      <c r="B148"/>
      <c r="C148"/>
      <c r="D148"/>
      <c r="G148"/>
      <c r="H148"/>
      <c r="M148"/>
      <c r="N148"/>
      <c r="O148"/>
      <c r="P148"/>
      <c r="R148"/>
    </row>
    <row r="149" spans="1:18" x14ac:dyDescent="0.3">
      <c r="A149" s="35"/>
      <c r="B149"/>
      <c r="C149"/>
      <c r="D149"/>
      <c r="G149"/>
      <c r="H149"/>
      <c r="M149"/>
      <c r="N149"/>
      <c r="O149"/>
      <c r="P149"/>
      <c r="R149"/>
    </row>
    <row r="150" spans="1:18" x14ac:dyDescent="0.3">
      <c r="A150" s="35"/>
      <c r="B150"/>
      <c r="C150"/>
      <c r="D150"/>
      <c r="G150"/>
      <c r="H150"/>
      <c r="M150"/>
      <c r="N150"/>
      <c r="O150"/>
      <c r="P150"/>
      <c r="R150"/>
    </row>
    <row r="151" spans="1:18" x14ac:dyDescent="0.3">
      <c r="A151" s="35"/>
      <c r="B151"/>
      <c r="C151"/>
      <c r="D151"/>
      <c r="G151"/>
      <c r="H151"/>
      <c r="M151"/>
      <c r="N151"/>
      <c r="O151"/>
      <c r="P151"/>
      <c r="R151"/>
    </row>
    <row r="152" spans="1:18" x14ac:dyDescent="0.3">
      <c r="A152" s="35"/>
      <c r="B152"/>
      <c r="C152"/>
      <c r="D152"/>
      <c r="G152"/>
      <c r="H152"/>
      <c r="M152"/>
      <c r="N152"/>
      <c r="O152"/>
      <c r="P152"/>
      <c r="R152"/>
    </row>
    <row r="153" spans="1:18" x14ac:dyDescent="0.3">
      <c r="A153" s="35"/>
      <c r="B153"/>
      <c r="C153"/>
      <c r="D153"/>
      <c r="G153"/>
      <c r="H153"/>
      <c r="M153"/>
      <c r="N153"/>
      <c r="O153"/>
      <c r="P153"/>
      <c r="R153"/>
    </row>
    <row r="154" spans="1:18" x14ac:dyDescent="0.3">
      <c r="A154" s="35"/>
      <c r="B154"/>
      <c r="C154"/>
      <c r="D154"/>
      <c r="G154"/>
      <c r="H154"/>
      <c r="M154"/>
      <c r="N154"/>
      <c r="O154"/>
      <c r="P154"/>
      <c r="R154"/>
    </row>
    <row r="155" spans="1:18" x14ac:dyDescent="0.3">
      <c r="A155" s="35"/>
      <c r="B155"/>
      <c r="C155"/>
      <c r="D155"/>
      <c r="G155"/>
      <c r="H155"/>
      <c r="M155"/>
      <c r="N155"/>
      <c r="O155"/>
      <c r="P155"/>
      <c r="R155"/>
    </row>
    <row r="156" spans="1:18" x14ac:dyDescent="0.3">
      <c r="A156" s="35"/>
      <c r="B156"/>
      <c r="C156"/>
      <c r="D156"/>
      <c r="G156"/>
      <c r="H156"/>
      <c r="M156"/>
      <c r="N156"/>
      <c r="O156"/>
      <c r="P156"/>
      <c r="R156"/>
    </row>
    <row r="157" spans="1:18" x14ac:dyDescent="0.3">
      <c r="A157" s="35"/>
      <c r="B157"/>
      <c r="C157"/>
      <c r="D157"/>
      <c r="G157"/>
      <c r="H157"/>
      <c r="M157"/>
      <c r="N157"/>
      <c r="O157"/>
      <c r="P157"/>
      <c r="R157"/>
    </row>
    <row r="158" spans="1:18" x14ac:dyDescent="0.3">
      <c r="A158" s="35"/>
      <c r="B158"/>
      <c r="C158"/>
      <c r="D158"/>
      <c r="G158"/>
      <c r="H158"/>
    </row>
    <row r="159" spans="1:18" x14ac:dyDescent="0.3">
      <c r="A159" s="35"/>
      <c r="B159"/>
      <c r="C159"/>
      <c r="D159"/>
      <c r="G159"/>
      <c r="H159"/>
    </row>
    <row r="160" spans="1:18" x14ac:dyDescent="0.3">
      <c r="A160" s="35"/>
      <c r="B160"/>
      <c r="C160"/>
      <c r="D160"/>
      <c r="G160"/>
      <c r="H160"/>
    </row>
    <row r="161" spans="1:8" x14ac:dyDescent="0.3">
      <c r="A161" s="35"/>
      <c r="B161"/>
      <c r="C161"/>
      <c r="D161"/>
      <c r="G161"/>
      <c r="H161"/>
    </row>
    <row r="162" spans="1:8" x14ac:dyDescent="0.3">
      <c r="A162" s="35"/>
      <c r="B162"/>
      <c r="C162"/>
      <c r="D162"/>
      <c r="G162"/>
      <c r="H162"/>
    </row>
    <row r="163" spans="1:8" x14ac:dyDescent="0.3">
      <c r="A163" s="35"/>
      <c r="B163"/>
      <c r="C163"/>
      <c r="D163"/>
      <c r="G163"/>
      <c r="H163"/>
    </row>
    <row r="164" spans="1:8" x14ac:dyDescent="0.3">
      <c r="A164" s="35"/>
      <c r="B164"/>
      <c r="C164"/>
      <c r="D164"/>
      <c r="G164"/>
      <c r="H164"/>
    </row>
    <row r="165" spans="1:8" x14ac:dyDescent="0.3">
      <c r="A165" s="35"/>
      <c r="B165"/>
      <c r="C165"/>
      <c r="D165"/>
      <c r="G165"/>
      <c r="H165"/>
    </row>
    <row r="166" spans="1:8" x14ac:dyDescent="0.3">
      <c r="A166" s="35"/>
      <c r="B166"/>
      <c r="C166"/>
      <c r="D166"/>
      <c r="G166"/>
      <c r="H166"/>
    </row>
    <row r="167" spans="1:8" x14ac:dyDescent="0.3">
      <c r="A167" s="35"/>
      <c r="B167"/>
      <c r="C167"/>
      <c r="D167"/>
      <c r="G167"/>
      <c r="H167"/>
    </row>
    <row r="168" spans="1:8" x14ac:dyDescent="0.3">
      <c r="A168" s="35"/>
      <c r="B168"/>
      <c r="C168"/>
      <c r="D168"/>
      <c r="G168"/>
      <c r="H168"/>
    </row>
    <row r="169" spans="1:8" x14ac:dyDescent="0.3">
      <c r="A169" s="35"/>
      <c r="B169"/>
      <c r="C169"/>
      <c r="D169"/>
      <c r="G169"/>
      <c r="H169"/>
    </row>
    <row r="170" spans="1:8" x14ac:dyDescent="0.3">
      <c r="A170" s="35"/>
      <c r="B170"/>
      <c r="C170"/>
      <c r="D170"/>
      <c r="G170"/>
      <c r="H170"/>
    </row>
    <row r="171" spans="1:8" x14ac:dyDescent="0.3">
      <c r="A171" s="35"/>
      <c r="B171"/>
      <c r="C171"/>
      <c r="D171"/>
      <c r="G171"/>
      <c r="H171"/>
    </row>
    <row r="172" spans="1:8" x14ac:dyDescent="0.3">
      <c r="A172" s="35"/>
      <c r="B172"/>
      <c r="C172"/>
      <c r="D172"/>
      <c r="G172"/>
      <c r="H172"/>
    </row>
    <row r="173" spans="1:8" x14ac:dyDescent="0.3">
      <c r="A173" s="35"/>
      <c r="B173"/>
      <c r="C173"/>
      <c r="D173"/>
      <c r="G173"/>
      <c r="H173"/>
    </row>
    <row r="174" spans="1:8" x14ac:dyDescent="0.3">
      <c r="A174" s="35"/>
      <c r="B174"/>
      <c r="C174"/>
      <c r="D174"/>
      <c r="G174"/>
      <c r="H174"/>
    </row>
    <row r="175" spans="1:8" x14ac:dyDescent="0.3">
      <c r="A175" s="35"/>
      <c r="B175"/>
      <c r="C175"/>
      <c r="D175"/>
      <c r="G175"/>
      <c r="H175"/>
    </row>
    <row r="176" spans="1:8" x14ac:dyDescent="0.3">
      <c r="A176" s="35"/>
      <c r="B176"/>
      <c r="C176"/>
      <c r="D176"/>
      <c r="G176"/>
      <c r="H176"/>
    </row>
    <row r="177" spans="1:8" x14ac:dyDescent="0.3">
      <c r="A177" s="35"/>
      <c r="B177"/>
      <c r="C177"/>
      <c r="D177"/>
      <c r="G177"/>
      <c r="H177"/>
    </row>
    <row r="178" spans="1:8" x14ac:dyDescent="0.3">
      <c r="A178" s="35"/>
      <c r="B178"/>
      <c r="C178"/>
      <c r="D178"/>
      <c r="G178"/>
      <c r="H178"/>
    </row>
    <row r="179" spans="1:8" x14ac:dyDescent="0.3">
      <c r="A179" s="35"/>
      <c r="B179"/>
      <c r="C179"/>
      <c r="D179"/>
      <c r="G179"/>
      <c r="H179"/>
    </row>
    <row r="180" spans="1:8" x14ac:dyDescent="0.3">
      <c r="A180" s="35"/>
      <c r="B180"/>
      <c r="C180"/>
      <c r="D180"/>
      <c r="G180"/>
      <c r="H180"/>
    </row>
    <row r="181" spans="1:8" x14ac:dyDescent="0.3">
      <c r="A181" s="35"/>
      <c r="B181"/>
      <c r="C181"/>
      <c r="D181"/>
      <c r="G181"/>
      <c r="H181"/>
    </row>
    <row r="182" spans="1:8" x14ac:dyDescent="0.3">
      <c r="A182" s="35"/>
      <c r="B182"/>
      <c r="C182"/>
      <c r="D182"/>
      <c r="G182"/>
      <c r="H182"/>
    </row>
    <row r="183" spans="1:8" x14ac:dyDescent="0.3">
      <c r="A183" s="35"/>
      <c r="B183"/>
      <c r="C183"/>
      <c r="D183"/>
      <c r="G183"/>
      <c r="H183"/>
    </row>
    <row r="184" spans="1:8" x14ac:dyDescent="0.3">
      <c r="A184" s="35"/>
      <c r="B184"/>
      <c r="C184"/>
      <c r="D184"/>
      <c r="G184"/>
      <c r="H184"/>
    </row>
    <row r="185" spans="1:8" x14ac:dyDescent="0.3">
      <c r="A185" s="35"/>
      <c r="B185"/>
      <c r="C185"/>
      <c r="D185"/>
      <c r="G185"/>
      <c r="H185"/>
    </row>
    <row r="186" spans="1:8" x14ac:dyDescent="0.3">
      <c r="A186" s="35"/>
      <c r="B186"/>
      <c r="C186"/>
      <c r="D186"/>
      <c r="G186"/>
      <c r="H186"/>
    </row>
    <row r="187" spans="1:8" x14ac:dyDescent="0.3">
      <c r="A187" s="35"/>
      <c r="B187"/>
      <c r="C187"/>
      <c r="D187"/>
      <c r="G187"/>
      <c r="H187"/>
    </row>
    <row r="188" spans="1:8" x14ac:dyDescent="0.3">
      <c r="A188" s="35"/>
      <c r="B188"/>
      <c r="C188"/>
      <c r="D188"/>
      <c r="G188"/>
      <c r="H188"/>
    </row>
    <row r="189" spans="1:8" x14ac:dyDescent="0.3">
      <c r="A189" s="35"/>
      <c r="B189"/>
      <c r="C189"/>
      <c r="D189"/>
      <c r="G189"/>
      <c r="H189"/>
    </row>
    <row r="190" spans="1:8" x14ac:dyDescent="0.3">
      <c r="A190" s="35"/>
      <c r="B190"/>
      <c r="C190"/>
      <c r="D190"/>
      <c r="G190"/>
      <c r="H190"/>
    </row>
    <row r="191" spans="1:8" x14ac:dyDescent="0.3">
      <c r="A191" s="35"/>
      <c r="B191"/>
      <c r="C191"/>
      <c r="D191"/>
      <c r="G191"/>
      <c r="H191"/>
    </row>
    <row r="192" spans="1:8" x14ac:dyDescent="0.3">
      <c r="A192" s="35"/>
      <c r="B192"/>
      <c r="C192"/>
      <c r="D192"/>
      <c r="G192"/>
      <c r="H192"/>
    </row>
    <row r="193" spans="1:8" x14ac:dyDescent="0.3">
      <c r="A193" s="35"/>
      <c r="B193"/>
      <c r="C193"/>
      <c r="D193"/>
      <c r="G193"/>
      <c r="H193"/>
    </row>
    <row r="194" spans="1:8" x14ac:dyDescent="0.3">
      <c r="A194" s="35"/>
      <c r="B194"/>
      <c r="C194"/>
      <c r="D194"/>
      <c r="G194"/>
      <c r="H194"/>
    </row>
    <row r="195" spans="1:8" x14ac:dyDescent="0.3">
      <c r="A195" s="35"/>
      <c r="B195"/>
      <c r="C195"/>
      <c r="D195"/>
      <c r="G195"/>
      <c r="H195"/>
    </row>
    <row r="196" spans="1:8" x14ac:dyDescent="0.3">
      <c r="A196" s="35"/>
      <c r="B196"/>
      <c r="C196"/>
      <c r="D196"/>
      <c r="G196"/>
      <c r="H196"/>
    </row>
    <row r="197" spans="1:8" x14ac:dyDescent="0.3">
      <c r="A197" s="35"/>
      <c r="B197"/>
      <c r="C197"/>
      <c r="D197"/>
      <c r="G197"/>
      <c r="H197"/>
    </row>
    <row r="198" spans="1:8" x14ac:dyDescent="0.3">
      <c r="A198" s="35"/>
      <c r="B198"/>
      <c r="C198"/>
      <c r="D198"/>
      <c r="G198"/>
      <c r="H198"/>
    </row>
    <row r="199" spans="1:8" x14ac:dyDescent="0.3">
      <c r="A199" s="35"/>
      <c r="B199"/>
      <c r="C199"/>
      <c r="D199"/>
      <c r="G199"/>
      <c r="H199"/>
    </row>
    <row r="200" spans="1:8" x14ac:dyDescent="0.3">
      <c r="A200" s="35"/>
      <c r="B200"/>
      <c r="C200"/>
      <c r="D200"/>
      <c r="G200"/>
      <c r="H200"/>
    </row>
    <row r="201" spans="1:8" x14ac:dyDescent="0.3">
      <c r="A201" s="35"/>
      <c r="B201"/>
      <c r="C201"/>
      <c r="D201"/>
      <c r="G201"/>
      <c r="H201"/>
    </row>
    <row r="202" spans="1:8" x14ac:dyDescent="0.3">
      <c r="A202" s="35"/>
      <c r="B202"/>
      <c r="C202"/>
      <c r="D202"/>
      <c r="G202"/>
      <c r="H202"/>
    </row>
    <row r="203" spans="1:8" x14ac:dyDescent="0.3">
      <c r="A203" s="35"/>
      <c r="B203"/>
      <c r="C203"/>
      <c r="D203"/>
      <c r="G203"/>
      <c r="H203"/>
    </row>
    <row r="204" spans="1:8" x14ac:dyDescent="0.3">
      <c r="A204" s="35"/>
      <c r="B204"/>
      <c r="C204"/>
      <c r="D204"/>
      <c r="G204"/>
      <c r="H204"/>
    </row>
    <row r="205" spans="1:8" x14ac:dyDescent="0.3">
      <c r="A205" s="35"/>
      <c r="B205"/>
      <c r="C205"/>
      <c r="D205"/>
      <c r="G205"/>
      <c r="H205"/>
    </row>
    <row r="206" spans="1:8" x14ac:dyDescent="0.3">
      <c r="A206" s="35"/>
      <c r="B206"/>
      <c r="C206"/>
      <c r="D206"/>
      <c r="G206"/>
      <c r="H206"/>
    </row>
    <row r="207" spans="1:8" x14ac:dyDescent="0.3">
      <c r="A207" s="35"/>
      <c r="B207"/>
      <c r="C207"/>
      <c r="D207"/>
      <c r="G207"/>
      <c r="H207"/>
    </row>
    <row r="208" spans="1:8" x14ac:dyDescent="0.3">
      <c r="A208" s="35"/>
      <c r="B208"/>
      <c r="C208"/>
      <c r="D208"/>
      <c r="G208"/>
      <c r="H208"/>
    </row>
    <row r="209" spans="1:8" x14ac:dyDescent="0.3">
      <c r="A209" s="35"/>
      <c r="B209"/>
      <c r="C209"/>
      <c r="D209"/>
      <c r="G209"/>
      <c r="H209"/>
    </row>
    <row r="210" spans="1:8" x14ac:dyDescent="0.3">
      <c r="A210" s="35"/>
      <c r="B210"/>
      <c r="C210"/>
      <c r="D210"/>
      <c r="G210"/>
      <c r="H210"/>
    </row>
    <row r="211" spans="1:8" x14ac:dyDescent="0.3">
      <c r="A211" s="35"/>
      <c r="B211"/>
      <c r="C211"/>
      <c r="D211"/>
      <c r="G211"/>
      <c r="H211"/>
    </row>
    <row r="212" spans="1:8" x14ac:dyDescent="0.3">
      <c r="A212" s="35"/>
      <c r="B212"/>
      <c r="C212"/>
      <c r="D212"/>
      <c r="G212"/>
      <c r="H212"/>
    </row>
    <row r="213" spans="1:8" x14ac:dyDescent="0.3">
      <c r="A213" s="35"/>
      <c r="B213"/>
      <c r="C213"/>
      <c r="D213"/>
      <c r="G213"/>
      <c r="H213"/>
    </row>
    <row r="214" spans="1:8" x14ac:dyDescent="0.3">
      <c r="A214" s="35"/>
      <c r="B214"/>
      <c r="C214"/>
      <c r="D214"/>
      <c r="G214"/>
      <c r="H214"/>
    </row>
    <row r="215" spans="1:8" x14ac:dyDescent="0.3">
      <c r="A215" s="35"/>
      <c r="B215"/>
      <c r="C215"/>
      <c r="D215"/>
      <c r="G215"/>
      <c r="H215"/>
    </row>
    <row r="216" spans="1:8" x14ac:dyDescent="0.3">
      <c r="A216" s="35"/>
      <c r="B216"/>
      <c r="C216"/>
      <c r="D216"/>
      <c r="G216"/>
      <c r="H216"/>
    </row>
    <row r="217" spans="1:8" x14ac:dyDescent="0.3">
      <c r="A217" s="35"/>
      <c r="B217"/>
      <c r="C217"/>
      <c r="D217"/>
      <c r="G217"/>
      <c r="H217"/>
    </row>
    <row r="218" spans="1:8" x14ac:dyDescent="0.3">
      <c r="A218" s="35"/>
      <c r="B218"/>
      <c r="C218"/>
      <c r="D218"/>
      <c r="G218"/>
      <c r="H218"/>
    </row>
    <row r="219" spans="1:8" x14ac:dyDescent="0.3">
      <c r="A219" s="35"/>
      <c r="B219"/>
      <c r="C219"/>
      <c r="D219"/>
      <c r="G219"/>
      <c r="H219"/>
    </row>
    <row r="220" spans="1:8" x14ac:dyDescent="0.3">
      <c r="A220" s="35"/>
      <c r="B220"/>
      <c r="C220"/>
      <c r="D220"/>
      <c r="G220"/>
      <c r="H220"/>
    </row>
    <row r="221" spans="1:8" x14ac:dyDescent="0.3">
      <c r="A221" s="35"/>
      <c r="B221"/>
      <c r="C221"/>
      <c r="D221"/>
      <c r="G221"/>
      <c r="H221"/>
    </row>
    <row r="222" spans="1:8" x14ac:dyDescent="0.3">
      <c r="A222" s="35"/>
      <c r="B222"/>
      <c r="C222"/>
      <c r="D222"/>
      <c r="G222"/>
      <c r="H222"/>
    </row>
    <row r="223" spans="1:8" x14ac:dyDescent="0.3">
      <c r="A223" s="35"/>
      <c r="B223"/>
      <c r="C223"/>
      <c r="D223"/>
      <c r="G223"/>
      <c r="H223"/>
    </row>
    <row r="224" spans="1:8" x14ac:dyDescent="0.3">
      <c r="A224" s="35"/>
      <c r="B224"/>
      <c r="C224"/>
      <c r="D224"/>
      <c r="G224"/>
      <c r="H224"/>
    </row>
    <row r="225" spans="1:8" x14ac:dyDescent="0.3">
      <c r="A225" s="35"/>
      <c r="B225"/>
      <c r="C225"/>
      <c r="D225"/>
      <c r="G225"/>
      <c r="H225"/>
    </row>
    <row r="226" spans="1:8" x14ac:dyDescent="0.3">
      <c r="A226" s="35"/>
      <c r="B226"/>
      <c r="C226"/>
      <c r="D226"/>
      <c r="G226"/>
      <c r="H226"/>
    </row>
    <row r="227" spans="1:8" x14ac:dyDescent="0.3">
      <c r="A227" s="35"/>
      <c r="B227"/>
      <c r="C227"/>
      <c r="D227"/>
      <c r="G227"/>
      <c r="H227"/>
    </row>
    <row r="228" spans="1:8" x14ac:dyDescent="0.3">
      <c r="A228" s="35"/>
      <c r="B228"/>
      <c r="C228"/>
      <c r="D228"/>
      <c r="G228"/>
      <c r="H228"/>
    </row>
    <row r="229" spans="1:8" x14ac:dyDescent="0.3">
      <c r="A229" s="35"/>
      <c r="B229"/>
      <c r="C229"/>
      <c r="D229"/>
      <c r="G229"/>
      <c r="H229"/>
    </row>
    <row r="230" spans="1:8" x14ac:dyDescent="0.3">
      <c r="A230" s="35"/>
      <c r="B230"/>
      <c r="C230"/>
      <c r="D230"/>
      <c r="G230"/>
      <c r="H230"/>
    </row>
    <row r="231" spans="1:8" x14ac:dyDescent="0.3">
      <c r="A231" s="35"/>
      <c r="B231"/>
      <c r="C231"/>
      <c r="D231"/>
      <c r="G231"/>
      <c r="H231"/>
    </row>
    <row r="232" spans="1:8" x14ac:dyDescent="0.3">
      <c r="A232" s="35"/>
      <c r="B232"/>
      <c r="C232"/>
      <c r="D232"/>
      <c r="G232"/>
      <c r="H232"/>
    </row>
    <row r="233" spans="1:8" x14ac:dyDescent="0.3">
      <c r="A233" s="35"/>
      <c r="B233"/>
      <c r="C233"/>
      <c r="D233"/>
      <c r="G233"/>
      <c r="H233"/>
    </row>
    <row r="234" spans="1:8" x14ac:dyDescent="0.3">
      <c r="A234" s="35"/>
      <c r="B234"/>
      <c r="C234"/>
      <c r="D234"/>
      <c r="G234"/>
      <c r="H234"/>
    </row>
    <row r="235" spans="1:8" x14ac:dyDescent="0.3">
      <c r="A235" s="35"/>
      <c r="B235"/>
      <c r="C235"/>
      <c r="D235"/>
      <c r="G235"/>
      <c r="H235"/>
    </row>
    <row r="236" spans="1:8" x14ac:dyDescent="0.3">
      <c r="A236" s="35"/>
      <c r="B236"/>
      <c r="C236"/>
      <c r="D236"/>
      <c r="G236"/>
      <c r="H236"/>
    </row>
    <row r="237" spans="1:8" x14ac:dyDescent="0.3">
      <c r="A237" s="35"/>
      <c r="B237"/>
      <c r="C237"/>
      <c r="D237"/>
      <c r="G237"/>
      <c r="H237"/>
    </row>
    <row r="238" spans="1:8" x14ac:dyDescent="0.3">
      <c r="A238" s="35"/>
      <c r="B238"/>
      <c r="C238"/>
      <c r="D238"/>
      <c r="G238"/>
      <c r="H238"/>
    </row>
    <row r="239" spans="1:8" x14ac:dyDescent="0.3">
      <c r="A239" s="35"/>
      <c r="B239"/>
      <c r="C239"/>
      <c r="D239"/>
      <c r="G239"/>
      <c r="H239"/>
    </row>
    <row r="240" spans="1:8" x14ac:dyDescent="0.3">
      <c r="A240" s="35"/>
      <c r="B240"/>
      <c r="C240"/>
      <c r="D240"/>
      <c r="G240"/>
      <c r="H240"/>
    </row>
    <row r="241" spans="1:8" x14ac:dyDescent="0.3">
      <c r="A241" s="35"/>
      <c r="B241"/>
      <c r="C241"/>
      <c r="D241"/>
      <c r="G241"/>
      <c r="H241"/>
    </row>
    <row r="242" spans="1:8" x14ac:dyDescent="0.3">
      <c r="A242" s="35"/>
      <c r="B242"/>
      <c r="C242"/>
      <c r="D242"/>
      <c r="G242"/>
      <c r="H242"/>
    </row>
    <row r="243" spans="1:8" x14ac:dyDescent="0.3">
      <c r="A243" s="35"/>
      <c r="B243"/>
      <c r="C243"/>
      <c r="D243"/>
      <c r="G243"/>
      <c r="H243"/>
    </row>
    <row r="244" spans="1:8" x14ac:dyDescent="0.3">
      <c r="A244" s="35"/>
      <c r="B244"/>
      <c r="C244"/>
      <c r="D244"/>
      <c r="G244"/>
      <c r="H244"/>
    </row>
    <row r="245" spans="1:8" x14ac:dyDescent="0.3">
      <c r="A245" s="35"/>
      <c r="B245"/>
      <c r="C245"/>
      <c r="D245"/>
      <c r="G245"/>
      <c r="H245"/>
    </row>
    <row r="246" spans="1:8" x14ac:dyDescent="0.3">
      <c r="A246" s="35"/>
      <c r="B246"/>
      <c r="C246"/>
      <c r="D246"/>
      <c r="G246"/>
      <c r="H246"/>
    </row>
  </sheetData>
  <mergeCells count="1"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E9DC-D0AB-4641-805E-FC7BA4714B78}">
  <dimension ref="B3:L13"/>
  <sheetViews>
    <sheetView workbookViewId="0">
      <selection activeCell="K12" sqref="K12"/>
    </sheetView>
  </sheetViews>
  <sheetFormatPr baseColWidth="10" defaultColWidth="11.44140625" defaultRowHeight="14.4" x14ac:dyDescent="0.3"/>
  <cols>
    <col min="2" max="2" width="28.6640625" style="5" bestFit="1" customWidth="1"/>
    <col min="3" max="3" width="16.5546875" style="5" bestFit="1" customWidth="1"/>
    <col min="4" max="4" width="12.5546875" style="5" bestFit="1" customWidth="1"/>
    <col min="5" max="9" width="10.88671875" bestFit="1" customWidth="1"/>
    <col min="10" max="11" width="10.88671875" style="5" bestFit="1" customWidth="1"/>
    <col min="12" max="12" width="12.5546875" style="5" bestFit="1" customWidth="1"/>
  </cols>
  <sheetData>
    <row r="3" spans="2:12" x14ac:dyDescent="0.3">
      <c r="B3" s="22" t="s">
        <v>2486</v>
      </c>
      <c r="C3"/>
      <c r="D3"/>
      <c r="E3" s="22" t="s">
        <v>1</v>
      </c>
      <c r="J3"/>
      <c r="K3"/>
      <c r="L3"/>
    </row>
    <row r="4" spans="2:12" x14ac:dyDescent="0.3">
      <c r="B4" s="22" t="s">
        <v>11</v>
      </c>
      <c r="C4" s="22" t="s">
        <v>12</v>
      </c>
      <c r="D4" s="22" t="s">
        <v>13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 t="s">
        <v>2479</v>
      </c>
    </row>
    <row r="5" spans="2:12" x14ac:dyDescent="0.3">
      <c r="B5" t="s">
        <v>41</v>
      </c>
      <c r="C5" t="s">
        <v>42</v>
      </c>
      <c r="D5" t="s">
        <v>43</v>
      </c>
      <c r="E5" s="24">
        <v>17177.109987020001</v>
      </c>
      <c r="F5" s="24">
        <v>14480.660000540007</v>
      </c>
      <c r="G5" s="24">
        <v>17954.009984190001</v>
      </c>
      <c r="H5" s="24">
        <v>21699.889993349992</v>
      </c>
      <c r="I5" s="24">
        <v>30272.069999999989</v>
      </c>
      <c r="J5" s="24">
        <v>31878.720000000001</v>
      </c>
      <c r="K5" s="24"/>
      <c r="L5" s="24">
        <v>133462.45996509999</v>
      </c>
    </row>
    <row r="6" spans="2:12" x14ac:dyDescent="0.3">
      <c r="B6" t="s">
        <v>41</v>
      </c>
      <c r="C6" t="s">
        <v>911</v>
      </c>
      <c r="D6" t="s">
        <v>912</v>
      </c>
      <c r="E6" s="24"/>
      <c r="F6" s="24"/>
      <c r="G6" s="24"/>
      <c r="H6" s="24">
        <v>7751.07</v>
      </c>
      <c r="I6" s="24">
        <v>9826.0400000000009</v>
      </c>
      <c r="J6" s="24">
        <v>11613.780000000002</v>
      </c>
      <c r="K6" s="24"/>
      <c r="L6" s="24">
        <v>29190.890000000003</v>
      </c>
    </row>
    <row r="7" spans="2:12" x14ac:dyDescent="0.3">
      <c r="B7" t="s">
        <v>41</v>
      </c>
      <c r="C7" t="s">
        <v>211</v>
      </c>
      <c r="D7" t="s">
        <v>43</v>
      </c>
      <c r="E7" s="24">
        <v>1613.8999993700004</v>
      </c>
      <c r="F7" s="24"/>
      <c r="G7" s="24">
        <v>6535.0000024699993</v>
      </c>
      <c r="H7" s="24"/>
      <c r="I7" s="24"/>
      <c r="J7" s="24"/>
      <c r="K7" s="24">
        <v>19424.419999999995</v>
      </c>
      <c r="L7" s="24">
        <v>27573.320001839995</v>
      </c>
    </row>
    <row r="8" spans="2:12" x14ac:dyDescent="0.3">
      <c r="B8" t="s">
        <v>41</v>
      </c>
      <c r="C8" t="s">
        <v>990</v>
      </c>
      <c r="D8" t="s">
        <v>43</v>
      </c>
      <c r="E8" s="24"/>
      <c r="F8" s="24"/>
      <c r="G8" s="24"/>
      <c r="H8" s="24"/>
      <c r="I8" s="24"/>
      <c r="J8" s="24"/>
      <c r="K8" s="24">
        <v>5114.7300000000005</v>
      </c>
      <c r="L8" s="24">
        <v>5114.7300000000005</v>
      </c>
    </row>
    <row r="9" spans="2:12" x14ac:dyDescent="0.3">
      <c r="B9" t="s">
        <v>41</v>
      </c>
      <c r="C9" t="s">
        <v>990</v>
      </c>
      <c r="D9" t="s">
        <v>912</v>
      </c>
      <c r="E9" s="24"/>
      <c r="F9" s="24"/>
      <c r="G9" s="24"/>
      <c r="H9" s="24">
        <v>818.6</v>
      </c>
      <c r="I9" s="24">
        <v>2226.940000000001</v>
      </c>
      <c r="J9" s="24">
        <v>7900.7</v>
      </c>
      <c r="K9" s="24"/>
      <c r="L9" s="24">
        <v>10946.240000000002</v>
      </c>
    </row>
    <row r="10" spans="2:12" x14ac:dyDescent="0.3">
      <c r="B10" t="s">
        <v>827</v>
      </c>
      <c r="C10" t="s">
        <v>828</v>
      </c>
      <c r="D10" t="s">
        <v>43</v>
      </c>
      <c r="E10" s="24"/>
      <c r="F10" s="24"/>
      <c r="G10" s="24"/>
      <c r="H10" s="24">
        <v>1814.1100000000001</v>
      </c>
      <c r="I10" s="24">
        <v>2881.86</v>
      </c>
      <c r="J10" s="24">
        <v>17493.27</v>
      </c>
      <c r="K10" s="24">
        <v>7613.7200000000012</v>
      </c>
      <c r="L10" s="24">
        <v>29802.960000000003</v>
      </c>
    </row>
    <row r="11" spans="2:12" x14ac:dyDescent="0.3">
      <c r="B11" t="s">
        <v>827</v>
      </c>
      <c r="C11" t="s">
        <v>1672</v>
      </c>
      <c r="D11" t="s">
        <v>43</v>
      </c>
      <c r="E11" s="24"/>
      <c r="F11" s="24"/>
      <c r="G11" s="24"/>
      <c r="H11" s="24"/>
      <c r="I11" s="24"/>
      <c r="J11" s="24">
        <v>9159.3399999999983</v>
      </c>
      <c r="K11" s="24"/>
      <c r="L11" s="24">
        <v>9159.3399999999983</v>
      </c>
    </row>
    <row r="12" spans="2:12" x14ac:dyDescent="0.3">
      <c r="B12" t="s">
        <v>827</v>
      </c>
      <c r="C12" t="s">
        <v>2412</v>
      </c>
      <c r="D12" t="s">
        <v>43</v>
      </c>
      <c r="E12" s="24"/>
      <c r="F12" s="24"/>
      <c r="G12" s="24"/>
      <c r="H12" s="24"/>
      <c r="I12" s="24"/>
      <c r="J12" s="24"/>
      <c r="K12" s="24">
        <v>3991.6800000000003</v>
      </c>
      <c r="L12" s="24">
        <v>3991.6800000000003</v>
      </c>
    </row>
    <row r="13" spans="2:12" x14ac:dyDescent="0.3">
      <c r="B13" t="s">
        <v>2479</v>
      </c>
      <c r="C13"/>
      <c r="D13"/>
      <c r="E13" s="24">
        <v>18791.009986390003</v>
      </c>
      <c r="F13" s="24">
        <v>14480.660000540007</v>
      </c>
      <c r="G13" s="24">
        <v>24489.009986659999</v>
      </c>
      <c r="H13" s="24">
        <v>32083.669993349991</v>
      </c>
      <c r="I13" s="24">
        <v>45206.909999999989</v>
      </c>
      <c r="J13" s="24">
        <v>78045.81</v>
      </c>
      <c r="K13" s="24">
        <v>36144.549999999996</v>
      </c>
      <c r="L13" s="24">
        <v>249241.61996693999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C4A-FDCD-4958-85C9-DEDDF22D3995}">
  <dimension ref="C1:AA14"/>
  <sheetViews>
    <sheetView workbookViewId="0">
      <selection activeCell="C11" sqref="C11"/>
    </sheetView>
  </sheetViews>
  <sheetFormatPr baseColWidth="10" defaultColWidth="11.44140625" defaultRowHeight="14.4" x14ac:dyDescent="0.3"/>
  <cols>
    <col min="3" max="3" width="28.6640625" style="5" bestFit="1" customWidth="1"/>
    <col min="4" max="4" width="24.88671875" style="5" bestFit="1" customWidth="1"/>
    <col min="5" max="5" width="12.6640625" style="5" bestFit="1" customWidth="1"/>
    <col min="6" max="7" width="13.109375" style="5" bestFit="1" customWidth="1"/>
    <col min="8" max="10" width="19.33203125" style="5" bestFit="1" customWidth="1"/>
    <col min="11" max="11" width="12.88671875" style="5" bestFit="1" customWidth="1"/>
    <col min="12" max="26" width="21" style="5" bestFit="1" customWidth="1"/>
    <col min="27" max="27" width="14" style="5" bestFit="1" customWidth="1"/>
  </cols>
  <sheetData>
    <row r="1" spans="3:5" x14ac:dyDescent="0.3">
      <c r="C1" s="22" t="s">
        <v>1</v>
      </c>
      <c r="D1" s="21">
        <v>29</v>
      </c>
    </row>
    <row r="3" spans="3:5" x14ac:dyDescent="0.3">
      <c r="C3" s="22" t="s">
        <v>4</v>
      </c>
      <c r="D3" s="22" t="s">
        <v>11</v>
      </c>
      <c r="E3" t="s">
        <v>2486</v>
      </c>
    </row>
    <row r="4" spans="3:5" x14ac:dyDescent="0.3">
      <c r="C4" s="19">
        <v>45852</v>
      </c>
      <c r="D4" t="s">
        <v>41</v>
      </c>
      <c r="E4" s="24">
        <v>10298.049999999997</v>
      </c>
    </row>
    <row r="5" spans="3:5" x14ac:dyDescent="0.3">
      <c r="C5" s="19">
        <v>45852</v>
      </c>
      <c r="D5" t="s">
        <v>827</v>
      </c>
      <c r="E5" s="24">
        <v>5095</v>
      </c>
    </row>
    <row r="6" spans="3:5" x14ac:dyDescent="0.3">
      <c r="C6" s="19">
        <v>45853</v>
      </c>
      <c r="D6" t="s">
        <v>41</v>
      </c>
      <c r="E6" s="24">
        <v>14241.099999999999</v>
      </c>
    </row>
    <row r="7" spans="3:5" x14ac:dyDescent="0.3">
      <c r="C7" s="19">
        <v>45853</v>
      </c>
      <c r="D7" t="s">
        <v>827</v>
      </c>
      <c r="E7" s="24">
        <v>6510.4000000000015</v>
      </c>
    </row>
    <row r="8" spans="3:5" x14ac:dyDescent="0.3">
      <c r="C8" t="s">
        <v>2479</v>
      </c>
      <c r="D8"/>
      <c r="E8" s="24">
        <v>36144.549999999996</v>
      </c>
    </row>
    <row r="9" spans="3:5" x14ac:dyDescent="0.3">
      <c r="C9"/>
      <c r="D9"/>
      <c r="E9"/>
    </row>
    <row r="10" spans="3:5" x14ac:dyDescent="0.3">
      <c r="C10"/>
      <c r="D10"/>
      <c r="E10"/>
    </row>
    <row r="11" spans="3:5" x14ac:dyDescent="0.3">
      <c r="C11"/>
      <c r="D11"/>
      <c r="E11"/>
    </row>
    <row r="12" spans="3:5" x14ac:dyDescent="0.3">
      <c r="C12"/>
      <c r="D12"/>
      <c r="E12"/>
    </row>
    <row r="13" spans="3:5" x14ac:dyDescent="0.3">
      <c r="C13"/>
      <c r="D13"/>
      <c r="E13"/>
    </row>
    <row r="14" spans="3:5" x14ac:dyDescent="0.3">
      <c r="C14"/>
      <c r="D14"/>
      <c r="E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849-38DE-451F-80E5-0E4EB7548481}">
  <dimension ref="B2:X158"/>
  <sheetViews>
    <sheetView workbookViewId="0">
      <pane ySplit="2" topLeftCell="A3" activePane="bottomLeft" state="frozen"/>
      <selection pane="bottomLeft" activeCell="G17" sqref="G17"/>
    </sheetView>
  </sheetViews>
  <sheetFormatPr baseColWidth="10" defaultColWidth="11.44140625" defaultRowHeight="14.4" x14ac:dyDescent="0.3"/>
  <cols>
    <col min="2" max="2" width="19.33203125" style="5" bestFit="1" customWidth="1"/>
    <col min="3" max="3" width="16.88671875" style="5" bestFit="1" customWidth="1"/>
    <col min="4" max="4" width="26.6640625" style="5" bestFit="1" customWidth="1"/>
    <col min="5" max="5" width="16.5546875" style="5" bestFit="1" customWidth="1"/>
    <col min="6" max="6" width="14.109375" style="5" bestFit="1" customWidth="1"/>
    <col min="7" max="7" width="15.6640625" style="5" bestFit="1" customWidth="1"/>
    <col min="8" max="8" width="21.88671875" style="5" bestFit="1" customWidth="1"/>
    <col min="9" max="9" width="13.33203125" style="5" bestFit="1" customWidth="1"/>
    <col min="10" max="10" width="12.6640625" bestFit="1" customWidth="1"/>
    <col min="11" max="13" width="12" style="5" bestFit="1" customWidth="1"/>
    <col min="14" max="14" width="19.33203125" style="5" bestFit="1" customWidth="1"/>
    <col min="15" max="15" width="18.44140625" style="5" bestFit="1" customWidth="1"/>
    <col min="16" max="16" width="25.88671875" style="5" bestFit="1" customWidth="1"/>
    <col min="17" max="17" width="16.5546875" style="5" bestFit="1" customWidth="1"/>
    <col min="18" max="18" width="13.33203125" style="5" bestFit="1" customWidth="1"/>
    <col min="19" max="19" width="21.88671875" style="5" bestFit="1" customWidth="1"/>
    <col min="20" max="20" width="13.33203125" bestFit="1" customWidth="1"/>
    <col min="21" max="21" width="12.6640625" bestFit="1" customWidth="1"/>
    <col min="22" max="24" width="12" style="5" bestFit="1" customWidth="1"/>
  </cols>
  <sheetData>
    <row r="2" spans="2:21" x14ac:dyDescent="0.3">
      <c r="B2" s="22" t="s">
        <v>4</v>
      </c>
      <c r="C2" s="22" t="s">
        <v>14</v>
      </c>
      <c r="D2" s="22" t="s">
        <v>11</v>
      </c>
      <c r="E2" s="22" t="s">
        <v>12</v>
      </c>
      <c r="F2" s="22" t="s">
        <v>13</v>
      </c>
      <c r="G2" s="22" t="s">
        <v>6</v>
      </c>
      <c r="H2" s="22" t="s">
        <v>35</v>
      </c>
      <c r="I2" t="s">
        <v>2469</v>
      </c>
      <c r="J2" t="s">
        <v>2486</v>
      </c>
      <c r="N2" s="22" t="s">
        <v>4</v>
      </c>
      <c r="O2" s="22" t="s">
        <v>14</v>
      </c>
      <c r="P2" s="22" t="s">
        <v>11</v>
      </c>
      <c r="Q2" s="22" t="s">
        <v>12</v>
      </c>
      <c r="R2" s="22" t="s">
        <v>13</v>
      </c>
      <c r="S2" s="22" t="s">
        <v>35</v>
      </c>
      <c r="T2" t="s">
        <v>2469</v>
      </c>
      <c r="U2" t="s">
        <v>2486</v>
      </c>
    </row>
    <row r="3" spans="2:21" x14ac:dyDescent="0.3">
      <c r="B3" s="19">
        <v>45810</v>
      </c>
      <c r="C3" t="s">
        <v>44</v>
      </c>
      <c r="D3" t="s">
        <v>41</v>
      </c>
      <c r="E3" t="s">
        <v>42</v>
      </c>
      <c r="F3" t="s">
        <v>43</v>
      </c>
      <c r="G3" t="s">
        <v>37</v>
      </c>
      <c r="H3" t="s">
        <v>56</v>
      </c>
      <c r="I3" s="23">
        <v>3173.0000038799999</v>
      </c>
      <c r="J3">
        <v>2432.3799939599999</v>
      </c>
      <c r="N3" s="19">
        <v>45810</v>
      </c>
      <c r="O3" t="s">
        <v>44</v>
      </c>
      <c r="P3" t="s">
        <v>41</v>
      </c>
      <c r="Q3" t="s">
        <v>42</v>
      </c>
      <c r="R3" t="s">
        <v>43</v>
      </c>
      <c r="S3" t="s">
        <v>56</v>
      </c>
      <c r="T3" s="23">
        <v>6760.0000076900005</v>
      </c>
      <c r="U3">
        <v>5164.1599909200004</v>
      </c>
    </row>
    <row r="4" spans="2:21" x14ac:dyDescent="0.3">
      <c r="B4" s="19">
        <v>45810</v>
      </c>
      <c r="C4" t="s">
        <v>44</v>
      </c>
      <c r="D4" t="s">
        <v>41</v>
      </c>
      <c r="E4" t="s">
        <v>42</v>
      </c>
      <c r="F4" t="s">
        <v>43</v>
      </c>
      <c r="G4" t="s">
        <v>74</v>
      </c>
      <c r="H4" t="s">
        <v>56</v>
      </c>
      <c r="I4" s="23">
        <v>3587.0000038099993</v>
      </c>
      <c r="J4">
        <v>2731.7799969599996</v>
      </c>
      <c r="N4" s="19">
        <v>45811</v>
      </c>
      <c r="O4" t="s">
        <v>44</v>
      </c>
      <c r="P4" t="s">
        <v>41</v>
      </c>
      <c r="Q4" t="s">
        <v>42</v>
      </c>
      <c r="R4" t="s">
        <v>43</v>
      </c>
      <c r="S4" t="s">
        <v>110</v>
      </c>
      <c r="T4" s="23">
        <v>7649.9999984200003</v>
      </c>
      <c r="U4">
        <v>5830.7399978000003</v>
      </c>
    </row>
    <row r="5" spans="2:21" x14ac:dyDescent="0.3">
      <c r="B5" t="s">
        <v>2490</v>
      </c>
      <c r="C5"/>
      <c r="D5"/>
      <c r="E5"/>
      <c r="F5"/>
      <c r="G5"/>
      <c r="H5"/>
      <c r="I5" s="23">
        <v>6760.0000076899996</v>
      </c>
      <c r="J5">
        <v>5164.1599909199995</v>
      </c>
      <c r="N5" s="19">
        <v>45812</v>
      </c>
      <c r="O5" t="s">
        <v>44</v>
      </c>
      <c r="P5" t="s">
        <v>41</v>
      </c>
      <c r="Q5" t="s">
        <v>42</v>
      </c>
      <c r="R5" t="s">
        <v>43</v>
      </c>
      <c r="S5" t="s">
        <v>173</v>
      </c>
      <c r="T5" s="23">
        <v>4373.9999966100004</v>
      </c>
      <c r="U5">
        <v>3322.9599996500001</v>
      </c>
    </row>
    <row r="6" spans="2:21" x14ac:dyDescent="0.3">
      <c r="B6" s="19">
        <v>45811</v>
      </c>
      <c r="C6" t="s">
        <v>44</v>
      </c>
      <c r="D6" t="s">
        <v>41</v>
      </c>
      <c r="E6" t="s">
        <v>42</v>
      </c>
      <c r="F6" t="s">
        <v>43</v>
      </c>
      <c r="G6" t="s">
        <v>103</v>
      </c>
      <c r="H6" t="s">
        <v>110</v>
      </c>
      <c r="I6" s="23">
        <v>3995.9999956800002</v>
      </c>
      <c r="J6">
        <v>3045.6000004499997</v>
      </c>
      <c r="N6" s="19">
        <v>45813</v>
      </c>
      <c r="O6" t="s">
        <v>44</v>
      </c>
      <c r="P6" t="s">
        <v>41</v>
      </c>
      <c r="Q6" t="s">
        <v>211</v>
      </c>
      <c r="R6" t="s">
        <v>43</v>
      </c>
      <c r="S6" t="s">
        <v>218</v>
      </c>
      <c r="T6" s="23">
        <v>2138.0000000199998</v>
      </c>
      <c r="U6">
        <v>1613.8999993700004</v>
      </c>
    </row>
    <row r="7" spans="2:21" x14ac:dyDescent="0.3">
      <c r="B7" s="19">
        <v>45811</v>
      </c>
      <c r="C7" t="s">
        <v>44</v>
      </c>
      <c r="D7" t="s">
        <v>41</v>
      </c>
      <c r="E7" t="s">
        <v>42</v>
      </c>
      <c r="F7" t="s">
        <v>43</v>
      </c>
      <c r="G7" t="s">
        <v>139</v>
      </c>
      <c r="H7" t="s">
        <v>110</v>
      </c>
      <c r="I7" s="23">
        <v>3654.0000027399997</v>
      </c>
      <c r="J7">
        <v>2785.1399973499997</v>
      </c>
      <c r="N7" s="19">
        <v>45814</v>
      </c>
      <c r="O7" t="s">
        <v>44</v>
      </c>
      <c r="P7" t="s">
        <v>41</v>
      </c>
      <c r="Q7" t="s">
        <v>42</v>
      </c>
      <c r="R7" t="s">
        <v>43</v>
      </c>
      <c r="S7" t="s">
        <v>254</v>
      </c>
      <c r="T7" s="23">
        <v>3766.9999958399994</v>
      </c>
      <c r="U7">
        <v>2859.2499986500002</v>
      </c>
    </row>
    <row r="8" spans="2:21" x14ac:dyDescent="0.3">
      <c r="B8" t="s">
        <v>2491</v>
      </c>
      <c r="C8"/>
      <c r="D8"/>
      <c r="E8"/>
      <c r="F8"/>
      <c r="G8"/>
      <c r="H8"/>
      <c r="I8" s="23">
        <v>7649.9999984200003</v>
      </c>
      <c r="J8">
        <v>5830.7399977999994</v>
      </c>
      <c r="N8" s="19">
        <v>45818</v>
      </c>
      <c r="O8" t="s">
        <v>44</v>
      </c>
      <c r="P8" t="s">
        <v>41</v>
      </c>
      <c r="Q8" t="s">
        <v>42</v>
      </c>
      <c r="R8" t="s">
        <v>43</v>
      </c>
      <c r="S8" t="s">
        <v>291</v>
      </c>
      <c r="T8" s="23">
        <v>3978.0000007000003</v>
      </c>
      <c r="U8">
        <v>3036.77000069</v>
      </c>
    </row>
    <row r="9" spans="2:21" x14ac:dyDescent="0.3">
      <c r="B9" s="19">
        <v>45812</v>
      </c>
      <c r="C9" t="s">
        <v>44</v>
      </c>
      <c r="D9" t="s">
        <v>41</v>
      </c>
      <c r="E9" t="s">
        <v>42</v>
      </c>
      <c r="F9" t="s">
        <v>43</v>
      </c>
      <c r="G9" t="s">
        <v>167</v>
      </c>
      <c r="H9" t="s">
        <v>173</v>
      </c>
      <c r="I9" s="23">
        <v>2055.9999999800002</v>
      </c>
      <c r="J9">
        <v>1557.51999955</v>
      </c>
      <c r="N9" s="19">
        <v>45819</v>
      </c>
      <c r="O9" t="s">
        <v>44</v>
      </c>
      <c r="P9" t="s">
        <v>41</v>
      </c>
      <c r="Q9" t="s">
        <v>42</v>
      </c>
      <c r="R9" t="s">
        <v>43</v>
      </c>
      <c r="S9" t="s">
        <v>322</v>
      </c>
      <c r="T9" s="23">
        <v>4161.99999888</v>
      </c>
      <c r="U9">
        <v>3173.6399988399999</v>
      </c>
    </row>
    <row r="10" spans="2:21" x14ac:dyDescent="0.3">
      <c r="B10" s="19">
        <v>45812</v>
      </c>
      <c r="C10" t="s">
        <v>44</v>
      </c>
      <c r="D10" t="s">
        <v>41</v>
      </c>
      <c r="E10" t="s">
        <v>42</v>
      </c>
      <c r="F10" t="s">
        <v>43</v>
      </c>
      <c r="G10" t="s">
        <v>190</v>
      </c>
      <c r="H10" t="s">
        <v>173</v>
      </c>
      <c r="I10" s="23">
        <v>2317.9999966299997</v>
      </c>
      <c r="J10">
        <v>1765.4400000999999</v>
      </c>
      <c r="N10" s="19">
        <v>45820</v>
      </c>
      <c r="O10" t="s">
        <v>44</v>
      </c>
      <c r="P10" t="s">
        <v>41</v>
      </c>
      <c r="Q10" t="s">
        <v>42</v>
      </c>
      <c r="R10" t="s">
        <v>43</v>
      </c>
      <c r="S10" t="s">
        <v>355</v>
      </c>
      <c r="T10" s="23">
        <v>3789.9999986799999</v>
      </c>
      <c r="U10">
        <v>2884.9500010099996</v>
      </c>
    </row>
    <row r="11" spans="2:21" x14ac:dyDescent="0.3">
      <c r="B11" t="s">
        <v>2492</v>
      </c>
      <c r="C11"/>
      <c r="D11"/>
      <c r="E11"/>
      <c r="F11"/>
      <c r="G11"/>
      <c r="H11"/>
      <c r="I11" s="23">
        <v>4373.9999966100004</v>
      </c>
      <c r="J11">
        <v>3322.9599996500001</v>
      </c>
      <c r="N11" s="19">
        <v>45821</v>
      </c>
      <c r="O11" t="s">
        <v>44</v>
      </c>
      <c r="P11" t="s">
        <v>41</v>
      </c>
      <c r="Q11" t="s">
        <v>42</v>
      </c>
      <c r="R11" t="s">
        <v>43</v>
      </c>
      <c r="S11" t="s">
        <v>384</v>
      </c>
      <c r="T11" s="23">
        <v>7016</v>
      </c>
      <c r="U11">
        <v>5385.2999999999984</v>
      </c>
    </row>
    <row r="12" spans="2:21" x14ac:dyDescent="0.3">
      <c r="B12" s="19">
        <v>45813</v>
      </c>
      <c r="C12" t="s">
        <v>44</v>
      </c>
      <c r="D12" t="s">
        <v>41</v>
      </c>
      <c r="E12" t="s">
        <v>211</v>
      </c>
      <c r="F12" t="s">
        <v>43</v>
      </c>
      <c r="G12" t="s">
        <v>209</v>
      </c>
      <c r="H12" t="s">
        <v>218</v>
      </c>
      <c r="I12" s="23">
        <v>1303.0000000999999</v>
      </c>
      <c r="J12">
        <v>982.20999900000004</v>
      </c>
      <c r="N12" s="19">
        <v>45824</v>
      </c>
      <c r="O12" t="s">
        <v>44</v>
      </c>
      <c r="P12" t="s">
        <v>41</v>
      </c>
      <c r="Q12" t="s">
        <v>42</v>
      </c>
      <c r="R12" t="s">
        <v>43</v>
      </c>
      <c r="S12" t="s">
        <v>435</v>
      </c>
      <c r="T12" s="23">
        <v>5641.5000007399976</v>
      </c>
      <c r="U12">
        <v>4318.4899956500012</v>
      </c>
    </row>
    <row r="13" spans="2:21" x14ac:dyDescent="0.3">
      <c r="B13" s="19">
        <v>45813</v>
      </c>
      <c r="C13" t="s">
        <v>44</v>
      </c>
      <c r="D13" t="s">
        <v>41</v>
      </c>
      <c r="E13" t="s">
        <v>211</v>
      </c>
      <c r="F13" t="s">
        <v>43</v>
      </c>
      <c r="G13" t="s">
        <v>234</v>
      </c>
      <c r="H13" t="s">
        <v>218</v>
      </c>
      <c r="I13" s="23">
        <v>834.99999992000005</v>
      </c>
      <c r="J13">
        <v>631.69000037000001</v>
      </c>
      <c r="N13" s="19">
        <v>45825</v>
      </c>
      <c r="O13" t="s">
        <v>44</v>
      </c>
      <c r="P13" t="s">
        <v>41</v>
      </c>
      <c r="Q13" t="s">
        <v>42</v>
      </c>
      <c r="R13" t="s">
        <v>43</v>
      </c>
      <c r="S13" t="s">
        <v>507</v>
      </c>
      <c r="T13" s="23">
        <v>3877.0000012199998</v>
      </c>
      <c r="U13">
        <v>2953.3099952000002</v>
      </c>
    </row>
    <row r="14" spans="2:21" x14ac:dyDescent="0.3">
      <c r="B14" t="s">
        <v>2493</v>
      </c>
      <c r="C14"/>
      <c r="D14"/>
      <c r="E14"/>
      <c r="F14"/>
      <c r="G14"/>
      <c r="H14"/>
      <c r="I14" s="23">
        <v>2138.0000000199998</v>
      </c>
      <c r="J14">
        <v>1613.8999993699999</v>
      </c>
      <c r="N14" s="19">
        <v>45825</v>
      </c>
      <c r="O14" t="s">
        <v>44</v>
      </c>
      <c r="P14" t="s">
        <v>41</v>
      </c>
      <c r="Q14" t="s">
        <v>211</v>
      </c>
      <c r="R14" t="s">
        <v>43</v>
      </c>
      <c r="S14" t="s">
        <v>489</v>
      </c>
      <c r="T14" s="23">
        <v>1575.5000024999999</v>
      </c>
      <c r="U14">
        <v>1206.7899981599999</v>
      </c>
    </row>
    <row r="15" spans="2:21" x14ac:dyDescent="0.3">
      <c r="B15" s="19">
        <v>45814</v>
      </c>
      <c r="C15" t="s">
        <v>44</v>
      </c>
      <c r="D15" t="s">
        <v>41</v>
      </c>
      <c r="E15" t="s">
        <v>42</v>
      </c>
      <c r="F15" t="s">
        <v>43</v>
      </c>
      <c r="G15" t="s">
        <v>248</v>
      </c>
      <c r="H15" t="s">
        <v>254</v>
      </c>
      <c r="I15" s="23">
        <v>2312.9999991600002</v>
      </c>
      <c r="J15">
        <v>1759.5199991699999</v>
      </c>
      <c r="N15" s="19">
        <v>45826</v>
      </c>
      <c r="O15" t="s">
        <v>44</v>
      </c>
      <c r="P15" t="s">
        <v>41</v>
      </c>
      <c r="Q15" t="s">
        <v>211</v>
      </c>
      <c r="R15" t="s">
        <v>43</v>
      </c>
      <c r="S15" t="s">
        <v>550</v>
      </c>
      <c r="T15" s="23">
        <v>5148.0000010999993</v>
      </c>
      <c r="U15">
        <v>3935.3300043100007</v>
      </c>
    </row>
    <row r="16" spans="2:21" x14ac:dyDescent="0.3">
      <c r="B16" s="19">
        <v>45814</v>
      </c>
      <c r="C16" t="s">
        <v>44</v>
      </c>
      <c r="D16" t="s">
        <v>41</v>
      </c>
      <c r="E16" t="s">
        <v>42</v>
      </c>
      <c r="F16" t="s">
        <v>43</v>
      </c>
      <c r="G16" t="s">
        <v>269</v>
      </c>
      <c r="H16" t="s">
        <v>254</v>
      </c>
      <c r="I16" s="23">
        <v>1453.9999966799999</v>
      </c>
      <c r="J16">
        <v>1099.7299994800003</v>
      </c>
      <c r="N16" s="19">
        <v>45827</v>
      </c>
      <c r="O16" t="s">
        <v>44</v>
      </c>
      <c r="P16" t="s">
        <v>41</v>
      </c>
      <c r="Q16" t="s">
        <v>42</v>
      </c>
      <c r="R16" t="s">
        <v>43</v>
      </c>
      <c r="S16" t="s">
        <v>618</v>
      </c>
      <c r="T16" s="23">
        <v>6637.9999970899999</v>
      </c>
      <c r="U16">
        <v>5083.9799959700013</v>
      </c>
    </row>
    <row r="17" spans="2:21" x14ac:dyDescent="0.3">
      <c r="B17" t="s">
        <v>2494</v>
      </c>
      <c r="C17"/>
      <c r="D17"/>
      <c r="E17"/>
      <c r="F17"/>
      <c r="G17"/>
      <c r="H17"/>
      <c r="I17" s="23">
        <v>3766.9999958400003</v>
      </c>
      <c r="J17">
        <v>2859.2499986500002</v>
      </c>
      <c r="N17" s="19">
        <v>45827</v>
      </c>
      <c r="O17" t="s">
        <v>44</v>
      </c>
      <c r="P17" t="s">
        <v>41</v>
      </c>
      <c r="Q17" t="s">
        <v>211</v>
      </c>
      <c r="R17" t="s">
        <v>43</v>
      </c>
      <c r="S17" t="s">
        <v>605</v>
      </c>
      <c r="T17" s="23">
        <v>986.00000036000006</v>
      </c>
      <c r="U17">
        <v>743.98000077999984</v>
      </c>
    </row>
    <row r="18" spans="2:21" x14ac:dyDescent="0.3">
      <c r="B18" s="19">
        <v>45818</v>
      </c>
      <c r="C18" t="s">
        <v>44</v>
      </c>
      <c r="D18" t="s">
        <v>41</v>
      </c>
      <c r="E18" t="s">
        <v>42</v>
      </c>
      <c r="F18" t="s">
        <v>43</v>
      </c>
      <c r="G18" t="s">
        <v>285</v>
      </c>
      <c r="H18" t="s">
        <v>291</v>
      </c>
      <c r="I18" s="23">
        <v>3978.0000007000003</v>
      </c>
      <c r="J18">
        <v>3036.77000069</v>
      </c>
      <c r="N18" s="19">
        <v>45828</v>
      </c>
      <c r="O18" t="s">
        <v>44</v>
      </c>
      <c r="P18" t="s">
        <v>41</v>
      </c>
      <c r="Q18" t="s">
        <v>42</v>
      </c>
      <c r="R18" t="s">
        <v>43</v>
      </c>
      <c r="S18" t="s">
        <v>688</v>
      </c>
      <c r="T18" s="23">
        <v>7174.5000003300011</v>
      </c>
      <c r="U18">
        <v>5598.229997370001</v>
      </c>
    </row>
    <row r="19" spans="2:21" x14ac:dyDescent="0.3">
      <c r="B19" t="s">
        <v>2495</v>
      </c>
      <c r="C19"/>
      <c r="D19"/>
      <c r="E19"/>
      <c r="F19"/>
      <c r="G19"/>
      <c r="H19"/>
      <c r="I19" s="23">
        <v>3978.0000007000003</v>
      </c>
      <c r="J19">
        <v>3036.77000069</v>
      </c>
      <c r="N19" s="19">
        <v>45828</v>
      </c>
      <c r="O19" t="s">
        <v>44</v>
      </c>
      <c r="P19" t="s">
        <v>41</v>
      </c>
      <c r="Q19" t="s">
        <v>211</v>
      </c>
      <c r="R19" t="s">
        <v>43</v>
      </c>
      <c r="S19" t="s">
        <v>675</v>
      </c>
      <c r="T19" s="23">
        <v>833.00000073000001</v>
      </c>
      <c r="U19">
        <v>648.89999921999993</v>
      </c>
    </row>
    <row r="20" spans="2:21" x14ac:dyDescent="0.3">
      <c r="B20" s="19">
        <v>45819</v>
      </c>
      <c r="C20" t="s">
        <v>44</v>
      </c>
      <c r="D20" t="s">
        <v>41</v>
      </c>
      <c r="E20" t="s">
        <v>42</v>
      </c>
      <c r="F20" t="s">
        <v>43</v>
      </c>
      <c r="G20" t="s">
        <v>315</v>
      </c>
      <c r="H20" t="s">
        <v>322</v>
      </c>
      <c r="I20" s="23">
        <v>4161.99999888</v>
      </c>
      <c r="J20">
        <v>3173.6399988399999</v>
      </c>
      <c r="N20" s="19">
        <v>45831</v>
      </c>
      <c r="O20" t="s">
        <v>44</v>
      </c>
      <c r="P20" t="s">
        <v>41</v>
      </c>
      <c r="Q20" t="s">
        <v>42</v>
      </c>
      <c r="R20" t="s">
        <v>43</v>
      </c>
      <c r="S20" t="s">
        <v>750</v>
      </c>
      <c r="T20" s="23">
        <v>7039.000003629998</v>
      </c>
      <c r="U20">
        <v>5483.4099933499992</v>
      </c>
    </row>
    <row r="21" spans="2:21" x14ac:dyDescent="0.3">
      <c r="B21" t="s">
        <v>2496</v>
      </c>
      <c r="C21"/>
      <c r="D21"/>
      <c r="E21"/>
      <c r="F21"/>
      <c r="G21"/>
      <c r="H21"/>
      <c r="I21" s="23">
        <v>4161.99999888</v>
      </c>
      <c r="J21">
        <v>3173.6399988399999</v>
      </c>
      <c r="N21" s="19">
        <v>45832</v>
      </c>
      <c r="O21" t="s">
        <v>44</v>
      </c>
      <c r="P21" t="s">
        <v>41</v>
      </c>
      <c r="Q21" t="s">
        <v>42</v>
      </c>
      <c r="R21" t="s">
        <v>43</v>
      </c>
      <c r="S21" t="s">
        <v>790</v>
      </c>
      <c r="T21" s="23">
        <v>6759.95</v>
      </c>
      <c r="U21">
        <v>5239.8999999999987</v>
      </c>
    </row>
    <row r="22" spans="2:21" x14ac:dyDescent="0.3">
      <c r="B22" s="19">
        <v>45820</v>
      </c>
      <c r="C22" t="s">
        <v>44</v>
      </c>
      <c r="D22" t="s">
        <v>41</v>
      </c>
      <c r="E22" t="s">
        <v>42</v>
      </c>
      <c r="F22" t="s">
        <v>43</v>
      </c>
      <c r="G22" t="s">
        <v>350</v>
      </c>
      <c r="H22" t="s">
        <v>355</v>
      </c>
      <c r="I22" s="23">
        <v>3789.9999986799999</v>
      </c>
      <c r="J22">
        <v>2884.9500010099996</v>
      </c>
      <c r="N22" s="19">
        <v>45832</v>
      </c>
      <c r="O22" t="s">
        <v>44</v>
      </c>
      <c r="P22" t="s">
        <v>827</v>
      </c>
      <c r="Q22" t="s">
        <v>828</v>
      </c>
      <c r="R22" t="s">
        <v>43</v>
      </c>
      <c r="S22" t="s">
        <v>832</v>
      </c>
      <c r="T22" s="23">
        <v>219.15</v>
      </c>
      <c r="U22">
        <v>171.31</v>
      </c>
    </row>
    <row r="23" spans="2:21" x14ac:dyDescent="0.3">
      <c r="B23" t="s">
        <v>2497</v>
      </c>
      <c r="C23"/>
      <c r="D23"/>
      <c r="E23"/>
      <c r="F23"/>
      <c r="G23"/>
      <c r="H23"/>
      <c r="I23" s="23">
        <v>3789.9999986799999</v>
      </c>
      <c r="J23">
        <v>2884.9500010099996</v>
      </c>
      <c r="N23" s="19">
        <v>45833</v>
      </c>
      <c r="O23" t="s">
        <v>44</v>
      </c>
      <c r="P23" t="s">
        <v>41</v>
      </c>
      <c r="Q23" t="s">
        <v>42</v>
      </c>
      <c r="R23" t="s">
        <v>43</v>
      </c>
      <c r="S23" t="s">
        <v>854</v>
      </c>
      <c r="T23" s="23">
        <v>5635</v>
      </c>
      <c r="U23">
        <v>4308.7199999999993</v>
      </c>
    </row>
    <row r="24" spans="2:21" x14ac:dyDescent="0.3">
      <c r="B24" s="19">
        <v>45821</v>
      </c>
      <c r="C24" t="s">
        <v>44</v>
      </c>
      <c r="D24" t="s">
        <v>41</v>
      </c>
      <c r="E24" t="s">
        <v>42</v>
      </c>
      <c r="F24" t="s">
        <v>43</v>
      </c>
      <c r="G24" t="s">
        <v>379</v>
      </c>
      <c r="H24" t="s">
        <v>384</v>
      </c>
      <c r="I24" s="23">
        <v>2935.0000000000005</v>
      </c>
      <c r="J24">
        <v>2251.9999999999995</v>
      </c>
      <c r="N24" s="19">
        <v>45833</v>
      </c>
      <c r="O24" t="s">
        <v>44</v>
      </c>
      <c r="P24" t="s">
        <v>41</v>
      </c>
      <c r="Q24" t="s">
        <v>911</v>
      </c>
      <c r="R24" t="s">
        <v>912</v>
      </c>
      <c r="S24" t="s">
        <v>915</v>
      </c>
      <c r="T24" s="23">
        <v>2756</v>
      </c>
      <c r="U24">
        <v>2110.6099999999997</v>
      </c>
    </row>
    <row r="25" spans="2:21" x14ac:dyDescent="0.3">
      <c r="B25" s="19">
        <v>45821</v>
      </c>
      <c r="C25" t="s">
        <v>44</v>
      </c>
      <c r="D25" t="s">
        <v>41</v>
      </c>
      <c r="E25" t="s">
        <v>42</v>
      </c>
      <c r="F25" t="s">
        <v>43</v>
      </c>
      <c r="G25" t="s">
        <v>400</v>
      </c>
      <c r="H25" t="s">
        <v>384</v>
      </c>
      <c r="I25" s="23">
        <v>4081</v>
      </c>
      <c r="J25">
        <v>3133.2999999999997</v>
      </c>
      <c r="N25" s="19">
        <v>45833</v>
      </c>
      <c r="O25" t="s">
        <v>44</v>
      </c>
      <c r="P25" t="s">
        <v>827</v>
      </c>
      <c r="Q25" t="s">
        <v>828</v>
      </c>
      <c r="R25" t="s">
        <v>43</v>
      </c>
      <c r="S25" t="s">
        <v>886</v>
      </c>
      <c r="T25" s="23">
        <v>235.49</v>
      </c>
      <c r="U25">
        <v>181.2</v>
      </c>
    </row>
    <row r="26" spans="2:21" x14ac:dyDescent="0.3">
      <c r="B26" t="s">
        <v>2498</v>
      </c>
      <c r="C26"/>
      <c r="D26"/>
      <c r="E26"/>
      <c r="F26"/>
      <c r="G26"/>
      <c r="H26"/>
      <c r="I26" s="23">
        <v>7016</v>
      </c>
      <c r="J26">
        <v>5385.2999999999993</v>
      </c>
      <c r="N26" s="19">
        <v>45834</v>
      </c>
      <c r="O26" t="s">
        <v>44</v>
      </c>
      <c r="P26" t="s">
        <v>41</v>
      </c>
      <c r="Q26" t="s">
        <v>911</v>
      </c>
      <c r="R26" t="s">
        <v>912</v>
      </c>
      <c r="S26" t="s">
        <v>944</v>
      </c>
      <c r="T26" s="23">
        <v>5658</v>
      </c>
      <c r="U26">
        <v>4324.45</v>
      </c>
    </row>
    <row r="27" spans="2:21" x14ac:dyDescent="0.3">
      <c r="B27" s="19">
        <v>45824</v>
      </c>
      <c r="C27" t="s">
        <v>44</v>
      </c>
      <c r="D27" t="s">
        <v>41</v>
      </c>
      <c r="E27" t="s">
        <v>42</v>
      </c>
      <c r="F27" t="s">
        <v>43</v>
      </c>
      <c r="G27" t="s">
        <v>454</v>
      </c>
      <c r="H27" t="s">
        <v>435</v>
      </c>
      <c r="I27" s="23">
        <v>3028.9999965699999</v>
      </c>
      <c r="J27">
        <v>2320.4899987000003</v>
      </c>
      <c r="N27" s="19">
        <v>45834</v>
      </c>
      <c r="O27" t="s">
        <v>44</v>
      </c>
      <c r="P27" t="s">
        <v>41</v>
      </c>
      <c r="Q27" t="s">
        <v>990</v>
      </c>
      <c r="R27" t="s">
        <v>912</v>
      </c>
      <c r="S27" t="s">
        <v>994</v>
      </c>
      <c r="T27" s="23">
        <v>987.99999999999989</v>
      </c>
      <c r="U27">
        <v>818.6</v>
      </c>
    </row>
    <row r="28" spans="2:21" x14ac:dyDescent="0.3">
      <c r="B28" s="19">
        <v>45824</v>
      </c>
      <c r="C28" t="s">
        <v>44</v>
      </c>
      <c r="D28" t="s">
        <v>41</v>
      </c>
      <c r="E28" t="s">
        <v>42</v>
      </c>
      <c r="F28" t="s">
        <v>43</v>
      </c>
      <c r="G28" t="s">
        <v>428</v>
      </c>
      <c r="H28" t="s">
        <v>435</v>
      </c>
      <c r="I28" s="23">
        <v>2612.50000417</v>
      </c>
      <c r="J28">
        <v>1997.9999969499997</v>
      </c>
      <c r="N28" s="19">
        <v>45834</v>
      </c>
      <c r="O28" t="s">
        <v>44</v>
      </c>
      <c r="P28" t="s">
        <v>827</v>
      </c>
      <c r="Q28" t="s">
        <v>828</v>
      </c>
      <c r="R28" t="s">
        <v>43</v>
      </c>
      <c r="S28" t="s">
        <v>939</v>
      </c>
      <c r="T28" s="23">
        <v>967</v>
      </c>
      <c r="U28">
        <v>780.55</v>
      </c>
    </row>
    <row r="29" spans="2:21" x14ac:dyDescent="0.3">
      <c r="B29" t="s">
        <v>2499</v>
      </c>
      <c r="C29"/>
      <c r="D29"/>
      <c r="E29"/>
      <c r="F29"/>
      <c r="G29"/>
      <c r="H29"/>
      <c r="I29" s="23">
        <v>5641.5000007399995</v>
      </c>
      <c r="J29">
        <v>4318.4899956500003</v>
      </c>
      <c r="N29" s="19">
        <v>45835</v>
      </c>
      <c r="O29" t="s">
        <v>44</v>
      </c>
      <c r="P29" t="s">
        <v>41</v>
      </c>
      <c r="Q29" t="s">
        <v>42</v>
      </c>
      <c r="R29" t="s">
        <v>43</v>
      </c>
      <c r="S29" t="s">
        <v>1013</v>
      </c>
      <c r="T29" s="23">
        <v>8707</v>
      </c>
      <c r="U29">
        <v>6667.8600000000006</v>
      </c>
    </row>
    <row r="30" spans="2:21" x14ac:dyDescent="0.3">
      <c r="B30" s="19">
        <v>45825</v>
      </c>
      <c r="C30" t="s">
        <v>44</v>
      </c>
      <c r="D30" t="s">
        <v>41</v>
      </c>
      <c r="E30" t="s">
        <v>42</v>
      </c>
      <c r="F30" t="s">
        <v>43</v>
      </c>
      <c r="G30" t="s">
        <v>501</v>
      </c>
      <c r="H30" t="s">
        <v>507</v>
      </c>
      <c r="I30" s="23">
        <v>1730.0000016700001</v>
      </c>
      <c r="J30">
        <v>1316.4999991500001</v>
      </c>
      <c r="N30" s="19">
        <v>45835</v>
      </c>
      <c r="O30" t="s">
        <v>44</v>
      </c>
      <c r="P30" t="s">
        <v>41</v>
      </c>
      <c r="Q30" t="s">
        <v>911</v>
      </c>
      <c r="R30" t="s">
        <v>912</v>
      </c>
      <c r="S30" t="s">
        <v>1052</v>
      </c>
      <c r="T30" s="23">
        <v>1723</v>
      </c>
      <c r="U30">
        <v>1316.01</v>
      </c>
    </row>
    <row r="31" spans="2:21" x14ac:dyDescent="0.3">
      <c r="B31" s="19">
        <v>45825</v>
      </c>
      <c r="C31" t="s">
        <v>44</v>
      </c>
      <c r="D31" t="s">
        <v>41</v>
      </c>
      <c r="E31" t="s">
        <v>42</v>
      </c>
      <c r="F31" t="s">
        <v>43</v>
      </c>
      <c r="G31" t="s">
        <v>527</v>
      </c>
      <c r="H31" t="s">
        <v>507</v>
      </c>
      <c r="I31" s="23">
        <v>1811.8142848399998</v>
      </c>
      <c r="J31">
        <v>1379.8394252000001</v>
      </c>
      <c r="N31" s="19">
        <v>45835</v>
      </c>
      <c r="O31" t="s">
        <v>44</v>
      </c>
      <c r="P31" t="s">
        <v>827</v>
      </c>
      <c r="Q31" t="s">
        <v>828</v>
      </c>
      <c r="R31" t="s">
        <v>43</v>
      </c>
      <c r="S31" t="s">
        <v>1046</v>
      </c>
      <c r="T31" s="23">
        <v>861</v>
      </c>
      <c r="U31">
        <v>681.05</v>
      </c>
    </row>
    <row r="32" spans="2:21" x14ac:dyDescent="0.3">
      <c r="B32" s="19">
        <v>45825</v>
      </c>
      <c r="C32" t="s">
        <v>44</v>
      </c>
      <c r="D32" t="s">
        <v>41</v>
      </c>
      <c r="E32" t="s">
        <v>42</v>
      </c>
      <c r="F32" t="s">
        <v>43</v>
      </c>
      <c r="G32" t="s">
        <v>494</v>
      </c>
      <c r="H32" t="s">
        <v>507</v>
      </c>
      <c r="I32" s="23">
        <v>335.18571471000001</v>
      </c>
      <c r="J32">
        <v>256.97057085</v>
      </c>
      <c r="N32" s="19">
        <v>45838</v>
      </c>
      <c r="O32" t="s">
        <v>44</v>
      </c>
      <c r="P32" t="s">
        <v>41</v>
      </c>
      <c r="Q32" t="s">
        <v>42</v>
      </c>
      <c r="R32" t="s">
        <v>43</v>
      </c>
      <c r="S32" t="s">
        <v>1112</v>
      </c>
      <c r="T32" s="23">
        <v>10647.98</v>
      </c>
      <c r="U32">
        <v>8129.6299999999965</v>
      </c>
    </row>
    <row r="33" spans="2:21" x14ac:dyDescent="0.3">
      <c r="B33" s="19">
        <v>45825</v>
      </c>
      <c r="C33" t="s">
        <v>44</v>
      </c>
      <c r="D33" t="s">
        <v>41</v>
      </c>
      <c r="E33" t="s">
        <v>211</v>
      </c>
      <c r="F33" t="s">
        <v>43</v>
      </c>
      <c r="G33" t="s">
        <v>483</v>
      </c>
      <c r="H33" t="s">
        <v>489</v>
      </c>
      <c r="I33" s="23">
        <v>652.50000113999999</v>
      </c>
      <c r="J33">
        <v>496.17999923999997</v>
      </c>
      <c r="N33" s="19">
        <v>45838</v>
      </c>
      <c r="O33" t="s">
        <v>44</v>
      </c>
      <c r="P33" t="s">
        <v>41</v>
      </c>
      <c r="Q33" t="s">
        <v>911</v>
      </c>
      <c r="R33" t="s">
        <v>912</v>
      </c>
      <c r="S33" t="s">
        <v>1194</v>
      </c>
      <c r="T33" s="23">
        <v>1782</v>
      </c>
      <c r="U33">
        <v>1363.92</v>
      </c>
    </row>
    <row r="34" spans="2:21" x14ac:dyDescent="0.3">
      <c r="B34" s="19">
        <v>45825</v>
      </c>
      <c r="C34" t="s">
        <v>44</v>
      </c>
      <c r="D34" t="s">
        <v>41</v>
      </c>
      <c r="E34" t="s">
        <v>211</v>
      </c>
      <c r="F34" t="s">
        <v>43</v>
      </c>
      <c r="G34" t="s">
        <v>494</v>
      </c>
      <c r="H34" t="s">
        <v>489</v>
      </c>
      <c r="I34" s="23">
        <v>923.00000135999994</v>
      </c>
      <c r="J34">
        <v>710.60999891999995</v>
      </c>
      <c r="N34" s="19">
        <v>45838</v>
      </c>
      <c r="O34" t="s">
        <v>44</v>
      </c>
      <c r="P34" t="s">
        <v>827</v>
      </c>
      <c r="Q34" t="s">
        <v>828</v>
      </c>
      <c r="R34" t="s">
        <v>43</v>
      </c>
      <c r="S34" t="s">
        <v>1149</v>
      </c>
      <c r="T34" s="23">
        <v>247</v>
      </c>
      <c r="U34">
        <v>189.84</v>
      </c>
    </row>
    <row r="35" spans="2:21" x14ac:dyDescent="0.3">
      <c r="B35" t="s">
        <v>2500</v>
      </c>
      <c r="C35"/>
      <c r="D35"/>
      <c r="E35"/>
      <c r="F35"/>
      <c r="G35"/>
      <c r="H35"/>
      <c r="I35" s="23">
        <v>5452.5000037199998</v>
      </c>
      <c r="J35">
        <v>4160.0999933600006</v>
      </c>
      <c r="N35" s="19">
        <v>45839</v>
      </c>
      <c r="O35" t="s">
        <v>44</v>
      </c>
      <c r="P35" t="s">
        <v>41</v>
      </c>
      <c r="Q35" t="s">
        <v>42</v>
      </c>
      <c r="R35" t="s">
        <v>43</v>
      </c>
      <c r="S35" t="s">
        <v>1220</v>
      </c>
      <c r="T35" s="23">
        <v>9061</v>
      </c>
      <c r="U35">
        <v>6949.5099999999984</v>
      </c>
    </row>
    <row r="36" spans="2:21" x14ac:dyDescent="0.3">
      <c r="B36" s="19">
        <v>45826</v>
      </c>
      <c r="C36" t="s">
        <v>44</v>
      </c>
      <c r="D36" t="s">
        <v>41</v>
      </c>
      <c r="E36" t="s">
        <v>211</v>
      </c>
      <c r="F36" t="s">
        <v>43</v>
      </c>
      <c r="G36" t="s">
        <v>544</v>
      </c>
      <c r="H36" t="s">
        <v>550</v>
      </c>
      <c r="I36" s="23">
        <v>2072.5000005799998</v>
      </c>
      <c r="J36">
        <v>1576.6500003500005</v>
      </c>
      <c r="N36" s="19">
        <v>45839</v>
      </c>
      <c r="O36" t="s">
        <v>44</v>
      </c>
      <c r="P36" t="s">
        <v>827</v>
      </c>
      <c r="Q36" t="s">
        <v>828</v>
      </c>
      <c r="R36" t="s">
        <v>43</v>
      </c>
      <c r="S36" t="s">
        <v>1296</v>
      </c>
      <c r="T36" s="23">
        <v>550</v>
      </c>
      <c r="U36">
        <v>445.21</v>
      </c>
    </row>
    <row r="37" spans="2:21" x14ac:dyDescent="0.3">
      <c r="B37" s="19">
        <v>45826</v>
      </c>
      <c r="C37" t="s">
        <v>44</v>
      </c>
      <c r="D37" t="s">
        <v>41</v>
      </c>
      <c r="E37" t="s">
        <v>211</v>
      </c>
      <c r="F37" t="s">
        <v>43</v>
      </c>
      <c r="G37" t="s">
        <v>570</v>
      </c>
      <c r="H37" t="s">
        <v>550</v>
      </c>
      <c r="I37" s="23">
        <v>3075.5000005200004</v>
      </c>
      <c r="J37">
        <v>2358.6800039599998</v>
      </c>
      <c r="N37" s="19">
        <v>45840</v>
      </c>
      <c r="O37" t="s">
        <v>44</v>
      </c>
      <c r="P37" t="s">
        <v>41</v>
      </c>
      <c r="Q37" t="s">
        <v>42</v>
      </c>
      <c r="R37" t="s">
        <v>43</v>
      </c>
      <c r="S37" t="s">
        <v>1301</v>
      </c>
      <c r="T37" s="23">
        <v>10835</v>
      </c>
      <c r="U37">
        <v>8322.5400000000009</v>
      </c>
    </row>
    <row r="38" spans="2:21" x14ac:dyDescent="0.3">
      <c r="B38" t="s">
        <v>2501</v>
      </c>
      <c r="C38"/>
      <c r="D38"/>
      <c r="E38"/>
      <c r="F38"/>
      <c r="G38"/>
      <c r="H38"/>
      <c r="I38" s="23">
        <v>5148.0000011000002</v>
      </c>
      <c r="J38">
        <v>3935.3300043100003</v>
      </c>
      <c r="N38" s="19">
        <v>45840</v>
      </c>
      <c r="O38" t="s">
        <v>44</v>
      </c>
      <c r="P38" t="s">
        <v>827</v>
      </c>
      <c r="Q38" t="s">
        <v>828</v>
      </c>
      <c r="R38" t="s">
        <v>43</v>
      </c>
      <c r="S38" t="s">
        <v>1329</v>
      </c>
      <c r="T38" s="23">
        <v>723</v>
      </c>
      <c r="U38">
        <v>576.33000000000004</v>
      </c>
    </row>
    <row r="39" spans="2:21" x14ac:dyDescent="0.3">
      <c r="B39" s="19">
        <v>45827</v>
      </c>
      <c r="C39" t="s">
        <v>44</v>
      </c>
      <c r="D39" t="s">
        <v>41</v>
      </c>
      <c r="E39" t="s">
        <v>42</v>
      </c>
      <c r="F39" t="s">
        <v>43</v>
      </c>
      <c r="G39" t="s">
        <v>639</v>
      </c>
      <c r="H39" t="s">
        <v>618</v>
      </c>
      <c r="I39" s="23">
        <v>3794.9999971099996</v>
      </c>
      <c r="J39">
        <v>2906.8100003099994</v>
      </c>
      <c r="N39" s="19">
        <v>45841</v>
      </c>
      <c r="O39" t="s">
        <v>44</v>
      </c>
      <c r="P39" t="s">
        <v>41</v>
      </c>
      <c r="Q39" t="s">
        <v>42</v>
      </c>
      <c r="R39" t="s">
        <v>43</v>
      </c>
      <c r="S39" t="s">
        <v>2502</v>
      </c>
      <c r="T39" s="23">
        <v>8969</v>
      </c>
      <c r="U39">
        <v>6870.39</v>
      </c>
    </row>
    <row r="40" spans="2:21" x14ac:dyDescent="0.3">
      <c r="B40" s="19">
        <v>45827</v>
      </c>
      <c r="C40" t="s">
        <v>44</v>
      </c>
      <c r="D40" t="s">
        <v>41</v>
      </c>
      <c r="E40" t="s">
        <v>42</v>
      </c>
      <c r="F40" t="s">
        <v>43</v>
      </c>
      <c r="G40" t="s">
        <v>613</v>
      </c>
      <c r="H40" t="s">
        <v>618</v>
      </c>
      <c r="I40" s="23">
        <v>2842.9999999800002</v>
      </c>
      <c r="J40">
        <v>2177.16999566</v>
      </c>
      <c r="N40" s="19">
        <v>45841</v>
      </c>
      <c r="O40" t="s">
        <v>44</v>
      </c>
      <c r="P40" t="s">
        <v>41</v>
      </c>
      <c r="Q40" t="s">
        <v>911</v>
      </c>
      <c r="R40" t="s">
        <v>912</v>
      </c>
      <c r="S40" t="s">
        <v>2502</v>
      </c>
      <c r="T40" s="23">
        <v>2124</v>
      </c>
      <c r="U40">
        <v>1627.79</v>
      </c>
    </row>
    <row r="41" spans="2:21" x14ac:dyDescent="0.3">
      <c r="B41" s="19">
        <v>45827</v>
      </c>
      <c r="C41" t="s">
        <v>44</v>
      </c>
      <c r="D41" t="s">
        <v>41</v>
      </c>
      <c r="E41" t="s">
        <v>211</v>
      </c>
      <c r="F41" t="s">
        <v>43</v>
      </c>
      <c r="G41" t="s">
        <v>600</v>
      </c>
      <c r="H41" t="s">
        <v>605</v>
      </c>
      <c r="I41" s="23">
        <v>986.00000036000006</v>
      </c>
      <c r="J41">
        <v>743.98000077999984</v>
      </c>
      <c r="N41" s="19">
        <v>45841</v>
      </c>
      <c r="O41" t="s">
        <v>44</v>
      </c>
      <c r="P41" t="s">
        <v>41</v>
      </c>
      <c r="Q41" t="s">
        <v>990</v>
      </c>
      <c r="R41" t="s">
        <v>912</v>
      </c>
      <c r="S41" t="s">
        <v>2502</v>
      </c>
      <c r="T41" s="23">
        <v>1265.0099999999998</v>
      </c>
      <c r="U41">
        <v>1049.9000000000001</v>
      </c>
    </row>
    <row r="42" spans="2:21" x14ac:dyDescent="0.3">
      <c r="B42" t="s">
        <v>2503</v>
      </c>
      <c r="C42"/>
      <c r="D42"/>
      <c r="E42"/>
      <c r="F42"/>
      <c r="G42"/>
      <c r="H42"/>
      <c r="I42" s="23">
        <v>7623.9999974499997</v>
      </c>
      <c r="J42">
        <v>5827.9599967499989</v>
      </c>
      <c r="N42" s="19">
        <v>45841</v>
      </c>
      <c r="O42" t="s">
        <v>44</v>
      </c>
      <c r="P42" t="s">
        <v>827</v>
      </c>
      <c r="Q42" t="s">
        <v>828</v>
      </c>
      <c r="R42" t="s">
        <v>43</v>
      </c>
      <c r="S42" t="s">
        <v>2502</v>
      </c>
      <c r="T42" s="23">
        <v>985</v>
      </c>
      <c r="U42">
        <v>790.44</v>
      </c>
    </row>
    <row r="43" spans="2:21" x14ac:dyDescent="0.3">
      <c r="B43" s="19">
        <v>45828</v>
      </c>
      <c r="C43" t="s">
        <v>44</v>
      </c>
      <c r="D43" t="s">
        <v>41</v>
      </c>
      <c r="E43" t="s">
        <v>42</v>
      </c>
      <c r="F43" t="s">
        <v>43</v>
      </c>
      <c r="G43" t="s">
        <v>693</v>
      </c>
      <c r="H43" t="s">
        <v>688</v>
      </c>
      <c r="I43" s="23">
        <v>4006.9999998699996</v>
      </c>
      <c r="J43">
        <v>3147.4399991299997</v>
      </c>
      <c r="N43" s="19">
        <v>45842</v>
      </c>
      <c r="O43" t="s">
        <v>44</v>
      </c>
      <c r="P43" t="s">
        <v>41</v>
      </c>
      <c r="Q43" t="s">
        <v>911</v>
      </c>
      <c r="R43" t="s">
        <v>912</v>
      </c>
      <c r="S43" t="s">
        <v>2502</v>
      </c>
      <c r="T43" s="23">
        <v>8899.01</v>
      </c>
      <c r="U43">
        <v>6834.3300000000008</v>
      </c>
    </row>
    <row r="44" spans="2:21" x14ac:dyDescent="0.3">
      <c r="B44" s="19">
        <v>45828</v>
      </c>
      <c r="C44" t="s">
        <v>44</v>
      </c>
      <c r="D44" t="s">
        <v>41</v>
      </c>
      <c r="E44" t="s">
        <v>42</v>
      </c>
      <c r="F44" t="s">
        <v>43</v>
      </c>
      <c r="G44" t="s">
        <v>683</v>
      </c>
      <c r="H44" t="s">
        <v>688</v>
      </c>
      <c r="I44" s="23">
        <v>3167.5000004600001</v>
      </c>
      <c r="J44">
        <v>2450.7899982399995</v>
      </c>
      <c r="N44" s="19">
        <v>45842</v>
      </c>
      <c r="O44" t="s">
        <v>44</v>
      </c>
      <c r="P44" t="s">
        <v>41</v>
      </c>
      <c r="Q44" t="s">
        <v>990</v>
      </c>
      <c r="R44" t="s">
        <v>912</v>
      </c>
      <c r="S44" t="s">
        <v>2502</v>
      </c>
      <c r="T44" s="23">
        <v>1441.99</v>
      </c>
      <c r="U44">
        <v>1177.0399999999997</v>
      </c>
    </row>
    <row r="45" spans="2:21" x14ac:dyDescent="0.3">
      <c r="B45" s="19">
        <v>45828</v>
      </c>
      <c r="C45" t="s">
        <v>44</v>
      </c>
      <c r="D45" t="s">
        <v>41</v>
      </c>
      <c r="E45" t="s">
        <v>211</v>
      </c>
      <c r="F45" t="s">
        <v>43</v>
      </c>
      <c r="G45" t="s">
        <v>669</v>
      </c>
      <c r="H45" t="s">
        <v>675</v>
      </c>
      <c r="I45" s="23">
        <v>833.00000073000001</v>
      </c>
      <c r="J45">
        <v>648.89999921999993</v>
      </c>
      <c r="N45" s="19">
        <v>45842</v>
      </c>
      <c r="O45" t="s">
        <v>44</v>
      </c>
      <c r="P45" t="s">
        <v>827</v>
      </c>
      <c r="Q45" t="s">
        <v>828</v>
      </c>
      <c r="R45" t="s">
        <v>43</v>
      </c>
      <c r="S45" t="s">
        <v>2502</v>
      </c>
      <c r="T45" s="23">
        <v>1094</v>
      </c>
      <c r="U45">
        <v>880.04</v>
      </c>
    </row>
    <row r="46" spans="2:21" x14ac:dyDescent="0.3">
      <c r="B46" t="s">
        <v>2504</v>
      </c>
      <c r="C46"/>
      <c r="D46"/>
      <c r="E46"/>
      <c r="F46"/>
      <c r="G46"/>
      <c r="H46"/>
      <c r="I46" s="23">
        <v>8007.5000010599997</v>
      </c>
      <c r="J46">
        <v>6247.1299965899989</v>
      </c>
      <c r="N46" s="19">
        <v>45845</v>
      </c>
      <c r="O46" t="s">
        <v>44</v>
      </c>
      <c r="P46" t="s">
        <v>41</v>
      </c>
      <c r="Q46" t="s">
        <v>42</v>
      </c>
      <c r="R46" t="s">
        <v>43</v>
      </c>
      <c r="S46" t="s">
        <v>2502</v>
      </c>
      <c r="T46" s="23">
        <v>3468</v>
      </c>
      <c r="U46">
        <v>2645.0099999999998</v>
      </c>
    </row>
    <row r="47" spans="2:21" x14ac:dyDescent="0.3">
      <c r="B47" s="19">
        <v>45831</v>
      </c>
      <c r="C47" t="s">
        <v>44</v>
      </c>
      <c r="D47" t="s">
        <v>41</v>
      </c>
      <c r="E47" t="s">
        <v>42</v>
      </c>
      <c r="F47" t="s">
        <v>43</v>
      </c>
      <c r="G47" t="s">
        <v>767</v>
      </c>
      <c r="H47" t="s">
        <v>750</v>
      </c>
      <c r="I47" s="23">
        <v>3671.5000003900009</v>
      </c>
      <c r="J47">
        <v>2860.8199976800006</v>
      </c>
      <c r="N47" s="19">
        <v>45845</v>
      </c>
      <c r="O47" t="s">
        <v>44</v>
      </c>
      <c r="P47" t="s">
        <v>41</v>
      </c>
      <c r="Q47" t="s">
        <v>911</v>
      </c>
      <c r="R47" t="s">
        <v>912</v>
      </c>
      <c r="S47" t="s">
        <v>2502</v>
      </c>
      <c r="T47" s="23">
        <v>7742</v>
      </c>
      <c r="U47">
        <v>5953.3799999999992</v>
      </c>
    </row>
    <row r="48" spans="2:21" x14ac:dyDescent="0.3">
      <c r="B48" s="19">
        <v>45831</v>
      </c>
      <c r="C48" t="s">
        <v>44</v>
      </c>
      <c r="D48" t="s">
        <v>41</v>
      </c>
      <c r="E48" t="s">
        <v>42</v>
      </c>
      <c r="F48" t="s">
        <v>43</v>
      </c>
      <c r="G48" t="s">
        <v>746</v>
      </c>
      <c r="H48" t="s">
        <v>750</v>
      </c>
      <c r="I48" s="23">
        <v>3367.5000032399994</v>
      </c>
      <c r="J48">
        <v>2622.58999567</v>
      </c>
      <c r="N48" s="19">
        <v>45845</v>
      </c>
      <c r="O48" t="s">
        <v>44</v>
      </c>
      <c r="P48" t="s">
        <v>41</v>
      </c>
      <c r="Q48" t="s">
        <v>990</v>
      </c>
      <c r="R48" t="s">
        <v>912</v>
      </c>
      <c r="S48" t="s">
        <v>2502</v>
      </c>
      <c r="T48" s="23">
        <v>3444.9999999999995</v>
      </c>
      <c r="U48">
        <v>2827.1800000000003</v>
      </c>
    </row>
    <row r="49" spans="2:21" x14ac:dyDescent="0.3">
      <c r="B49" t="s">
        <v>2505</v>
      </c>
      <c r="C49"/>
      <c r="D49"/>
      <c r="E49"/>
      <c r="F49"/>
      <c r="G49"/>
      <c r="H49"/>
      <c r="I49" s="23">
        <v>7039.0000036300007</v>
      </c>
      <c r="J49">
        <v>5483.4099933500001</v>
      </c>
      <c r="N49" s="19">
        <v>45845</v>
      </c>
      <c r="O49" t="s">
        <v>44</v>
      </c>
      <c r="P49" t="s">
        <v>827</v>
      </c>
      <c r="Q49" t="s">
        <v>828</v>
      </c>
      <c r="R49" t="s">
        <v>43</v>
      </c>
      <c r="S49" t="s">
        <v>2502</v>
      </c>
      <c r="T49" s="23">
        <v>2301</v>
      </c>
      <c r="U49">
        <v>1855.11</v>
      </c>
    </row>
    <row r="50" spans="2:21" x14ac:dyDescent="0.3">
      <c r="B50" s="19">
        <v>45832</v>
      </c>
      <c r="C50" t="s">
        <v>44</v>
      </c>
      <c r="D50" t="s">
        <v>41</v>
      </c>
      <c r="E50" t="s">
        <v>42</v>
      </c>
      <c r="F50" t="s">
        <v>43</v>
      </c>
      <c r="G50" t="s">
        <v>833</v>
      </c>
      <c r="H50" t="s">
        <v>790</v>
      </c>
      <c r="I50" s="23">
        <v>3174.94</v>
      </c>
      <c r="J50">
        <v>2450.5699999999997</v>
      </c>
      <c r="N50" s="19">
        <v>45845</v>
      </c>
      <c r="O50" t="s">
        <v>44</v>
      </c>
      <c r="P50" t="s">
        <v>827</v>
      </c>
      <c r="Q50" t="s">
        <v>1672</v>
      </c>
      <c r="R50" t="s">
        <v>43</v>
      </c>
      <c r="S50" t="s">
        <v>2502</v>
      </c>
      <c r="T50" s="23">
        <v>1132</v>
      </c>
      <c r="U50">
        <v>911.31</v>
      </c>
    </row>
    <row r="51" spans="2:21" x14ac:dyDescent="0.3">
      <c r="B51" s="19">
        <v>45832</v>
      </c>
      <c r="C51" t="s">
        <v>44</v>
      </c>
      <c r="D51" t="s">
        <v>41</v>
      </c>
      <c r="E51" t="s">
        <v>42</v>
      </c>
      <c r="F51" t="s">
        <v>43</v>
      </c>
      <c r="G51" t="s">
        <v>786</v>
      </c>
      <c r="H51" t="s">
        <v>790</v>
      </c>
      <c r="I51" s="23">
        <v>3585.0099999999998</v>
      </c>
      <c r="J51">
        <v>2789.33</v>
      </c>
      <c r="N51" s="19">
        <v>45846</v>
      </c>
      <c r="O51" t="s">
        <v>44</v>
      </c>
      <c r="P51" t="s">
        <v>41</v>
      </c>
      <c r="Q51" t="s">
        <v>42</v>
      </c>
      <c r="R51" t="s">
        <v>43</v>
      </c>
      <c r="S51" t="s">
        <v>2502</v>
      </c>
      <c r="T51" s="23">
        <v>10958</v>
      </c>
      <c r="U51">
        <v>8409.1200000000008</v>
      </c>
    </row>
    <row r="52" spans="2:21" x14ac:dyDescent="0.3">
      <c r="B52" s="19">
        <v>45832</v>
      </c>
      <c r="C52" t="s">
        <v>44</v>
      </c>
      <c r="D52" t="s">
        <v>827</v>
      </c>
      <c r="E52" t="s">
        <v>828</v>
      </c>
      <c r="F52" t="s">
        <v>43</v>
      </c>
      <c r="G52" t="s">
        <v>825</v>
      </c>
      <c r="H52" t="s">
        <v>832</v>
      </c>
      <c r="I52" s="23">
        <v>219.15</v>
      </c>
      <c r="J52">
        <v>171.31</v>
      </c>
      <c r="N52" s="19">
        <v>45846</v>
      </c>
      <c r="O52" t="s">
        <v>44</v>
      </c>
      <c r="P52" t="s">
        <v>41</v>
      </c>
      <c r="Q52" t="s">
        <v>911</v>
      </c>
      <c r="R52" t="s">
        <v>912</v>
      </c>
      <c r="S52" t="s">
        <v>2502</v>
      </c>
      <c r="T52" s="23">
        <v>1299</v>
      </c>
      <c r="U52">
        <v>997.85</v>
      </c>
    </row>
    <row r="53" spans="2:21" x14ac:dyDescent="0.3">
      <c r="B53" t="s">
        <v>2506</v>
      </c>
      <c r="C53"/>
      <c r="D53"/>
      <c r="E53"/>
      <c r="F53"/>
      <c r="G53"/>
      <c r="H53"/>
      <c r="I53" s="23">
        <v>6979.0999999999995</v>
      </c>
      <c r="J53">
        <v>5411.21</v>
      </c>
      <c r="N53" s="19">
        <v>45846</v>
      </c>
      <c r="O53" t="s">
        <v>44</v>
      </c>
      <c r="P53" t="s">
        <v>41</v>
      </c>
      <c r="Q53" t="s">
        <v>990</v>
      </c>
      <c r="R53" t="s">
        <v>912</v>
      </c>
      <c r="S53" t="s">
        <v>2502</v>
      </c>
      <c r="T53" s="23">
        <v>3247</v>
      </c>
      <c r="U53">
        <v>2662.8200000000006</v>
      </c>
    </row>
    <row r="54" spans="2:21" x14ac:dyDescent="0.3">
      <c r="B54" s="19">
        <v>45833</v>
      </c>
      <c r="C54" t="s">
        <v>44</v>
      </c>
      <c r="D54" t="s">
        <v>41</v>
      </c>
      <c r="E54" t="s">
        <v>42</v>
      </c>
      <c r="F54" t="s">
        <v>43</v>
      </c>
      <c r="G54" t="s">
        <v>851</v>
      </c>
      <c r="H54" t="s">
        <v>854</v>
      </c>
      <c r="I54" s="23">
        <v>2943</v>
      </c>
      <c r="J54">
        <v>2247.0299999999997</v>
      </c>
      <c r="N54" s="19">
        <v>45846</v>
      </c>
      <c r="O54" t="s">
        <v>44</v>
      </c>
      <c r="P54" t="s">
        <v>827</v>
      </c>
      <c r="Q54" t="s">
        <v>828</v>
      </c>
      <c r="R54" t="s">
        <v>43</v>
      </c>
      <c r="S54" t="s">
        <v>2502</v>
      </c>
      <c r="T54" s="23">
        <v>2663</v>
      </c>
      <c r="U54">
        <v>2136.59</v>
      </c>
    </row>
    <row r="55" spans="2:21" x14ac:dyDescent="0.3">
      <c r="B55" s="19">
        <v>45833</v>
      </c>
      <c r="C55" t="s">
        <v>44</v>
      </c>
      <c r="D55" t="s">
        <v>41</v>
      </c>
      <c r="E55" t="s">
        <v>42</v>
      </c>
      <c r="F55" t="s">
        <v>43</v>
      </c>
      <c r="G55" t="s">
        <v>888</v>
      </c>
      <c r="H55" t="s">
        <v>854</v>
      </c>
      <c r="I55" s="23">
        <v>2692</v>
      </c>
      <c r="J55">
        <v>2061.69</v>
      </c>
      <c r="N55" s="19">
        <v>45846</v>
      </c>
      <c r="O55" t="s">
        <v>44</v>
      </c>
      <c r="P55" t="s">
        <v>827</v>
      </c>
      <c r="Q55" t="s">
        <v>1672</v>
      </c>
      <c r="R55" t="s">
        <v>43</v>
      </c>
      <c r="S55" t="s">
        <v>2502</v>
      </c>
      <c r="T55" s="23">
        <v>1958</v>
      </c>
      <c r="U55">
        <v>1582.63</v>
      </c>
    </row>
    <row r="56" spans="2:21" x14ac:dyDescent="0.3">
      <c r="B56" s="19">
        <v>45833</v>
      </c>
      <c r="C56" t="s">
        <v>44</v>
      </c>
      <c r="D56" t="s">
        <v>41</v>
      </c>
      <c r="E56" t="s">
        <v>911</v>
      </c>
      <c r="F56" t="s">
        <v>912</v>
      </c>
      <c r="G56" t="s">
        <v>910</v>
      </c>
      <c r="H56" t="s">
        <v>915</v>
      </c>
      <c r="I56" s="23">
        <v>1011</v>
      </c>
      <c r="J56">
        <v>774.28</v>
      </c>
      <c r="N56" s="19">
        <v>45847</v>
      </c>
      <c r="O56" t="s">
        <v>44</v>
      </c>
      <c r="P56" t="s">
        <v>41</v>
      </c>
      <c r="Q56" t="s">
        <v>42</v>
      </c>
      <c r="R56" t="s">
        <v>43</v>
      </c>
      <c r="S56" t="s">
        <v>2502</v>
      </c>
      <c r="T56" s="23">
        <v>10222</v>
      </c>
      <c r="U56">
        <v>7845.26</v>
      </c>
    </row>
    <row r="57" spans="2:21" x14ac:dyDescent="0.3">
      <c r="B57" s="19">
        <v>45833</v>
      </c>
      <c r="C57" t="s">
        <v>44</v>
      </c>
      <c r="D57" t="s">
        <v>41</v>
      </c>
      <c r="E57" t="s">
        <v>911</v>
      </c>
      <c r="F57" t="s">
        <v>912</v>
      </c>
      <c r="G57" t="s">
        <v>921</v>
      </c>
      <c r="H57" t="s">
        <v>915</v>
      </c>
      <c r="I57" s="23">
        <v>1745</v>
      </c>
      <c r="J57">
        <v>1336.3300000000002</v>
      </c>
      <c r="N57" s="19">
        <v>45847</v>
      </c>
      <c r="O57" t="s">
        <v>44</v>
      </c>
      <c r="P57" t="s">
        <v>41</v>
      </c>
      <c r="Q57" t="s">
        <v>911</v>
      </c>
      <c r="R57" t="s">
        <v>912</v>
      </c>
      <c r="S57" t="s">
        <v>2502</v>
      </c>
      <c r="T57" s="23">
        <v>1112</v>
      </c>
      <c r="U57">
        <v>842.76</v>
      </c>
    </row>
    <row r="58" spans="2:21" x14ac:dyDescent="0.3">
      <c r="B58" s="19">
        <v>45833</v>
      </c>
      <c r="C58" t="s">
        <v>44</v>
      </c>
      <c r="D58" t="s">
        <v>827</v>
      </c>
      <c r="E58" t="s">
        <v>828</v>
      </c>
      <c r="F58" t="s">
        <v>43</v>
      </c>
      <c r="G58" t="s">
        <v>110</v>
      </c>
      <c r="H58" t="s">
        <v>886</v>
      </c>
      <c r="I58" s="23">
        <v>235.49</v>
      </c>
      <c r="J58">
        <v>181.2</v>
      </c>
      <c r="N58" s="19">
        <v>45847</v>
      </c>
      <c r="O58" t="s">
        <v>44</v>
      </c>
      <c r="P58" t="s">
        <v>827</v>
      </c>
      <c r="Q58" t="s">
        <v>828</v>
      </c>
      <c r="R58" t="s">
        <v>43</v>
      </c>
      <c r="S58" t="s">
        <v>2502</v>
      </c>
      <c r="T58" s="23">
        <v>3993</v>
      </c>
      <c r="U58">
        <v>3229.14</v>
      </c>
    </row>
    <row r="59" spans="2:21" x14ac:dyDescent="0.3">
      <c r="B59" t="s">
        <v>2507</v>
      </c>
      <c r="C59"/>
      <c r="D59"/>
      <c r="E59"/>
      <c r="F59"/>
      <c r="G59"/>
      <c r="H59"/>
      <c r="I59" s="23">
        <v>8626.49</v>
      </c>
      <c r="J59">
        <v>6600.5299999999988</v>
      </c>
      <c r="N59" s="19">
        <v>45847</v>
      </c>
      <c r="O59" t="s">
        <v>44</v>
      </c>
      <c r="P59" t="s">
        <v>827</v>
      </c>
      <c r="Q59" t="s">
        <v>1672</v>
      </c>
      <c r="R59" t="s">
        <v>43</v>
      </c>
      <c r="S59" t="s">
        <v>2502</v>
      </c>
      <c r="T59" s="23">
        <v>2884.01</v>
      </c>
      <c r="U59">
        <v>2323.7200000000003</v>
      </c>
    </row>
    <row r="60" spans="2:21" x14ac:dyDescent="0.3">
      <c r="B60" s="19">
        <v>45834</v>
      </c>
      <c r="C60" t="s">
        <v>44</v>
      </c>
      <c r="D60" t="s">
        <v>41</v>
      </c>
      <c r="E60" t="s">
        <v>911</v>
      </c>
      <c r="F60" t="s">
        <v>912</v>
      </c>
      <c r="G60" t="s">
        <v>941</v>
      </c>
      <c r="H60" t="s">
        <v>944</v>
      </c>
      <c r="I60" s="23">
        <v>2988</v>
      </c>
      <c r="J60">
        <v>2281.1</v>
      </c>
      <c r="N60" s="19">
        <v>45848</v>
      </c>
      <c r="O60" t="s">
        <v>44</v>
      </c>
      <c r="P60" t="s">
        <v>41</v>
      </c>
      <c r="Q60" t="s">
        <v>42</v>
      </c>
      <c r="R60" t="s">
        <v>43</v>
      </c>
      <c r="S60" t="s">
        <v>2502</v>
      </c>
      <c r="T60" s="23">
        <v>8531</v>
      </c>
      <c r="U60">
        <v>6543.0599999999986</v>
      </c>
    </row>
    <row r="61" spans="2:21" x14ac:dyDescent="0.3">
      <c r="B61" s="19">
        <v>45834</v>
      </c>
      <c r="C61" t="s">
        <v>44</v>
      </c>
      <c r="D61" t="s">
        <v>41</v>
      </c>
      <c r="E61" t="s">
        <v>911</v>
      </c>
      <c r="F61" t="s">
        <v>912</v>
      </c>
      <c r="G61" t="s">
        <v>966</v>
      </c>
      <c r="H61" t="s">
        <v>944</v>
      </c>
      <c r="I61" s="23">
        <v>2670</v>
      </c>
      <c r="J61">
        <v>2043.3500000000001</v>
      </c>
      <c r="N61" s="19">
        <v>45848</v>
      </c>
      <c r="O61" t="s">
        <v>44</v>
      </c>
      <c r="P61" t="s">
        <v>41</v>
      </c>
      <c r="Q61" t="s">
        <v>911</v>
      </c>
      <c r="R61" t="s">
        <v>912</v>
      </c>
      <c r="S61" t="s">
        <v>2502</v>
      </c>
      <c r="T61" s="23">
        <v>3220</v>
      </c>
      <c r="U61">
        <v>2455.6</v>
      </c>
    </row>
    <row r="62" spans="2:21" x14ac:dyDescent="0.3">
      <c r="B62" s="19">
        <v>45834</v>
      </c>
      <c r="C62" t="s">
        <v>44</v>
      </c>
      <c r="D62" t="s">
        <v>41</v>
      </c>
      <c r="E62" t="s">
        <v>990</v>
      </c>
      <c r="F62" t="s">
        <v>912</v>
      </c>
      <c r="G62" t="s">
        <v>989</v>
      </c>
      <c r="H62" t="s">
        <v>994</v>
      </c>
      <c r="I62" s="23">
        <v>987.99999999999989</v>
      </c>
      <c r="J62">
        <v>818.6</v>
      </c>
      <c r="N62" s="19">
        <v>45848</v>
      </c>
      <c r="O62" t="s">
        <v>44</v>
      </c>
      <c r="P62" t="s">
        <v>41</v>
      </c>
      <c r="Q62" t="s">
        <v>990</v>
      </c>
      <c r="R62" t="s">
        <v>912</v>
      </c>
      <c r="S62" t="s">
        <v>2502</v>
      </c>
      <c r="T62" s="23">
        <v>1799.01</v>
      </c>
      <c r="U62">
        <v>1478.91</v>
      </c>
    </row>
    <row r="63" spans="2:21" x14ac:dyDescent="0.3">
      <c r="B63" s="19">
        <v>45834</v>
      </c>
      <c r="C63" t="s">
        <v>44</v>
      </c>
      <c r="D63" t="s">
        <v>827</v>
      </c>
      <c r="E63" t="s">
        <v>828</v>
      </c>
      <c r="F63" t="s">
        <v>43</v>
      </c>
      <c r="G63" t="s">
        <v>218</v>
      </c>
      <c r="H63" t="s">
        <v>939</v>
      </c>
      <c r="I63" s="23">
        <v>420</v>
      </c>
      <c r="J63">
        <v>337.78</v>
      </c>
      <c r="N63" s="19">
        <v>45848</v>
      </c>
      <c r="O63" t="s">
        <v>44</v>
      </c>
      <c r="P63" t="s">
        <v>827</v>
      </c>
      <c r="Q63" t="s">
        <v>828</v>
      </c>
      <c r="R63" t="s">
        <v>43</v>
      </c>
      <c r="S63" t="s">
        <v>2502</v>
      </c>
      <c r="T63" s="23">
        <v>5609</v>
      </c>
      <c r="U63">
        <v>4541.05</v>
      </c>
    </row>
    <row r="64" spans="2:21" x14ac:dyDescent="0.3">
      <c r="B64" s="19">
        <v>45834</v>
      </c>
      <c r="C64" t="s">
        <v>44</v>
      </c>
      <c r="D64" t="s">
        <v>827</v>
      </c>
      <c r="E64" t="s">
        <v>828</v>
      </c>
      <c r="F64" t="s">
        <v>43</v>
      </c>
      <c r="G64" t="s">
        <v>1002</v>
      </c>
      <c r="H64" t="s">
        <v>939</v>
      </c>
      <c r="I64" s="23">
        <v>547</v>
      </c>
      <c r="J64">
        <v>442.77</v>
      </c>
      <c r="N64" s="19">
        <v>45848</v>
      </c>
      <c r="O64" t="s">
        <v>44</v>
      </c>
      <c r="P64" t="s">
        <v>827</v>
      </c>
      <c r="Q64" t="s">
        <v>1672</v>
      </c>
      <c r="R64" t="s">
        <v>43</v>
      </c>
      <c r="S64" t="s">
        <v>2502</v>
      </c>
      <c r="T64" s="23">
        <v>3066.01</v>
      </c>
      <c r="U64">
        <v>2473.19</v>
      </c>
    </row>
    <row r="65" spans="2:21" x14ac:dyDescent="0.3">
      <c r="B65" t="s">
        <v>2508</v>
      </c>
      <c r="C65"/>
      <c r="D65"/>
      <c r="E65"/>
      <c r="F65"/>
      <c r="G65"/>
      <c r="H65"/>
      <c r="I65" s="23">
        <v>7613</v>
      </c>
      <c r="J65">
        <v>5923.6</v>
      </c>
      <c r="N65" s="19">
        <v>45849</v>
      </c>
      <c r="O65" t="s">
        <v>44</v>
      </c>
      <c r="P65" t="s">
        <v>41</v>
      </c>
      <c r="Q65" t="s">
        <v>42</v>
      </c>
      <c r="R65" t="s">
        <v>43</v>
      </c>
      <c r="S65" t="s">
        <v>2502</v>
      </c>
      <c r="T65" s="23">
        <v>8384.9900000000016</v>
      </c>
      <c r="U65">
        <v>6436.2699999999995</v>
      </c>
    </row>
    <row r="66" spans="2:21" x14ac:dyDescent="0.3">
      <c r="B66" s="19">
        <v>45835</v>
      </c>
      <c r="C66" t="s">
        <v>44</v>
      </c>
      <c r="D66" t="s">
        <v>41</v>
      </c>
      <c r="E66" t="s">
        <v>42</v>
      </c>
      <c r="F66" t="s">
        <v>43</v>
      </c>
      <c r="G66" t="s">
        <v>1010</v>
      </c>
      <c r="H66" t="s">
        <v>1013</v>
      </c>
      <c r="I66" s="23">
        <v>3977</v>
      </c>
      <c r="J66">
        <v>3048.5799999999995</v>
      </c>
      <c r="N66" s="19">
        <v>45849</v>
      </c>
      <c r="O66" t="s">
        <v>44</v>
      </c>
      <c r="P66" t="s">
        <v>41</v>
      </c>
      <c r="Q66" t="s">
        <v>911</v>
      </c>
      <c r="R66" t="s">
        <v>912</v>
      </c>
      <c r="S66" t="s">
        <v>2502</v>
      </c>
      <c r="T66" s="23">
        <v>1810</v>
      </c>
      <c r="U66">
        <v>1364.19</v>
      </c>
    </row>
    <row r="67" spans="2:21" x14ac:dyDescent="0.3">
      <c r="B67" s="19">
        <v>45835</v>
      </c>
      <c r="C67" t="s">
        <v>44</v>
      </c>
      <c r="D67" t="s">
        <v>41</v>
      </c>
      <c r="E67" t="s">
        <v>42</v>
      </c>
      <c r="F67" t="s">
        <v>43</v>
      </c>
      <c r="G67" t="s">
        <v>1072</v>
      </c>
      <c r="H67" t="s">
        <v>1013</v>
      </c>
      <c r="I67" s="23">
        <v>4730</v>
      </c>
      <c r="J67">
        <v>3619.2799999999997</v>
      </c>
      <c r="N67" s="19">
        <v>45849</v>
      </c>
      <c r="O67" t="s">
        <v>44</v>
      </c>
      <c r="P67" t="s">
        <v>41</v>
      </c>
      <c r="Q67" t="s">
        <v>990</v>
      </c>
      <c r="R67" t="s">
        <v>912</v>
      </c>
      <c r="S67" t="s">
        <v>2502</v>
      </c>
      <c r="T67" s="23">
        <v>1134.9999999999998</v>
      </c>
      <c r="U67">
        <v>931.79000000000019</v>
      </c>
    </row>
    <row r="68" spans="2:21" x14ac:dyDescent="0.3">
      <c r="B68" s="19">
        <v>45835</v>
      </c>
      <c r="C68" t="s">
        <v>44</v>
      </c>
      <c r="D68" t="s">
        <v>41</v>
      </c>
      <c r="E68" t="s">
        <v>911</v>
      </c>
      <c r="F68" t="s">
        <v>912</v>
      </c>
      <c r="G68" t="s">
        <v>1048</v>
      </c>
      <c r="H68" t="s">
        <v>1052</v>
      </c>
      <c r="I68" s="23">
        <v>1208</v>
      </c>
      <c r="J68">
        <v>920.37</v>
      </c>
      <c r="N68" s="19">
        <v>45849</v>
      </c>
      <c r="O68" t="s">
        <v>44</v>
      </c>
      <c r="P68" t="s">
        <v>827</v>
      </c>
      <c r="Q68" t="s">
        <v>828</v>
      </c>
      <c r="R68" t="s">
        <v>43</v>
      </c>
      <c r="S68" t="s">
        <v>2502</v>
      </c>
      <c r="T68" s="23">
        <v>7004</v>
      </c>
      <c r="U68">
        <v>5731.380000000001</v>
      </c>
    </row>
    <row r="69" spans="2:21" x14ac:dyDescent="0.3">
      <c r="B69" s="19">
        <v>45835</v>
      </c>
      <c r="C69" t="s">
        <v>44</v>
      </c>
      <c r="D69" t="s">
        <v>41</v>
      </c>
      <c r="E69" t="s">
        <v>911</v>
      </c>
      <c r="F69" t="s">
        <v>912</v>
      </c>
      <c r="G69" t="s">
        <v>1061</v>
      </c>
      <c r="H69" t="s">
        <v>1052</v>
      </c>
      <c r="I69" s="23">
        <v>515</v>
      </c>
      <c r="J69">
        <v>395.64</v>
      </c>
      <c r="N69" s="19">
        <v>45849</v>
      </c>
      <c r="O69" t="s">
        <v>44</v>
      </c>
      <c r="P69" t="s">
        <v>827</v>
      </c>
      <c r="Q69" t="s">
        <v>1672</v>
      </c>
      <c r="R69" t="s">
        <v>43</v>
      </c>
      <c r="S69" t="s">
        <v>2502</v>
      </c>
      <c r="T69" s="23">
        <v>2316.0100000000002</v>
      </c>
      <c r="U69">
        <v>1868.4899999999998</v>
      </c>
    </row>
    <row r="70" spans="2:21" x14ac:dyDescent="0.3">
      <c r="B70" s="19">
        <v>45835</v>
      </c>
      <c r="C70" t="s">
        <v>44</v>
      </c>
      <c r="D70" t="s">
        <v>827</v>
      </c>
      <c r="E70" t="s">
        <v>828</v>
      </c>
      <c r="F70" t="s">
        <v>43</v>
      </c>
      <c r="G70" t="s">
        <v>291</v>
      </c>
      <c r="H70" t="s">
        <v>1046</v>
      </c>
      <c r="I70" s="23">
        <v>356</v>
      </c>
      <c r="J70">
        <v>279.97000000000003</v>
      </c>
      <c r="N70" s="19">
        <v>45852</v>
      </c>
      <c r="O70" t="s">
        <v>44</v>
      </c>
      <c r="P70" t="s">
        <v>41</v>
      </c>
      <c r="Q70" t="s">
        <v>211</v>
      </c>
      <c r="R70" t="s">
        <v>43</v>
      </c>
      <c r="S70" t="s">
        <v>2502</v>
      </c>
      <c r="T70" s="23">
        <v>10975</v>
      </c>
      <c r="U70">
        <v>8529.3000000000011</v>
      </c>
    </row>
    <row r="71" spans="2:21" x14ac:dyDescent="0.3">
      <c r="B71" s="19">
        <v>45835</v>
      </c>
      <c r="C71" t="s">
        <v>44</v>
      </c>
      <c r="D71" t="s">
        <v>827</v>
      </c>
      <c r="E71" t="s">
        <v>828</v>
      </c>
      <c r="F71" t="s">
        <v>43</v>
      </c>
      <c r="G71" t="s">
        <v>1066</v>
      </c>
      <c r="H71" t="s">
        <v>1046</v>
      </c>
      <c r="I71" s="23">
        <v>505</v>
      </c>
      <c r="J71">
        <v>401.08</v>
      </c>
      <c r="N71" s="19">
        <v>45852</v>
      </c>
      <c r="O71" t="s">
        <v>44</v>
      </c>
      <c r="P71" t="s">
        <v>41</v>
      </c>
      <c r="Q71" t="s">
        <v>990</v>
      </c>
      <c r="R71" t="s">
        <v>43</v>
      </c>
      <c r="S71" t="s">
        <v>2502</v>
      </c>
      <c r="T71" s="23">
        <v>2155</v>
      </c>
      <c r="U71">
        <v>1768.75</v>
      </c>
    </row>
    <row r="72" spans="2:21" x14ac:dyDescent="0.3">
      <c r="B72" t="s">
        <v>2509</v>
      </c>
      <c r="C72"/>
      <c r="D72"/>
      <c r="E72"/>
      <c r="F72"/>
      <c r="G72"/>
      <c r="H72"/>
      <c r="I72" s="23">
        <v>11291</v>
      </c>
      <c r="J72">
        <v>8664.9199999999983</v>
      </c>
      <c r="N72" s="19">
        <v>45852</v>
      </c>
      <c r="O72" t="s">
        <v>44</v>
      </c>
      <c r="P72" t="s">
        <v>827</v>
      </c>
      <c r="Q72" t="s">
        <v>828</v>
      </c>
      <c r="R72" t="s">
        <v>43</v>
      </c>
      <c r="S72" t="s">
        <v>2502</v>
      </c>
      <c r="T72" s="23">
        <v>4002</v>
      </c>
      <c r="U72">
        <v>3249.1400000000003</v>
      </c>
    </row>
    <row r="73" spans="2:21" x14ac:dyDescent="0.3">
      <c r="B73" s="19">
        <v>45838</v>
      </c>
      <c r="C73" t="s">
        <v>44</v>
      </c>
      <c r="D73" t="s">
        <v>41</v>
      </c>
      <c r="E73" t="s">
        <v>42</v>
      </c>
      <c r="F73" t="s">
        <v>43</v>
      </c>
      <c r="G73" t="s">
        <v>1109</v>
      </c>
      <c r="H73" t="s">
        <v>1112</v>
      </c>
      <c r="I73" s="23">
        <v>4989</v>
      </c>
      <c r="J73">
        <v>3803.3199999999993</v>
      </c>
      <c r="N73" s="19">
        <v>45852</v>
      </c>
      <c r="O73" t="s">
        <v>44</v>
      </c>
      <c r="P73" t="s">
        <v>827</v>
      </c>
      <c r="Q73" t="s">
        <v>2412</v>
      </c>
      <c r="R73" t="s">
        <v>43</v>
      </c>
      <c r="S73" t="s">
        <v>2502</v>
      </c>
      <c r="T73" s="23">
        <v>2303</v>
      </c>
      <c r="U73">
        <v>1845.8600000000001</v>
      </c>
    </row>
    <row r="74" spans="2:21" x14ac:dyDescent="0.3">
      <c r="B74" s="19">
        <v>45838</v>
      </c>
      <c r="C74" t="s">
        <v>44</v>
      </c>
      <c r="D74" t="s">
        <v>41</v>
      </c>
      <c r="E74" t="s">
        <v>42</v>
      </c>
      <c r="F74" t="s">
        <v>43</v>
      </c>
      <c r="G74" t="s">
        <v>1151</v>
      </c>
      <c r="H74" t="s">
        <v>1112</v>
      </c>
      <c r="I74" s="23">
        <v>4987.9799999999996</v>
      </c>
      <c r="J74">
        <v>3819.3399999999992</v>
      </c>
      <c r="N74" s="19">
        <v>45853</v>
      </c>
      <c r="O74" t="s">
        <v>44</v>
      </c>
      <c r="P74" t="s">
        <v>41</v>
      </c>
      <c r="Q74" t="s">
        <v>211</v>
      </c>
      <c r="R74" t="s">
        <v>43</v>
      </c>
      <c r="S74" t="s">
        <v>2502</v>
      </c>
      <c r="T74" s="23">
        <v>14211</v>
      </c>
      <c r="U74">
        <v>10895.12</v>
      </c>
    </row>
    <row r="75" spans="2:21" x14ac:dyDescent="0.3">
      <c r="B75" s="19">
        <v>45838</v>
      </c>
      <c r="C75" t="s">
        <v>44</v>
      </c>
      <c r="D75" t="s">
        <v>41</v>
      </c>
      <c r="E75" t="s">
        <v>42</v>
      </c>
      <c r="F75" t="s">
        <v>43</v>
      </c>
      <c r="G75" t="s">
        <v>1209</v>
      </c>
      <c r="H75" t="s">
        <v>1112</v>
      </c>
      <c r="I75" s="23">
        <v>671</v>
      </c>
      <c r="J75">
        <v>506.96999999999997</v>
      </c>
      <c r="N75" s="19">
        <v>45853</v>
      </c>
      <c r="O75" t="s">
        <v>44</v>
      </c>
      <c r="P75" t="s">
        <v>41</v>
      </c>
      <c r="Q75" t="s">
        <v>990</v>
      </c>
      <c r="R75" t="s">
        <v>43</v>
      </c>
      <c r="S75" t="s">
        <v>2502</v>
      </c>
      <c r="T75" s="23">
        <v>3916.5</v>
      </c>
      <c r="U75">
        <v>3345.98</v>
      </c>
    </row>
    <row r="76" spans="2:21" x14ac:dyDescent="0.3">
      <c r="B76" s="19">
        <v>45838</v>
      </c>
      <c r="C76" t="s">
        <v>44</v>
      </c>
      <c r="D76" t="s">
        <v>41</v>
      </c>
      <c r="E76" t="s">
        <v>911</v>
      </c>
      <c r="F76" t="s">
        <v>912</v>
      </c>
      <c r="G76" t="s">
        <v>1191</v>
      </c>
      <c r="H76" t="s">
        <v>1194</v>
      </c>
      <c r="I76" s="23">
        <v>1782</v>
      </c>
      <c r="J76">
        <v>1363.92</v>
      </c>
      <c r="N76" s="19">
        <v>45853</v>
      </c>
      <c r="O76" t="s">
        <v>44</v>
      </c>
      <c r="P76" t="s">
        <v>827</v>
      </c>
      <c r="Q76" t="s">
        <v>828</v>
      </c>
      <c r="R76" t="s">
        <v>43</v>
      </c>
      <c r="S76" t="s">
        <v>2502</v>
      </c>
      <c r="T76" s="23">
        <v>5369</v>
      </c>
      <c r="U76">
        <v>4364.5800000000008</v>
      </c>
    </row>
    <row r="77" spans="2:21" x14ac:dyDescent="0.3">
      <c r="B77" s="19">
        <v>45838</v>
      </c>
      <c r="C77" t="s">
        <v>44</v>
      </c>
      <c r="D77" t="s">
        <v>827</v>
      </c>
      <c r="E77" t="s">
        <v>828</v>
      </c>
      <c r="F77" t="s">
        <v>43</v>
      </c>
      <c r="G77" t="s">
        <v>550</v>
      </c>
      <c r="H77" t="s">
        <v>1149</v>
      </c>
      <c r="I77" s="23">
        <v>247</v>
      </c>
      <c r="J77">
        <v>189.84</v>
      </c>
      <c r="N77" s="19">
        <v>45853</v>
      </c>
      <c r="O77" t="s">
        <v>44</v>
      </c>
      <c r="P77" t="s">
        <v>827</v>
      </c>
      <c r="Q77" t="s">
        <v>2412</v>
      </c>
      <c r="R77" t="s">
        <v>43</v>
      </c>
      <c r="S77" t="s">
        <v>2502</v>
      </c>
      <c r="T77" s="23">
        <v>2653</v>
      </c>
      <c r="U77">
        <v>2145.8200000000002</v>
      </c>
    </row>
    <row r="78" spans="2:21" x14ac:dyDescent="0.3">
      <c r="B78" t="s">
        <v>2510</v>
      </c>
      <c r="C78"/>
      <c r="D78"/>
      <c r="E78"/>
      <c r="F78"/>
      <c r="G78"/>
      <c r="H78"/>
      <c r="I78" s="23">
        <v>12676.98</v>
      </c>
      <c r="J78">
        <v>9683.39</v>
      </c>
      <c r="N78" t="s">
        <v>2479</v>
      </c>
      <c r="O78"/>
      <c r="P78"/>
      <c r="Q78"/>
      <c r="R78"/>
      <c r="S78"/>
      <c r="T78" s="23">
        <v>320564.61000454007</v>
      </c>
      <c r="U78">
        <v>249241.61996693999</v>
      </c>
    </row>
    <row r="79" spans="2:21" x14ac:dyDescent="0.3">
      <c r="B79" s="19">
        <v>45839</v>
      </c>
      <c r="C79" t="s">
        <v>44</v>
      </c>
      <c r="D79" t="s">
        <v>41</v>
      </c>
      <c r="E79" t="s">
        <v>42</v>
      </c>
      <c r="F79" t="s">
        <v>43</v>
      </c>
      <c r="G79" t="s">
        <v>1217</v>
      </c>
      <c r="H79" t="s">
        <v>1220</v>
      </c>
      <c r="I79" s="23">
        <v>4896</v>
      </c>
      <c r="J79">
        <v>3748.8499999999995</v>
      </c>
    </row>
    <row r="80" spans="2:21" x14ac:dyDescent="0.3">
      <c r="B80" s="19">
        <v>45839</v>
      </c>
      <c r="C80" t="s">
        <v>44</v>
      </c>
      <c r="D80" t="s">
        <v>41</v>
      </c>
      <c r="E80" t="s">
        <v>42</v>
      </c>
      <c r="F80" t="s">
        <v>43</v>
      </c>
      <c r="G80" t="s">
        <v>1256</v>
      </c>
      <c r="H80" t="s">
        <v>1220</v>
      </c>
      <c r="I80" s="23">
        <v>4165</v>
      </c>
      <c r="J80">
        <v>3200.6600000000003</v>
      </c>
    </row>
    <row r="81" spans="2:10" x14ac:dyDescent="0.3">
      <c r="B81" s="19">
        <v>45839</v>
      </c>
      <c r="C81" t="s">
        <v>44</v>
      </c>
      <c r="D81" t="s">
        <v>827</v>
      </c>
      <c r="E81" t="s">
        <v>828</v>
      </c>
      <c r="F81" t="s">
        <v>43</v>
      </c>
      <c r="G81" t="s">
        <v>1293</v>
      </c>
      <c r="H81" t="s">
        <v>1296</v>
      </c>
      <c r="I81" s="23">
        <v>550</v>
      </c>
      <c r="J81">
        <v>445.21</v>
      </c>
    </row>
    <row r="82" spans="2:10" x14ac:dyDescent="0.3">
      <c r="B82" t="s">
        <v>2511</v>
      </c>
      <c r="C82"/>
      <c r="D82"/>
      <c r="E82"/>
      <c r="F82"/>
      <c r="G82"/>
      <c r="H82"/>
      <c r="I82" s="23">
        <v>9611</v>
      </c>
      <c r="J82">
        <v>7394.72</v>
      </c>
    </row>
    <row r="83" spans="2:10" x14ac:dyDescent="0.3">
      <c r="B83" s="19">
        <v>45840</v>
      </c>
      <c r="C83" t="s">
        <v>44</v>
      </c>
      <c r="D83" t="s">
        <v>41</v>
      </c>
      <c r="E83" t="s">
        <v>42</v>
      </c>
      <c r="F83" t="s">
        <v>43</v>
      </c>
      <c r="G83" t="s">
        <v>1298</v>
      </c>
      <c r="H83" t="s">
        <v>1301</v>
      </c>
      <c r="I83" s="23">
        <v>3970</v>
      </c>
      <c r="J83">
        <v>3051.58</v>
      </c>
    </row>
    <row r="84" spans="2:10" x14ac:dyDescent="0.3">
      <c r="B84" s="19">
        <v>45840</v>
      </c>
      <c r="C84" t="s">
        <v>44</v>
      </c>
      <c r="D84" t="s">
        <v>41</v>
      </c>
      <c r="E84" t="s">
        <v>42</v>
      </c>
      <c r="F84" t="s">
        <v>43</v>
      </c>
      <c r="G84" t="s">
        <v>1334</v>
      </c>
      <c r="H84" t="s">
        <v>1301</v>
      </c>
      <c r="I84" s="23">
        <v>5034</v>
      </c>
      <c r="J84">
        <v>3874.8599999999992</v>
      </c>
    </row>
    <row r="85" spans="2:10" x14ac:dyDescent="0.3">
      <c r="B85" s="19">
        <v>45840</v>
      </c>
      <c r="C85" t="s">
        <v>44</v>
      </c>
      <c r="D85" t="s">
        <v>41</v>
      </c>
      <c r="E85" t="s">
        <v>42</v>
      </c>
      <c r="F85" t="s">
        <v>43</v>
      </c>
      <c r="G85" t="s">
        <v>1370</v>
      </c>
      <c r="H85" t="s">
        <v>1301</v>
      </c>
      <c r="I85" s="23">
        <v>1830.9999999999998</v>
      </c>
      <c r="J85">
        <v>1396.1</v>
      </c>
    </row>
    <row r="86" spans="2:10" x14ac:dyDescent="0.3">
      <c r="B86" s="19">
        <v>45840</v>
      </c>
      <c r="C86" t="s">
        <v>44</v>
      </c>
      <c r="D86" t="s">
        <v>827</v>
      </c>
      <c r="E86" t="s">
        <v>828</v>
      </c>
      <c r="F86" t="s">
        <v>43</v>
      </c>
      <c r="G86" t="s">
        <v>605</v>
      </c>
      <c r="H86" t="s">
        <v>1329</v>
      </c>
      <c r="I86" s="23">
        <v>723</v>
      </c>
      <c r="J86">
        <v>576.33000000000004</v>
      </c>
    </row>
    <row r="87" spans="2:10" x14ac:dyDescent="0.3">
      <c r="B87" t="s">
        <v>2512</v>
      </c>
      <c r="C87"/>
      <c r="D87"/>
      <c r="E87"/>
      <c r="F87"/>
      <c r="G87"/>
      <c r="H87"/>
      <c r="I87" s="23">
        <v>11558</v>
      </c>
      <c r="J87">
        <v>8898.869999999999</v>
      </c>
    </row>
    <row r="88" spans="2:10" x14ac:dyDescent="0.3">
      <c r="B88" s="19">
        <v>45841</v>
      </c>
      <c r="C88" t="s">
        <v>44</v>
      </c>
      <c r="D88" t="s">
        <v>41</v>
      </c>
      <c r="E88" t="s">
        <v>42</v>
      </c>
      <c r="F88" t="s">
        <v>43</v>
      </c>
      <c r="G88" t="s">
        <v>1388</v>
      </c>
      <c r="H88" t="s">
        <v>2502</v>
      </c>
      <c r="I88" s="23">
        <v>3438</v>
      </c>
      <c r="J88">
        <v>2636.94</v>
      </c>
    </row>
    <row r="89" spans="2:10" x14ac:dyDescent="0.3">
      <c r="B89" s="19">
        <v>45841</v>
      </c>
      <c r="C89" t="s">
        <v>44</v>
      </c>
      <c r="D89" t="s">
        <v>41</v>
      </c>
      <c r="E89" t="s">
        <v>42</v>
      </c>
      <c r="F89" t="s">
        <v>43</v>
      </c>
      <c r="G89" t="s">
        <v>1417</v>
      </c>
      <c r="H89" t="s">
        <v>2502</v>
      </c>
      <c r="I89" s="23">
        <v>4843</v>
      </c>
      <c r="J89">
        <v>3720.06</v>
      </c>
    </row>
    <row r="90" spans="2:10" x14ac:dyDescent="0.3">
      <c r="B90" s="19">
        <v>45841</v>
      </c>
      <c r="C90" t="s">
        <v>44</v>
      </c>
      <c r="D90" t="s">
        <v>41</v>
      </c>
      <c r="E90" t="s">
        <v>42</v>
      </c>
      <c r="F90" t="s">
        <v>43</v>
      </c>
      <c r="G90" t="s">
        <v>1490</v>
      </c>
      <c r="H90" t="s">
        <v>2502</v>
      </c>
      <c r="I90" s="23">
        <v>688</v>
      </c>
      <c r="J90">
        <v>513.39</v>
      </c>
    </row>
    <row r="91" spans="2:10" x14ac:dyDescent="0.3">
      <c r="B91" s="19">
        <v>45841</v>
      </c>
      <c r="C91" t="s">
        <v>44</v>
      </c>
      <c r="D91" t="s">
        <v>41</v>
      </c>
      <c r="E91" t="s">
        <v>911</v>
      </c>
      <c r="F91" t="s">
        <v>912</v>
      </c>
      <c r="G91" t="s">
        <v>1462</v>
      </c>
      <c r="H91" t="s">
        <v>2502</v>
      </c>
      <c r="I91" s="23">
        <v>521</v>
      </c>
      <c r="J91">
        <v>401.64</v>
      </c>
    </row>
    <row r="92" spans="2:10" x14ac:dyDescent="0.3">
      <c r="B92" s="19">
        <v>45841</v>
      </c>
      <c r="C92" t="s">
        <v>44</v>
      </c>
      <c r="D92" t="s">
        <v>41</v>
      </c>
      <c r="E92" t="s">
        <v>911</v>
      </c>
      <c r="F92" t="s">
        <v>912</v>
      </c>
      <c r="G92" t="s">
        <v>1466</v>
      </c>
      <c r="H92" t="s">
        <v>2502</v>
      </c>
      <c r="I92" s="23">
        <v>1603</v>
      </c>
      <c r="J92">
        <v>1226.1500000000001</v>
      </c>
    </row>
    <row r="93" spans="2:10" x14ac:dyDescent="0.3">
      <c r="B93" s="19">
        <v>45841</v>
      </c>
      <c r="C93" t="s">
        <v>44</v>
      </c>
      <c r="D93" t="s">
        <v>41</v>
      </c>
      <c r="E93" t="s">
        <v>990</v>
      </c>
      <c r="F93" t="s">
        <v>912</v>
      </c>
      <c r="G93" t="s">
        <v>1480</v>
      </c>
      <c r="H93" t="s">
        <v>2502</v>
      </c>
      <c r="I93" s="23">
        <v>1265.0099999999998</v>
      </c>
      <c r="J93">
        <v>1049.9000000000001</v>
      </c>
    </row>
    <row r="94" spans="2:10" x14ac:dyDescent="0.3">
      <c r="B94" s="19">
        <v>45841</v>
      </c>
      <c r="C94" t="s">
        <v>44</v>
      </c>
      <c r="D94" t="s">
        <v>827</v>
      </c>
      <c r="E94" t="s">
        <v>828</v>
      </c>
      <c r="F94" t="s">
        <v>43</v>
      </c>
      <c r="G94" t="s">
        <v>1455</v>
      </c>
      <c r="H94" t="s">
        <v>2502</v>
      </c>
      <c r="I94" s="23">
        <v>985</v>
      </c>
      <c r="J94">
        <v>790.44</v>
      </c>
    </row>
    <row r="95" spans="2:10" x14ac:dyDescent="0.3">
      <c r="B95" t="s">
        <v>2513</v>
      </c>
      <c r="C95"/>
      <c r="D95"/>
      <c r="E95"/>
      <c r="F95"/>
      <c r="G95"/>
      <c r="H95"/>
      <c r="I95" s="23">
        <v>13343.01</v>
      </c>
      <c r="J95">
        <v>10338.52</v>
      </c>
    </row>
    <row r="96" spans="2:10" x14ac:dyDescent="0.3">
      <c r="B96" s="19">
        <v>45842</v>
      </c>
      <c r="C96" t="s">
        <v>44</v>
      </c>
      <c r="D96" t="s">
        <v>41</v>
      </c>
      <c r="E96" t="s">
        <v>911</v>
      </c>
      <c r="F96" t="s">
        <v>912</v>
      </c>
      <c r="G96" t="s">
        <v>1507</v>
      </c>
      <c r="H96" t="s">
        <v>2502</v>
      </c>
      <c r="I96" s="23">
        <v>3949</v>
      </c>
      <c r="J96">
        <v>3028.5799999999995</v>
      </c>
    </row>
    <row r="97" spans="2:10" x14ac:dyDescent="0.3">
      <c r="B97" s="19">
        <v>45842</v>
      </c>
      <c r="C97" t="s">
        <v>44</v>
      </c>
      <c r="D97" t="s">
        <v>41</v>
      </c>
      <c r="E97" t="s">
        <v>911</v>
      </c>
      <c r="F97" t="s">
        <v>912</v>
      </c>
      <c r="G97" t="s">
        <v>1533</v>
      </c>
      <c r="H97" t="s">
        <v>2502</v>
      </c>
      <c r="I97" s="23">
        <v>4950.01</v>
      </c>
      <c r="J97">
        <v>3805.7499999999995</v>
      </c>
    </row>
    <row r="98" spans="2:10" x14ac:dyDescent="0.3">
      <c r="B98" s="19">
        <v>45842</v>
      </c>
      <c r="C98" t="s">
        <v>44</v>
      </c>
      <c r="D98" t="s">
        <v>41</v>
      </c>
      <c r="E98" t="s">
        <v>990</v>
      </c>
      <c r="F98" t="s">
        <v>912</v>
      </c>
      <c r="G98" t="s">
        <v>1568</v>
      </c>
      <c r="H98" t="s">
        <v>2502</v>
      </c>
      <c r="I98" s="23">
        <v>1441.99</v>
      </c>
      <c r="J98">
        <v>1177.0399999999997</v>
      </c>
    </row>
    <row r="99" spans="2:10" x14ac:dyDescent="0.3">
      <c r="B99" s="19">
        <v>45842</v>
      </c>
      <c r="C99" t="s">
        <v>44</v>
      </c>
      <c r="D99" t="s">
        <v>827</v>
      </c>
      <c r="E99" t="s">
        <v>828</v>
      </c>
      <c r="F99" t="s">
        <v>43</v>
      </c>
      <c r="G99" t="s">
        <v>1500</v>
      </c>
      <c r="H99" t="s">
        <v>2502</v>
      </c>
      <c r="I99" s="23">
        <v>1094</v>
      </c>
      <c r="J99">
        <v>880.04</v>
      </c>
    </row>
    <row r="100" spans="2:10" x14ac:dyDescent="0.3">
      <c r="B100" t="s">
        <v>2514</v>
      </c>
      <c r="C100"/>
      <c r="D100"/>
      <c r="E100"/>
      <c r="F100"/>
      <c r="G100"/>
      <c r="H100"/>
      <c r="I100" s="23">
        <v>11435</v>
      </c>
      <c r="J100">
        <v>8891.41</v>
      </c>
    </row>
    <row r="101" spans="2:10" x14ac:dyDescent="0.3">
      <c r="B101" s="19">
        <v>45845</v>
      </c>
      <c r="C101" t="s">
        <v>44</v>
      </c>
      <c r="D101" t="s">
        <v>41</v>
      </c>
      <c r="E101" t="s">
        <v>42</v>
      </c>
      <c r="F101" t="s">
        <v>43</v>
      </c>
      <c r="G101" t="s">
        <v>1583</v>
      </c>
      <c r="H101" t="s">
        <v>2502</v>
      </c>
      <c r="I101" s="23">
        <v>858</v>
      </c>
      <c r="J101">
        <v>655.74</v>
      </c>
    </row>
    <row r="102" spans="2:10" x14ac:dyDescent="0.3">
      <c r="B102" s="19">
        <v>45845</v>
      </c>
      <c r="C102" t="s">
        <v>44</v>
      </c>
      <c r="D102" t="s">
        <v>41</v>
      </c>
      <c r="E102" t="s">
        <v>42</v>
      </c>
      <c r="F102" t="s">
        <v>43</v>
      </c>
      <c r="G102" t="s">
        <v>1590</v>
      </c>
      <c r="H102" t="s">
        <v>2502</v>
      </c>
      <c r="I102" s="23">
        <v>1374</v>
      </c>
      <c r="J102">
        <v>1053.3800000000001</v>
      </c>
    </row>
    <row r="103" spans="2:10" x14ac:dyDescent="0.3">
      <c r="B103" s="19">
        <v>45845</v>
      </c>
      <c r="C103" t="s">
        <v>44</v>
      </c>
      <c r="D103" t="s">
        <v>41</v>
      </c>
      <c r="E103" t="s">
        <v>42</v>
      </c>
      <c r="F103" t="s">
        <v>43</v>
      </c>
      <c r="G103" t="s">
        <v>1648</v>
      </c>
      <c r="H103" t="s">
        <v>2502</v>
      </c>
      <c r="I103" s="23">
        <v>1236</v>
      </c>
      <c r="J103">
        <v>935.89</v>
      </c>
    </row>
    <row r="104" spans="2:10" x14ac:dyDescent="0.3">
      <c r="B104" s="19">
        <v>45845</v>
      </c>
      <c r="C104" t="s">
        <v>44</v>
      </c>
      <c r="D104" t="s">
        <v>41</v>
      </c>
      <c r="E104" t="s">
        <v>911</v>
      </c>
      <c r="F104" t="s">
        <v>912</v>
      </c>
      <c r="G104" t="s">
        <v>1601</v>
      </c>
      <c r="H104" t="s">
        <v>2502</v>
      </c>
      <c r="I104" s="23">
        <v>3087</v>
      </c>
      <c r="J104">
        <v>2371.8399999999997</v>
      </c>
    </row>
    <row r="105" spans="2:10" x14ac:dyDescent="0.3">
      <c r="B105" s="19">
        <v>45845</v>
      </c>
      <c r="C105" t="s">
        <v>44</v>
      </c>
      <c r="D105" t="s">
        <v>41</v>
      </c>
      <c r="E105" t="s">
        <v>911</v>
      </c>
      <c r="F105" t="s">
        <v>912</v>
      </c>
      <c r="G105" t="s">
        <v>1622</v>
      </c>
      <c r="H105" t="s">
        <v>2502</v>
      </c>
      <c r="I105" s="23">
        <v>3617</v>
      </c>
      <c r="J105">
        <v>2783.4799999999996</v>
      </c>
    </row>
    <row r="106" spans="2:10" x14ac:dyDescent="0.3">
      <c r="B106" s="19">
        <v>45845</v>
      </c>
      <c r="C106" t="s">
        <v>44</v>
      </c>
      <c r="D106" t="s">
        <v>41</v>
      </c>
      <c r="E106" t="s">
        <v>911</v>
      </c>
      <c r="F106" t="s">
        <v>912</v>
      </c>
      <c r="G106" t="s">
        <v>1648</v>
      </c>
      <c r="H106" t="s">
        <v>2502</v>
      </c>
      <c r="I106" s="23">
        <v>1038</v>
      </c>
      <c r="J106">
        <v>798.06</v>
      </c>
    </row>
    <row r="107" spans="2:10" x14ac:dyDescent="0.3">
      <c r="B107" s="19">
        <v>45845</v>
      </c>
      <c r="C107" t="s">
        <v>44</v>
      </c>
      <c r="D107" t="s">
        <v>41</v>
      </c>
      <c r="E107" t="s">
        <v>990</v>
      </c>
      <c r="F107" t="s">
        <v>912</v>
      </c>
      <c r="G107" t="s">
        <v>1695</v>
      </c>
      <c r="H107" t="s">
        <v>2502</v>
      </c>
      <c r="I107" s="23">
        <v>3444.9999999999995</v>
      </c>
      <c r="J107">
        <v>2827.1800000000003</v>
      </c>
    </row>
    <row r="108" spans="2:10" x14ac:dyDescent="0.3">
      <c r="B108" s="19">
        <v>45845</v>
      </c>
      <c r="C108" t="s">
        <v>44</v>
      </c>
      <c r="D108" t="s">
        <v>827</v>
      </c>
      <c r="E108" t="s">
        <v>828</v>
      </c>
      <c r="F108" t="s">
        <v>43</v>
      </c>
      <c r="G108" t="s">
        <v>1656</v>
      </c>
      <c r="H108" t="s">
        <v>2502</v>
      </c>
      <c r="I108" s="23">
        <v>2301</v>
      </c>
      <c r="J108">
        <v>1855.11</v>
      </c>
    </row>
    <row r="109" spans="2:10" x14ac:dyDescent="0.3">
      <c r="B109" s="19">
        <v>45845</v>
      </c>
      <c r="C109" t="s">
        <v>44</v>
      </c>
      <c r="D109" t="s">
        <v>827</v>
      </c>
      <c r="E109" t="s">
        <v>1672</v>
      </c>
      <c r="F109" t="s">
        <v>43</v>
      </c>
      <c r="G109" t="s">
        <v>1670</v>
      </c>
      <c r="H109" t="s">
        <v>2502</v>
      </c>
      <c r="I109" s="23">
        <v>1132</v>
      </c>
      <c r="J109">
        <v>911.31</v>
      </c>
    </row>
    <row r="110" spans="2:10" x14ac:dyDescent="0.3">
      <c r="B110" t="s">
        <v>2515</v>
      </c>
      <c r="C110"/>
      <c r="D110"/>
      <c r="E110"/>
      <c r="F110"/>
      <c r="G110"/>
      <c r="H110"/>
      <c r="I110" s="23">
        <v>18088</v>
      </c>
      <c r="J110">
        <v>14191.99</v>
      </c>
    </row>
    <row r="111" spans="2:10" x14ac:dyDescent="0.3">
      <c r="B111" s="19">
        <v>45846</v>
      </c>
      <c r="C111" t="s">
        <v>44</v>
      </c>
      <c r="D111" t="s">
        <v>41</v>
      </c>
      <c r="E111" t="s">
        <v>42</v>
      </c>
      <c r="F111" t="s">
        <v>43</v>
      </c>
      <c r="G111" t="s">
        <v>1723</v>
      </c>
      <c r="H111" t="s">
        <v>2502</v>
      </c>
      <c r="I111" s="23">
        <v>3959</v>
      </c>
      <c r="J111">
        <v>3041.59</v>
      </c>
    </row>
    <row r="112" spans="2:10" x14ac:dyDescent="0.3">
      <c r="B112" s="19">
        <v>45846</v>
      </c>
      <c r="C112" t="s">
        <v>44</v>
      </c>
      <c r="D112" t="s">
        <v>41</v>
      </c>
      <c r="E112" t="s">
        <v>42</v>
      </c>
      <c r="F112" t="s">
        <v>43</v>
      </c>
      <c r="G112" t="s">
        <v>1807</v>
      </c>
      <c r="H112" t="s">
        <v>2502</v>
      </c>
      <c r="I112" s="23">
        <v>5026</v>
      </c>
      <c r="J112">
        <v>3867.8699999999994</v>
      </c>
    </row>
    <row r="113" spans="2:10" x14ac:dyDescent="0.3">
      <c r="B113" s="19">
        <v>45846</v>
      </c>
      <c r="C113" t="s">
        <v>44</v>
      </c>
      <c r="D113" t="s">
        <v>41</v>
      </c>
      <c r="E113" t="s">
        <v>42</v>
      </c>
      <c r="F113" t="s">
        <v>43</v>
      </c>
      <c r="G113" t="s">
        <v>1828</v>
      </c>
      <c r="H113" t="s">
        <v>2502</v>
      </c>
      <c r="I113" s="23">
        <v>1973</v>
      </c>
      <c r="J113">
        <v>1499.6599999999999</v>
      </c>
    </row>
    <row r="114" spans="2:10" x14ac:dyDescent="0.3">
      <c r="B114" s="19">
        <v>45846</v>
      </c>
      <c r="C114" t="s">
        <v>44</v>
      </c>
      <c r="D114" t="s">
        <v>41</v>
      </c>
      <c r="E114" t="s">
        <v>911</v>
      </c>
      <c r="F114" t="s">
        <v>912</v>
      </c>
      <c r="G114" t="s">
        <v>1866</v>
      </c>
      <c r="H114" t="s">
        <v>2502</v>
      </c>
      <c r="I114" s="23">
        <v>1299</v>
      </c>
      <c r="J114">
        <v>997.85</v>
      </c>
    </row>
    <row r="115" spans="2:10" x14ac:dyDescent="0.3">
      <c r="B115" s="19">
        <v>45846</v>
      </c>
      <c r="C115" t="s">
        <v>44</v>
      </c>
      <c r="D115" t="s">
        <v>41</v>
      </c>
      <c r="E115" t="s">
        <v>990</v>
      </c>
      <c r="F115" t="s">
        <v>912</v>
      </c>
      <c r="G115" t="s">
        <v>1760</v>
      </c>
      <c r="H115" t="s">
        <v>2502</v>
      </c>
      <c r="I115" s="23">
        <v>3247</v>
      </c>
      <c r="J115">
        <v>2662.8200000000006</v>
      </c>
    </row>
    <row r="116" spans="2:10" x14ac:dyDescent="0.3">
      <c r="B116" s="19">
        <v>45846</v>
      </c>
      <c r="C116" t="s">
        <v>44</v>
      </c>
      <c r="D116" t="s">
        <v>827</v>
      </c>
      <c r="E116" t="s">
        <v>828</v>
      </c>
      <c r="F116" t="s">
        <v>43</v>
      </c>
      <c r="G116" t="s">
        <v>1733</v>
      </c>
      <c r="H116" t="s">
        <v>2502</v>
      </c>
      <c r="I116" s="23">
        <v>2663</v>
      </c>
      <c r="J116">
        <v>2136.59</v>
      </c>
    </row>
    <row r="117" spans="2:10" x14ac:dyDescent="0.3">
      <c r="B117" s="19">
        <v>45846</v>
      </c>
      <c r="C117" t="s">
        <v>44</v>
      </c>
      <c r="D117" t="s">
        <v>827</v>
      </c>
      <c r="E117" t="s">
        <v>1672</v>
      </c>
      <c r="F117" t="s">
        <v>43</v>
      </c>
      <c r="G117" t="s">
        <v>939</v>
      </c>
      <c r="H117" t="s">
        <v>2502</v>
      </c>
      <c r="I117" s="23">
        <v>1958</v>
      </c>
      <c r="J117">
        <v>1582.63</v>
      </c>
    </row>
    <row r="118" spans="2:10" x14ac:dyDescent="0.3">
      <c r="B118" t="s">
        <v>2516</v>
      </c>
      <c r="C118"/>
      <c r="D118"/>
      <c r="E118"/>
      <c r="F118"/>
      <c r="G118"/>
      <c r="H118"/>
      <c r="I118" s="23">
        <v>20125</v>
      </c>
      <c r="J118">
        <v>15789.010000000002</v>
      </c>
    </row>
    <row r="119" spans="2:10" x14ac:dyDescent="0.3">
      <c r="B119" s="19">
        <v>45847</v>
      </c>
      <c r="C119" t="s">
        <v>44</v>
      </c>
      <c r="D119" t="s">
        <v>41</v>
      </c>
      <c r="E119" t="s">
        <v>42</v>
      </c>
      <c r="F119" t="s">
        <v>43</v>
      </c>
      <c r="G119" t="s">
        <v>1936</v>
      </c>
      <c r="H119" t="s">
        <v>2502</v>
      </c>
      <c r="I119" s="23">
        <v>3963</v>
      </c>
      <c r="J119">
        <v>3042.58</v>
      </c>
    </row>
    <row r="120" spans="2:10" x14ac:dyDescent="0.3">
      <c r="B120" s="19">
        <v>45847</v>
      </c>
      <c r="C120" t="s">
        <v>44</v>
      </c>
      <c r="D120" t="s">
        <v>41</v>
      </c>
      <c r="E120" t="s">
        <v>42</v>
      </c>
      <c r="F120" t="s">
        <v>43</v>
      </c>
      <c r="G120" t="s">
        <v>1968</v>
      </c>
      <c r="H120" t="s">
        <v>2502</v>
      </c>
      <c r="I120" s="23">
        <v>5019</v>
      </c>
      <c r="J120">
        <v>3859.8599999999997</v>
      </c>
    </row>
    <row r="121" spans="2:10" x14ac:dyDescent="0.3">
      <c r="B121" s="19">
        <v>45847</v>
      </c>
      <c r="C121" t="s">
        <v>44</v>
      </c>
      <c r="D121" t="s">
        <v>41</v>
      </c>
      <c r="E121" t="s">
        <v>42</v>
      </c>
      <c r="F121" t="s">
        <v>43</v>
      </c>
      <c r="G121" t="s">
        <v>1907</v>
      </c>
      <c r="H121" t="s">
        <v>2502</v>
      </c>
      <c r="I121" s="23">
        <v>1240</v>
      </c>
      <c r="J121">
        <v>942.81999999999994</v>
      </c>
    </row>
    <row r="122" spans="2:10" x14ac:dyDescent="0.3">
      <c r="B122" s="19">
        <v>45847</v>
      </c>
      <c r="C122" t="s">
        <v>44</v>
      </c>
      <c r="D122" t="s">
        <v>41</v>
      </c>
      <c r="E122" t="s">
        <v>911</v>
      </c>
      <c r="F122" t="s">
        <v>912</v>
      </c>
      <c r="G122" t="s">
        <v>2005</v>
      </c>
      <c r="H122" t="s">
        <v>2502</v>
      </c>
      <c r="I122" s="23">
        <v>1112</v>
      </c>
      <c r="J122">
        <v>842.76</v>
      </c>
    </row>
    <row r="123" spans="2:10" x14ac:dyDescent="0.3">
      <c r="B123" s="19">
        <v>45847</v>
      </c>
      <c r="C123" t="s">
        <v>44</v>
      </c>
      <c r="D123" t="s">
        <v>827</v>
      </c>
      <c r="E123" t="s">
        <v>828</v>
      </c>
      <c r="F123" t="s">
        <v>43</v>
      </c>
      <c r="G123" t="s">
        <v>1013</v>
      </c>
      <c r="H123" t="s">
        <v>2502</v>
      </c>
      <c r="I123" s="23">
        <v>3993</v>
      </c>
      <c r="J123">
        <v>3229.14</v>
      </c>
    </row>
    <row r="124" spans="2:10" x14ac:dyDescent="0.3">
      <c r="B124" s="19">
        <v>45847</v>
      </c>
      <c r="C124" t="s">
        <v>44</v>
      </c>
      <c r="D124" t="s">
        <v>827</v>
      </c>
      <c r="E124" t="s">
        <v>1672</v>
      </c>
      <c r="F124" t="s">
        <v>43</v>
      </c>
      <c r="G124" t="s">
        <v>1052</v>
      </c>
      <c r="H124" t="s">
        <v>2502</v>
      </c>
      <c r="I124" s="23">
        <v>2884.01</v>
      </c>
      <c r="J124">
        <v>2323.7200000000003</v>
      </c>
    </row>
    <row r="125" spans="2:10" x14ac:dyDescent="0.3">
      <c r="B125" t="s">
        <v>2517</v>
      </c>
      <c r="C125"/>
      <c r="D125"/>
      <c r="E125"/>
      <c r="F125"/>
      <c r="G125"/>
      <c r="H125"/>
      <c r="I125" s="23">
        <v>18211.010000000002</v>
      </c>
      <c r="J125">
        <v>14240.879999999997</v>
      </c>
    </row>
    <row r="126" spans="2:10" x14ac:dyDescent="0.3">
      <c r="B126" s="19">
        <v>45848</v>
      </c>
      <c r="C126" t="s">
        <v>44</v>
      </c>
      <c r="D126" t="s">
        <v>41</v>
      </c>
      <c r="E126" t="s">
        <v>42</v>
      </c>
      <c r="F126" t="s">
        <v>43</v>
      </c>
      <c r="G126" t="s">
        <v>2117</v>
      </c>
      <c r="H126" t="s">
        <v>2502</v>
      </c>
      <c r="I126" s="23">
        <v>3946.9999999999995</v>
      </c>
      <c r="J126">
        <v>3026.58</v>
      </c>
    </row>
    <row r="127" spans="2:10" x14ac:dyDescent="0.3">
      <c r="B127" s="19">
        <v>45848</v>
      </c>
      <c r="C127" t="s">
        <v>44</v>
      </c>
      <c r="D127" t="s">
        <v>41</v>
      </c>
      <c r="E127" t="s">
        <v>42</v>
      </c>
      <c r="F127" t="s">
        <v>43</v>
      </c>
      <c r="G127" t="s">
        <v>2035</v>
      </c>
      <c r="H127" t="s">
        <v>2502</v>
      </c>
      <c r="I127" s="23">
        <v>4584</v>
      </c>
      <c r="J127">
        <v>3516.4799999999991</v>
      </c>
    </row>
    <row r="128" spans="2:10" x14ac:dyDescent="0.3">
      <c r="B128" s="19">
        <v>45848</v>
      </c>
      <c r="C128" t="s">
        <v>44</v>
      </c>
      <c r="D128" t="s">
        <v>41</v>
      </c>
      <c r="E128" t="s">
        <v>911</v>
      </c>
      <c r="F128" t="s">
        <v>912</v>
      </c>
      <c r="G128" t="s">
        <v>2148</v>
      </c>
      <c r="H128" t="s">
        <v>2502</v>
      </c>
      <c r="I128" s="23">
        <v>3220</v>
      </c>
      <c r="J128">
        <v>2455.6</v>
      </c>
    </row>
    <row r="129" spans="2:10" x14ac:dyDescent="0.3">
      <c r="B129" s="19">
        <v>45848</v>
      </c>
      <c r="C129" t="s">
        <v>44</v>
      </c>
      <c r="D129" t="s">
        <v>41</v>
      </c>
      <c r="E129" t="s">
        <v>990</v>
      </c>
      <c r="F129" t="s">
        <v>912</v>
      </c>
      <c r="G129" t="s">
        <v>2086</v>
      </c>
      <c r="H129" t="s">
        <v>2502</v>
      </c>
      <c r="I129" s="23">
        <v>1799.01</v>
      </c>
      <c r="J129">
        <v>1478.91</v>
      </c>
    </row>
    <row r="130" spans="2:10" x14ac:dyDescent="0.3">
      <c r="B130" s="19">
        <v>45848</v>
      </c>
      <c r="C130" t="s">
        <v>44</v>
      </c>
      <c r="D130" t="s">
        <v>827</v>
      </c>
      <c r="E130" t="s">
        <v>828</v>
      </c>
      <c r="F130" t="s">
        <v>43</v>
      </c>
      <c r="G130" t="s">
        <v>1194</v>
      </c>
      <c r="H130" t="s">
        <v>2502</v>
      </c>
      <c r="I130" s="23">
        <v>2937</v>
      </c>
      <c r="J130">
        <v>2381.84</v>
      </c>
    </row>
    <row r="131" spans="2:10" x14ac:dyDescent="0.3">
      <c r="B131" s="19">
        <v>45848</v>
      </c>
      <c r="C131" t="s">
        <v>44</v>
      </c>
      <c r="D131" t="s">
        <v>827</v>
      </c>
      <c r="E131" t="s">
        <v>828</v>
      </c>
      <c r="F131" t="s">
        <v>43</v>
      </c>
      <c r="G131" t="s">
        <v>2019</v>
      </c>
      <c r="H131" t="s">
        <v>2502</v>
      </c>
      <c r="I131" s="23">
        <v>2672</v>
      </c>
      <c r="J131">
        <v>2159.21</v>
      </c>
    </row>
    <row r="132" spans="2:10" x14ac:dyDescent="0.3">
      <c r="B132" s="19">
        <v>45848</v>
      </c>
      <c r="C132" t="s">
        <v>44</v>
      </c>
      <c r="D132" t="s">
        <v>827</v>
      </c>
      <c r="E132" t="s">
        <v>1672</v>
      </c>
      <c r="F132" t="s">
        <v>43</v>
      </c>
      <c r="G132" t="s">
        <v>1296</v>
      </c>
      <c r="H132" t="s">
        <v>2502</v>
      </c>
      <c r="I132" s="23">
        <v>3066.01</v>
      </c>
      <c r="J132">
        <v>2473.19</v>
      </c>
    </row>
    <row r="133" spans="2:10" x14ac:dyDescent="0.3">
      <c r="B133" t="s">
        <v>2518</v>
      </c>
      <c r="C133"/>
      <c r="D133"/>
      <c r="E133"/>
      <c r="F133"/>
      <c r="G133"/>
      <c r="H133"/>
      <c r="I133" s="23">
        <v>22225.020000000004</v>
      </c>
      <c r="J133">
        <v>17491.809999999998</v>
      </c>
    </row>
    <row r="134" spans="2:10" x14ac:dyDescent="0.3">
      <c r="B134" s="19">
        <v>45849</v>
      </c>
      <c r="C134" t="s">
        <v>44</v>
      </c>
      <c r="D134" t="s">
        <v>41</v>
      </c>
      <c r="E134" t="s">
        <v>42</v>
      </c>
      <c r="F134" t="s">
        <v>43</v>
      </c>
      <c r="G134" t="s">
        <v>2269</v>
      </c>
      <c r="H134" t="s">
        <v>2502</v>
      </c>
      <c r="I134" s="23">
        <v>3957</v>
      </c>
      <c r="J134">
        <v>3038.5800000000004</v>
      </c>
    </row>
    <row r="135" spans="2:10" x14ac:dyDescent="0.3">
      <c r="B135" s="19">
        <v>45849</v>
      </c>
      <c r="C135" t="s">
        <v>44</v>
      </c>
      <c r="D135" t="s">
        <v>41</v>
      </c>
      <c r="E135" t="s">
        <v>42</v>
      </c>
      <c r="F135" t="s">
        <v>43</v>
      </c>
      <c r="G135" t="s">
        <v>2213</v>
      </c>
      <c r="H135" t="s">
        <v>2502</v>
      </c>
      <c r="I135" s="23">
        <v>4427.9900000000007</v>
      </c>
      <c r="J135">
        <v>3397.6899999999996</v>
      </c>
    </row>
    <row r="136" spans="2:10" x14ac:dyDescent="0.3">
      <c r="B136" s="19">
        <v>45849</v>
      </c>
      <c r="C136" t="s">
        <v>44</v>
      </c>
      <c r="D136" t="s">
        <v>41</v>
      </c>
      <c r="E136" t="s">
        <v>911</v>
      </c>
      <c r="F136" t="s">
        <v>912</v>
      </c>
      <c r="G136" t="s">
        <v>2318</v>
      </c>
      <c r="H136" t="s">
        <v>2502</v>
      </c>
      <c r="I136" s="23">
        <v>1810</v>
      </c>
      <c r="J136">
        <v>1364.19</v>
      </c>
    </row>
    <row r="137" spans="2:10" x14ac:dyDescent="0.3">
      <c r="B137" s="19">
        <v>45849</v>
      </c>
      <c r="C137" t="s">
        <v>44</v>
      </c>
      <c r="D137" t="s">
        <v>41</v>
      </c>
      <c r="E137" t="s">
        <v>990</v>
      </c>
      <c r="F137" t="s">
        <v>912</v>
      </c>
      <c r="G137" t="s">
        <v>2254</v>
      </c>
      <c r="H137" t="s">
        <v>2502</v>
      </c>
      <c r="I137" s="23">
        <v>1134.9999999999998</v>
      </c>
      <c r="J137">
        <v>931.79000000000019</v>
      </c>
    </row>
    <row r="138" spans="2:10" x14ac:dyDescent="0.3">
      <c r="B138" s="19">
        <v>45849</v>
      </c>
      <c r="C138" t="s">
        <v>44</v>
      </c>
      <c r="D138" t="s">
        <v>827</v>
      </c>
      <c r="E138" t="s">
        <v>828</v>
      </c>
      <c r="F138" t="s">
        <v>43</v>
      </c>
      <c r="G138" t="s">
        <v>2302</v>
      </c>
      <c r="H138" t="s">
        <v>2502</v>
      </c>
      <c r="I138" s="23">
        <v>3231</v>
      </c>
      <c r="J138">
        <v>2634.7000000000003</v>
      </c>
    </row>
    <row r="139" spans="2:10" x14ac:dyDescent="0.3">
      <c r="B139" s="19">
        <v>45849</v>
      </c>
      <c r="C139" t="s">
        <v>44</v>
      </c>
      <c r="D139" t="s">
        <v>827</v>
      </c>
      <c r="E139" t="s">
        <v>828</v>
      </c>
      <c r="F139" t="s">
        <v>43</v>
      </c>
      <c r="G139" t="s">
        <v>2176</v>
      </c>
      <c r="H139" t="s">
        <v>2502</v>
      </c>
      <c r="I139" s="23">
        <v>3773</v>
      </c>
      <c r="J139">
        <v>3096.6800000000003</v>
      </c>
    </row>
    <row r="140" spans="2:10" x14ac:dyDescent="0.3">
      <c r="B140" s="19">
        <v>45849</v>
      </c>
      <c r="C140" t="s">
        <v>44</v>
      </c>
      <c r="D140" t="s">
        <v>827</v>
      </c>
      <c r="E140" t="s">
        <v>1672</v>
      </c>
      <c r="F140" t="s">
        <v>43</v>
      </c>
      <c r="G140" t="s">
        <v>2195</v>
      </c>
      <c r="H140" t="s">
        <v>2502</v>
      </c>
      <c r="I140" s="23">
        <v>2316.0100000000002</v>
      </c>
      <c r="J140">
        <v>1868.4899999999998</v>
      </c>
    </row>
    <row r="141" spans="2:10" x14ac:dyDescent="0.3">
      <c r="B141" t="s">
        <v>2519</v>
      </c>
      <c r="C141"/>
      <c r="D141"/>
      <c r="E141"/>
      <c r="F141"/>
      <c r="G141"/>
      <c r="H141"/>
      <c r="I141" s="23">
        <v>20650</v>
      </c>
      <c r="J141">
        <v>16332.120000000003</v>
      </c>
    </row>
    <row r="142" spans="2:10" x14ac:dyDescent="0.3">
      <c r="B142" s="19">
        <v>45852</v>
      </c>
      <c r="C142" t="s">
        <v>44</v>
      </c>
      <c r="D142" t="s">
        <v>41</v>
      </c>
      <c r="E142" t="s">
        <v>211</v>
      </c>
      <c r="F142" t="s">
        <v>43</v>
      </c>
      <c r="G142" t="s">
        <v>2336</v>
      </c>
      <c r="H142" t="s">
        <v>2502</v>
      </c>
      <c r="I142" s="23">
        <v>3904</v>
      </c>
      <c r="J142">
        <v>3031.5799999999995</v>
      </c>
    </row>
    <row r="143" spans="2:10" x14ac:dyDescent="0.3">
      <c r="B143" s="19">
        <v>45852</v>
      </c>
      <c r="C143" t="s">
        <v>44</v>
      </c>
      <c r="D143" t="s">
        <v>41</v>
      </c>
      <c r="E143" t="s">
        <v>211</v>
      </c>
      <c r="F143" t="s">
        <v>43</v>
      </c>
      <c r="G143" t="s">
        <v>2353</v>
      </c>
      <c r="H143" t="s">
        <v>2502</v>
      </c>
      <c r="I143" s="23">
        <v>4953</v>
      </c>
      <c r="J143">
        <v>3858.7799999999997</v>
      </c>
    </row>
    <row r="144" spans="2:10" x14ac:dyDescent="0.3">
      <c r="B144" s="19">
        <v>45852</v>
      </c>
      <c r="C144" t="s">
        <v>44</v>
      </c>
      <c r="D144" t="s">
        <v>41</v>
      </c>
      <c r="E144" t="s">
        <v>211</v>
      </c>
      <c r="F144" t="s">
        <v>43</v>
      </c>
      <c r="G144" t="s">
        <v>2389</v>
      </c>
      <c r="H144" t="s">
        <v>2502</v>
      </c>
      <c r="I144" s="23">
        <v>2118</v>
      </c>
      <c r="J144">
        <v>1638.94</v>
      </c>
    </row>
    <row r="145" spans="2:10" x14ac:dyDescent="0.3">
      <c r="B145" s="19">
        <v>45852</v>
      </c>
      <c r="C145" t="s">
        <v>44</v>
      </c>
      <c r="D145" t="s">
        <v>41</v>
      </c>
      <c r="E145" t="s">
        <v>990</v>
      </c>
      <c r="F145" t="s">
        <v>43</v>
      </c>
      <c r="G145" t="s">
        <v>2400</v>
      </c>
      <c r="H145" t="s">
        <v>2502</v>
      </c>
      <c r="I145" s="23">
        <v>2155</v>
      </c>
      <c r="J145">
        <v>1768.75</v>
      </c>
    </row>
    <row r="146" spans="2:10" x14ac:dyDescent="0.3">
      <c r="B146" s="19">
        <v>45852</v>
      </c>
      <c r="C146" t="s">
        <v>44</v>
      </c>
      <c r="D146" t="s">
        <v>827</v>
      </c>
      <c r="E146" t="s">
        <v>828</v>
      </c>
      <c r="F146" t="s">
        <v>43</v>
      </c>
      <c r="G146" t="s">
        <v>2374</v>
      </c>
      <c r="H146" t="s">
        <v>2502</v>
      </c>
      <c r="I146" s="23">
        <v>4002</v>
      </c>
      <c r="J146">
        <v>3249.1400000000003</v>
      </c>
    </row>
    <row r="147" spans="2:10" x14ac:dyDescent="0.3">
      <c r="B147" s="19">
        <v>45852</v>
      </c>
      <c r="C147" t="s">
        <v>44</v>
      </c>
      <c r="D147" t="s">
        <v>827</v>
      </c>
      <c r="E147" t="s">
        <v>2412</v>
      </c>
      <c r="F147" t="s">
        <v>43</v>
      </c>
      <c r="G147" t="s">
        <v>2411</v>
      </c>
      <c r="H147" t="s">
        <v>2502</v>
      </c>
      <c r="I147" s="23">
        <v>2303</v>
      </c>
      <c r="J147">
        <v>1845.8600000000001</v>
      </c>
    </row>
    <row r="148" spans="2:10" x14ac:dyDescent="0.3">
      <c r="B148" t="s">
        <v>2520</v>
      </c>
      <c r="C148"/>
      <c r="D148"/>
      <c r="E148"/>
      <c r="F148"/>
      <c r="G148"/>
      <c r="H148"/>
      <c r="I148" s="23">
        <v>19435</v>
      </c>
      <c r="J148">
        <v>15393.05</v>
      </c>
    </row>
    <row r="149" spans="2:10" x14ac:dyDescent="0.3">
      <c r="B149" s="19">
        <v>45853</v>
      </c>
      <c r="C149" t="s">
        <v>44</v>
      </c>
      <c r="D149" t="s">
        <v>41</v>
      </c>
      <c r="E149" t="s">
        <v>211</v>
      </c>
      <c r="F149" t="s">
        <v>43</v>
      </c>
      <c r="G149" t="s">
        <v>2423</v>
      </c>
      <c r="H149" t="s">
        <v>2502</v>
      </c>
      <c r="I149" s="23">
        <v>3932</v>
      </c>
      <c r="J149">
        <v>3011.5799999999995</v>
      </c>
    </row>
    <row r="150" spans="2:10" x14ac:dyDescent="0.3">
      <c r="B150" s="19">
        <v>45853</v>
      </c>
      <c r="C150" t="s">
        <v>44</v>
      </c>
      <c r="D150" t="s">
        <v>41</v>
      </c>
      <c r="E150" t="s">
        <v>211</v>
      </c>
      <c r="F150" t="s">
        <v>43</v>
      </c>
      <c r="G150" t="s">
        <v>2440</v>
      </c>
      <c r="H150" t="s">
        <v>2502</v>
      </c>
      <c r="I150" s="23">
        <v>5159</v>
      </c>
      <c r="J150">
        <v>3965.3999999999996</v>
      </c>
    </row>
    <row r="151" spans="2:10" x14ac:dyDescent="0.3">
      <c r="B151" s="19">
        <v>45853</v>
      </c>
      <c r="C151" t="s">
        <v>44</v>
      </c>
      <c r="D151" t="s">
        <v>41</v>
      </c>
      <c r="E151" t="s">
        <v>211</v>
      </c>
      <c r="F151" t="s">
        <v>43</v>
      </c>
      <c r="G151" t="s">
        <v>2532</v>
      </c>
      <c r="H151" t="s">
        <v>2502</v>
      </c>
      <c r="I151" s="23">
        <v>3879</v>
      </c>
      <c r="J151">
        <v>2973.81</v>
      </c>
    </row>
    <row r="152" spans="2:10" x14ac:dyDescent="0.3">
      <c r="B152" s="19">
        <v>45853</v>
      </c>
      <c r="C152" t="s">
        <v>44</v>
      </c>
      <c r="D152" t="s">
        <v>41</v>
      </c>
      <c r="E152" t="s">
        <v>211</v>
      </c>
      <c r="F152" t="s">
        <v>43</v>
      </c>
      <c r="G152" t="s">
        <v>2553</v>
      </c>
      <c r="H152" t="s">
        <v>2502</v>
      </c>
      <c r="I152" s="23">
        <v>1241</v>
      </c>
      <c r="J152">
        <v>944.33000000000015</v>
      </c>
    </row>
    <row r="153" spans="2:10" x14ac:dyDescent="0.3">
      <c r="B153" s="19">
        <v>45853</v>
      </c>
      <c r="C153" t="s">
        <v>44</v>
      </c>
      <c r="D153" t="s">
        <v>41</v>
      </c>
      <c r="E153" t="s">
        <v>990</v>
      </c>
      <c r="F153" t="s">
        <v>43</v>
      </c>
      <c r="G153" t="s">
        <v>2611</v>
      </c>
      <c r="H153" t="s">
        <v>2502</v>
      </c>
      <c r="I153" s="23">
        <v>1590</v>
      </c>
      <c r="J153">
        <v>1299.26</v>
      </c>
    </row>
    <row r="154" spans="2:10" x14ac:dyDescent="0.3">
      <c r="B154" s="19">
        <v>45853</v>
      </c>
      <c r="C154" t="s">
        <v>44</v>
      </c>
      <c r="D154" t="s">
        <v>41</v>
      </c>
      <c r="E154" t="s">
        <v>990</v>
      </c>
      <c r="F154" t="s">
        <v>43</v>
      </c>
      <c r="G154" t="s">
        <v>2651</v>
      </c>
      <c r="H154" t="s">
        <v>2502</v>
      </c>
      <c r="I154" s="23">
        <v>2326.5</v>
      </c>
      <c r="J154">
        <v>2046.72</v>
      </c>
    </row>
    <row r="155" spans="2:10" x14ac:dyDescent="0.3">
      <c r="B155" s="19">
        <v>45853</v>
      </c>
      <c r="C155" t="s">
        <v>44</v>
      </c>
      <c r="D155" t="s">
        <v>827</v>
      </c>
      <c r="E155" t="s">
        <v>828</v>
      </c>
      <c r="F155" t="s">
        <v>43</v>
      </c>
      <c r="G155" t="s">
        <v>2592</v>
      </c>
      <c r="H155" t="s">
        <v>2502</v>
      </c>
      <c r="I155" s="23">
        <v>5369</v>
      </c>
      <c r="J155">
        <v>4364.5800000000008</v>
      </c>
    </row>
    <row r="156" spans="2:10" x14ac:dyDescent="0.3">
      <c r="B156" s="19">
        <v>45853</v>
      </c>
      <c r="C156" t="s">
        <v>44</v>
      </c>
      <c r="D156" t="s">
        <v>827</v>
      </c>
      <c r="E156" t="s">
        <v>2412</v>
      </c>
      <c r="F156" t="s">
        <v>43</v>
      </c>
      <c r="G156" t="s">
        <v>2621</v>
      </c>
      <c r="H156" t="s">
        <v>2502</v>
      </c>
      <c r="I156" s="23">
        <v>2653</v>
      </c>
      <c r="J156">
        <v>2145.8200000000002</v>
      </c>
    </row>
    <row r="157" spans="2:10" x14ac:dyDescent="0.3">
      <c r="B157" t="s">
        <v>2488</v>
      </c>
      <c r="C157"/>
      <c r="D157"/>
      <c r="E157"/>
      <c r="F157"/>
      <c r="G157"/>
      <c r="H157"/>
      <c r="I157" s="23">
        <v>26149.5</v>
      </c>
      <c r="J157">
        <v>20751.5</v>
      </c>
    </row>
    <row r="158" spans="2:10" x14ac:dyDescent="0.3">
      <c r="B158" t="s">
        <v>2479</v>
      </c>
      <c r="C158"/>
      <c r="D158"/>
      <c r="E158"/>
      <c r="F158"/>
      <c r="G158"/>
      <c r="H158"/>
      <c r="I158" s="23">
        <v>320564.61000454001</v>
      </c>
      <c r="J158">
        <v>249241.61996693999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5315-6E1F-4B78-8213-00875FE8C846}">
  <sheetPr>
    <tabColor theme="1"/>
  </sheetPr>
  <dimension ref="B2:S119"/>
  <sheetViews>
    <sheetView topLeftCell="A55" workbookViewId="0">
      <selection activeCell="E74" sqref="E74"/>
    </sheetView>
  </sheetViews>
  <sheetFormatPr baseColWidth="10" defaultColWidth="11.44140625" defaultRowHeight="14.4" x14ac:dyDescent="0.3"/>
  <cols>
    <col min="2" max="2" width="19.33203125" bestFit="1" customWidth="1"/>
    <col min="3" max="3" width="14.5546875" style="5" bestFit="1" customWidth="1"/>
    <col min="4" max="4" width="15.33203125" style="5" bestFit="1" customWidth="1"/>
    <col min="5" max="5" width="22.6640625" style="5" bestFit="1" customWidth="1"/>
    <col min="6" max="6" width="22.6640625" bestFit="1" customWidth="1"/>
    <col min="7" max="9" width="16.5546875" style="5" bestFit="1" customWidth="1"/>
    <col min="10" max="10" width="15.33203125" style="5" bestFit="1" customWidth="1"/>
    <col min="11" max="11" width="18" style="5" bestFit="1" customWidth="1"/>
    <col min="12" max="13" width="10.33203125" style="5" bestFit="1" customWidth="1"/>
    <col min="14" max="14" width="11.5546875" style="5" bestFit="1" customWidth="1"/>
    <col min="15" max="17" width="16.5546875" style="5" bestFit="1" customWidth="1"/>
    <col min="18" max="18" width="13.33203125" style="5" bestFit="1" customWidth="1"/>
    <col min="19" max="19" width="21" style="5" bestFit="1" customWidth="1"/>
  </cols>
  <sheetData>
    <row r="2" spans="2:11" x14ac:dyDescent="0.3">
      <c r="B2" s="22" t="s">
        <v>1</v>
      </c>
      <c r="C2" s="22" t="s">
        <v>4</v>
      </c>
      <c r="D2" s="22" t="s">
        <v>12</v>
      </c>
      <c r="E2" t="s">
        <v>2530</v>
      </c>
      <c r="I2" s="22" t="s">
        <v>1</v>
      </c>
      <c r="J2" s="22" t="s">
        <v>12</v>
      </c>
      <c r="K2" t="s">
        <v>2521</v>
      </c>
    </row>
    <row r="3" spans="2:11" x14ac:dyDescent="0.3">
      <c r="B3">
        <v>23</v>
      </c>
      <c r="C3" s="19">
        <v>45810</v>
      </c>
      <c r="D3" t="s">
        <v>42</v>
      </c>
      <c r="E3" s="32">
        <v>1.7166666667617392</v>
      </c>
      <c r="I3">
        <v>23</v>
      </c>
      <c r="J3" t="s">
        <v>42</v>
      </c>
      <c r="K3" s="28">
        <v>1.7775252525779335</v>
      </c>
    </row>
    <row r="4" spans="2:11" x14ac:dyDescent="0.3">
      <c r="B4">
        <v>23</v>
      </c>
      <c r="C4" s="19">
        <v>45811</v>
      </c>
      <c r="D4" t="s">
        <v>42</v>
      </c>
      <c r="E4" s="32">
        <v>1.7187500000654836</v>
      </c>
      <c r="I4">
        <v>23</v>
      </c>
      <c r="J4" t="s">
        <v>211</v>
      </c>
      <c r="K4" s="28">
        <v>1.6249999999708962</v>
      </c>
    </row>
    <row r="5" spans="2:11" x14ac:dyDescent="0.3">
      <c r="B5">
        <v>23</v>
      </c>
      <c r="C5" s="19">
        <v>45812</v>
      </c>
      <c r="D5" t="s">
        <v>42</v>
      </c>
      <c r="E5" s="32">
        <v>1.8333333333721384</v>
      </c>
      <c r="I5" t="s">
        <v>2522</v>
      </c>
      <c r="J5"/>
      <c r="K5" s="28">
        <v>1.7477642276789993</v>
      </c>
    </row>
    <row r="6" spans="2:11" x14ac:dyDescent="0.3">
      <c r="B6">
        <v>23</v>
      </c>
      <c r="C6" s="19">
        <v>45813</v>
      </c>
      <c r="D6" t="s">
        <v>211</v>
      </c>
      <c r="E6" s="32">
        <v>1.6249999999708962</v>
      </c>
      <c r="I6">
        <v>24</v>
      </c>
      <c r="J6" t="s">
        <v>42</v>
      </c>
      <c r="K6" s="28">
        <v>1.8600628930923775</v>
      </c>
    </row>
    <row r="7" spans="2:11" x14ac:dyDescent="0.3">
      <c r="B7">
        <v>23</v>
      </c>
      <c r="C7" s="19">
        <v>45814</v>
      </c>
      <c r="D7" t="s">
        <v>42</v>
      </c>
      <c r="E7" s="32">
        <v>1.8999999999941792</v>
      </c>
      <c r="I7" t="s">
        <v>2523</v>
      </c>
      <c r="J7"/>
      <c r="K7" s="28">
        <v>1.8600628930923775</v>
      </c>
    </row>
    <row r="8" spans="2:11" x14ac:dyDescent="0.3">
      <c r="B8">
        <v>24</v>
      </c>
      <c r="C8" s="19">
        <v>45818</v>
      </c>
      <c r="D8" t="s">
        <v>42</v>
      </c>
      <c r="E8" s="32">
        <v>2.0500000000465661</v>
      </c>
      <c r="I8">
        <v>25</v>
      </c>
      <c r="J8" t="s">
        <v>42</v>
      </c>
      <c r="K8" s="28">
        <v>1.9173789174021341</v>
      </c>
    </row>
    <row r="9" spans="2:11" x14ac:dyDescent="0.3">
      <c r="B9">
        <v>24</v>
      </c>
      <c r="C9" s="19">
        <v>45819</v>
      </c>
      <c r="D9" t="s">
        <v>42</v>
      </c>
      <c r="E9" s="32">
        <v>1.8333333333721384</v>
      </c>
      <c r="I9">
        <v>25</v>
      </c>
      <c r="J9" t="s">
        <v>211</v>
      </c>
      <c r="K9" s="28">
        <v>1.7851851852028631</v>
      </c>
    </row>
    <row r="10" spans="2:11" x14ac:dyDescent="0.3">
      <c r="B10">
        <v>24</v>
      </c>
      <c r="C10" s="19">
        <v>45820</v>
      </c>
      <c r="D10" t="s">
        <v>42</v>
      </c>
      <c r="E10" s="32">
        <v>1.7499999999417923</v>
      </c>
      <c r="I10" t="s">
        <v>2524</v>
      </c>
      <c r="J10"/>
      <c r="K10" s="28">
        <v>1.88065843623567</v>
      </c>
    </row>
    <row r="11" spans="2:11" x14ac:dyDescent="0.3">
      <c r="B11">
        <v>24</v>
      </c>
      <c r="C11" s="19">
        <v>45821</v>
      </c>
      <c r="D11" t="s">
        <v>42</v>
      </c>
      <c r="E11" s="32">
        <v>1.8379629629683525</v>
      </c>
      <c r="I11">
        <v>26</v>
      </c>
      <c r="J11" t="s">
        <v>42</v>
      </c>
      <c r="K11" s="28">
        <v>2.1515804597701158</v>
      </c>
    </row>
    <row r="12" spans="2:11" x14ac:dyDescent="0.3">
      <c r="B12">
        <v>25</v>
      </c>
      <c r="C12" s="19">
        <v>45824</v>
      </c>
      <c r="D12" t="s">
        <v>42</v>
      </c>
      <c r="E12" s="32">
        <v>1.723484848451335</v>
      </c>
      <c r="I12">
        <v>26</v>
      </c>
      <c r="J12" t="s">
        <v>911</v>
      </c>
      <c r="K12" s="28">
        <v>2.1000000000000005</v>
      </c>
    </row>
    <row r="13" spans="2:11" x14ac:dyDescent="0.3">
      <c r="B13">
        <v>25</v>
      </c>
      <c r="C13" s="19">
        <v>45825</v>
      </c>
      <c r="D13" t="s">
        <v>42</v>
      </c>
      <c r="E13" s="32">
        <v>2.1805555556347826</v>
      </c>
      <c r="I13">
        <v>26</v>
      </c>
      <c r="J13" t="s">
        <v>828</v>
      </c>
      <c r="K13" s="28">
        <v>2.0530303030303028</v>
      </c>
    </row>
    <row r="14" spans="2:11" x14ac:dyDescent="0.3">
      <c r="B14">
        <v>25</v>
      </c>
      <c r="C14" s="19">
        <v>45825</v>
      </c>
      <c r="D14" t="s">
        <v>211</v>
      </c>
      <c r="E14" s="32">
        <v>2.1333333334070632</v>
      </c>
      <c r="I14">
        <v>26</v>
      </c>
      <c r="J14" t="s">
        <v>990</v>
      </c>
      <c r="K14" s="28">
        <v>2.5833333333333353</v>
      </c>
    </row>
    <row r="15" spans="2:11" x14ac:dyDescent="0.3">
      <c r="B15">
        <v>25</v>
      </c>
      <c r="C15" s="19">
        <v>45826</v>
      </c>
      <c r="D15" t="s">
        <v>211</v>
      </c>
      <c r="E15" s="32">
        <v>1.6580459770208611</v>
      </c>
      <c r="I15" t="s">
        <v>2525</v>
      </c>
      <c r="J15"/>
      <c r="K15" s="28">
        <v>2.1523668639053231</v>
      </c>
    </row>
    <row r="16" spans="2:11" x14ac:dyDescent="0.3">
      <c r="B16">
        <v>25</v>
      </c>
      <c r="C16" s="19">
        <v>45827</v>
      </c>
      <c r="D16" t="s">
        <v>42</v>
      </c>
      <c r="E16" s="32">
        <v>1.9166666667151731</v>
      </c>
      <c r="I16">
        <v>27</v>
      </c>
      <c r="J16" t="s">
        <v>42</v>
      </c>
      <c r="K16" s="28">
        <v>2.011820330969269</v>
      </c>
    </row>
    <row r="17" spans="2:11" x14ac:dyDescent="0.3">
      <c r="B17">
        <v>25</v>
      </c>
      <c r="C17" s="19">
        <v>45827</v>
      </c>
      <c r="D17" t="s">
        <v>211</v>
      </c>
      <c r="E17" s="32">
        <v>2.0000000000582077</v>
      </c>
      <c r="I17">
        <v>27</v>
      </c>
      <c r="J17" t="s">
        <v>911</v>
      </c>
      <c r="K17" s="28">
        <v>2.1458333333333348</v>
      </c>
    </row>
    <row r="18" spans="2:11" x14ac:dyDescent="0.3">
      <c r="B18">
        <v>25</v>
      </c>
      <c r="C18" s="19">
        <v>45828</v>
      </c>
      <c r="D18" t="s">
        <v>42</v>
      </c>
      <c r="E18" s="32">
        <v>1.8701550387642021</v>
      </c>
      <c r="I18">
        <v>27</v>
      </c>
      <c r="J18" t="s">
        <v>828</v>
      </c>
      <c r="K18" s="28">
        <v>1.989583333333333</v>
      </c>
    </row>
    <row r="19" spans="2:11" x14ac:dyDescent="0.3">
      <c r="B19">
        <v>25</v>
      </c>
      <c r="C19" s="19">
        <v>45828</v>
      </c>
      <c r="D19" t="s">
        <v>211</v>
      </c>
      <c r="E19" s="32">
        <v>1.9166666666278616</v>
      </c>
      <c r="I19">
        <v>27</v>
      </c>
      <c r="J19" t="s">
        <v>990</v>
      </c>
      <c r="K19" s="28">
        <v>2.6071428571428572</v>
      </c>
    </row>
    <row r="20" spans="2:11" x14ac:dyDescent="0.3">
      <c r="B20">
        <v>26</v>
      </c>
      <c r="C20" s="19">
        <v>45831</v>
      </c>
      <c r="D20" t="s">
        <v>42</v>
      </c>
      <c r="E20" s="32">
        <v>1.759803921568629</v>
      </c>
      <c r="I20" t="s">
        <v>2526</v>
      </c>
      <c r="J20"/>
      <c r="K20" s="28">
        <v>2.0770519262981599</v>
      </c>
    </row>
    <row r="21" spans="2:11" x14ac:dyDescent="0.3">
      <c r="B21">
        <v>26</v>
      </c>
      <c r="C21" s="19">
        <v>45832</v>
      </c>
      <c r="D21" t="s">
        <v>42</v>
      </c>
      <c r="E21" s="32">
        <v>1.8005952380952375</v>
      </c>
      <c r="I21">
        <v>28</v>
      </c>
      <c r="J21" t="s">
        <v>42</v>
      </c>
      <c r="K21" s="28">
        <v>1.9697452229299381</v>
      </c>
    </row>
    <row r="22" spans="2:11" x14ac:dyDescent="0.3">
      <c r="B22">
        <v>26</v>
      </c>
      <c r="C22" s="19">
        <v>45832</v>
      </c>
      <c r="D22" t="s">
        <v>828</v>
      </c>
      <c r="E22" s="32">
        <v>1.6666666666666661</v>
      </c>
      <c r="I22">
        <v>28</v>
      </c>
      <c r="J22" t="s">
        <v>911</v>
      </c>
      <c r="K22" s="28">
        <v>2.0783333333333318</v>
      </c>
    </row>
    <row r="23" spans="2:11" x14ac:dyDescent="0.3">
      <c r="B23">
        <v>26</v>
      </c>
      <c r="C23" s="19">
        <v>45833</v>
      </c>
      <c r="D23" t="s">
        <v>42</v>
      </c>
      <c r="E23" s="32">
        <v>2.753333333333333</v>
      </c>
      <c r="I23">
        <v>28</v>
      </c>
      <c r="J23" t="s">
        <v>828</v>
      </c>
      <c r="K23" s="28">
        <v>2.3909909909909901</v>
      </c>
    </row>
    <row r="24" spans="2:11" x14ac:dyDescent="0.3">
      <c r="B24">
        <v>26</v>
      </c>
      <c r="C24" s="19">
        <v>45833</v>
      </c>
      <c r="D24" t="s">
        <v>911</v>
      </c>
      <c r="E24" s="32">
        <v>2.5277777777777768</v>
      </c>
      <c r="I24">
        <v>28</v>
      </c>
      <c r="J24" t="s">
        <v>990</v>
      </c>
      <c r="K24" s="28">
        <v>2.6071428571428568</v>
      </c>
    </row>
    <row r="25" spans="2:11" x14ac:dyDescent="0.3">
      <c r="B25">
        <v>26</v>
      </c>
      <c r="C25" s="19">
        <v>45833</v>
      </c>
      <c r="D25" t="s">
        <v>828</v>
      </c>
      <c r="E25" s="32">
        <v>1.8333333333333321</v>
      </c>
      <c r="I25">
        <v>28</v>
      </c>
      <c r="J25" t="s">
        <v>1672</v>
      </c>
      <c r="K25" s="28">
        <v>2.5028735632183885</v>
      </c>
    </row>
    <row r="26" spans="2:11" x14ac:dyDescent="0.3">
      <c r="B26">
        <v>26</v>
      </c>
      <c r="C26" s="19">
        <v>45834</v>
      </c>
      <c r="D26" t="s">
        <v>911</v>
      </c>
      <c r="E26" s="32">
        <v>1.7500000000000004</v>
      </c>
      <c r="I26" t="s">
        <v>2527</v>
      </c>
      <c r="J26"/>
      <c r="K26" s="28">
        <v>2.1800207039337498</v>
      </c>
    </row>
    <row r="27" spans="2:11" x14ac:dyDescent="0.3">
      <c r="B27">
        <v>26</v>
      </c>
      <c r="C27" s="19">
        <v>45834</v>
      </c>
      <c r="D27" t="s">
        <v>828</v>
      </c>
      <c r="E27" s="32">
        <v>1.979166666666667</v>
      </c>
      <c r="I27">
        <v>29</v>
      </c>
      <c r="J27" t="s">
        <v>828</v>
      </c>
      <c r="K27" s="28">
        <v>1.7599999999999993</v>
      </c>
    </row>
    <row r="28" spans="2:11" x14ac:dyDescent="0.3">
      <c r="B28">
        <v>26</v>
      </c>
      <c r="C28" s="19">
        <v>45834</v>
      </c>
      <c r="D28" t="s">
        <v>990</v>
      </c>
      <c r="E28" s="32">
        <v>2.5833333333333353</v>
      </c>
      <c r="I28">
        <v>29</v>
      </c>
      <c r="J28" t="s">
        <v>211</v>
      </c>
      <c r="K28" s="28">
        <v>1.7616883116883113</v>
      </c>
    </row>
    <row r="29" spans="2:11" x14ac:dyDescent="0.3">
      <c r="B29">
        <v>26</v>
      </c>
      <c r="C29" s="19">
        <v>45835</v>
      </c>
      <c r="D29" t="s">
        <v>42</v>
      </c>
      <c r="E29" s="32">
        <v>2.431034482758621</v>
      </c>
      <c r="I29">
        <v>29</v>
      </c>
      <c r="J29" t="s">
        <v>990</v>
      </c>
      <c r="K29" s="28">
        <v>3.2549999999999994</v>
      </c>
    </row>
    <row r="30" spans="2:11" x14ac:dyDescent="0.3">
      <c r="B30">
        <v>26</v>
      </c>
      <c r="C30" s="19">
        <v>45835</v>
      </c>
      <c r="D30" t="s">
        <v>911</v>
      </c>
      <c r="E30" s="32">
        <v>2.6249999999999991</v>
      </c>
      <c r="I30">
        <v>29</v>
      </c>
      <c r="J30" t="s">
        <v>2412</v>
      </c>
      <c r="K30" s="28">
        <v>3.0614285714285714</v>
      </c>
    </row>
    <row r="31" spans="2:11" x14ac:dyDescent="0.3">
      <c r="B31">
        <v>26</v>
      </c>
      <c r="C31" s="19">
        <v>45835</v>
      </c>
      <c r="D31" t="s">
        <v>828</v>
      </c>
      <c r="E31" s="32">
        <v>2.2333333333333329</v>
      </c>
      <c r="I31" t="s">
        <v>2528</v>
      </c>
      <c r="J31"/>
      <c r="K31" s="28">
        <v>2.1220799999999991</v>
      </c>
    </row>
    <row r="32" spans="2:11" x14ac:dyDescent="0.3">
      <c r="B32">
        <v>27</v>
      </c>
      <c r="C32" s="19">
        <v>45838</v>
      </c>
      <c r="D32" t="s">
        <v>42</v>
      </c>
      <c r="E32" s="32">
        <v>2.0681818181818183</v>
      </c>
      <c r="I32" t="s">
        <v>2479</v>
      </c>
      <c r="J32"/>
      <c r="K32" s="28">
        <v>2.0601408872965354</v>
      </c>
    </row>
    <row r="33" spans="2:11" x14ac:dyDescent="0.3">
      <c r="B33">
        <v>27</v>
      </c>
      <c r="C33" s="19">
        <v>45838</v>
      </c>
      <c r="D33" t="s">
        <v>911</v>
      </c>
      <c r="E33" s="32">
        <v>3</v>
      </c>
      <c r="I33"/>
      <c r="J33"/>
      <c r="K33"/>
    </row>
    <row r="34" spans="2:11" x14ac:dyDescent="0.3">
      <c r="B34">
        <v>27</v>
      </c>
      <c r="C34" s="19">
        <v>45838</v>
      </c>
      <c r="D34" t="s">
        <v>828</v>
      </c>
      <c r="E34" s="32">
        <v>1.7500000000000018</v>
      </c>
    </row>
    <row r="35" spans="2:11" x14ac:dyDescent="0.3">
      <c r="B35">
        <v>27</v>
      </c>
      <c r="C35" s="19">
        <v>45839</v>
      </c>
      <c r="D35" t="s">
        <v>42</v>
      </c>
      <c r="E35" s="32">
        <v>1.6666666666666679</v>
      </c>
    </row>
    <row r="36" spans="2:11" x14ac:dyDescent="0.3">
      <c r="B36">
        <v>27</v>
      </c>
      <c r="C36" s="19">
        <v>45839</v>
      </c>
      <c r="D36" t="s">
        <v>828</v>
      </c>
      <c r="E36" s="32">
        <v>1.9999999999999982</v>
      </c>
    </row>
    <row r="37" spans="2:11" x14ac:dyDescent="0.3">
      <c r="B37">
        <v>27</v>
      </c>
      <c r="C37" s="19">
        <v>45840</v>
      </c>
      <c r="D37" t="s">
        <v>42</v>
      </c>
      <c r="E37" s="32">
        <v>1.8358585858585847</v>
      </c>
    </row>
    <row r="38" spans="2:11" x14ac:dyDescent="0.3">
      <c r="B38">
        <v>27</v>
      </c>
      <c r="C38" s="19">
        <v>45840</v>
      </c>
      <c r="D38" t="s">
        <v>828</v>
      </c>
      <c r="E38" s="32">
        <v>1.9166666666666679</v>
      </c>
    </row>
    <row r="39" spans="2:11" x14ac:dyDescent="0.3">
      <c r="B39">
        <v>27</v>
      </c>
      <c r="C39" s="19">
        <v>45841</v>
      </c>
      <c r="D39" t="s">
        <v>42</v>
      </c>
      <c r="E39" s="32">
        <v>2.4609374999999991</v>
      </c>
    </row>
    <row r="40" spans="2:11" x14ac:dyDescent="0.3">
      <c r="B40">
        <v>27</v>
      </c>
      <c r="C40" s="19">
        <v>45841</v>
      </c>
      <c r="D40" t="s">
        <v>911</v>
      </c>
      <c r="E40" s="32">
        <v>2.2777777777777772</v>
      </c>
    </row>
    <row r="41" spans="2:11" x14ac:dyDescent="0.3">
      <c r="B41">
        <v>27</v>
      </c>
      <c r="C41" s="19">
        <v>45841</v>
      </c>
      <c r="D41" t="s">
        <v>828</v>
      </c>
      <c r="E41" s="32">
        <v>2.0833333333333313</v>
      </c>
    </row>
    <row r="42" spans="2:11" x14ac:dyDescent="0.3">
      <c r="B42">
        <v>27</v>
      </c>
      <c r="C42" s="19">
        <v>45841</v>
      </c>
      <c r="D42" t="s">
        <v>990</v>
      </c>
      <c r="E42" s="32">
        <v>2.4166666666666661</v>
      </c>
    </row>
    <row r="43" spans="2:11" x14ac:dyDescent="0.3">
      <c r="B43">
        <v>27</v>
      </c>
      <c r="C43" s="19">
        <v>45842</v>
      </c>
      <c r="D43" t="s">
        <v>911</v>
      </c>
      <c r="E43" s="32">
        <v>1.8514492753623211</v>
      </c>
    </row>
    <row r="44" spans="2:11" x14ac:dyDescent="0.3">
      <c r="B44">
        <v>27</v>
      </c>
      <c r="C44" s="19">
        <v>45842</v>
      </c>
      <c r="D44" t="s">
        <v>828</v>
      </c>
      <c r="E44" s="32">
        <v>2.0833333333333313</v>
      </c>
    </row>
    <row r="45" spans="2:11" x14ac:dyDescent="0.3">
      <c r="B45">
        <v>27</v>
      </c>
      <c r="C45" s="19">
        <v>45842</v>
      </c>
      <c r="D45" t="s">
        <v>990</v>
      </c>
      <c r="E45" s="32">
        <v>2.7500000000000004</v>
      </c>
    </row>
    <row r="46" spans="2:11" x14ac:dyDescent="0.3">
      <c r="B46">
        <v>28</v>
      </c>
      <c r="C46" s="19">
        <v>45845</v>
      </c>
      <c r="D46" t="s">
        <v>42</v>
      </c>
      <c r="E46" s="32">
        <v>2.2499999999999996</v>
      </c>
    </row>
    <row r="47" spans="2:11" x14ac:dyDescent="0.3">
      <c r="B47">
        <v>28</v>
      </c>
      <c r="C47" s="19">
        <v>45845</v>
      </c>
      <c r="D47" t="s">
        <v>911</v>
      </c>
      <c r="E47" s="32">
        <v>2.2196969696969702</v>
      </c>
    </row>
    <row r="48" spans="2:11" x14ac:dyDescent="0.3">
      <c r="B48">
        <v>28</v>
      </c>
      <c r="C48" s="19">
        <v>45845</v>
      </c>
      <c r="D48" t="s">
        <v>828</v>
      </c>
      <c r="E48" s="32">
        <v>2.0833333333333339</v>
      </c>
    </row>
    <row r="49" spans="2:5" x14ac:dyDescent="0.3">
      <c r="B49">
        <v>28</v>
      </c>
      <c r="C49" s="19">
        <v>45845</v>
      </c>
      <c r="D49" t="s">
        <v>990</v>
      </c>
      <c r="E49" s="32">
        <v>2.4166666666666683</v>
      </c>
    </row>
    <row r="50" spans="2:5" x14ac:dyDescent="0.3">
      <c r="B50">
        <v>28</v>
      </c>
      <c r="C50" s="19">
        <v>45845</v>
      </c>
      <c r="D50" t="s">
        <v>1672</v>
      </c>
      <c r="E50" s="32">
        <v>2.25</v>
      </c>
    </row>
    <row r="51" spans="2:5" x14ac:dyDescent="0.3">
      <c r="B51">
        <v>28</v>
      </c>
      <c r="C51" s="19">
        <v>45846</v>
      </c>
      <c r="D51" t="s">
        <v>42</v>
      </c>
      <c r="E51" s="32">
        <v>1.9722222222222232</v>
      </c>
    </row>
    <row r="52" spans="2:5" x14ac:dyDescent="0.3">
      <c r="B52">
        <v>28</v>
      </c>
      <c r="C52" s="19">
        <v>45846</v>
      </c>
      <c r="D52" t="s">
        <v>911</v>
      </c>
      <c r="E52" s="32">
        <v>2.0833333333333339</v>
      </c>
    </row>
    <row r="53" spans="2:5" x14ac:dyDescent="0.3">
      <c r="B53">
        <v>28</v>
      </c>
      <c r="C53" s="19">
        <v>45846</v>
      </c>
      <c r="D53" t="s">
        <v>828</v>
      </c>
      <c r="E53" s="32">
        <v>1.9166666666666679</v>
      </c>
    </row>
    <row r="54" spans="2:5" x14ac:dyDescent="0.3">
      <c r="B54">
        <v>28</v>
      </c>
      <c r="C54" s="19">
        <v>45846</v>
      </c>
      <c r="D54" t="s">
        <v>990</v>
      </c>
      <c r="E54" s="32">
        <v>2.5833333333333353</v>
      </c>
    </row>
    <row r="55" spans="2:5" x14ac:dyDescent="0.3">
      <c r="B55">
        <v>28</v>
      </c>
      <c r="C55" s="19">
        <v>45846</v>
      </c>
      <c r="D55" t="s">
        <v>1672</v>
      </c>
      <c r="E55" s="32">
        <v>2.166666666666667</v>
      </c>
    </row>
    <row r="56" spans="2:5" x14ac:dyDescent="0.3">
      <c r="B56">
        <v>28</v>
      </c>
      <c r="C56" s="19">
        <v>45847</v>
      </c>
      <c r="D56" t="s">
        <v>42</v>
      </c>
      <c r="E56" s="32">
        <v>2.1018518518518499</v>
      </c>
    </row>
    <row r="57" spans="2:5" x14ac:dyDescent="0.3">
      <c r="B57">
        <v>28</v>
      </c>
      <c r="C57" s="19">
        <v>45847</v>
      </c>
      <c r="D57" t="s">
        <v>911</v>
      </c>
      <c r="E57" s="32">
        <v>1.8333333333333353</v>
      </c>
    </row>
    <row r="58" spans="2:5" x14ac:dyDescent="0.3">
      <c r="B58">
        <v>28</v>
      </c>
      <c r="C58" s="19">
        <v>45847</v>
      </c>
      <c r="D58" t="s">
        <v>828</v>
      </c>
      <c r="E58" s="32">
        <v>4.6499999999999995</v>
      </c>
    </row>
    <row r="59" spans="2:5" x14ac:dyDescent="0.3">
      <c r="B59">
        <v>28</v>
      </c>
      <c r="C59" s="19">
        <v>45847</v>
      </c>
      <c r="D59" t="s">
        <v>1672</v>
      </c>
      <c r="E59" s="32">
        <v>2.3333333333333326</v>
      </c>
    </row>
    <row r="60" spans="2:5" x14ac:dyDescent="0.3">
      <c r="B60">
        <v>28</v>
      </c>
      <c r="C60" s="19">
        <v>45848</v>
      </c>
      <c r="D60" t="s">
        <v>42</v>
      </c>
      <c r="E60" s="32">
        <v>1.875</v>
      </c>
    </row>
    <row r="61" spans="2:5" x14ac:dyDescent="0.3">
      <c r="B61">
        <v>28</v>
      </c>
      <c r="C61" s="19">
        <v>45848</v>
      </c>
      <c r="D61" t="s">
        <v>911</v>
      </c>
      <c r="E61" s="32">
        <v>2.0833333333333317</v>
      </c>
    </row>
    <row r="62" spans="2:5" x14ac:dyDescent="0.3">
      <c r="B62">
        <v>28</v>
      </c>
      <c r="C62" s="19">
        <v>45848</v>
      </c>
      <c r="D62" t="s">
        <v>828</v>
      </c>
      <c r="E62" s="32">
        <v>1.7083333333333339</v>
      </c>
    </row>
    <row r="63" spans="2:5" x14ac:dyDescent="0.3">
      <c r="B63">
        <v>28</v>
      </c>
      <c r="C63" s="19">
        <v>45848</v>
      </c>
      <c r="D63" t="s">
        <v>990</v>
      </c>
      <c r="E63" s="32">
        <v>2.7499999999999982</v>
      </c>
    </row>
    <row r="64" spans="2:5" x14ac:dyDescent="0.3">
      <c r="B64">
        <v>28</v>
      </c>
      <c r="C64" s="19">
        <v>45848</v>
      </c>
      <c r="D64" t="s">
        <v>1672</v>
      </c>
      <c r="E64" s="32">
        <v>2.9166666666666674</v>
      </c>
    </row>
    <row r="65" spans="2:5" x14ac:dyDescent="0.3">
      <c r="B65">
        <v>28</v>
      </c>
      <c r="C65" s="19">
        <v>45849</v>
      </c>
      <c r="D65" t="s">
        <v>42</v>
      </c>
      <c r="E65" s="32">
        <v>1.8148148148148171</v>
      </c>
    </row>
    <row r="66" spans="2:5" x14ac:dyDescent="0.3">
      <c r="B66">
        <v>28</v>
      </c>
      <c r="C66" s="19">
        <v>45849</v>
      </c>
      <c r="D66" t="s">
        <v>911</v>
      </c>
      <c r="E66" s="32">
        <v>1.8333333333333321</v>
      </c>
    </row>
    <row r="67" spans="2:5" x14ac:dyDescent="0.3">
      <c r="B67">
        <v>28</v>
      </c>
      <c r="C67" s="19">
        <v>45849</v>
      </c>
      <c r="D67" t="s">
        <v>828</v>
      </c>
      <c r="E67" s="32">
        <v>1.901515151515152</v>
      </c>
    </row>
    <row r="68" spans="2:5" x14ac:dyDescent="0.3">
      <c r="B68">
        <v>28</v>
      </c>
      <c r="C68" s="19">
        <v>45849</v>
      </c>
      <c r="D68" t="s">
        <v>990</v>
      </c>
      <c r="E68" s="32">
        <v>2.8333333333333339</v>
      </c>
    </row>
    <row r="69" spans="2:5" x14ac:dyDescent="0.3">
      <c r="B69">
        <v>28</v>
      </c>
      <c r="C69" s="19">
        <v>45849</v>
      </c>
      <c r="D69" t="s">
        <v>1672</v>
      </c>
      <c r="E69" s="32">
        <v>2.5833333333333321</v>
      </c>
    </row>
    <row r="70" spans="2:5" x14ac:dyDescent="0.3">
      <c r="B70">
        <v>29</v>
      </c>
      <c r="C70" s="19">
        <v>45852</v>
      </c>
      <c r="D70" t="s">
        <v>828</v>
      </c>
      <c r="E70" s="32">
        <v>1.67</v>
      </c>
    </row>
    <row r="71" spans="2:5" x14ac:dyDescent="0.3">
      <c r="B71">
        <v>29</v>
      </c>
      <c r="C71" s="19">
        <v>45852</v>
      </c>
      <c r="D71" t="s">
        <v>211</v>
      </c>
      <c r="E71" s="32">
        <v>1.6063636363636353</v>
      </c>
    </row>
    <row r="72" spans="2:5" x14ac:dyDescent="0.3">
      <c r="B72">
        <v>29</v>
      </c>
      <c r="C72" s="19">
        <v>45852</v>
      </c>
      <c r="D72" t="s">
        <v>990</v>
      </c>
      <c r="E72" s="32">
        <v>2.9200000000000004</v>
      </c>
    </row>
    <row r="73" spans="2:5" x14ac:dyDescent="0.3">
      <c r="B73">
        <v>29</v>
      </c>
      <c r="C73" s="19">
        <v>45852</v>
      </c>
      <c r="D73" t="s">
        <v>2412</v>
      </c>
      <c r="E73" s="32">
        <v>2.92</v>
      </c>
    </row>
    <row r="74" spans="2:5" x14ac:dyDescent="0.3">
      <c r="B74">
        <v>29</v>
      </c>
      <c r="C74" s="19">
        <v>45853</v>
      </c>
      <c r="D74" t="s">
        <v>828</v>
      </c>
      <c r="E74" s="32">
        <v>1.8299999999999998</v>
      </c>
    </row>
    <row r="75" spans="2:5" x14ac:dyDescent="0.3">
      <c r="B75">
        <v>29</v>
      </c>
      <c r="C75" s="19">
        <v>45853</v>
      </c>
      <c r="D75" t="s">
        <v>211</v>
      </c>
      <c r="E75" s="32">
        <v>1.8781818181818188</v>
      </c>
    </row>
    <row r="76" spans="2:5" x14ac:dyDescent="0.3">
      <c r="B76">
        <v>29</v>
      </c>
      <c r="C76" s="19">
        <v>45853</v>
      </c>
      <c r="D76" t="s">
        <v>990</v>
      </c>
      <c r="E76" s="32">
        <v>3.6737499999999992</v>
      </c>
    </row>
    <row r="77" spans="2:5" x14ac:dyDescent="0.3">
      <c r="B77">
        <v>29</v>
      </c>
      <c r="C77" s="19">
        <v>45853</v>
      </c>
      <c r="D77" t="s">
        <v>2412</v>
      </c>
      <c r="E77" s="32">
        <v>3.25</v>
      </c>
    </row>
    <row r="78" spans="2:5" x14ac:dyDescent="0.3">
      <c r="B78" t="s">
        <v>2479</v>
      </c>
      <c r="C78"/>
      <c r="D78"/>
      <c r="E78" s="32">
        <v>2.0601408872965354</v>
      </c>
    </row>
    <row r="79" spans="2:5" x14ac:dyDescent="0.3">
      <c r="C79"/>
      <c r="D79"/>
      <c r="E79"/>
    </row>
    <row r="80" spans="2:5" x14ac:dyDescent="0.3">
      <c r="C80"/>
      <c r="D80"/>
      <c r="E80"/>
    </row>
    <row r="81" spans="3:5" x14ac:dyDescent="0.3">
      <c r="C81"/>
      <c r="D81"/>
      <c r="E81"/>
    </row>
    <row r="82" spans="3:5" x14ac:dyDescent="0.3">
      <c r="C82"/>
      <c r="D82"/>
      <c r="E82"/>
    </row>
    <row r="83" spans="3:5" x14ac:dyDescent="0.3">
      <c r="C83"/>
      <c r="D83"/>
      <c r="E83"/>
    </row>
    <row r="84" spans="3:5" x14ac:dyDescent="0.3">
      <c r="C84"/>
      <c r="D84"/>
      <c r="E84"/>
    </row>
    <row r="85" spans="3:5" x14ac:dyDescent="0.3">
      <c r="C85"/>
      <c r="D85"/>
      <c r="E85"/>
    </row>
    <row r="86" spans="3:5" x14ac:dyDescent="0.3">
      <c r="C86"/>
      <c r="D86"/>
      <c r="E86"/>
    </row>
    <row r="87" spans="3:5" x14ac:dyDescent="0.3">
      <c r="C87"/>
      <c r="D87"/>
      <c r="E87"/>
    </row>
    <row r="88" spans="3:5" x14ac:dyDescent="0.3">
      <c r="C88"/>
      <c r="D88"/>
      <c r="E88"/>
    </row>
    <row r="89" spans="3:5" x14ac:dyDescent="0.3">
      <c r="C89"/>
      <c r="D89"/>
      <c r="E89"/>
    </row>
    <row r="90" spans="3:5" x14ac:dyDescent="0.3">
      <c r="C90"/>
      <c r="D90"/>
      <c r="E90"/>
    </row>
    <row r="91" spans="3:5" x14ac:dyDescent="0.3">
      <c r="C91"/>
      <c r="D91"/>
      <c r="E91"/>
    </row>
    <row r="92" spans="3:5" x14ac:dyDescent="0.3">
      <c r="C92"/>
      <c r="D92"/>
      <c r="E92"/>
    </row>
    <row r="93" spans="3:5" x14ac:dyDescent="0.3">
      <c r="C93"/>
      <c r="D93"/>
      <c r="E93"/>
    </row>
    <row r="94" spans="3:5" x14ac:dyDescent="0.3">
      <c r="C94"/>
      <c r="D94"/>
      <c r="E94"/>
    </row>
    <row r="95" spans="3:5" x14ac:dyDescent="0.3">
      <c r="C95"/>
      <c r="D95"/>
      <c r="E95"/>
    </row>
    <row r="96" spans="3:5" x14ac:dyDescent="0.3">
      <c r="C96"/>
      <c r="D96"/>
      <c r="E96"/>
    </row>
    <row r="97" spans="3:5" x14ac:dyDescent="0.3">
      <c r="C97"/>
      <c r="D97"/>
      <c r="E97"/>
    </row>
    <row r="98" spans="3:5" x14ac:dyDescent="0.3">
      <c r="C98"/>
      <c r="D98"/>
      <c r="E98"/>
    </row>
    <row r="99" spans="3:5" x14ac:dyDescent="0.3">
      <c r="C99"/>
      <c r="D99"/>
      <c r="E99"/>
    </row>
    <row r="100" spans="3:5" x14ac:dyDescent="0.3">
      <c r="C100"/>
      <c r="D100"/>
      <c r="E100"/>
    </row>
    <row r="101" spans="3:5" x14ac:dyDescent="0.3">
      <c r="C101"/>
      <c r="D101"/>
      <c r="E101"/>
    </row>
    <row r="102" spans="3:5" x14ac:dyDescent="0.3">
      <c r="C102"/>
      <c r="D102"/>
      <c r="E102"/>
    </row>
    <row r="103" spans="3:5" x14ac:dyDescent="0.3">
      <c r="C103"/>
      <c r="D103"/>
      <c r="E103"/>
    </row>
    <row r="104" spans="3:5" x14ac:dyDescent="0.3">
      <c r="C104"/>
      <c r="D104"/>
      <c r="E104"/>
    </row>
    <row r="105" spans="3:5" x14ac:dyDescent="0.3">
      <c r="C105"/>
      <c r="D105"/>
      <c r="E105"/>
    </row>
    <row r="106" spans="3:5" x14ac:dyDescent="0.3">
      <c r="C106"/>
      <c r="D106"/>
      <c r="E106"/>
    </row>
    <row r="107" spans="3:5" x14ac:dyDescent="0.3">
      <c r="C107"/>
      <c r="D107"/>
      <c r="E107"/>
    </row>
    <row r="108" spans="3:5" x14ac:dyDescent="0.3">
      <c r="C108"/>
      <c r="D108"/>
      <c r="E108"/>
    </row>
    <row r="109" spans="3:5" x14ac:dyDescent="0.3">
      <c r="C109"/>
      <c r="D109"/>
      <c r="E109"/>
    </row>
    <row r="110" spans="3:5" x14ac:dyDescent="0.3">
      <c r="C110"/>
      <c r="D110"/>
      <c r="E110"/>
    </row>
    <row r="111" spans="3:5" x14ac:dyDescent="0.3">
      <c r="C111"/>
      <c r="D111"/>
      <c r="E111"/>
    </row>
    <row r="112" spans="3:5" x14ac:dyDescent="0.3">
      <c r="C112"/>
      <c r="D112"/>
      <c r="E112"/>
    </row>
    <row r="113" spans="3:5" x14ac:dyDescent="0.3">
      <c r="C113"/>
      <c r="D113"/>
      <c r="E113"/>
    </row>
    <row r="114" spans="3:5" x14ac:dyDescent="0.3">
      <c r="C114"/>
      <c r="D114"/>
      <c r="E114"/>
    </row>
    <row r="115" spans="3:5" x14ac:dyDescent="0.3">
      <c r="C115"/>
      <c r="D115"/>
      <c r="E115"/>
    </row>
    <row r="116" spans="3:5" x14ac:dyDescent="0.3">
      <c r="C116"/>
      <c r="D116"/>
      <c r="E116"/>
    </row>
    <row r="117" spans="3:5" x14ac:dyDescent="0.3">
      <c r="C117"/>
      <c r="D117"/>
      <c r="E117"/>
    </row>
    <row r="118" spans="3:5" x14ac:dyDescent="0.3">
      <c r="C118"/>
      <c r="D118"/>
      <c r="E118"/>
    </row>
    <row r="119" spans="3:5" x14ac:dyDescent="0.3">
      <c r="C119"/>
      <c r="D119"/>
      <c r="E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7CE7-4117-45BA-81DE-9345EB01C7B8}">
  <sheetPr>
    <tabColor rgb="FFFF0000"/>
  </sheetPr>
  <dimension ref="B3:N128"/>
  <sheetViews>
    <sheetView workbookViewId="0">
      <selection activeCell="G22" sqref="G22"/>
    </sheetView>
  </sheetViews>
  <sheetFormatPr baseColWidth="10" defaultColWidth="11.44140625" defaultRowHeight="14.4" x14ac:dyDescent="0.3"/>
  <cols>
    <col min="2" max="2" width="19.33203125" bestFit="1" customWidth="1"/>
    <col min="3" max="3" width="16.88671875" style="5" bestFit="1" customWidth="1"/>
    <col min="4" max="4" width="22" style="5" bestFit="1" customWidth="1"/>
    <col min="5" max="5" width="16.5546875" style="5" bestFit="1" customWidth="1"/>
    <col min="6" max="6" width="13" style="5" bestFit="1" customWidth="1"/>
    <col min="7" max="7" width="15.33203125" style="5" bestFit="1" customWidth="1"/>
    <col min="8" max="8" width="21.88671875" style="5" bestFit="1" customWidth="1"/>
    <col min="9" max="9" width="13.33203125" style="5" bestFit="1" customWidth="1"/>
    <col min="10" max="10" width="12.6640625" style="5" bestFit="1" customWidth="1"/>
    <col min="11" max="11" width="13.5546875" style="5" bestFit="1" customWidth="1"/>
    <col min="12" max="12" width="12.33203125" style="5" bestFit="1" customWidth="1"/>
    <col min="13" max="13" width="12" style="5" bestFit="1" customWidth="1"/>
    <col min="14" max="14" width="12.44140625" style="5" bestFit="1" customWidth="1"/>
  </cols>
  <sheetData>
    <row r="3" spans="2:14" x14ac:dyDescent="0.3">
      <c r="B3" s="22" t="s">
        <v>4</v>
      </c>
      <c r="C3" s="22" t="s">
        <v>14</v>
      </c>
      <c r="D3" s="22" t="s">
        <v>11</v>
      </c>
      <c r="E3" s="22" t="s">
        <v>12</v>
      </c>
      <c r="F3" s="22" t="s">
        <v>13</v>
      </c>
      <c r="G3" s="22" t="s">
        <v>6</v>
      </c>
      <c r="H3" s="22" t="s">
        <v>35</v>
      </c>
      <c r="I3" t="s">
        <v>2469</v>
      </c>
      <c r="J3" t="s">
        <v>2486</v>
      </c>
      <c r="K3" t="s">
        <v>2529</v>
      </c>
      <c r="L3"/>
      <c r="M3"/>
      <c r="N3"/>
    </row>
    <row r="4" spans="2:14" x14ac:dyDescent="0.3">
      <c r="B4" s="19">
        <v>45810</v>
      </c>
      <c r="C4" t="s">
        <v>44</v>
      </c>
      <c r="D4" t="s">
        <v>41</v>
      </c>
      <c r="E4" t="s">
        <v>42</v>
      </c>
      <c r="F4" t="s">
        <v>43</v>
      </c>
      <c r="G4" t="s">
        <v>37</v>
      </c>
      <c r="H4" t="s">
        <v>56</v>
      </c>
      <c r="I4" s="23">
        <v>3173.0000038799999</v>
      </c>
      <c r="J4">
        <v>2432.3799939599999</v>
      </c>
      <c r="K4" s="23">
        <v>2370</v>
      </c>
      <c r="L4"/>
      <c r="M4"/>
      <c r="N4"/>
    </row>
    <row r="5" spans="2:14" x14ac:dyDescent="0.3">
      <c r="B5" s="19">
        <v>45810</v>
      </c>
      <c r="C5" t="s">
        <v>44</v>
      </c>
      <c r="D5" t="s">
        <v>41</v>
      </c>
      <c r="E5" t="s">
        <v>42</v>
      </c>
      <c r="F5" t="s">
        <v>43</v>
      </c>
      <c r="G5" t="s">
        <v>74</v>
      </c>
      <c r="H5" t="s">
        <v>56</v>
      </c>
      <c r="I5" s="23">
        <v>3587.0000038099993</v>
      </c>
      <c r="J5">
        <v>2731.7799969599996</v>
      </c>
      <c r="K5" s="23">
        <v>2678</v>
      </c>
      <c r="L5"/>
      <c r="M5"/>
      <c r="N5"/>
    </row>
    <row r="6" spans="2:14" x14ac:dyDescent="0.3">
      <c r="B6" s="19">
        <v>45811</v>
      </c>
      <c r="C6" t="s">
        <v>44</v>
      </c>
      <c r="D6" t="s">
        <v>41</v>
      </c>
      <c r="E6" t="s">
        <v>42</v>
      </c>
      <c r="F6" t="s">
        <v>43</v>
      </c>
      <c r="G6" t="s">
        <v>103</v>
      </c>
      <c r="H6" t="s">
        <v>110</v>
      </c>
      <c r="I6" s="23">
        <v>3995.9999956800002</v>
      </c>
      <c r="J6">
        <v>3045.6000004499997</v>
      </c>
      <c r="K6" s="23">
        <v>2985</v>
      </c>
      <c r="L6"/>
      <c r="M6"/>
      <c r="N6"/>
    </row>
    <row r="7" spans="2:14" x14ac:dyDescent="0.3">
      <c r="B7" s="19">
        <v>45811</v>
      </c>
      <c r="C7" t="s">
        <v>44</v>
      </c>
      <c r="D7" t="s">
        <v>41</v>
      </c>
      <c r="E7" t="s">
        <v>42</v>
      </c>
      <c r="F7" t="s">
        <v>43</v>
      </c>
      <c r="G7" t="s">
        <v>139</v>
      </c>
      <c r="H7" t="s">
        <v>110</v>
      </c>
      <c r="I7" s="23">
        <v>3654.0000027399997</v>
      </c>
      <c r="J7">
        <v>2785.1399973499997</v>
      </c>
      <c r="K7" s="23">
        <v>2721</v>
      </c>
      <c r="L7"/>
      <c r="M7"/>
      <c r="N7"/>
    </row>
    <row r="8" spans="2:14" x14ac:dyDescent="0.3">
      <c r="B8" s="19">
        <v>45812</v>
      </c>
      <c r="C8" t="s">
        <v>44</v>
      </c>
      <c r="D8" t="s">
        <v>41</v>
      </c>
      <c r="E8" t="s">
        <v>42</v>
      </c>
      <c r="F8" t="s">
        <v>43</v>
      </c>
      <c r="G8" t="s">
        <v>167</v>
      </c>
      <c r="H8" t="s">
        <v>173</v>
      </c>
      <c r="I8" s="23">
        <v>2055.9999999800002</v>
      </c>
      <c r="J8">
        <v>1557.51999955</v>
      </c>
      <c r="K8" s="23">
        <v>1521</v>
      </c>
      <c r="L8"/>
      <c r="M8"/>
      <c r="N8"/>
    </row>
    <row r="9" spans="2:14" x14ac:dyDescent="0.3">
      <c r="B9" s="19">
        <v>45812</v>
      </c>
      <c r="C9" t="s">
        <v>44</v>
      </c>
      <c r="D9" t="s">
        <v>41</v>
      </c>
      <c r="E9" t="s">
        <v>42</v>
      </c>
      <c r="F9" t="s">
        <v>43</v>
      </c>
      <c r="G9" t="s">
        <v>190</v>
      </c>
      <c r="H9" t="s">
        <v>173</v>
      </c>
      <c r="I9" s="23">
        <v>2317.9999966299997</v>
      </c>
      <c r="J9">
        <v>1765.4400000999999</v>
      </c>
      <c r="K9" s="23">
        <v>1733</v>
      </c>
      <c r="L9"/>
      <c r="M9"/>
      <c r="N9"/>
    </row>
    <row r="10" spans="2:14" x14ac:dyDescent="0.3">
      <c r="B10" s="19">
        <v>45813</v>
      </c>
      <c r="C10" t="s">
        <v>44</v>
      </c>
      <c r="D10" t="s">
        <v>41</v>
      </c>
      <c r="E10" t="s">
        <v>211</v>
      </c>
      <c r="F10" t="s">
        <v>43</v>
      </c>
      <c r="G10" t="s">
        <v>209</v>
      </c>
      <c r="H10" t="s">
        <v>218</v>
      </c>
      <c r="I10" s="23">
        <v>1303.0000000999999</v>
      </c>
      <c r="J10">
        <v>982.20999900000004</v>
      </c>
      <c r="K10" s="23">
        <v>951.49999999999989</v>
      </c>
      <c r="L10"/>
      <c r="M10"/>
      <c r="N10"/>
    </row>
    <row r="11" spans="2:14" x14ac:dyDescent="0.3">
      <c r="B11" s="19">
        <v>45813</v>
      </c>
      <c r="C11" t="s">
        <v>44</v>
      </c>
      <c r="D11" t="s">
        <v>41</v>
      </c>
      <c r="E11" t="s">
        <v>211</v>
      </c>
      <c r="F11" t="s">
        <v>43</v>
      </c>
      <c r="G11" t="s">
        <v>234</v>
      </c>
      <c r="H11" t="s">
        <v>218</v>
      </c>
      <c r="I11" s="23">
        <v>834.99999992000005</v>
      </c>
      <c r="J11">
        <v>631.69000037000001</v>
      </c>
      <c r="K11" s="23">
        <v>611.90000000000009</v>
      </c>
      <c r="L11"/>
      <c r="M11"/>
      <c r="N11"/>
    </row>
    <row r="12" spans="2:14" x14ac:dyDescent="0.3">
      <c r="B12" s="19">
        <v>45814</v>
      </c>
      <c r="C12" t="s">
        <v>44</v>
      </c>
      <c r="D12" t="s">
        <v>41</v>
      </c>
      <c r="E12" t="s">
        <v>42</v>
      </c>
      <c r="F12" t="s">
        <v>43</v>
      </c>
      <c r="G12" t="s">
        <v>248</v>
      </c>
      <c r="H12" t="s">
        <v>254</v>
      </c>
      <c r="I12" s="23">
        <v>2312.9999991600002</v>
      </c>
      <c r="J12">
        <v>1759.5199991699999</v>
      </c>
      <c r="K12" s="23">
        <v>1704.4</v>
      </c>
      <c r="L12"/>
      <c r="M12"/>
      <c r="N12"/>
    </row>
    <row r="13" spans="2:14" x14ac:dyDescent="0.3">
      <c r="B13" s="19">
        <v>45814</v>
      </c>
      <c r="C13" t="s">
        <v>44</v>
      </c>
      <c r="D13" t="s">
        <v>41</v>
      </c>
      <c r="E13" t="s">
        <v>42</v>
      </c>
      <c r="F13" t="s">
        <v>43</v>
      </c>
      <c r="G13" t="s">
        <v>269</v>
      </c>
      <c r="H13" t="s">
        <v>254</v>
      </c>
      <c r="I13" s="23">
        <v>1453.9999966799999</v>
      </c>
      <c r="J13">
        <v>1099.7299994800003</v>
      </c>
      <c r="K13" s="23">
        <v>1067.1000000000001</v>
      </c>
      <c r="L13"/>
      <c r="M13"/>
      <c r="N13"/>
    </row>
    <row r="14" spans="2:14" x14ac:dyDescent="0.3">
      <c r="B14" s="19">
        <v>45818</v>
      </c>
      <c r="C14" t="s">
        <v>44</v>
      </c>
      <c r="D14" t="s">
        <v>41</v>
      </c>
      <c r="E14" t="s">
        <v>42</v>
      </c>
      <c r="F14" t="s">
        <v>43</v>
      </c>
      <c r="G14" t="s">
        <v>285</v>
      </c>
      <c r="H14" t="s">
        <v>291</v>
      </c>
      <c r="I14" s="23">
        <v>3978.0000007000003</v>
      </c>
      <c r="J14">
        <v>3036.77000069</v>
      </c>
      <c r="K14" s="23">
        <v>2949.6</v>
      </c>
      <c r="L14"/>
      <c r="M14"/>
      <c r="N14"/>
    </row>
    <row r="15" spans="2:14" x14ac:dyDescent="0.3">
      <c r="B15" s="19">
        <v>45819</v>
      </c>
      <c r="C15" t="s">
        <v>44</v>
      </c>
      <c r="D15" t="s">
        <v>41</v>
      </c>
      <c r="E15" t="s">
        <v>42</v>
      </c>
      <c r="F15" t="s">
        <v>43</v>
      </c>
      <c r="G15" t="s">
        <v>315</v>
      </c>
      <c r="H15" t="s">
        <v>322</v>
      </c>
      <c r="I15" s="23">
        <v>4161.99999888</v>
      </c>
      <c r="J15">
        <v>3173.6399988399999</v>
      </c>
      <c r="K15" s="23">
        <v>3074.3999999999992</v>
      </c>
      <c r="L15"/>
      <c r="M15"/>
      <c r="N15"/>
    </row>
    <row r="16" spans="2:14" x14ac:dyDescent="0.3">
      <c r="B16" s="19">
        <v>45820</v>
      </c>
      <c r="C16" t="s">
        <v>44</v>
      </c>
      <c r="D16" t="s">
        <v>41</v>
      </c>
      <c r="E16" t="s">
        <v>42</v>
      </c>
      <c r="F16" t="s">
        <v>43</v>
      </c>
      <c r="G16" t="s">
        <v>350</v>
      </c>
      <c r="H16" t="s">
        <v>355</v>
      </c>
      <c r="I16" s="23">
        <v>3789.9999986799999</v>
      </c>
      <c r="J16">
        <v>2884.9500010099996</v>
      </c>
      <c r="K16" s="23">
        <v>2795.2</v>
      </c>
      <c r="L16"/>
      <c r="M16"/>
      <c r="N16"/>
    </row>
    <row r="17" spans="2:14" x14ac:dyDescent="0.3">
      <c r="B17" s="19">
        <v>45821</v>
      </c>
      <c r="C17" t="s">
        <v>44</v>
      </c>
      <c r="D17" t="s">
        <v>41</v>
      </c>
      <c r="E17" t="s">
        <v>42</v>
      </c>
      <c r="F17" t="s">
        <v>43</v>
      </c>
      <c r="G17" t="s">
        <v>379</v>
      </c>
      <c r="H17" t="s">
        <v>384</v>
      </c>
      <c r="I17" s="23">
        <v>2935.0000000000005</v>
      </c>
      <c r="J17">
        <v>2251.9999999999995</v>
      </c>
      <c r="K17" s="23">
        <v>2165.8000000000002</v>
      </c>
      <c r="L17"/>
      <c r="M17"/>
      <c r="N17"/>
    </row>
    <row r="18" spans="2:14" x14ac:dyDescent="0.3">
      <c r="B18" s="19">
        <v>45821</v>
      </c>
      <c r="C18" t="s">
        <v>44</v>
      </c>
      <c r="D18" t="s">
        <v>41</v>
      </c>
      <c r="E18" t="s">
        <v>42</v>
      </c>
      <c r="F18" t="s">
        <v>43</v>
      </c>
      <c r="G18" t="s">
        <v>400</v>
      </c>
      <c r="H18" t="s">
        <v>384</v>
      </c>
      <c r="I18" s="23">
        <v>4081</v>
      </c>
      <c r="J18">
        <v>3133.2999999999997</v>
      </c>
      <c r="K18" s="23">
        <v>3003.0999999999995</v>
      </c>
      <c r="L18"/>
      <c r="M18"/>
      <c r="N18"/>
    </row>
    <row r="19" spans="2:14" x14ac:dyDescent="0.3">
      <c r="B19" s="19">
        <v>45824</v>
      </c>
      <c r="C19" t="s">
        <v>44</v>
      </c>
      <c r="D19" t="s">
        <v>41</v>
      </c>
      <c r="E19" t="s">
        <v>42</v>
      </c>
      <c r="F19" t="s">
        <v>43</v>
      </c>
      <c r="G19" t="s">
        <v>454</v>
      </c>
      <c r="H19" t="s">
        <v>435</v>
      </c>
      <c r="I19" s="23">
        <v>3028.9999965699999</v>
      </c>
      <c r="J19">
        <v>2320.4899987000003</v>
      </c>
      <c r="K19" s="23">
        <v>2223.6999999999998</v>
      </c>
      <c r="L19"/>
      <c r="M19"/>
      <c r="N19"/>
    </row>
    <row r="20" spans="2:14" x14ac:dyDescent="0.3">
      <c r="B20" s="19">
        <v>45824</v>
      </c>
      <c r="C20" t="s">
        <v>44</v>
      </c>
      <c r="D20" t="s">
        <v>41</v>
      </c>
      <c r="E20" t="s">
        <v>42</v>
      </c>
      <c r="F20" t="s">
        <v>43</v>
      </c>
      <c r="G20" t="s">
        <v>428</v>
      </c>
      <c r="H20" t="s">
        <v>435</v>
      </c>
      <c r="I20" s="23">
        <v>2612.50000417</v>
      </c>
      <c r="J20">
        <v>1997.9999969499997</v>
      </c>
      <c r="K20" s="23">
        <v>1916.8</v>
      </c>
      <c r="L20"/>
      <c r="M20"/>
      <c r="N20"/>
    </row>
    <row r="21" spans="2:14" x14ac:dyDescent="0.3">
      <c r="B21" s="19">
        <v>45825</v>
      </c>
      <c r="C21" t="s">
        <v>44</v>
      </c>
      <c r="D21" t="s">
        <v>41</v>
      </c>
      <c r="E21" t="s">
        <v>42</v>
      </c>
      <c r="F21" t="s">
        <v>43</v>
      </c>
      <c r="G21" t="s">
        <v>501</v>
      </c>
      <c r="H21" t="s">
        <v>507</v>
      </c>
      <c r="I21" s="23">
        <v>1730.0000016700001</v>
      </c>
      <c r="J21">
        <v>1316.4999991500001</v>
      </c>
      <c r="K21" s="23">
        <v>1262</v>
      </c>
      <c r="L21"/>
      <c r="M21"/>
      <c r="N21"/>
    </row>
    <row r="22" spans="2:14" x14ac:dyDescent="0.3">
      <c r="B22" s="19">
        <v>45825</v>
      </c>
      <c r="C22" t="s">
        <v>44</v>
      </c>
      <c r="D22" t="s">
        <v>41</v>
      </c>
      <c r="E22" t="s">
        <v>42</v>
      </c>
      <c r="F22" t="s">
        <v>43</v>
      </c>
      <c r="G22" t="s">
        <v>527</v>
      </c>
      <c r="H22" t="s">
        <v>507</v>
      </c>
      <c r="I22" s="23">
        <v>1811.8142848399998</v>
      </c>
      <c r="J22">
        <v>1379.8394252000001</v>
      </c>
      <c r="K22" s="23">
        <v>1355.9333333333334</v>
      </c>
      <c r="L22"/>
      <c r="M22"/>
      <c r="N22"/>
    </row>
    <row r="23" spans="2:14" x14ac:dyDescent="0.3">
      <c r="B23" s="19">
        <v>45825</v>
      </c>
      <c r="C23" t="s">
        <v>44</v>
      </c>
      <c r="D23" t="s">
        <v>41</v>
      </c>
      <c r="E23" t="s">
        <v>42</v>
      </c>
      <c r="F23" t="s">
        <v>43</v>
      </c>
      <c r="G23" t="s">
        <v>494</v>
      </c>
      <c r="H23" t="s">
        <v>507</v>
      </c>
      <c r="I23" s="23">
        <v>335.18571471000001</v>
      </c>
      <c r="J23">
        <v>256.97057085</v>
      </c>
      <c r="K23" s="23">
        <v>212.66666666666666</v>
      </c>
      <c r="L23"/>
      <c r="M23"/>
      <c r="N23"/>
    </row>
    <row r="24" spans="2:14" x14ac:dyDescent="0.3">
      <c r="B24" s="19">
        <v>45825</v>
      </c>
      <c r="C24" t="s">
        <v>44</v>
      </c>
      <c r="D24" t="s">
        <v>41</v>
      </c>
      <c r="E24" t="s">
        <v>211</v>
      </c>
      <c r="F24" t="s">
        <v>43</v>
      </c>
      <c r="G24" t="s">
        <v>483</v>
      </c>
      <c r="H24" t="s">
        <v>489</v>
      </c>
      <c r="I24" s="23">
        <v>652.50000113999999</v>
      </c>
      <c r="J24">
        <v>496.17999923999997</v>
      </c>
      <c r="K24" s="23">
        <v>476.7</v>
      </c>
      <c r="L24"/>
      <c r="M24"/>
      <c r="N24"/>
    </row>
    <row r="25" spans="2:14" x14ac:dyDescent="0.3">
      <c r="B25" s="19">
        <v>45825</v>
      </c>
      <c r="C25" t="s">
        <v>44</v>
      </c>
      <c r="D25" t="s">
        <v>41</v>
      </c>
      <c r="E25" t="s">
        <v>211</v>
      </c>
      <c r="F25" t="s">
        <v>43</v>
      </c>
      <c r="G25" t="s">
        <v>494</v>
      </c>
      <c r="H25" t="s">
        <v>489</v>
      </c>
      <c r="I25" s="23">
        <v>923.00000135999994</v>
      </c>
      <c r="J25">
        <v>710.60999891999995</v>
      </c>
      <c r="K25" s="23">
        <v>681.9</v>
      </c>
      <c r="L25"/>
      <c r="M25"/>
      <c r="N25"/>
    </row>
    <row r="26" spans="2:14" x14ac:dyDescent="0.3">
      <c r="B26" s="19">
        <v>45826</v>
      </c>
      <c r="C26" t="s">
        <v>44</v>
      </c>
      <c r="D26" t="s">
        <v>41</v>
      </c>
      <c r="E26" t="s">
        <v>211</v>
      </c>
      <c r="F26" t="s">
        <v>43</v>
      </c>
      <c r="G26" t="s">
        <v>544</v>
      </c>
      <c r="H26" t="s">
        <v>550</v>
      </c>
      <c r="I26" s="23">
        <v>2072.5000005799998</v>
      </c>
      <c r="J26">
        <v>1576.6500003500005</v>
      </c>
      <c r="K26" s="23">
        <v>1514.5000000000002</v>
      </c>
      <c r="L26"/>
      <c r="M26"/>
      <c r="N26"/>
    </row>
    <row r="27" spans="2:14" x14ac:dyDescent="0.3">
      <c r="B27" s="19">
        <v>45826</v>
      </c>
      <c r="C27" t="s">
        <v>44</v>
      </c>
      <c r="D27" t="s">
        <v>41</v>
      </c>
      <c r="E27" t="s">
        <v>211</v>
      </c>
      <c r="F27" t="s">
        <v>43</v>
      </c>
      <c r="G27" t="s">
        <v>570</v>
      </c>
      <c r="H27" t="s">
        <v>550</v>
      </c>
      <c r="I27" s="23">
        <v>3075.5000005200004</v>
      </c>
      <c r="J27">
        <v>2358.6800039599998</v>
      </c>
      <c r="K27" s="23">
        <v>2261.1999999999998</v>
      </c>
      <c r="L27"/>
      <c r="M27"/>
      <c r="N27"/>
    </row>
    <row r="28" spans="2:14" x14ac:dyDescent="0.3">
      <c r="B28" s="19">
        <v>45827</v>
      </c>
      <c r="C28" t="s">
        <v>44</v>
      </c>
      <c r="D28" t="s">
        <v>41</v>
      </c>
      <c r="E28" t="s">
        <v>42</v>
      </c>
      <c r="F28" t="s">
        <v>43</v>
      </c>
      <c r="G28" t="s">
        <v>639</v>
      </c>
      <c r="H28" t="s">
        <v>618</v>
      </c>
      <c r="I28" s="23">
        <v>3794.9999971099996</v>
      </c>
      <c r="J28">
        <v>2906.8100003099994</v>
      </c>
      <c r="K28" s="23">
        <v>2793.5999999999995</v>
      </c>
      <c r="L28"/>
      <c r="M28"/>
      <c r="N28"/>
    </row>
    <row r="29" spans="2:14" x14ac:dyDescent="0.3">
      <c r="B29" s="19">
        <v>45827</v>
      </c>
      <c r="C29" t="s">
        <v>44</v>
      </c>
      <c r="D29" t="s">
        <v>41</v>
      </c>
      <c r="E29" t="s">
        <v>42</v>
      </c>
      <c r="F29" t="s">
        <v>43</v>
      </c>
      <c r="G29" t="s">
        <v>613</v>
      </c>
      <c r="H29" t="s">
        <v>618</v>
      </c>
      <c r="I29" s="23">
        <v>2842.9999999800002</v>
      </c>
      <c r="J29">
        <v>2177.16999566</v>
      </c>
      <c r="K29" s="23">
        <v>2092.2999999999997</v>
      </c>
      <c r="L29"/>
      <c r="M29"/>
      <c r="N29"/>
    </row>
    <row r="30" spans="2:14" x14ac:dyDescent="0.3">
      <c r="B30" s="19">
        <v>45827</v>
      </c>
      <c r="C30" t="s">
        <v>44</v>
      </c>
      <c r="D30" t="s">
        <v>41</v>
      </c>
      <c r="E30" t="s">
        <v>211</v>
      </c>
      <c r="F30" t="s">
        <v>43</v>
      </c>
      <c r="G30" t="s">
        <v>600</v>
      </c>
      <c r="H30" t="s">
        <v>605</v>
      </c>
      <c r="I30" s="23">
        <v>986.00000036000006</v>
      </c>
      <c r="J30">
        <v>743.98000077999984</v>
      </c>
      <c r="K30" s="23">
        <v>714.2</v>
      </c>
      <c r="L30"/>
      <c r="M30"/>
      <c r="N30"/>
    </row>
    <row r="31" spans="2:14" x14ac:dyDescent="0.3">
      <c r="B31" s="19">
        <v>45828</v>
      </c>
      <c r="C31" t="s">
        <v>44</v>
      </c>
      <c r="D31" t="s">
        <v>41</v>
      </c>
      <c r="E31" t="s">
        <v>42</v>
      </c>
      <c r="F31" t="s">
        <v>43</v>
      </c>
      <c r="G31" t="s">
        <v>693</v>
      </c>
      <c r="H31" t="s">
        <v>688</v>
      </c>
      <c r="I31" s="23">
        <v>4006.9999998699996</v>
      </c>
      <c r="J31">
        <v>3147.4399991299997</v>
      </c>
      <c r="K31" s="23">
        <v>2951.2000000000003</v>
      </c>
      <c r="L31"/>
      <c r="M31"/>
      <c r="N31"/>
    </row>
    <row r="32" spans="2:14" x14ac:dyDescent="0.3">
      <c r="B32" s="19">
        <v>45828</v>
      </c>
      <c r="C32" t="s">
        <v>44</v>
      </c>
      <c r="D32" t="s">
        <v>41</v>
      </c>
      <c r="E32" t="s">
        <v>42</v>
      </c>
      <c r="F32" t="s">
        <v>43</v>
      </c>
      <c r="G32" t="s">
        <v>683</v>
      </c>
      <c r="H32" t="s">
        <v>688</v>
      </c>
      <c r="I32" s="23">
        <v>3167.5000004600001</v>
      </c>
      <c r="J32">
        <v>2450.7899982399995</v>
      </c>
      <c r="K32" s="23">
        <v>2301.5</v>
      </c>
      <c r="L32"/>
      <c r="M32"/>
      <c r="N32"/>
    </row>
    <row r="33" spans="2:14" x14ac:dyDescent="0.3">
      <c r="B33" s="19">
        <v>45828</v>
      </c>
      <c r="C33" t="s">
        <v>44</v>
      </c>
      <c r="D33" t="s">
        <v>41</v>
      </c>
      <c r="E33" t="s">
        <v>211</v>
      </c>
      <c r="F33" t="s">
        <v>43</v>
      </c>
      <c r="G33" t="s">
        <v>669</v>
      </c>
      <c r="H33" t="s">
        <v>675</v>
      </c>
      <c r="I33" s="23">
        <v>833.00000073000001</v>
      </c>
      <c r="J33">
        <v>648.89999921999993</v>
      </c>
      <c r="K33" s="23">
        <v>618.29999999999995</v>
      </c>
      <c r="L33"/>
      <c r="M33"/>
      <c r="N33"/>
    </row>
    <row r="34" spans="2:14" x14ac:dyDescent="0.3">
      <c r="B34" s="19">
        <v>45831</v>
      </c>
      <c r="C34" t="s">
        <v>44</v>
      </c>
      <c r="D34" t="s">
        <v>41</v>
      </c>
      <c r="E34" t="s">
        <v>42</v>
      </c>
      <c r="F34" t="s">
        <v>43</v>
      </c>
      <c r="G34" t="s">
        <v>767</v>
      </c>
      <c r="H34" t="s">
        <v>750</v>
      </c>
      <c r="I34" s="23">
        <v>3671.5000003900009</v>
      </c>
      <c r="J34">
        <v>2860.8199976800006</v>
      </c>
      <c r="K34" s="23">
        <v>2688.4999999999995</v>
      </c>
      <c r="L34"/>
      <c r="M34"/>
      <c r="N34"/>
    </row>
    <row r="35" spans="2:14" x14ac:dyDescent="0.3">
      <c r="B35" s="19">
        <v>45831</v>
      </c>
      <c r="C35" t="s">
        <v>44</v>
      </c>
      <c r="D35" t="s">
        <v>41</v>
      </c>
      <c r="E35" t="s">
        <v>42</v>
      </c>
      <c r="F35" t="s">
        <v>43</v>
      </c>
      <c r="G35" t="s">
        <v>746</v>
      </c>
      <c r="H35" t="s">
        <v>750</v>
      </c>
      <c r="I35" s="23">
        <v>3367.5000032399994</v>
      </c>
      <c r="J35">
        <v>2622.58999567</v>
      </c>
      <c r="K35" s="23">
        <v>2457.2999999999997</v>
      </c>
      <c r="L35"/>
      <c r="M35"/>
      <c r="N35"/>
    </row>
    <row r="36" spans="2:14" x14ac:dyDescent="0.3">
      <c r="B36" s="19">
        <v>45832</v>
      </c>
      <c r="C36" t="s">
        <v>44</v>
      </c>
      <c r="D36" t="s">
        <v>41</v>
      </c>
      <c r="E36" t="s">
        <v>42</v>
      </c>
      <c r="F36" t="s">
        <v>43</v>
      </c>
      <c r="G36" t="s">
        <v>833</v>
      </c>
      <c r="H36" t="s">
        <v>790</v>
      </c>
      <c r="I36" s="23">
        <v>3174.94</v>
      </c>
      <c r="J36">
        <v>2450.5699999999997</v>
      </c>
      <c r="K36" s="23">
        <v>2393.2000000000003</v>
      </c>
      <c r="L36"/>
      <c r="M36"/>
      <c r="N36"/>
    </row>
    <row r="37" spans="2:14" x14ac:dyDescent="0.3">
      <c r="B37" s="19">
        <v>45832</v>
      </c>
      <c r="C37" t="s">
        <v>44</v>
      </c>
      <c r="D37" t="s">
        <v>41</v>
      </c>
      <c r="E37" t="s">
        <v>42</v>
      </c>
      <c r="F37" t="s">
        <v>43</v>
      </c>
      <c r="G37" t="s">
        <v>786</v>
      </c>
      <c r="H37" t="s">
        <v>790</v>
      </c>
      <c r="I37" s="23">
        <v>3585.0099999999998</v>
      </c>
      <c r="J37">
        <v>2789.33</v>
      </c>
      <c r="K37" s="23">
        <v>2634.0999961400007</v>
      </c>
      <c r="L37"/>
      <c r="M37"/>
      <c r="N37"/>
    </row>
    <row r="38" spans="2:14" x14ac:dyDescent="0.3">
      <c r="B38" s="19">
        <v>45832</v>
      </c>
      <c r="C38" t="s">
        <v>44</v>
      </c>
      <c r="D38" t="s">
        <v>827</v>
      </c>
      <c r="E38" t="s">
        <v>828</v>
      </c>
      <c r="F38" t="s">
        <v>43</v>
      </c>
      <c r="G38" t="s">
        <v>825</v>
      </c>
      <c r="H38" t="s">
        <v>832</v>
      </c>
      <c r="I38" s="23">
        <v>219.15</v>
      </c>
      <c r="J38">
        <v>171.31</v>
      </c>
      <c r="K38" s="23">
        <v>161.69999999999999</v>
      </c>
      <c r="L38"/>
      <c r="M38"/>
      <c r="N38"/>
    </row>
    <row r="39" spans="2:14" x14ac:dyDescent="0.3">
      <c r="B39" s="19">
        <v>45833</v>
      </c>
      <c r="C39" t="s">
        <v>44</v>
      </c>
      <c r="D39" t="s">
        <v>41</v>
      </c>
      <c r="E39" t="s">
        <v>42</v>
      </c>
      <c r="F39" t="s">
        <v>43</v>
      </c>
      <c r="G39" t="s">
        <v>851</v>
      </c>
      <c r="H39" t="s">
        <v>854</v>
      </c>
      <c r="I39" s="23">
        <v>2943</v>
      </c>
      <c r="J39">
        <v>2247.0299999999997</v>
      </c>
      <c r="K39" s="23">
        <v>2155.7999961400005</v>
      </c>
      <c r="L39"/>
      <c r="M39"/>
      <c r="N39"/>
    </row>
    <row r="40" spans="2:14" x14ac:dyDescent="0.3">
      <c r="B40" s="19">
        <v>45833</v>
      </c>
      <c r="C40" t="s">
        <v>44</v>
      </c>
      <c r="D40" t="s">
        <v>41</v>
      </c>
      <c r="E40" t="s">
        <v>42</v>
      </c>
      <c r="F40" t="s">
        <v>43</v>
      </c>
      <c r="G40" t="s">
        <v>888</v>
      </c>
      <c r="H40" t="s">
        <v>854</v>
      </c>
      <c r="I40" s="23">
        <v>2692</v>
      </c>
      <c r="J40">
        <v>2061.69</v>
      </c>
      <c r="K40" s="23">
        <v>1984.0000000000002</v>
      </c>
      <c r="L40"/>
      <c r="M40"/>
      <c r="N40"/>
    </row>
    <row r="41" spans="2:14" x14ac:dyDescent="0.3">
      <c r="B41" s="19">
        <v>45833</v>
      </c>
      <c r="C41" t="s">
        <v>44</v>
      </c>
      <c r="D41" t="s">
        <v>41</v>
      </c>
      <c r="E41" t="s">
        <v>911</v>
      </c>
      <c r="F41" t="s">
        <v>912</v>
      </c>
      <c r="G41" t="s">
        <v>910</v>
      </c>
      <c r="H41" t="s">
        <v>915</v>
      </c>
      <c r="I41" s="23">
        <v>1011</v>
      </c>
      <c r="J41">
        <v>774.28</v>
      </c>
      <c r="K41" s="23">
        <v>742.8</v>
      </c>
      <c r="L41"/>
      <c r="M41"/>
      <c r="N41"/>
    </row>
    <row r="42" spans="2:14" x14ac:dyDescent="0.3">
      <c r="B42" s="19">
        <v>45833</v>
      </c>
      <c r="C42" t="s">
        <v>44</v>
      </c>
      <c r="D42" t="s">
        <v>41</v>
      </c>
      <c r="E42" t="s">
        <v>911</v>
      </c>
      <c r="F42" t="s">
        <v>912</v>
      </c>
      <c r="G42" t="s">
        <v>921</v>
      </c>
      <c r="H42" t="s">
        <v>915</v>
      </c>
      <c r="I42" s="23">
        <v>1745</v>
      </c>
      <c r="J42">
        <v>1336.3300000000002</v>
      </c>
      <c r="K42" s="23">
        <v>1276.9999999999998</v>
      </c>
      <c r="L42"/>
      <c r="M42"/>
      <c r="N42"/>
    </row>
    <row r="43" spans="2:14" x14ac:dyDescent="0.3">
      <c r="B43" s="19">
        <v>45833</v>
      </c>
      <c r="C43" t="s">
        <v>44</v>
      </c>
      <c r="D43" t="s">
        <v>827</v>
      </c>
      <c r="E43" t="s">
        <v>828</v>
      </c>
      <c r="F43" t="s">
        <v>43</v>
      </c>
      <c r="G43" t="s">
        <v>110</v>
      </c>
      <c r="H43" t="s">
        <v>886</v>
      </c>
      <c r="I43" s="23">
        <v>235.49</v>
      </c>
      <c r="J43">
        <v>181.2</v>
      </c>
      <c r="K43" s="23">
        <v>175</v>
      </c>
      <c r="L43"/>
      <c r="M43"/>
      <c r="N43"/>
    </row>
    <row r="44" spans="2:14" x14ac:dyDescent="0.3">
      <c r="B44" s="19">
        <v>45834</v>
      </c>
      <c r="C44" t="s">
        <v>44</v>
      </c>
      <c r="D44" t="s">
        <v>41</v>
      </c>
      <c r="E44" t="s">
        <v>911</v>
      </c>
      <c r="F44" t="s">
        <v>912</v>
      </c>
      <c r="G44" t="s">
        <v>941</v>
      </c>
      <c r="H44" t="s">
        <v>944</v>
      </c>
      <c r="I44" s="23">
        <v>2988</v>
      </c>
      <c r="J44">
        <v>2281.1</v>
      </c>
      <c r="K44" s="23">
        <v>2186.6</v>
      </c>
      <c r="L44"/>
      <c r="M44"/>
      <c r="N44"/>
    </row>
    <row r="45" spans="2:14" x14ac:dyDescent="0.3">
      <c r="B45" s="19">
        <v>45834</v>
      </c>
      <c r="C45" t="s">
        <v>44</v>
      </c>
      <c r="D45" t="s">
        <v>41</v>
      </c>
      <c r="E45" t="s">
        <v>911</v>
      </c>
      <c r="F45" t="s">
        <v>912</v>
      </c>
      <c r="G45" t="s">
        <v>966</v>
      </c>
      <c r="H45" t="s">
        <v>944</v>
      </c>
      <c r="I45" s="23">
        <v>2670</v>
      </c>
      <c r="J45">
        <v>2043.3500000000001</v>
      </c>
      <c r="K45" s="23">
        <v>1963.1999968199998</v>
      </c>
      <c r="L45"/>
      <c r="M45"/>
      <c r="N45"/>
    </row>
    <row r="46" spans="2:14" x14ac:dyDescent="0.3">
      <c r="B46" s="19">
        <v>45834</v>
      </c>
      <c r="C46" t="s">
        <v>44</v>
      </c>
      <c r="D46" t="s">
        <v>41</v>
      </c>
      <c r="E46" t="s">
        <v>990</v>
      </c>
      <c r="F46" t="s">
        <v>912</v>
      </c>
      <c r="G46" t="s">
        <v>989</v>
      </c>
      <c r="H46" t="s">
        <v>994</v>
      </c>
      <c r="I46" s="23">
        <v>987.99999999999989</v>
      </c>
      <c r="J46">
        <v>818.6</v>
      </c>
      <c r="K46" s="23">
        <v>813.99999185999991</v>
      </c>
      <c r="L46"/>
      <c r="M46"/>
      <c r="N46"/>
    </row>
    <row r="47" spans="2:14" x14ac:dyDescent="0.3">
      <c r="B47" s="19">
        <v>45834</v>
      </c>
      <c r="C47" t="s">
        <v>44</v>
      </c>
      <c r="D47" t="s">
        <v>827</v>
      </c>
      <c r="E47" t="s">
        <v>828</v>
      </c>
      <c r="F47" t="s">
        <v>43</v>
      </c>
      <c r="G47" t="s">
        <v>218</v>
      </c>
      <c r="H47" t="s">
        <v>939</v>
      </c>
      <c r="I47" s="23">
        <v>420</v>
      </c>
      <c r="J47">
        <v>337.78</v>
      </c>
      <c r="K47" s="23">
        <v>312.7</v>
      </c>
      <c r="L47"/>
      <c r="M47"/>
      <c r="N47"/>
    </row>
    <row r="48" spans="2:14" x14ac:dyDescent="0.3">
      <c r="B48" s="19">
        <v>45834</v>
      </c>
      <c r="C48" t="s">
        <v>44</v>
      </c>
      <c r="D48" t="s">
        <v>827</v>
      </c>
      <c r="E48" t="s">
        <v>828</v>
      </c>
      <c r="F48" t="s">
        <v>43</v>
      </c>
      <c r="G48" t="s">
        <v>1002</v>
      </c>
      <c r="H48" t="s">
        <v>939</v>
      </c>
      <c r="I48" s="23">
        <v>547</v>
      </c>
      <c r="J48">
        <v>442.77</v>
      </c>
      <c r="K48" s="23">
        <v>419.20000000000005</v>
      </c>
      <c r="L48"/>
      <c r="M48"/>
      <c r="N48"/>
    </row>
    <row r="49" spans="2:14" x14ac:dyDescent="0.3">
      <c r="B49" s="19">
        <v>45835</v>
      </c>
      <c r="C49" t="s">
        <v>44</v>
      </c>
      <c r="D49" t="s">
        <v>41</v>
      </c>
      <c r="E49" t="s">
        <v>42</v>
      </c>
      <c r="F49" t="s">
        <v>43</v>
      </c>
      <c r="G49" t="s">
        <v>1010</v>
      </c>
      <c r="H49" t="s">
        <v>1013</v>
      </c>
      <c r="I49" s="23">
        <v>3977</v>
      </c>
      <c r="J49">
        <v>3048.5799999999995</v>
      </c>
      <c r="K49" s="23">
        <v>2944.2000003600001</v>
      </c>
      <c r="L49"/>
      <c r="M49"/>
      <c r="N49"/>
    </row>
    <row r="50" spans="2:14" x14ac:dyDescent="0.3">
      <c r="B50" s="19">
        <v>45835</v>
      </c>
      <c r="C50" t="s">
        <v>44</v>
      </c>
      <c r="D50" t="s">
        <v>41</v>
      </c>
      <c r="E50" t="s">
        <v>42</v>
      </c>
      <c r="F50" t="s">
        <v>43</v>
      </c>
      <c r="G50" t="s">
        <v>1072</v>
      </c>
      <c r="H50" t="s">
        <v>1013</v>
      </c>
      <c r="I50" s="23">
        <v>4730</v>
      </c>
      <c r="J50">
        <v>3619.2799999999997</v>
      </c>
      <c r="K50" s="23">
        <v>3496.2</v>
      </c>
      <c r="L50"/>
      <c r="M50"/>
      <c r="N50"/>
    </row>
    <row r="51" spans="2:14" x14ac:dyDescent="0.3">
      <c r="B51" s="19">
        <v>45835</v>
      </c>
      <c r="C51" t="s">
        <v>44</v>
      </c>
      <c r="D51" t="s">
        <v>41</v>
      </c>
      <c r="E51" t="s">
        <v>911</v>
      </c>
      <c r="F51" t="s">
        <v>912</v>
      </c>
      <c r="G51" t="s">
        <v>1048</v>
      </c>
      <c r="H51" t="s">
        <v>1052</v>
      </c>
      <c r="I51" s="23">
        <v>1208</v>
      </c>
      <c r="J51">
        <v>920.37</v>
      </c>
      <c r="K51" s="23">
        <v>889.40000000000009</v>
      </c>
      <c r="L51"/>
      <c r="M51"/>
      <c r="N51"/>
    </row>
    <row r="52" spans="2:14" x14ac:dyDescent="0.3">
      <c r="B52" s="19">
        <v>45835</v>
      </c>
      <c r="C52" t="s">
        <v>44</v>
      </c>
      <c r="D52" t="s">
        <v>41</v>
      </c>
      <c r="E52" t="s">
        <v>911</v>
      </c>
      <c r="F52" t="s">
        <v>912</v>
      </c>
      <c r="G52" t="s">
        <v>1061</v>
      </c>
      <c r="H52" t="s">
        <v>1052</v>
      </c>
      <c r="I52" s="23">
        <v>515</v>
      </c>
      <c r="J52">
        <v>395.64</v>
      </c>
      <c r="K52" s="23">
        <v>375.2</v>
      </c>
      <c r="L52"/>
      <c r="M52"/>
      <c r="N52"/>
    </row>
    <row r="53" spans="2:14" x14ac:dyDescent="0.3">
      <c r="B53" s="19">
        <v>45835</v>
      </c>
      <c r="C53" t="s">
        <v>44</v>
      </c>
      <c r="D53" t="s">
        <v>827</v>
      </c>
      <c r="E53" t="s">
        <v>828</v>
      </c>
      <c r="F53" t="s">
        <v>43</v>
      </c>
      <c r="G53" t="s">
        <v>291</v>
      </c>
      <c r="H53" t="s">
        <v>1046</v>
      </c>
      <c r="I53" s="23">
        <v>356</v>
      </c>
      <c r="J53">
        <v>279.97000000000003</v>
      </c>
      <c r="K53" s="23">
        <v>261.7</v>
      </c>
      <c r="L53"/>
      <c r="M53"/>
      <c r="N53"/>
    </row>
    <row r="54" spans="2:14" x14ac:dyDescent="0.3">
      <c r="B54" s="19">
        <v>45835</v>
      </c>
      <c r="C54" t="s">
        <v>44</v>
      </c>
      <c r="D54" t="s">
        <v>827</v>
      </c>
      <c r="E54" t="s">
        <v>828</v>
      </c>
      <c r="F54" t="s">
        <v>43</v>
      </c>
      <c r="G54" t="s">
        <v>1066</v>
      </c>
      <c r="H54" t="s">
        <v>1046</v>
      </c>
      <c r="I54" s="23">
        <v>505</v>
      </c>
      <c r="J54">
        <v>401.08</v>
      </c>
      <c r="K54" s="23">
        <v>391</v>
      </c>
      <c r="L54"/>
      <c r="M54"/>
      <c r="N54"/>
    </row>
    <row r="55" spans="2:14" x14ac:dyDescent="0.3">
      <c r="B55" s="19">
        <v>45838</v>
      </c>
      <c r="C55" t="s">
        <v>44</v>
      </c>
      <c r="D55" t="s">
        <v>41</v>
      </c>
      <c r="E55" t="s">
        <v>42</v>
      </c>
      <c r="F55" t="s">
        <v>43</v>
      </c>
      <c r="G55" t="s">
        <v>1109</v>
      </c>
      <c r="H55" t="s">
        <v>1112</v>
      </c>
      <c r="I55" s="23">
        <v>4989</v>
      </c>
      <c r="J55">
        <v>3803.3199999999993</v>
      </c>
      <c r="K55" s="23">
        <v>3692.3999999899988</v>
      </c>
      <c r="L55"/>
      <c r="M55"/>
      <c r="N55"/>
    </row>
    <row r="56" spans="2:14" x14ac:dyDescent="0.3">
      <c r="B56" s="19">
        <v>45838</v>
      </c>
      <c r="C56" t="s">
        <v>44</v>
      </c>
      <c r="D56" t="s">
        <v>41</v>
      </c>
      <c r="E56" t="s">
        <v>42</v>
      </c>
      <c r="F56" t="s">
        <v>43</v>
      </c>
      <c r="G56" t="s">
        <v>1151</v>
      </c>
      <c r="H56" t="s">
        <v>1112</v>
      </c>
      <c r="I56" s="23">
        <v>4987.9799999999996</v>
      </c>
      <c r="J56">
        <v>3819.3399999999992</v>
      </c>
      <c r="K56" s="23">
        <v>3710.6999999999994</v>
      </c>
      <c r="L56"/>
      <c r="M56"/>
      <c r="N56"/>
    </row>
    <row r="57" spans="2:14" x14ac:dyDescent="0.3">
      <c r="B57" s="19">
        <v>45838</v>
      </c>
      <c r="C57" t="s">
        <v>44</v>
      </c>
      <c r="D57" t="s">
        <v>41</v>
      </c>
      <c r="E57" t="s">
        <v>42</v>
      </c>
      <c r="F57" t="s">
        <v>43</v>
      </c>
      <c r="G57" t="s">
        <v>1209</v>
      </c>
      <c r="H57" t="s">
        <v>1112</v>
      </c>
      <c r="I57" s="23">
        <v>671</v>
      </c>
      <c r="J57">
        <v>506.96999999999997</v>
      </c>
      <c r="K57" s="23">
        <v>492.40000000000003</v>
      </c>
      <c r="L57"/>
      <c r="M57"/>
      <c r="N57"/>
    </row>
    <row r="58" spans="2:14" x14ac:dyDescent="0.3">
      <c r="B58" s="19">
        <v>45838</v>
      </c>
      <c r="C58" t="s">
        <v>44</v>
      </c>
      <c r="D58" t="s">
        <v>41</v>
      </c>
      <c r="E58" t="s">
        <v>911</v>
      </c>
      <c r="F58" t="s">
        <v>912</v>
      </c>
      <c r="G58" t="s">
        <v>1191</v>
      </c>
      <c r="H58" t="s">
        <v>1194</v>
      </c>
      <c r="I58" s="23">
        <v>1782</v>
      </c>
      <c r="J58">
        <v>1363.92</v>
      </c>
      <c r="K58" s="23">
        <v>1237.0999999999999</v>
      </c>
      <c r="L58"/>
      <c r="M58"/>
      <c r="N58"/>
    </row>
    <row r="59" spans="2:14" x14ac:dyDescent="0.3">
      <c r="B59" s="19">
        <v>45838</v>
      </c>
      <c r="C59" t="s">
        <v>44</v>
      </c>
      <c r="D59" t="s">
        <v>827</v>
      </c>
      <c r="E59" t="s">
        <v>828</v>
      </c>
      <c r="F59" t="s">
        <v>43</v>
      </c>
      <c r="G59" t="s">
        <v>550</v>
      </c>
      <c r="H59" t="s">
        <v>1149</v>
      </c>
      <c r="I59" s="23">
        <v>247</v>
      </c>
      <c r="J59">
        <v>189.84</v>
      </c>
      <c r="K59" s="23">
        <v>181.2</v>
      </c>
      <c r="L59"/>
      <c r="M59"/>
      <c r="N59"/>
    </row>
    <row r="60" spans="2:14" x14ac:dyDescent="0.3">
      <c r="B60" s="19">
        <v>45839</v>
      </c>
      <c r="C60" t="s">
        <v>44</v>
      </c>
      <c r="D60" t="s">
        <v>41</v>
      </c>
      <c r="E60" t="s">
        <v>42</v>
      </c>
      <c r="F60" t="s">
        <v>43</v>
      </c>
      <c r="G60" t="s">
        <v>1217</v>
      </c>
      <c r="H60" t="s">
        <v>1220</v>
      </c>
      <c r="I60" s="23">
        <v>4896</v>
      </c>
      <c r="J60">
        <v>3748.8499999999995</v>
      </c>
      <c r="K60" s="23">
        <v>3619.1000000000004</v>
      </c>
      <c r="L60"/>
      <c r="M60"/>
      <c r="N60"/>
    </row>
    <row r="61" spans="2:14" x14ac:dyDescent="0.3">
      <c r="B61" s="19">
        <v>45839</v>
      </c>
      <c r="C61" t="s">
        <v>44</v>
      </c>
      <c r="D61" t="s">
        <v>41</v>
      </c>
      <c r="E61" t="s">
        <v>42</v>
      </c>
      <c r="F61" t="s">
        <v>43</v>
      </c>
      <c r="G61" t="s">
        <v>1256</v>
      </c>
      <c r="H61" t="s">
        <v>1220</v>
      </c>
      <c r="I61" s="23">
        <v>4165</v>
      </c>
      <c r="J61">
        <v>3200.6600000000003</v>
      </c>
      <c r="K61" s="23">
        <v>3068</v>
      </c>
      <c r="L61"/>
      <c r="M61"/>
      <c r="N61"/>
    </row>
    <row r="62" spans="2:14" x14ac:dyDescent="0.3">
      <c r="B62" s="19">
        <v>45839</v>
      </c>
      <c r="C62" t="s">
        <v>44</v>
      </c>
      <c r="D62" t="s">
        <v>827</v>
      </c>
      <c r="E62" t="s">
        <v>828</v>
      </c>
      <c r="F62" t="s">
        <v>43</v>
      </c>
      <c r="G62" t="s">
        <v>1293</v>
      </c>
      <c r="H62" t="s">
        <v>1296</v>
      </c>
      <c r="I62" s="23">
        <v>550</v>
      </c>
      <c r="J62">
        <v>445.21</v>
      </c>
      <c r="K62" s="23">
        <v>412.7</v>
      </c>
      <c r="L62"/>
      <c r="M62"/>
      <c r="N62"/>
    </row>
    <row r="63" spans="2:14" x14ac:dyDescent="0.3">
      <c r="B63" s="19">
        <v>45840</v>
      </c>
      <c r="C63" t="s">
        <v>44</v>
      </c>
      <c r="D63" t="s">
        <v>41</v>
      </c>
      <c r="E63" t="s">
        <v>42</v>
      </c>
      <c r="F63" t="s">
        <v>43</v>
      </c>
      <c r="G63" t="s">
        <v>1298</v>
      </c>
      <c r="H63" t="s">
        <v>1301</v>
      </c>
      <c r="I63" s="23">
        <v>3970</v>
      </c>
      <c r="J63">
        <v>3051.58</v>
      </c>
      <c r="K63" s="23">
        <v>2941.9000000000005</v>
      </c>
      <c r="L63"/>
      <c r="M63"/>
      <c r="N63"/>
    </row>
    <row r="64" spans="2:14" x14ac:dyDescent="0.3">
      <c r="B64" s="19">
        <v>45840</v>
      </c>
      <c r="C64" t="s">
        <v>44</v>
      </c>
      <c r="D64" t="s">
        <v>41</v>
      </c>
      <c r="E64" t="s">
        <v>42</v>
      </c>
      <c r="F64" t="s">
        <v>43</v>
      </c>
      <c r="G64" t="s">
        <v>1334</v>
      </c>
      <c r="H64" t="s">
        <v>1301</v>
      </c>
      <c r="I64" s="23">
        <v>5034</v>
      </c>
      <c r="J64">
        <v>3874.8599999999992</v>
      </c>
      <c r="K64" s="23">
        <v>3745.5999999999995</v>
      </c>
      <c r="L64"/>
      <c r="M64"/>
      <c r="N64"/>
    </row>
    <row r="65" spans="2:14" x14ac:dyDescent="0.3">
      <c r="B65" s="19">
        <v>45840</v>
      </c>
      <c r="C65" t="s">
        <v>44</v>
      </c>
      <c r="D65" t="s">
        <v>41</v>
      </c>
      <c r="E65" t="s">
        <v>42</v>
      </c>
      <c r="F65" t="s">
        <v>43</v>
      </c>
      <c r="G65" t="s">
        <v>1370</v>
      </c>
      <c r="H65" t="s">
        <v>1301</v>
      </c>
      <c r="I65" s="23">
        <v>1830.9999999999998</v>
      </c>
      <c r="J65">
        <v>1396.1</v>
      </c>
      <c r="K65" s="23">
        <v>1359.1999999999998</v>
      </c>
      <c r="L65"/>
      <c r="M65"/>
      <c r="N65"/>
    </row>
    <row r="66" spans="2:14" x14ac:dyDescent="0.3">
      <c r="B66" s="19">
        <v>45840</v>
      </c>
      <c r="C66" t="s">
        <v>44</v>
      </c>
      <c r="D66" t="s">
        <v>827</v>
      </c>
      <c r="E66" t="s">
        <v>828</v>
      </c>
      <c r="F66" t="s">
        <v>43</v>
      </c>
      <c r="G66" t="s">
        <v>605</v>
      </c>
      <c r="H66" t="s">
        <v>1329</v>
      </c>
      <c r="I66" s="23">
        <v>723</v>
      </c>
      <c r="J66">
        <v>576.33000000000004</v>
      </c>
      <c r="K66" s="23">
        <v>535.5</v>
      </c>
      <c r="L66"/>
      <c r="M66"/>
      <c r="N66"/>
    </row>
    <row r="67" spans="2:14" x14ac:dyDescent="0.3">
      <c r="B67" s="19">
        <v>45841</v>
      </c>
      <c r="C67" t="s">
        <v>44</v>
      </c>
      <c r="D67" t="s">
        <v>41</v>
      </c>
      <c r="E67" t="s">
        <v>42</v>
      </c>
      <c r="F67" t="s">
        <v>43</v>
      </c>
      <c r="G67" t="s">
        <v>1388</v>
      </c>
      <c r="H67" t="s">
        <v>2502</v>
      </c>
      <c r="I67" s="23">
        <v>3438</v>
      </c>
      <c r="J67">
        <v>2636.94</v>
      </c>
      <c r="K67" s="23">
        <v>2537.6</v>
      </c>
      <c r="L67"/>
      <c r="M67"/>
      <c r="N67"/>
    </row>
    <row r="68" spans="2:14" x14ac:dyDescent="0.3">
      <c r="B68" s="19">
        <v>45841</v>
      </c>
      <c r="C68" t="s">
        <v>44</v>
      </c>
      <c r="D68" t="s">
        <v>41</v>
      </c>
      <c r="E68" t="s">
        <v>42</v>
      </c>
      <c r="F68" t="s">
        <v>43</v>
      </c>
      <c r="G68" t="s">
        <v>1417</v>
      </c>
      <c r="H68" t="s">
        <v>2502</v>
      </c>
      <c r="I68" s="23">
        <v>4843</v>
      </c>
      <c r="J68">
        <v>3720.06</v>
      </c>
      <c r="K68" s="23">
        <v>3578.4999999900001</v>
      </c>
      <c r="L68"/>
      <c r="M68"/>
      <c r="N68"/>
    </row>
    <row r="69" spans="2:14" x14ac:dyDescent="0.3">
      <c r="B69" s="19">
        <v>45841</v>
      </c>
      <c r="C69" t="s">
        <v>44</v>
      </c>
      <c r="D69" t="s">
        <v>41</v>
      </c>
      <c r="E69" t="s">
        <v>42</v>
      </c>
      <c r="F69" t="s">
        <v>43</v>
      </c>
      <c r="G69" t="s">
        <v>1490</v>
      </c>
      <c r="H69" t="s">
        <v>2502</v>
      </c>
      <c r="I69" s="23">
        <v>688</v>
      </c>
      <c r="J69">
        <v>513.39</v>
      </c>
      <c r="K69" s="23">
        <v>492</v>
      </c>
      <c r="L69"/>
      <c r="M69"/>
      <c r="N69"/>
    </row>
    <row r="70" spans="2:14" x14ac:dyDescent="0.3">
      <c r="B70" s="19">
        <v>45841</v>
      </c>
      <c r="C70" t="s">
        <v>44</v>
      </c>
      <c r="D70" t="s">
        <v>41</v>
      </c>
      <c r="E70" t="s">
        <v>911</v>
      </c>
      <c r="F70" t="s">
        <v>912</v>
      </c>
      <c r="G70" t="s">
        <v>1462</v>
      </c>
      <c r="H70" t="s">
        <v>2502</v>
      </c>
      <c r="I70" s="23">
        <v>521</v>
      </c>
      <c r="J70">
        <v>401.64</v>
      </c>
      <c r="K70" s="23">
        <v>386.7</v>
      </c>
      <c r="L70"/>
      <c r="M70"/>
      <c r="N70"/>
    </row>
    <row r="71" spans="2:14" x14ac:dyDescent="0.3">
      <c r="B71" s="19">
        <v>45841</v>
      </c>
      <c r="C71" t="s">
        <v>44</v>
      </c>
      <c r="D71" t="s">
        <v>41</v>
      </c>
      <c r="E71" t="s">
        <v>911</v>
      </c>
      <c r="F71" t="s">
        <v>912</v>
      </c>
      <c r="G71" t="s">
        <v>1466</v>
      </c>
      <c r="H71" t="s">
        <v>2502</v>
      </c>
      <c r="I71" s="23">
        <v>1603</v>
      </c>
      <c r="J71">
        <v>1226.1500000000001</v>
      </c>
      <c r="K71" s="23">
        <v>1178.7</v>
      </c>
      <c r="L71"/>
      <c r="M71"/>
      <c r="N71"/>
    </row>
    <row r="72" spans="2:14" x14ac:dyDescent="0.3">
      <c r="B72" s="19">
        <v>45841</v>
      </c>
      <c r="C72" t="s">
        <v>44</v>
      </c>
      <c r="D72" t="s">
        <v>41</v>
      </c>
      <c r="E72" t="s">
        <v>990</v>
      </c>
      <c r="F72" t="s">
        <v>912</v>
      </c>
      <c r="G72" t="s">
        <v>1480</v>
      </c>
      <c r="H72" t="s">
        <v>2502</v>
      </c>
      <c r="I72" s="23">
        <v>1265.0099999999998</v>
      </c>
      <c r="J72">
        <v>1049.9000000000001</v>
      </c>
      <c r="K72" s="23">
        <v>1049.00001049</v>
      </c>
      <c r="L72"/>
      <c r="M72"/>
      <c r="N72"/>
    </row>
    <row r="73" spans="2:14" x14ac:dyDescent="0.3">
      <c r="B73" s="19">
        <v>45841</v>
      </c>
      <c r="C73" t="s">
        <v>44</v>
      </c>
      <c r="D73" t="s">
        <v>827</v>
      </c>
      <c r="E73" t="s">
        <v>828</v>
      </c>
      <c r="F73" t="s">
        <v>43</v>
      </c>
      <c r="G73" t="s">
        <v>1455</v>
      </c>
      <c r="H73" t="s">
        <v>2502</v>
      </c>
      <c r="I73" s="23">
        <v>985</v>
      </c>
      <c r="J73">
        <v>790.44</v>
      </c>
      <c r="K73" s="23">
        <v>735.4</v>
      </c>
      <c r="L73"/>
      <c r="M73"/>
      <c r="N73"/>
    </row>
    <row r="74" spans="2:14" x14ac:dyDescent="0.3">
      <c r="B74" s="19">
        <v>45842</v>
      </c>
      <c r="C74" t="s">
        <v>44</v>
      </c>
      <c r="D74" t="s">
        <v>41</v>
      </c>
      <c r="E74" t="s">
        <v>911</v>
      </c>
      <c r="F74" t="s">
        <v>912</v>
      </c>
      <c r="G74" t="s">
        <v>1507</v>
      </c>
      <c r="H74" t="s">
        <v>2502</v>
      </c>
      <c r="I74" s="23">
        <v>3949</v>
      </c>
      <c r="J74">
        <v>3028.5799999999995</v>
      </c>
      <c r="K74" s="23">
        <v>2918.6999999899999</v>
      </c>
      <c r="L74"/>
      <c r="M74"/>
      <c r="N74"/>
    </row>
    <row r="75" spans="2:14" x14ac:dyDescent="0.3">
      <c r="B75" s="19">
        <v>45842</v>
      </c>
      <c r="C75" t="s">
        <v>44</v>
      </c>
      <c r="D75" t="s">
        <v>41</v>
      </c>
      <c r="E75" t="s">
        <v>911</v>
      </c>
      <c r="F75" t="s">
        <v>912</v>
      </c>
      <c r="G75" t="s">
        <v>1533</v>
      </c>
      <c r="H75" t="s">
        <v>2502</v>
      </c>
      <c r="I75" s="23">
        <v>4950.01</v>
      </c>
      <c r="J75">
        <v>3805.7499999999995</v>
      </c>
      <c r="K75" s="23">
        <v>3675</v>
      </c>
      <c r="L75"/>
      <c r="M75"/>
      <c r="N75"/>
    </row>
    <row r="76" spans="2:14" x14ac:dyDescent="0.3">
      <c r="B76" s="19">
        <v>45842</v>
      </c>
      <c r="C76" t="s">
        <v>44</v>
      </c>
      <c r="D76" t="s">
        <v>41</v>
      </c>
      <c r="E76" t="s">
        <v>990</v>
      </c>
      <c r="F76" t="s">
        <v>912</v>
      </c>
      <c r="G76" t="s">
        <v>1568</v>
      </c>
      <c r="H76" t="s">
        <v>2502</v>
      </c>
      <c r="I76" s="23">
        <v>1441.99</v>
      </c>
      <c r="J76">
        <v>1177.0399999999997</v>
      </c>
      <c r="K76" s="23">
        <v>1187.0000053199999</v>
      </c>
      <c r="L76"/>
      <c r="M76"/>
      <c r="N76"/>
    </row>
    <row r="77" spans="2:14" x14ac:dyDescent="0.3">
      <c r="B77" s="19">
        <v>45842</v>
      </c>
      <c r="C77" t="s">
        <v>44</v>
      </c>
      <c r="D77" t="s">
        <v>827</v>
      </c>
      <c r="E77" t="s">
        <v>828</v>
      </c>
      <c r="F77" t="s">
        <v>43</v>
      </c>
      <c r="G77" t="s">
        <v>1500</v>
      </c>
      <c r="H77" t="s">
        <v>2502</v>
      </c>
      <c r="I77" s="23">
        <v>1094</v>
      </c>
      <c r="J77">
        <v>880.04</v>
      </c>
      <c r="K77" s="23">
        <v>832.8</v>
      </c>
      <c r="L77"/>
      <c r="M77"/>
      <c r="N77"/>
    </row>
    <row r="78" spans="2:14" x14ac:dyDescent="0.3">
      <c r="B78" s="19">
        <v>45845</v>
      </c>
      <c r="C78" t="s">
        <v>44</v>
      </c>
      <c r="D78" t="s">
        <v>41</v>
      </c>
      <c r="E78" t="s">
        <v>42</v>
      </c>
      <c r="F78" t="s">
        <v>43</v>
      </c>
      <c r="G78" t="s">
        <v>1583</v>
      </c>
      <c r="H78" t="s">
        <v>2502</v>
      </c>
      <c r="I78" s="23">
        <v>858</v>
      </c>
      <c r="J78">
        <v>655.74</v>
      </c>
      <c r="K78" s="23">
        <v>634.5</v>
      </c>
      <c r="L78"/>
      <c r="M78"/>
      <c r="N78"/>
    </row>
    <row r="79" spans="2:14" x14ac:dyDescent="0.3">
      <c r="B79" s="19">
        <v>45845</v>
      </c>
      <c r="C79" t="s">
        <v>44</v>
      </c>
      <c r="D79" t="s">
        <v>41</v>
      </c>
      <c r="E79" t="s">
        <v>42</v>
      </c>
      <c r="F79" t="s">
        <v>43</v>
      </c>
      <c r="G79" t="s">
        <v>1590</v>
      </c>
      <c r="H79" t="s">
        <v>2502</v>
      </c>
      <c r="I79" s="23">
        <v>1374</v>
      </c>
      <c r="J79">
        <v>1053.3800000000001</v>
      </c>
      <c r="K79" s="23">
        <v>1020.7</v>
      </c>
      <c r="L79"/>
      <c r="M79"/>
      <c r="N79"/>
    </row>
    <row r="80" spans="2:14" x14ac:dyDescent="0.3">
      <c r="B80" s="19">
        <v>45845</v>
      </c>
      <c r="C80" t="s">
        <v>44</v>
      </c>
      <c r="D80" t="s">
        <v>41</v>
      </c>
      <c r="E80" t="s">
        <v>42</v>
      </c>
      <c r="F80" t="s">
        <v>43</v>
      </c>
      <c r="G80" t="s">
        <v>1648</v>
      </c>
      <c r="H80" t="s">
        <v>2502</v>
      </c>
      <c r="I80" s="23">
        <v>1236</v>
      </c>
      <c r="J80">
        <v>935.89</v>
      </c>
      <c r="K80" s="23">
        <v>902.5</v>
      </c>
      <c r="L80"/>
      <c r="M80"/>
      <c r="N80"/>
    </row>
    <row r="81" spans="2:14" x14ac:dyDescent="0.3">
      <c r="B81" s="19">
        <v>45845</v>
      </c>
      <c r="C81" t="s">
        <v>44</v>
      </c>
      <c r="D81" t="s">
        <v>41</v>
      </c>
      <c r="E81" t="s">
        <v>911</v>
      </c>
      <c r="F81" t="s">
        <v>912</v>
      </c>
      <c r="G81" t="s">
        <v>1601</v>
      </c>
      <c r="H81" t="s">
        <v>2502</v>
      </c>
      <c r="I81" s="23">
        <v>3087</v>
      </c>
      <c r="J81">
        <v>2371.8399999999997</v>
      </c>
      <c r="K81" s="23">
        <v>2284.1999999999998</v>
      </c>
      <c r="L81"/>
      <c r="M81"/>
      <c r="N81"/>
    </row>
    <row r="82" spans="2:14" x14ac:dyDescent="0.3">
      <c r="B82" s="19">
        <v>45845</v>
      </c>
      <c r="C82" t="s">
        <v>44</v>
      </c>
      <c r="D82" t="s">
        <v>41</v>
      </c>
      <c r="E82" t="s">
        <v>911</v>
      </c>
      <c r="F82" t="s">
        <v>912</v>
      </c>
      <c r="G82" t="s">
        <v>1622</v>
      </c>
      <c r="H82" t="s">
        <v>2502</v>
      </c>
      <c r="I82" s="23">
        <v>3617</v>
      </c>
      <c r="J82">
        <v>2783.4799999999996</v>
      </c>
      <c r="K82" s="23">
        <v>2665.8999999999996</v>
      </c>
      <c r="L82"/>
      <c r="M82"/>
      <c r="N82"/>
    </row>
    <row r="83" spans="2:14" x14ac:dyDescent="0.3">
      <c r="B83" s="19">
        <v>45845</v>
      </c>
      <c r="C83" t="s">
        <v>44</v>
      </c>
      <c r="D83" t="s">
        <v>41</v>
      </c>
      <c r="E83" t="s">
        <v>911</v>
      </c>
      <c r="F83" t="s">
        <v>912</v>
      </c>
      <c r="G83" t="s">
        <v>1648</v>
      </c>
      <c r="H83" t="s">
        <v>2502</v>
      </c>
      <c r="I83" s="23">
        <v>1038</v>
      </c>
      <c r="J83">
        <v>798.06</v>
      </c>
      <c r="K83" s="23">
        <v>766.1</v>
      </c>
      <c r="L83"/>
      <c r="M83"/>
      <c r="N83"/>
    </row>
    <row r="84" spans="2:14" x14ac:dyDescent="0.3">
      <c r="B84" s="19">
        <v>45845</v>
      </c>
      <c r="C84" t="s">
        <v>44</v>
      </c>
      <c r="D84" t="s">
        <v>41</v>
      </c>
      <c r="E84" t="s">
        <v>990</v>
      </c>
      <c r="F84" t="s">
        <v>912</v>
      </c>
      <c r="G84" t="s">
        <v>1695</v>
      </c>
      <c r="H84" t="s">
        <v>2502</v>
      </c>
      <c r="I84" s="23">
        <v>3444.9999999999995</v>
      </c>
      <c r="J84">
        <v>2827.1800000000003</v>
      </c>
      <c r="K84" s="23">
        <v>2865.9999939900003</v>
      </c>
      <c r="L84"/>
      <c r="M84"/>
      <c r="N84"/>
    </row>
    <row r="85" spans="2:14" x14ac:dyDescent="0.3">
      <c r="B85" s="19">
        <v>45845</v>
      </c>
      <c r="C85" t="s">
        <v>44</v>
      </c>
      <c r="D85" t="s">
        <v>827</v>
      </c>
      <c r="E85" t="s">
        <v>828</v>
      </c>
      <c r="F85" t="s">
        <v>43</v>
      </c>
      <c r="G85" t="s">
        <v>1656</v>
      </c>
      <c r="H85" t="s">
        <v>2502</v>
      </c>
      <c r="I85" s="23">
        <v>2301</v>
      </c>
      <c r="J85">
        <v>1855.11</v>
      </c>
      <c r="K85" s="23">
        <v>1722</v>
      </c>
      <c r="L85"/>
      <c r="M85"/>
      <c r="N85"/>
    </row>
    <row r="86" spans="2:14" x14ac:dyDescent="0.3">
      <c r="B86" s="19">
        <v>45845</v>
      </c>
      <c r="C86" t="s">
        <v>44</v>
      </c>
      <c r="D86" t="s">
        <v>827</v>
      </c>
      <c r="E86" t="s">
        <v>1672</v>
      </c>
      <c r="F86" t="s">
        <v>43</v>
      </c>
      <c r="G86" t="s">
        <v>1670</v>
      </c>
      <c r="H86" t="s">
        <v>2502</v>
      </c>
      <c r="I86" s="23">
        <v>1132</v>
      </c>
      <c r="J86">
        <v>911.31</v>
      </c>
      <c r="K86" s="23">
        <v>909</v>
      </c>
      <c r="L86"/>
      <c r="M86"/>
      <c r="N86"/>
    </row>
    <row r="87" spans="2:14" x14ac:dyDescent="0.3">
      <c r="B87" s="19">
        <v>45846</v>
      </c>
      <c r="C87" t="s">
        <v>44</v>
      </c>
      <c r="D87" t="s">
        <v>41</v>
      </c>
      <c r="E87" t="s">
        <v>42</v>
      </c>
      <c r="F87" t="s">
        <v>43</v>
      </c>
      <c r="G87" t="s">
        <v>1723</v>
      </c>
      <c r="H87" t="s">
        <v>2502</v>
      </c>
      <c r="I87" s="23">
        <v>3959</v>
      </c>
      <c r="J87">
        <v>3041.59</v>
      </c>
      <c r="K87" s="23">
        <v>2934.2000000100002</v>
      </c>
      <c r="L87"/>
      <c r="M87"/>
      <c r="N87"/>
    </row>
    <row r="88" spans="2:14" x14ac:dyDescent="0.3">
      <c r="B88" s="19">
        <v>45846</v>
      </c>
      <c r="C88" t="s">
        <v>44</v>
      </c>
      <c r="D88" t="s">
        <v>41</v>
      </c>
      <c r="E88" t="s">
        <v>42</v>
      </c>
      <c r="F88" t="s">
        <v>43</v>
      </c>
      <c r="G88" t="s">
        <v>1807</v>
      </c>
      <c r="H88" t="s">
        <v>2502</v>
      </c>
      <c r="I88" s="23">
        <v>5026</v>
      </c>
      <c r="J88">
        <v>3867.8699999999994</v>
      </c>
      <c r="K88" s="23">
        <v>3731.5999999999995</v>
      </c>
      <c r="L88"/>
      <c r="M88"/>
      <c r="N88"/>
    </row>
    <row r="89" spans="2:14" x14ac:dyDescent="0.3">
      <c r="B89" s="19">
        <v>45846</v>
      </c>
      <c r="C89" t="s">
        <v>44</v>
      </c>
      <c r="D89" t="s">
        <v>41</v>
      </c>
      <c r="E89" t="s">
        <v>42</v>
      </c>
      <c r="F89" t="s">
        <v>43</v>
      </c>
      <c r="G89" t="s">
        <v>1828</v>
      </c>
      <c r="H89" t="s">
        <v>2502</v>
      </c>
      <c r="I89" s="23">
        <v>1973</v>
      </c>
      <c r="J89">
        <v>1499.6599999999999</v>
      </c>
      <c r="K89" s="23">
        <v>1444.80000387</v>
      </c>
      <c r="L89"/>
      <c r="M89"/>
      <c r="N89"/>
    </row>
    <row r="90" spans="2:14" x14ac:dyDescent="0.3">
      <c r="B90" s="19">
        <v>45846</v>
      </c>
      <c r="C90" t="s">
        <v>44</v>
      </c>
      <c r="D90" t="s">
        <v>41</v>
      </c>
      <c r="E90" t="s">
        <v>911</v>
      </c>
      <c r="F90" t="s">
        <v>912</v>
      </c>
      <c r="G90" t="s">
        <v>1866</v>
      </c>
      <c r="H90" t="s">
        <v>2502</v>
      </c>
      <c r="I90" s="23">
        <v>1299</v>
      </c>
      <c r="J90">
        <v>997.85</v>
      </c>
      <c r="K90" s="23">
        <v>954.49999999999989</v>
      </c>
      <c r="L90"/>
      <c r="M90"/>
      <c r="N90"/>
    </row>
    <row r="91" spans="2:14" x14ac:dyDescent="0.3">
      <c r="B91" s="19">
        <v>45846</v>
      </c>
      <c r="C91" t="s">
        <v>44</v>
      </c>
      <c r="D91" t="s">
        <v>41</v>
      </c>
      <c r="E91" t="s">
        <v>990</v>
      </c>
      <c r="F91" t="s">
        <v>912</v>
      </c>
      <c r="G91" t="s">
        <v>1760</v>
      </c>
      <c r="H91" t="s">
        <v>2502</v>
      </c>
      <c r="I91" s="23">
        <v>3247</v>
      </c>
      <c r="J91">
        <v>2662.8200000000006</v>
      </c>
      <c r="K91" s="23">
        <v>2690.9999973900003</v>
      </c>
      <c r="L91"/>
      <c r="M91"/>
      <c r="N91"/>
    </row>
    <row r="92" spans="2:14" x14ac:dyDescent="0.3">
      <c r="B92" s="19">
        <v>45846</v>
      </c>
      <c r="C92" t="s">
        <v>44</v>
      </c>
      <c r="D92" t="s">
        <v>827</v>
      </c>
      <c r="E92" t="s">
        <v>828</v>
      </c>
      <c r="F92" t="s">
        <v>43</v>
      </c>
      <c r="G92" t="s">
        <v>1733</v>
      </c>
      <c r="H92" t="s">
        <v>2502</v>
      </c>
      <c r="I92" s="23">
        <v>2663</v>
      </c>
      <c r="J92">
        <v>2136.59</v>
      </c>
      <c r="K92" s="23">
        <v>1980.4</v>
      </c>
      <c r="L92"/>
      <c r="M92"/>
      <c r="N92"/>
    </row>
    <row r="93" spans="2:14" x14ac:dyDescent="0.3">
      <c r="B93" s="19">
        <v>45846</v>
      </c>
      <c r="C93" t="s">
        <v>44</v>
      </c>
      <c r="D93" t="s">
        <v>827</v>
      </c>
      <c r="E93" t="s">
        <v>1672</v>
      </c>
      <c r="F93" t="s">
        <v>43</v>
      </c>
      <c r="G93" t="s">
        <v>939</v>
      </c>
      <c r="H93" t="s">
        <v>2502</v>
      </c>
      <c r="I93" s="23">
        <v>1958</v>
      </c>
      <c r="J93">
        <v>1582.63</v>
      </c>
      <c r="K93" s="23">
        <v>1560</v>
      </c>
      <c r="L93"/>
      <c r="M93"/>
      <c r="N93"/>
    </row>
    <row r="94" spans="2:14" x14ac:dyDescent="0.3">
      <c r="B94" s="19">
        <v>45847</v>
      </c>
      <c r="C94" t="s">
        <v>44</v>
      </c>
      <c r="D94" t="s">
        <v>41</v>
      </c>
      <c r="E94" t="s">
        <v>42</v>
      </c>
      <c r="F94" t="s">
        <v>43</v>
      </c>
      <c r="G94" t="s">
        <v>1936</v>
      </c>
      <c r="H94" t="s">
        <v>2502</v>
      </c>
      <c r="I94" s="23">
        <v>3963</v>
      </c>
      <c r="J94">
        <v>3042.58</v>
      </c>
      <c r="K94" s="23">
        <v>2939.1999999899999</v>
      </c>
      <c r="L94"/>
      <c r="M94"/>
      <c r="N94"/>
    </row>
    <row r="95" spans="2:14" x14ac:dyDescent="0.3">
      <c r="B95" s="19">
        <v>45847</v>
      </c>
      <c r="C95" t="s">
        <v>44</v>
      </c>
      <c r="D95" t="s">
        <v>41</v>
      </c>
      <c r="E95" t="s">
        <v>42</v>
      </c>
      <c r="F95" t="s">
        <v>43</v>
      </c>
      <c r="G95" t="s">
        <v>1968</v>
      </c>
      <c r="H95" t="s">
        <v>2502</v>
      </c>
      <c r="I95" s="23">
        <v>5019</v>
      </c>
      <c r="J95">
        <v>3859.8599999999997</v>
      </c>
      <c r="K95" s="23">
        <v>3728.5999999900005</v>
      </c>
      <c r="L95"/>
      <c r="M95"/>
      <c r="N95"/>
    </row>
    <row r="96" spans="2:14" x14ac:dyDescent="0.3">
      <c r="B96" s="19">
        <v>45847</v>
      </c>
      <c r="C96" t="s">
        <v>44</v>
      </c>
      <c r="D96" t="s">
        <v>41</v>
      </c>
      <c r="E96" t="s">
        <v>42</v>
      </c>
      <c r="F96" t="s">
        <v>43</v>
      </c>
      <c r="G96" t="s">
        <v>1907</v>
      </c>
      <c r="H96" t="s">
        <v>2502</v>
      </c>
      <c r="I96" s="23">
        <v>1240</v>
      </c>
      <c r="J96">
        <v>942.81999999999994</v>
      </c>
      <c r="K96" s="23">
        <v>912.19999999999993</v>
      </c>
      <c r="L96"/>
      <c r="M96"/>
      <c r="N96"/>
    </row>
    <row r="97" spans="2:14" x14ac:dyDescent="0.3">
      <c r="B97" s="19">
        <v>45847</v>
      </c>
      <c r="C97" t="s">
        <v>44</v>
      </c>
      <c r="D97" t="s">
        <v>41</v>
      </c>
      <c r="E97" t="s">
        <v>911</v>
      </c>
      <c r="F97" t="s">
        <v>912</v>
      </c>
      <c r="G97" t="s">
        <v>2005</v>
      </c>
      <c r="H97" t="s">
        <v>2502</v>
      </c>
      <c r="I97" s="23">
        <v>1112</v>
      </c>
      <c r="J97">
        <v>842.76</v>
      </c>
      <c r="K97" s="23">
        <v>811.50000378999982</v>
      </c>
      <c r="L97"/>
      <c r="M97"/>
      <c r="N97"/>
    </row>
    <row r="98" spans="2:14" x14ac:dyDescent="0.3">
      <c r="B98" s="19">
        <v>45847</v>
      </c>
      <c r="C98" t="s">
        <v>44</v>
      </c>
      <c r="D98" t="s">
        <v>827</v>
      </c>
      <c r="E98" t="s">
        <v>828</v>
      </c>
      <c r="F98" t="s">
        <v>43</v>
      </c>
      <c r="G98" t="s">
        <v>1013</v>
      </c>
      <c r="H98" t="s">
        <v>2502</v>
      </c>
      <c r="I98" s="23">
        <v>3993</v>
      </c>
      <c r="J98">
        <v>3229.14</v>
      </c>
      <c r="K98" s="23">
        <v>3005.7</v>
      </c>
      <c r="L98"/>
      <c r="M98"/>
      <c r="N98"/>
    </row>
    <row r="99" spans="2:14" x14ac:dyDescent="0.3">
      <c r="B99" s="19">
        <v>45847</v>
      </c>
      <c r="C99" t="s">
        <v>44</v>
      </c>
      <c r="D99" t="s">
        <v>827</v>
      </c>
      <c r="E99" t="s">
        <v>1672</v>
      </c>
      <c r="F99" t="s">
        <v>43</v>
      </c>
      <c r="G99" t="s">
        <v>1052</v>
      </c>
      <c r="H99" t="s">
        <v>2502</v>
      </c>
      <c r="I99" s="23">
        <v>2884.01</v>
      </c>
      <c r="J99">
        <v>2323.7200000000003</v>
      </c>
      <c r="K99" s="23">
        <v>2335</v>
      </c>
      <c r="L99"/>
      <c r="M99"/>
      <c r="N99"/>
    </row>
    <row r="100" spans="2:14" x14ac:dyDescent="0.3">
      <c r="B100" s="19">
        <v>45848</v>
      </c>
      <c r="C100" t="s">
        <v>44</v>
      </c>
      <c r="D100" t="s">
        <v>41</v>
      </c>
      <c r="E100" t="s">
        <v>42</v>
      </c>
      <c r="F100" t="s">
        <v>43</v>
      </c>
      <c r="G100" t="s">
        <v>2117</v>
      </c>
      <c r="H100" t="s">
        <v>2502</v>
      </c>
      <c r="I100" s="23">
        <v>3946.9999999999995</v>
      </c>
      <c r="J100">
        <v>3026.58</v>
      </c>
      <c r="K100" s="23">
        <v>2921.2000000000003</v>
      </c>
      <c r="L100"/>
      <c r="M100"/>
      <c r="N100"/>
    </row>
    <row r="101" spans="2:14" x14ac:dyDescent="0.3">
      <c r="B101" s="19">
        <v>45848</v>
      </c>
      <c r="C101" t="s">
        <v>44</v>
      </c>
      <c r="D101" t="s">
        <v>41</v>
      </c>
      <c r="E101" t="s">
        <v>42</v>
      </c>
      <c r="F101" t="s">
        <v>43</v>
      </c>
      <c r="G101" t="s">
        <v>2035</v>
      </c>
      <c r="H101" t="s">
        <v>2502</v>
      </c>
      <c r="I101" s="23">
        <v>4584</v>
      </c>
      <c r="J101">
        <v>3516.4799999999991</v>
      </c>
      <c r="K101" s="23">
        <v>3390.3999999999996</v>
      </c>
      <c r="L101"/>
      <c r="M101"/>
      <c r="N101"/>
    </row>
    <row r="102" spans="2:14" x14ac:dyDescent="0.3">
      <c r="B102" s="19">
        <v>45848</v>
      </c>
      <c r="C102" t="s">
        <v>44</v>
      </c>
      <c r="D102" t="s">
        <v>41</v>
      </c>
      <c r="E102" t="s">
        <v>911</v>
      </c>
      <c r="F102" t="s">
        <v>912</v>
      </c>
      <c r="G102" t="s">
        <v>2148</v>
      </c>
      <c r="H102" t="s">
        <v>2502</v>
      </c>
      <c r="I102" s="23">
        <v>3220</v>
      </c>
      <c r="J102">
        <v>2455.6</v>
      </c>
      <c r="K102" s="23">
        <v>2347.1999999999998</v>
      </c>
      <c r="L102"/>
      <c r="M102"/>
      <c r="N102"/>
    </row>
    <row r="103" spans="2:14" x14ac:dyDescent="0.3">
      <c r="B103" s="19">
        <v>45848</v>
      </c>
      <c r="C103" t="s">
        <v>44</v>
      </c>
      <c r="D103" t="s">
        <v>41</v>
      </c>
      <c r="E103" t="s">
        <v>990</v>
      </c>
      <c r="F103" t="s">
        <v>912</v>
      </c>
      <c r="G103" t="s">
        <v>2086</v>
      </c>
      <c r="H103" t="s">
        <v>2502</v>
      </c>
      <c r="I103" s="23">
        <v>1799.01</v>
      </c>
      <c r="J103">
        <v>1478.91</v>
      </c>
      <c r="K103" s="23">
        <v>1490</v>
      </c>
      <c r="L103"/>
      <c r="M103"/>
      <c r="N103"/>
    </row>
    <row r="104" spans="2:14" x14ac:dyDescent="0.3">
      <c r="B104" s="19">
        <v>45848</v>
      </c>
      <c r="C104" t="s">
        <v>44</v>
      </c>
      <c r="D104" t="s">
        <v>827</v>
      </c>
      <c r="E104" t="s">
        <v>828</v>
      </c>
      <c r="F104" t="s">
        <v>43</v>
      </c>
      <c r="G104" t="s">
        <v>1194</v>
      </c>
      <c r="H104" t="s">
        <v>2502</v>
      </c>
      <c r="I104" s="23">
        <v>2937</v>
      </c>
      <c r="J104">
        <v>2381.84</v>
      </c>
      <c r="K104" s="23">
        <v>2230</v>
      </c>
      <c r="L104"/>
      <c r="M104"/>
      <c r="N104"/>
    </row>
    <row r="105" spans="2:14" x14ac:dyDescent="0.3">
      <c r="B105" s="19">
        <v>45848</v>
      </c>
      <c r="C105" t="s">
        <v>44</v>
      </c>
      <c r="D105" t="s">
        <v>827</v>
      </c>
      <c r="E105" t="s">
        <v>828</v>
      </c>
      <c r="F105" t="s">
        <v>43</v>
      </c>
      <c r="G105" t="s">
        <v>2019</v>
      </c>
      <c r="H105" t="s">
        <v>2502</v>
      </c>
      <c r="I105" s="23">
        <v>2672</v>
      </c>
      <c r="J105">
        <v>2159.21</v>
      </c>
      <c r="K105" s="23">
        <v>2019.2</v>
      </c>
      <c r="L105"/>
      <c r="M105"/>
      <c r="N105"/>
    </row>
    <row r="106" spans="2:14" x14ac:dyDescent="0.3">
      <c r="B106" s="19">
        <v>45848</v>
      </c>
      <c r="C106" t="s">
        <v>44</v>
      </c>
      <c r="D106" t="s">
        <v>827</v>
      </c>
      <c r="E106" t="s">
        <v>1672</v>
      </c>
      <c r="F106" t="s">
        <v>43</v>
      </c>
      <c r="G106" t="s">
        <v>1296</v>
      </c>
      <c r="H106" t="s">
        <v>2502</v>
      </c>
      <c r="I106" s="23">
        <v>3066.01</v>
      </c>
      <c r="J106">
        <v>2473.19</v>
      </c>
      <c r="K106" s="23">
        <v>2486</v>
      </c>
      <c r="L106"/>
      <c r="M106"/>
      <c r="N106"/>
    </row>
    <row r="107" spans="2:14" x14ac:dyDescent="0.3">
      <c r="B107" s="19">
        <v>45849</v>
      </c>
      <c r="C107" t="s">
        <v>44</v>
      </c>
      <c r="D107" t="s">
        <v>41</v>
      </c>
      <c r="E107" t="s">
        <v>42</v>
      </c>
      <c r="F107" t="s">
        <v>43</v>
      </c>
      <c r="G107" t="s">
        <v>2269</v>
      </c>
      <c r="H107" t="s">
        <v>2502</v>
      </c>
      <c r="I107" s="23">
        <v>3957</v>
      </c>
      <c r="J107">
        <v>3038.5800000000004</v>
      </c>
      <c r="K107" s="23">
        <v>2934.1999999899999</v>
      </c>
      <c r="L107"/>
      <c r="M107"/>
      <c r="N107"/>
    </row>
    <row r="108" spans="2:14" x14ac:dyDescent="0.3">
      <c r="B108" s="19">
        <v>45849</v>
      </c>
      <c r="C108" t="s">
        <v>44</v>
      </c>
      <c r="D108" t="s">
        <v>41</v>
      </c>
      <c r="E108" t="s">
        <v>42</v>
      </c>
      <c r="F108" t="s">
        <v>43</v>
      </c>
      <c r="G108" t="s">
        <v>2213</v>
      </c>
      <c r="H108" t="s">
        <v>2502</v>
      </c>
      <c r="I108" s="23">
        <v>4427.9900000000007</v>
      </c>
      <c r="J108">
        <v>3397.6899999999996</v>
      </c>
      <c r="K108" s="23">
        <v>3239.2000000000003</v>
      </c>
      <c r="L108"/>
      <c r="M108"/>
      <c r="N108"/>
    </row>
    <row r="109" spans="2:14" x14ac:dyDescent="0.3">
      <c r="B109" s="19">
        <v>45849</v>
      </c>
      <c r="C109" t="s">
        <v>44</v>
      </c>
      <c r="D109" t="s">
        <v>41</v>
      </c>
      <c r="E109" t="s">
        <v>911</v>
      </c>
      <c r="F109" t="s">
        <v>912</v>
      </c>
      <c r="G109" t="s">
        <v>2318</v>
      </c>
      <c r="H109" t="s">
        <v>2502</v>
      </c>
      <c r="I109" s="23">
        <v>1810</v>
      </c>
      <c r="J109">
        <v>1364.19</v>
      </c>
      <c r="K109" s="23">
        <v>1307.5999999999999</v>
      </c>
      <c r="L109"/>
      <c r="M109"/>
      <c r="N109"/>
    </row>
    <row r="110" spans="2:14" x14ac:dyDescent="0.3">
      <c r="B110" s="19">
        <v>45849</v>
      </c>
      <c r="C110" t="s">
        <v>44</v>
      </c>
      <c r="D110" t="s">
        <v>41</v>
      </c>
      <c r="E110" t="s">
        <v>990</v>
      </c>
      <c r="F110" t="s">
        <v>912</v>
      </c>
      <c r="G110" t="s">
        <v>2254</v>
      </c>
      <c r="H110" t="s">
        <v>2502</v>
      </c>
      <c r="I110" s="23">
        <v>1134.9999999999998</v>
      </c>
      <c r="J110">
        <v>931.79000000000019</v>
      </c>
      <c r="K110" s="23">
        <v>936</v>
      </c>
      <c r="L110"/>
      <c r="M110"/>
      <c r="N110"/>
    </row>
    <row r="111" spans="2:14" x14ac:dyDescent="0.3">
      <c r="B111" s="19">
        <v>45849</v>
      </c>
      <c r="C111" t="s">
        <v>44</v>
      </c>
      <c r="D111" t="s">
        <v>827</v>
      </c>
      <c r="E111" t="s">
        <v>828</v>
      </c>
      <c r="F111" t="s">
        <v>43</v>
      </c>
      <c r="G111" t="s">
        <v>2302</v>
      </c>
      <c r="H111" t="s">
        <v>2502</v>
      </c>
      <c r="I111" s="23">
        <v>3231</v>
      </c>
      <c r="J111">
        <v>2634.7000000000003</v>
      </c>
      <c r="K111" s="23">
        <v>2454</v>
      </c>
      <c r="L111"/>
      <c r="M111"/>
      <c r="N111"/>
    </row>
    <row r="112" spans="2:14" x14ac:dyDescent="0.3">
      <c r="B112" s="19">
        <v>45849</v>
      </c>
      <c r="C112" t="s">
        <v>44</v>
      </c>
      <c r="D112" t="s">
        <v>827</v>
      </c>
      <c r="E112" t="s">
        <v>828</v>
      </c>
      <c r="F112" t="s">
        <v>43</v>
      </c>
      <c r="G112" t="s">
        <v>2176</v>
      </c>
      <c r="H112" t="s">
        <v>2502</v>
      </c>
      <c r="I112" s="23">
        <v>3773</v>
      </c>
      <c r="J112">
        <v>3096.6800000000003</v>
      </c>
      <c r="K112" s="23">
        <v>2891.4</v>
      </c>
      <c r="L112"/>
      <c r="M112"/>
      <c r="N112"/>
    </row>
    <row r="113" spans="2:14" x14ac:dyDescent="0.3">
      <c r="B113" s="19">
        <v>45849</v>
      </c>
      <c r="C113" t="s">
        <v>44</v>
      </c>
      <c r="D113" t="s">
        <v>827</v>
      </c>
      <c r="E113" t="s">
        <v>1672</v>
      </c>
      <c r="F113" t="s">
        <v>43</v>
      </c>
      <c r="G113" t="s">
        <v>2195</v>
      </c>
      <c r="H113" t="s">
        <v>2502</v>
      </c>
      <c r="I113" s="23">
        <v>2316.0100000000002</v>
      </c>
      <c r="J113">
        <v>1868.4899999999998</v>
      </c>
      <c r="K113" s="23">
        <v>1883</v>
      </c>
      <c r="L113"/>
      <c r="M113"/>
      <c r="N113"/>
    </row>
    <row r="114" spans="2:14" x14ac:dyDescent="0.3">
      <c r="B114" s="19">
        <v>45852</v>
      </c>
      <c r="C114" t="s">
        <v>44</v>
      </c>
      <c r="D114" t="s">
        <v>41</v>
      </c>
      <c r="E114" t="s">
        <v>211</v>
      </c>
      <c r="F114" t="s">
        <v>43</v>
      </c>
      <c r="G114" t="s">
        <v>2336</v>
      </c>
      <c r="H114" t="s">
        <v>2502</v>
      </c>
      <c r="I114" s="23">
        <v>3904</v>
      </c>
      <c r="J114">
        <v>3031.5799999999995</v>
      </c>
      <c r="K114" s="23">
        <v>2914.2000000000003</v>
      </c>
      <c r="L114"/>
      <c r="M114"/>
      <c r="N114"/>
    </row>
    <row r="115" spans="2:14" x14ac:dyDescent="0.3">
      <c r="B115" s="19">
        <v>45852</v>
      </c>
      <c r="C115" t="s">
        <v>44</v>
      </c>
      <c r="D115" t="s">
        <v>41</v>
      </c>
      <c r="E115" t="s">
        <v>211</v>
      </c>
      <c r="F115" t="s">
        <v>43</v>
      </c>
      <c r="G115" t="s">
        <v>2353</v>
      </c>
      <c r="H115" t="s">
        <v>2502</v>
      </c>
      <c r="I115" s="23">
        <v>4953</v>
      </c>
      <c r="J115">
        <v>3858.7799999999997</v>
      </c>
      <c r="K115" s="23">
        <v>3723.8999999999987</v>
      </c>
      <c r="L115"/>
      <c r="M115"/>
      <c r="N115"/>
    </row>
    <row r="116" spans="2:14" x14ac:dyDescent="0.3">
      <c r="B116" s="19">
        <v>45852</v>
      </c>
      <c r="C116" t="s">
        <v>44</v>
      </c>
      <c r="D116" t="s">
        <v>41</v>
      </c>
      <c r="E116" t="s">
        <v>211</v>
      </c>
      <c r="F116" t="s">
        <v>43</v>
      </c>
      <c r="G116" t="s">
        <v>2389</v>
      </c>
      <c r="H116" t="s">
        <v>2502</v>
      </c>
      <c r="I116" s="23">
        <v>2118</v>
      </c>
      <c r="J116">
        <v>1638.94</v>
      </c>
      <c r="K116" s="23">
        <v>1583.2000000000003</v>
      </c>
    </row>
    <row r="117" spans="2:14" x14ac:dyDescent="0.3">
      <c r="B117" s="19">
        <v>45852</v>
      </c>
      <c r="C117" t="s">
        <v>44</v>
      </c>
      <c r="D117" t="s">
        <v>41</v>
      </c>
      <c r="E117" t="s">
        <v>990</v>
      </c>
      <c r="F117" t="s">
        <v>43</v>
      </c>
      <c r="G117" t="s">
        <v>2400</v>
      </c>
      <c r="H117" t="s">
        <v>2502</v>
      </c>
      <c r="I117" s="23">
        <v>2155</v>
      </c>
      <c r="J117">
        <v>1768.75</v>
      </c>
      <c r="K117" s="23">
        <v>1788</v>
      </c>
    </row>
    <row r="118" spans="2:14" x14ac:dyDescent="0.3">
      <c r="B118" s="19">
        <v>45852</v>
      </c>
      <c r="C118" t="s">
        <v>44</v>
      </c>
      <c r="D118" t="s">
        <v>827</v>
      </c>
      <c r="E118" t="s">
        <v>828</v>
      </c>
      <c r="F118" t="s">
        <v>43</v>
      </c>
      <c r="G118" t="s">
        <v>2374</v>
      </c>
      <c r="H118" t="s">
        <v>2502</v>
      </c>
      <c r="I118" s="23">
        <v>4002</v>
      </c>
      <c r="J118">
        <v>3249.1400000000003</v>
      </c>
      <c r="K118" s="23">
        <v>3033.1</v>
      </c>
    </row>
    <row r="119" spans="2:14" x14ac:dyDescent="0.3">
      <c r="B119" s="19">
        <v>45852</v>
      </c>
      <c r="C119" t="s">
        <v>44</v>
      </c>
      <c r="D119" t="s">
        <v>827</v>
      </c>
      <c r="E119" t="s">
        <v>2412</v>
      </c>
      <c r="F119" t="s">
        <v>43</v>
      </c>
      <c r="G119" t="s">
        <v>2411</v>
      </c>
      <c r="H119" t="s">
        <v>2502</v>
      </c>
      <c r="I119" s="23">
        <v>2303</v>
      </c>
      <c r="J119">
        <v>1845.8600000000001</v>
      </c>
      <c r="K119" s="23">
        <v>1867</v>
      </c>
    </row>
    <row r="120" spans="2:14" x14ac:dyDescent="0.3">
      <c r="B120" s="19">
        <v>45853</v>
      </c>
      <c r="C120" t="s">
        <v>44</v>
      </c>
      <c r="D120" t="s">
        <v>41</v>
      </c>
      <c r="E120" t="s">
        <v>211</v>
      </c>
      <c r="F120" t="s">
        <v>43</v>
      </c>
      <c r="G120" t="s">
        <v>2423</v>
      </c>
      <c r="H120" t="s">
        <v>2502</v>
      </c>
      <c r="I120" s="23">
        <v>3932</v>
      </c>
      <c r="J120">
        <v>3011.5799999999995</v>
      </c>
      <c r="K120" s="23">
        <v>2896.2</v>
      </c>
    </row>
    <row r="121" spans="2:14" x14ac:dyDescent="0.3">
      <c r="B121" s="19">
        <v>45853</v>
      </c>
      <c r="C121" t="s">
        <v>44</v>
      </c>
      <c r="D121" t="s">
        <v>41</v>
      </c>
      <c r="E121" t="s">
        <v>211</v>
      </c>
      <c r="F121" t="s">
        <v>43</v>
      </c>
      <c r="G121" t="s">
        <v>2440</v>
      </c>
      <c r="H121" t="s">
        <v>2502</v>
      </c>
      <c r="I121" s="23">
        <v>5159</v>
      </c>
      <c r="J121">
        <v>3965.3999999999996</v>
      </c>
      <c r="K121" s="23">
        <v>3816.4999999999991</v>
      </c>
    </row>
    <row r="122" spans="2:14" x14ac:dyDescent="0.3">
      <c r="B122" s="19">
        <v>45853</v>
      </c>
      <c r="C122" t="s">
        <v>44</v>
      </c>
      <c r="D122" t="s">
        <v>41</v>
      </c>
      <c r="E122" t="s">
        <v>211</v>
      </c>
      <c r="F122" t="s">
        <v>43</v>
      </c>
      <c r="G122" t="s">
        <v>2532</v>
      </c>
      <c r="H122" t="s">
        <v>2502</v>
      </c>
      <c r="I122" s="23">
        <v>3879</v>
      </c>
      <c r="J122">
        <v>2973.81</v>
      </c>
      <c r="K122" s="23">
        <v>2865</v>
      </c>
    </row>
    <row r="123" spans="2:14" x14ac:dyDescent="0.3">
      <c r="B123" s="19">
        <v>45853</v>
      </c>
      <c r="C123" t="s">
        <v>44</v>
      </c>
      <c r="D123" t="s">
        <v>41</v>
      </c>
      <c r="E123" t="s">
        <v>211</v>
      </c>
      <c r="F123" t="s">
        <v>43</v>
      </c>
      <c r="G123" t="s">
        <v>2553</v>
      </c>
      <c r="H123" t="s">
        <v>2502</v>
      </c>
      <c r="I123" s="23">
        <v>1241</v>
      </c>
      <c r="J123">
        <v>944.33000000000015</v>
      </c>
      <c r="K123" s="23">
        <v>910.80000000000007</v>
      </c>
    </row>
    <row r="124" spans="2:14" x14ac:dyDescent="0.3">
      <c r="B124" s="19">
        <v>45853</v>
      </c>
      <c r="C124" t="s">
        <v>44</v>
      </c>
      <c r="D124" t="s">
        <v>41</v>
      </c>
      <c r="E124" t="s">
        <v>990</v>
      </c>
      <c r="F124" t="s">
        <v>43</v>
      </c>
      <c r="G124" t="s">
        <v>2611</v>
      </c>
      <c r="H124" t="s">
        <v>2502</v>
      </c>
      <c r="I124" s="23">
        <v>1590</v>
      </c>
      <c r="J124">
        <v>1299.26</v>
      </c>
      <c r="K124" s="23">
        <v>1324</v>
      </c>
    </row>
    <row r="125" spans="2:14" x14ac:dyDescent="0.3">
      <c r="B125" s="19">
        <v>45853</v>
      </c>
      <c r="C125" t="s">
        <v>44</v>
      </c>
      <c r="D125" t="s">
        <v>41</v>
      </c>
      <c r="E125" t="s">
        <v>990</v>
      </c>
      <c r="F125" t="s">
        <v>43</v>
      </c>
      <c r="G125" t="s">
        <v>2651</v>
      </c>
      <c r="H125" t="s">
        <v>2502</v>
      </c>
      <c r="I125" s="23">
        <v>2326.5</v>
      </c>
      <c r="J125">
        <v>2046.72</v>
      </c>
      <c r="K125" s="23">
        <v>2046.72</v>
      </c>
    </row>
    <row r="126" spans="2:14" x14ac:dyDescent="0.3">
      <c r="B126" s="19">
        <v>45853</v>
      </c>
      <c r="C126" t="s">
        <v>44</v>
      </c>
      <c r="D126" t="s">
        <v>827</v>
      </c>
      <c r="E126" t="s">
        <v>828</v>
      </c>
      <c r="F126" t="s">
        <v>43</v>
      </c>
      <c r="G126" t="s">
        <v>2592</v>
      </c>
      <c r="H126" t="s">
        <v>2502</v>
      </c>
      <c r="I126" s="23">
        <v>5369</v>
      </c>
      <c r="J126">
        <v>4364.5800000000008</v>
      </c>
      <c r="K126" s="23">
        <v>4065.1</v>
      </c>
    </row>
    <row r="127" spans="2:14" x14ac:dyDescent="0.3">
      <c r="B127" s="19">
        <v>45853</v>
      </c>
      <c r="C127" t="s">
        <v>44</v>
      </c>
      <c r="D127" t="s">
        <v>827</v>
      </c>
      <c r="E127" t="s">
        <v>2412</v>
      </c>
      <c r="F127" t="s">
        <v>43</v>
      </c>
      <c r="G127" t="s">
        <v>2621</v>
      </c>
      <c r="H127" t="s">
        <v>2502</v>
      </c>
      <c r="I127" s="23">
        <v>2653</v>
      </c>
      <c r="J127">
        <v>2145.8200000000002</v>
      </c>
      <c r="K127" s="23">
        <v>2162</v>
      </c>
    </row>
    <row r="128" spans="2:14" x14ac:dyDescent="0.3">
      <c r="B128" t="s">
        <v>2479</v>
      </c>
      <c r="C128"/>
      <c r="D128"/>
      <c r="E128"/>
      <c r="F128"/>
      <c r="G128"/>
      <c r="H128"/>
      <c r="I128" s="23">
        <v>320564.61000454001</v>
      </c>
      <c r="J128">
        <v>249241.61996693999</v>
      </c>
      <c r="K128" s="23">
        <v>240322.21999612005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5CB74-56F4-4BDC-9594-4B2637C0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KF</vt:lpstr>
      <vt:lpstr>RESUMEN </vt:lpstr>
      <vt:lpstr>POR FUNDO</vt:lpstr>
      <vt:lpstr>CALIBRE</vt:lpstr>
      <vt:lpstr>kg SEM</vt:lpstr>
      <vt:lpstr>KG DIA</vt:lpstr>
      <vt:lpstr>GR. FAC</vt:lpstr>
      <vt:lpstr>Tiempo traslado</vt:lpstr>
      <vt:lpstr>LUIS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Ansony Romero Quiñones</dc:creator>
  <cp:keywords/>
  <dc:description/>
  <cp:lastModifiedBy>JAIRO REYES</cp:lastModifiedBy>
  <cp:revision/>
  <dcterms:created xsi:type="dcterms:W3CDTF">2025-06-19T19:03:47Z</dcterms:created>
  <dcterms:modified xsi:type="dcterms:W3CDTF">2025-07-16T07:18:03Z</dcterms:modified>
  <cp:category/>
  <cp:contentStatus/>
</cp:coreProperties>
</file>