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\Documents\BatState-U\MEXE-4101\Elective 2\"/>
    </mc:Choice>
  </mc:AlternateContent>
  <xr:revisionPtr revIDLastSave="0" documentId="13_ncr:1_{CEFC544C-0F21-4CCD-AECC-109DA4D58294}" xr6:coauthVersionLast="47" xr6:coauthVersionMax="47" xr10:uidLastSave="{00000000-0000-0000-0000-000000000000}"/>
  <bookViews>
    <workbookView xWindow="-120" yWindow="-120" windowWidth="29040" windowHeight="15840" xr2:uid="{0ABAAD69-B482-4D1B-A14D-56B46077DB79}"/>
  </bookViews>
  <sheets>
    <sheet name="Sheet1" sheetId="1" r:id="rId1"/>
  </sheets>
  <definedNames>
    <definedName name="_xlnm._FilterDatabase" localSheetId="0" hidden="1">Sheet1!$A$1:$F$5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B68" i="1"/>
  <c r="B59" i="1"/>
  <c r="B58" i="1"/>
  <c r="B57" i="1"/>
  <c r="B56" i="1"/>
  <c r="F49" i="1"/>
  <c r="F48" i="1"/>
  <c r="F47" i="1"/>
  <c r="F46" i="1"/>
  <c r="D38" i="1"/>
  <c r="D39" i="1"/>
  <c r="D40" i="1"/>
  <c r="D41" i="1"/>
  <c r="D42" i="1"/>
  <c r="D37" i="1"/>
  <c r="D30" i="1"/>
  <c r="D31" i="1"/>
  <c r="D32" i="1"/>
  <c r="D33" i="1"/>
  <c r="D29" i="1"/>
  <c r="D25" i="1"/>
  <c r="D24" i="1"/>
  <c r="D23" i="1"/>
  <c r="D22" i="1"/>
  <c r="E17" i="1"/>
  <c r="D17" i="1"/>
  <c r="D18" i="1"/>
  <c r="E18" i="1" s="1"/>
  <c r="D16" i="1"/>
  <c r="E16" i="1" s="1"/>
  <c r="C12" i="1"/>
  <c r="C11" i="1"/>
  <c r="E2" i="1"/>
  <c r="E3" i="1"/>
  <c r="E4" i="1"/>
  <c r="E5" i="1"/>
</calcChain>
</file>

<file path=xl/sharedStrings.xml><?xml version="1.0" encoding="utf-8"?>
<sst xmlns="http://schemas.openxmlformats.org/spreadsheetml/2006/main" count="92" uniqueCount="73">
  <si>
    <t>Mobile</t>
  </si>
  <si>
    <t>Stationery</t>
  </si>
  <si>
    <t>Printer</t>
  </si>
  <si>
    <t>Paper</t>
  </si>
  <si>
    <t>Item</t>
  </si>
  <si>
    <t>Qty</t>
  </si>
  <si>
    <t>Price</t>
  </si>
  <si>
    <t>Subtotal</t>
  </si>
  <si>
    <t>Affordable</t>
  </si>
  <si>
    <t>Greater than 4000</t>
  </si>
  <si>
    <t>Less than 4000</t>
  </si>
  <si>
    <t>Between</t>
  </si>
  <si>
    <t>Order Date</t>
  </si>
  <si>
    <t>Amount</t>
  </si>
  <si>
    <t>In Range</t>
  </si>
  <si>
    <t>MGR ID</t>
  </si>
  <si>
    <t>IS DIV HEAD</t>
  </si>
  <si>
    <t>IS BU HEAD</t>
  </si>
  <si>
    <t>DIV OR BU HEAD</t>
  </si>
  <si>
    <t>D001</t>
  </si>
  <si>
    <t>Yes</t>
  </si>
  <si>
    <t>No</t>
  </si>
  <si>
    <t>D002</t>
  </si>
  <si>
    <t>D003</t>
  </si>
  <si>
    <t xml:space="preserve">No </t>
  </si>
  <si>
    <t>LOAN ALLOWANCE</t>
  </si>
  <si>
    <t>Q2 SALES(USD Mn.)</t>
  </si>
  <si>
    <t>Q3 SALES(USD Mn.)</t>
  </si>
  <si>
    <t>RESULTS</t>
  </si>
  <si>
    <t>D004</t>
  </si>
  <si>
    <t>DEPT ID</t>
  </si>
  <si>
    <t>DEPT NAME</t>
  </si>
  <si>
    <t>MGR ALLOCATED</t>
  </si>
  <si>
    <t>D005</t>
  </si>
  <si>
    <t>IT</t>
  </si>
  <si>
    <t>SALES</t>
  </si>
  <si>
    <t>MKT</t>
  </si>
  <si>
    <t>FINANCE</t>
  </si>
  <si>
    <t>MFG</t>
  </si>
  <si>
    <t>M002</t>
  </si>
  <si>
    <t>M005</t>
  </si>
  <si>
    <t>M012</t>
  </si>
  <si>
    <t>NUMERATOR</t>
  </si>
  <si>
    <t>DENOMINATOR</t>
  </si>
  <si>
    <t>RESULT</t>
  </si>
  <si>
    <t>CHECK</t>
  </si>
  <si>
    <t xml:space="preserve">Department ID </t>
  </si>
  <si>
    <t>Employee Name</t>
  </si>
  <si>
    <t>Salary</t>
  </si>
  <si>
    <t>E001</t>
  </si>
  <si>
    <t>E002</t>
  </si>
  <si>
    <t>E003</t>
  </si>
  <si>
    <t>E004</t>
  </si>
  <si>
    <t>E005</t>
  </si>
  <si>
    <t>E006</t>
  </si>
  <si>
    <t>E007</t>
  </si>
  <si>
    <t>E008</t>
  </si>
  <si>
    <t>Department wise sum of Salaries</t>
  </si>
  <si>
    <t>Department ID 100:</t>
  </si>
  <si>
    <t>Department ID 102:</t>
  </si>
  <si>
    <t>Department ID 101:</t>
  </si>
  <si>
    <t>Department ID 105:</t>
  </si>
  <si>
    <t>Number Of Employees In each Department</t>
  </si>
  <si>
    <t>EMP NAME</t>
  </si>
  <si>
    <t>SALARY</t>
  </si>
  <si>
    <t>James</t>
  </si>
  <si>
    <t>George</t>
  </si>
  <si>
    <t>$ 5,000.00</t>
  </si>
  <si>
    <t>John</t>
  </si>
  <si>
    <t>$7,000.00</t>
  </si>
  <si>
    <t>Emp name</t>
  </si>
  <si>
    <t>Using IFNA</t>
  </si>
  <si>
    <t xml:space="preserve">George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</si>
</sst>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15" fontId="0" fillId="2" borderId="0" xfId="0" applyNumberFormat="1" applyFill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60B3-603C-47C4-8ED1-8B4408EE5CCB}">
  <dimension ref="A1:F68"/>
  <sheetViews>
    <sheetView tabSelected="1" topLeftCell="A20" zoomScale="175" zoomScaleNormal="175" workbookViewId="0">
      <selection activeCell="E63" sqref="E63"/>
    </sheetView>
  </sheetViews>
  <sheetFormatPr defaultRowHeight="15" x14ac:dyDescent="0.25"/>
  <cols>
    <col min="1" max="1" width="22" customWidth="1"/>
    <col min="2" max="2" width="19.140625" customWidth="1"/>
    <col min="3" max="3" width="23.85546875" customWidth="1"/>
    <col min="4" max="4" width="16.7109375" customWidth="1"/>
    <col min="5" max="5" width="18.5703125" customWidth="1"/>
    <col min="6" max="6" width="26.5703125" customWidth="1"/>
  </cols>
  <sheetData>
    <row r="1" spans="1:6" x14ac:dyDescent="0.25">
      <c r="A1" s="2" t="s">
        <v>4</v>
      </c>
      <c r="B1" s="2" t="s">
        <v>5</v>
      </c>
      <c r="C1" s="2" t="s">
        <v>6</v>
      </c>
      <c r="D1" s="3" t="s">
        <v>7</v>
      </c>
      <c r="E1" s="2" t="s">
        <v>8</v>
      </c>
    </row>
    <row r="2" spans="1:6" x14ac:dyDescent="0.25">
      <c r="A2" s="1" t="s">
        <v>0</v>
      </c>
      <c r="B2" s="1">
        <v>10</v>
      </c>
      <c r="C2" s="1">
        <v>500</v>
      </c>
      <c r="D2" s="1">
        <v>5000</v>
      </c>
      <c r="E2" s="1" t="str">
        <f>IF(D2&gt;=4000, "Yes", "No")</f>
        <v>Yes</v>
      </c>
      <c r="F2" t="s">
        <v>9</v>
      </c>
    </row>
    <row r="3" spans="1:6" x14ac:dyDescent="0.25">
      <c r="A3" s="1" t="s">
        <v>1</v>
      </c>
      <c r="B3" s="1">
        <v>12</v>
      </c>
      <c r="C3" s="1">
        <v>400</v>
      </c>
      <c r="D3" s="1">
        <v>4800</v>
      </c>
      <c r="E3" s="1" t="str">
        <f>IF(D3&gt;=4000, "Yes", "No")</f>
        <v>Yes</v>
      </c>
      <c r="F3" t="s">
        <v>9</v>
      </c>
    </row>
    <row r="4" spans="1:6" x14ac:dyDescent="0.25">
      <c r="A4" s="1" t="s">
        <v>2</v>
      </c>
      <c r="B4" s="1">
        <v>5</v>
      </c>
      <c r="C4" s="1">
        <v>650</v>
      </c>
      <c r="D4" s="1">
        <v>3250</v>
      </c>
      <c r="E4" s="1" t="str">
        <f t="shared" ref="E4:E5" si="0">IF(D4&gt;=4000, "Yes", "No")</f>
        <v>No</v>
      </c>
      <c r="F4" t="s">
        <v>10</v>
      </c>
    </row>
    <row r="5" spans="1:6" x14ac:dyDescent="0.25">
      <c r="A5" s="1" t="s">
        <v>3</v>
      </c>
      <c r="B5" s="1">
        <v>20</v>
      </c>
      <c r="C5" s="1">
        <v>150</v>
      </c>
      <c r="D5" s="1">
        <v>3000</v>
      </c>
      <c r="E5" s="1" t="str">
        <f t="shared" si="0"/>
        <v>No</v>
      </c>
      <c r="F5" t="s">
        <v>10</v>
      </c>
    </row>
    <row r="9" spans="1:6" x14ac:dyDescent="0.25">
      <c r="A9" s="3" t="s">
        <v>11</v>
      </c>
      <c r="B9" s="6">
        <v>42461</v>
      </c>
      <c r="C9" s="6">
        <v>42505</v>
      </c>
    </row>
    <row r="10" spans="1:6" x14ac:dyDescent="0.25">
      <c r="A10" s="7" t="s">
        <v>12</v>
      </c>
      <c r="B10" s="8" t="s">
        <v>13</v>
      </c>
      <c r="C10" s="8" t="s">
        <v>14</v>
      </c>
    </row>
    <row r="11" spans="1:6" x14ac:dyDescent="0.25">
      <c r="A11" s="4">
        <v>42491</v>
      </c>
      <c r="B11" s="1">
        <v>100</v>
      </c>
      <c r="C11" s="1" t="b">
        <f>AND(A11&gt;B9, A11&lt;C9)</f>
        <v>1</v>
      </c>
    </row>
    <row r="12" spans="1:6" x14ac:dyDescent="0.25">
      <c r="A12" s="4">
        <v>42563</v>
      </c>
      <c r="B12" s="1">
        <v>120</v>
      </c>
      <c r="C12" s="1" t="b">
        <f>AND(A12&gt;B10, A12&lt;C10)</f>
        <v>0</v>
      </c>
    </row>
    <row r="15" spans="1:6" x14ac:dyDescent="0.2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25</v>
      </c>
    </row>
    <row r="16" spans="1:6" x14ac:dyDescent="0.25">
      <c r="A16" s="1" t="s">
        <v>19</v>
      </c>
      <c r="B16" s="1" t="s">
        <v>20</v>
      </c>
      <c r="C16" s="1" t="s">
        <v>21</v>
      </c>
      <c r="D16" s="1" t="b">
        <f>OR(B16="Yes", C16="Yes")</f>
        <v>1</v>
      </c>
      <c r="E16" s="1" t="b">
        <f>NOT(D16)</f>
        <v>0</v>
      </c>
    </row>
    <row r="17" spans="1:5" x14ac:dyDescent="0.25">
      <c r="A17" s="1" t="s">
        <v>22</v>
      </c>
      <c r="B17" s="1" t="s">
        <v>24</v>
      </c>
      <c r="C17" s="1" t="s">
        <v>20</v>
      </c>
      <c r="D17" s="1" t="b">
        <f t="shared" ref="D17:D18" si="1">OR(B17="Yes", C17="Yes")</f>
        <v>1</v>
      </c>
      <c r="E17" s="1" t="b">
        <f t="shared" ref="E17:E18" si="2">NOT(D17)</f>
        <v>0</v>
      </c>
    </row>
    <row r="18" spans="1:5" x14ac:dyDescent="0.25">
      <c r="A18" s="1" t="s">
        <v>23</v>
      </c>
      <c r="B18" s="1" t="s">
        <v>24</v>
      </c>
      <c r="C18" s="1" t="s">
        <v>21</v>
      </c>
      <c r="D18" s="1" t="b">
        <f t="shared" si="1"/>
        <v>0</v>
      </c>
      <c r="E18" s="1" t="b">
        <f t="shared" si="2"/>
        <v>1</v>
      </c>
    </row>
    <row r="21" spans="1:5" x14ac:dyDescent="0.25">
      <c r="A21" s="2" t="s">
        <v>15</v>
      </c>
      <c r="B21" s="2" t="s">
        <v>26</v>
      </c>
      <c r="C21" s="2" t="s">
        <v>27</v>
      </c>
      <c r="D21" s="2" t="s">
        <v>28</v>
      </c>
    </row>
    <row r="22" spans="1:5" x14ac:dyDescent="0.25">
      <c r="A22" s="1" t="s">
        <v>19</v>
      </c>
      <c r="B22" s="1">
        <v>1000</v>
      </c>
      <c r="C22" s="1">
        <v>965</v>
      </c>
      <c r="D22" s="1" t="b">
        <f>_xlfn.XOR(B22=1000, C22&gt;1000)</f>
        <v>1</v>
      </c>
    </row>
    <row r="23" spans="1:5" x14ac:dyDescent="0.25">
      <c r="A23" s="1" t="s">
        <v>22</v>
      </c>
      <c r="B23" s="1">
        <v>230</v>
      </c>
      <c r="C23" s="1">
        <v>840</v>
      </c>
      <c r="D23" s="1" t="b">
        <f>_xlfn.XOR(B23=230, C23&gt;230)</f>
        <v>0</v>
      </c>
    </row>
    <row r="24" spans="1:5" x14ac:dyDescent="0.25">
      <c r="A24" s="1" t="s">
        <v>23</v>
      </c>
      <c r="B24" s="1">
        <v>570</v>
      </c>
      <c r="C24" s="1">
        <v>475</v>
      </c>
      <c r="D24" s="1" t="b">
        <f>_xlfn.XOR(B24&lt;400, C24&gt;100)</f>
        <v>1</v>
      </c>
    </row>
    <row r="25" spans="1:5" x14ac:dyDescent="0.25">
      <c r="A25" s="1" t="s">
        <v>29</v>
      </c>
      <c r="B25" s="1">
        <v>650</v>
      </c>
      <c r="C25" s="1">
        <v>800</v>
      </c>
      <c r="D25" s="1" t="b">
        <f>_xlfn.XOR(B25&gt;=650, C25&gt;=800)</f>
        <v>0</v>
      </c>
    </row>
    <row r="28" spans="1:5" x14ac:dyDescent="0.25">
      <c r="A28" s="2" t="s">
        <v>30</v>
      </c>
      <c r="B28" s="2" t="s">
        <v>31</v>
      </c>
      <c r="C28" s="2" t="s">
        <v>15</v>
      </c>
      <c r="D28" s="2" t="s">
        <v>32</v>
      </c>
    </row>
    <row r="29" spans="1:5" x14ac:dyDescent="0.25">
      <c r="A29" s="9" t="s">
        <v>19</v>
      </c>
      <c r="B29" s="1" t="s">
        <v>34</v>
      </c>
      <c r="C29" s="5"/>
      <c r="D29" s="5" t="str">
        <f>IF(ISBLANK(C29), "YES", "NO")</f>
        <v>YES</v>
      </c>
    </row>
    <row r="30" spans="1:5" x14ac:dyDescent="0.25">
      <c r="A30" s="9" t="s">
        <v>22</v>
      </c>
      <c r="B30" s="1" t="s">
        <v>35</v>
      </c>
      <c r="C30" s="5" t="s">
        <v>39</v>
      </c>
      <c r="D30" s="5" t="str">
        <f t="shared" ref="D30:D33" si="3">IF(ISBLANK(C30), "YES", "NO")</f>
        <v>NO</v>
      </c>
    </row>
    <row r="31" spans="1:5" x14ac:dyDescent="0.25">
      <c r="A31" s="9" t="s">
        <v>23</v>
      </c>
      <c r="B31" s="1" t="s">
        <v>36</v>
      </c>
      <c r="C31" s="5" t="s">
        <v>40</v>
      </c>
      <c r="D31" s="5" t="str">
        <f t="shared" si="3"/>
        <v>NO</v>
      </c>
    </row>
    <row r="32" spans="1:5" x14ac:dyDescent="0.25">
      <c r="A32" s="9" t="s">
        <v>29</v>
      </c>
      <c r="B32" s="1" t="s">
        <v>37</v>
      </c>
      <c r="C32" s="5"/>
      <c r="D32" s="5" t="str">
        <f t="shared" si="3"/>
        <v>YES</v>
      </c>
    </row>
    <row r="33" spans="1:6" x14ac:dyDescent="0.25">
      <c r="A33" s="9" t="s">
        <v>33</v>
      </c>
      <c r="B33" s="1" t="s">
        <v>38</v>
      </c>
      <c r="C33" s="5" t="s">
        <v>41</v>
      </c>
      <c r="D33" s="5" t="str">
        <f t="shared" si="3"/>
        <v>NO</v>
      </c>
    </row>
    <row r="36" spans="1:6" x14ac:dyDescent="0.25">
      <c r="A36" s="2" t="s">
        <v>42</v>
      </c>
      <c r="B36" s="2" t="s">
        <v>43</v>
      </c>
      <c r="C36" s="2" t="s">
        <v>44</v>
      </c>
      <c r="D36" s="2" t="s">
        <v>45</v>
      </c>
    </row>
    <row r="37" spans="1:6" x14ac:dyDescent="0.25">
      <c r="A37" s="1">
        <v>20</v>
      </c>
      <c r="B37" s="1">
        <v>0</v>
      </c>
      <c r="C37" s="1" t="e">
        <v>#DIV/0!</v>
      </c>
      <c r="D37" s="1" t="str">
        <f>IFERROR(C37, "No Value")</f>
        <v>No Value</v>
      </c>
    </row>
    <row r="38" spans="1:6" x14ac:dyDescent="0.25">
      <c r="A38" s="1">
        <v>30</v>
      </c>
      <c r="B38" s="1">
        <v>4</v>
      </c>
      <c r="C38" s="1"/>
      <c r="D38" s="1">
        <f t="shared" ref="D38:D42" si="4">IFERROR(C38, "No Value")</f>
        <v>0</v>
      </c>
    </row>
    <row r="39" spans="1:6" x14ac:dyDescent="0.25">
      <c r="A39" s="1">
        <v>20</v>
      </c>
      <c r="B39" s="1">
        <v>4</v>
      </c>
      <c r="C39" s="1">
        <v>5</v>
      </c>
      <c r="D39" s="1">
        <f t="shared" si="4"/>
        <v>5</v>
      </c>
    </row>
    <row r="40" spans="1:6" x14ac:dyDescent="0.25">
      <c r="A40" s="1">
        <v>78</v>
      </c>
      <c r="B40" s="1">
        <v>0</v>
      </c>
      <c r="C40" s="1" t="e">
        <v>#DIV/0!</v>
      </c>
      <c r="D40" s="1" t="str">
        <f t="shared" si="4"/>
        <v>No Value</v>
      </c>
    </row>
    <row r="41" spans="1:6" x14ac:dyDescent="0.25">
      <c r="A41" s="1">
        <v>256</v>
      </c>
      <c r="B41" s="1">
        <v>3</v>
      </c>
      <c r="C41" s="1">
        <v>85.333299999999994</v>
      </c>
      <c r="D41" s="1">
        <f t="shared" si="4"/>
        <v>85.333299999999994</v>
      </c>
    </row>
    <row r="42" spans="1:6" x14ac:dyDescent="0.25">
      <c r="A42" s="1">
        <v>789</v>
      </c>
      <c r="B42" s="1">
        <v>0</v>
      </c>
      <c r="C42" s="1" t="e">
        <v>#DIV/0!</v>
      </c>
      <c r="D42" s="1" t="str">
        <f t="shared" si="4"/>
        <v>No Value</v>
      </c>
    </row>
    <row r="45" spans="1:6" x14ac:dyDescent="0.25">
      <c r="A45" s="2" t="s">
        <v>46</v>
      </c>
      <c r="B45" s="2" t="s">
        <v>47</v>
      </c>
      <c r="C45" s="2" t="s">
        <v>48</v>
      </c>
      <c r="E45" s="13" t="s">
        <v>57</v>
      </c>
      <c r="F45" s="14"/>
    </row>
    <row r="46" spans="1:6" x14ac:dyDescent="0.25">
      <c r="A46" s="10">
        <v>100</v>
      </c>
      <c r="B46" s="10" t="s">
        <v>49</v>
      </c>
      <c r="C46" s="10">
        <v>2000</v>
      </c>
      <c r="E46" s="1" t="s">
        <v>58</v>
      </c>
      <c r="F46" s="1">
        <f>SUMIF(A46:A53,100,C46:C53)</f>
        <v>6000</v>
      </c>
    </row>
    <row r="47" spans="1:6" x14ac:dyDescent="0.25">
      <c r="A47" s="11">
        <v>102</v>
      </c>
      <c r="B47" s="11" t="s">
        <v>50</v>
      </c>
      <c r="C47" s="11">
        <v>2200</v>
      </c>
      <c r="E47" s="1" t="s">
        <v>59</v>
      </c>
      <c r="F47" s="1">
        <f>SUMIF(A47:A54,102,C47:C54)</f>
        <v>8600</v>
      </c>
    </row>
    <row r="48" spans="1:6" x14ac:dyDescent="0.25">
      <c r="A48" s="12">
        <v>101</v>
      </c>
      <c r="B48" s="12" t="s">
        <v>51</v>
      </c>
      <c r="C48" s="12">
        <v>3400</v>
      </c>
      <c r="E48" s="1" t="s">
        <v>60</v>
      </c>
      <c r="F48" s="1">
        <f>SUMIF(A48:A55,101,C48:C55)</f>
        <v>3400</v>
      </c>
    </row>
    <row r="49" spans="1:6" x14ac:dyDescent="0.25">
      <c r="A49" s="1">
        <v>105</v>
      </c>
      <c r="B49" s="1" t="s">
        <v>52</v>
      </c>
      <c r="C49" s="1">
        <v>3300</v>
      </c>
      <c r="E49" s="1" t="s">
        <v>61</v>
      </c>
      <c r="F49" s="1">
        <f>SUMIF(A49:A56,105,C49:C56)</f>
        <v>7600</v>
      </c>
    </row>
    <row r="50" spans="1:6" x14ac:dyDescent="0.25">
      <c r="A50" s="10">
        <v>100</v>
      </c>
      <c r="B50" s="10" t="s">
        <v>53</v>
      </c>
      <c r="C50" s="10">
        <v>4000</v>
      </c>
    </row>
    <row r="51" spans="1:6" x14ac:dyDescent="0.25">
      <c r="A51" s="11">
        <v>102</v>
      </c>
      <c r="B51" s="11" t="s">
        <v>54</v>
      </c>
      <c r="C51" s="11">
        <v>2300</v>
      </c>
    </row>
    <row r="52" spans="1:6" x14ac:dyDescent="0.25">
      <c r="A52" s="11">
        <v>102</v>
      </c>
      <c r="B52" s="11" t="s">
        <v>55</v>
      </c>
      <c r="C52" s="11">
        <v>4100</v>
      </c>
    </row>
    <row r="53" spans="1:6" x14ac:dyDescent="0.25">
      <c r="A53" s="1">
        <v>105</v>
      </c>
      <c r="B53" s="1" t="s">
        <v>56</v>
      </c>
      <c r="C53" s="1">
        <v>4300</v>
      </c>
    </row>
    <row r="55" spans="1:6" x14ac:dyDescent="0.25">
      <c r="A55" s="13" t="s">
        <v>62</v>
      </c>
      <c r="B55" s="14"/>
    </row>
    <row r="56" spans="1:6" x14ac:dyDescent="0.25">
      <c r="A56" s="1" t="s">
        <v>58</v>
      </c>
      <c r="B56" s="1">
        <f>COUNTIF(A46:A53, 100)</f>
        <v>2</v>
      </c>
    </row>
    <row r="57" spans="1:6" x14ac:dyDescent="0.25">
      <c r="A57" s="1" t="s">
        <v>59</v>
      </c>
      <c r="B57" s="1">
        <f>COUNTIF(A47:A54, 102)</f>
        <v>3</v>
      </c>
    </row>
    <row r="58" spans="1:6" x14ac:dyDescent="0.25">
      <c r="A58" s="1" t="s">
        <v>60</v>
      </c>
      <c r="B58" s="1">
        <f>COUNTIF(A48:A55, 101)</f>
        <v>1</v>
      </c>
    </row>
    <row r="59" spans="1:6" x14ac:dyDescent="0.25">
      <c r="A59" s="1" t="s">
        <v>61</v>
      </c>
      <c r="B59" s="1">
        <f>COUNTIF(A49:A56, 105)</f>
        <v>2</v>
      </c>
    </row>
    <row r="62" spans="1:6" x14ac:dyDescent="0.25">
      <c r="A62" s="2" t="s">
        <v>63</v>
      </c>
      <c r="B62" s="2" t="s">
        <v>64</v>
      </c>
    </row>
    <row r="63" spans="1:6" x14ac:dyDescent="0.25">
      <c r="A63" s="1" t="s">
        <v>65</v>
      </c>
      <c r="B63" s="15">
        <v>3000</v>
      </c>
    </row>
    <row r="64" spans="1:6" x14ac:dyDescent="0.25">
      <c r="A64" s="1" t="s">
        <v>66</v>
      </c>
      <c r="B64" s="1" t="s">
        <v>67</v>
      </c>
    </row>
    <row r="65" spans="1:3" x14ac:dyDescent="0.25">
      <c r="A65" s="1" t="s">
        <v>68</v>
      </c>
      <c r="B65" s="1" t="s">
        <v>69</v>
      </c>
    </row>
    <row r="67" spans="1:3" x14ac:dyDescent="0.25">
      <c r="A67" s="2" t="s">
        <v>70</v>
      </c>
      <c r="B67" s="2" t="s">
        <v>72</v>
      </c>
      <c r="C67" s="2" t="s">
        <v>71</v>
      </c>
    </row>
    <row r="68" spans="1:3" x14ac:dyDescent="0.25">
      <c r="A68" s="1" t="s">
        <v>66</v>
      </c>
      <c r="B68" s="1" t="e">
        <f>VLOOKUP(B67,A63:B65,2,FALSE)</f>
        <v>#N/A</v>
      </c>
      <c r="C68" s="1" t="str">
        <f>_xlfn.IFNA(VLOOKUP(B67,A63:B65,2,FALSE),"Lookup value not existing")</f>
        <v>Lookup value not existing</v>
      </c>
    </row>
  </sheetData>
  <autoFilter ref="A1:F5" xr:uid="{52A260B3-603C-47C4-8ED1-8B4408EE5CCB}"/>
  <mergeCells count="2">
    <mergeCell ref="E45:F45"/>
    <mergeCell ref="A55:B55"/>
  </mergeCells>
  <phoneticPr fontId="1" type="noConversion"/>
  <pageMargins left="0.7" right="0.7" top="0.75" bottom="0.75" header="0.3" footer="0.3"/>
  <pageSetup orientation="portrait" r:id="rId1"/>
  <ignoredErrors>
    <ignoredError sqref="D23" formula="1"/>
    <ignoredError sqref="B57" formulaRange="1"/>
    <ignoredError sqref="B64:B65" numberStoredAsText="1"/>
    <ignoredError sqref="B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Nico Magsombol</dc:creator>
  <cp:lastModifiedBy>Maverick Nico Magsombol</cp:lastModifiedBy>
  <dcterms:created xsi:type="dcterms:W3CDTF">2023-09-06T15:11:43Z</dcterms:created>
  <dcterms:modified xsi:type="dcterms:W3CDTF">2023-09-11T13:25:25Z</dcterms:modified>
</cp:coreProperties>
</file>