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F794F355-80DB-435F-92B2-CCBA9BFC16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okUp" sheetId="1" r:id="rId1"/>
    <sheet name="VLookUp" sheetId="2" r:id="rId2"/>
    <sheet name="HLookUp" sheetId="3" r:id="rId3"/>
    <sheet name="Match" sheetId="4" r:id="rId4"/>
    <sheet name="Choose" sheetId="5" r:id="rId5"/>
    <sheet name="Areas" sheetId="6" r:id="rId6"/>
    <sheet name="Address" sheetId="7" r:id="rId7"/>
    <sheet name="Column" sheetId="8" r:id="rId8"/>
    <sheet name="Columns" sheetId="9" r:id="rId9"/>
    <sheet name="Indirect" sheetId="10" r:id="rId10"/>
  </sheets>
  <definedNames>
    <definedName name="_xlnm._FilterDatabase" localSheetId="0" hidden="1">HLookUp!$A$2:$A$4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0" l="1" a="1"/>
  <c r="C7" i="10"/>
  <c r="C6" i="10" a="1"/>
  <c r="C6" i="10"/>
  <c r="C5" i="10" a="1"/>
  <c r="C5" i="10"/>
  <c r="C4" i="10" a="1"/>
  <c r="C4" i="10"/>
  <c r="C3" i="10" a="1"/>
  <c r="C3" i="10"/>
  <c r="C7" i="9"/>
  <c r="C6" i="9"/>
  <c r="C5" i="9"/>
  <c r="C4" i="9"/>
  <c r="C3" i="9"/>
  <c r="B6" i="8"/>
  <c r="D5" i="8"/>
  <c r="B5" i="8"/>
  <c r="D4" i="8"/>
  <c r="B4" i="8"/>
  <c r="D3" i="8"/>
  <c r="B3" i="8"/>
  <c r="C7" i="7"/>
  <c r="C6" i="7"/>
  <c r="C5" i="7"/>
  <c r="C4" i="7"/>
  <c r="C3" i="7"/>
  <c r="A5" i="6"/>
  <c r="A4" i="6"/>
  <c r="A3" i="6"/>
  <c r="C13" i="5"/>
  <c r="C12" i="5"/>
  <c r="C11" i="5"/>
  <c r="C10" i="5"/>
  <c r="C9" i="5"/>
  <c r="C6" i="5"/>
  <c r="C5" i="5"/>
  <c r="C4" i="5"/>
  <c r="C3" i="5"/>
  <c r="K13" i="4"/>
  <c r="H13" i="4"/>
  <c r="E13" i="4"/>
  <c r="B13" i="4"/>
  <c r="E15" i="3"/>
  <c r="B15" i="3"/>
  <c r="H11" i="3"/>
  <c r="E11" i="3"/>
  <c r="B11" i="3"/>
  <c r="K13" i="2"/>
  <c r="H13" i="2"/>
  <c r="E13" i="2"/>
  <c r="B13" i="2"/>
  <c r="K13" i="1"/>
  <c r="H13" i="1"/>
  <c r="E13" i="1"/>
  <c r="B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<sst xmlns="http://schemas.openxmlformats.org/spreadsheetml/2006/main" count="215" uniqueCount="81">
  <si>
    <t>LookUp</t>
  </si>
  <si>
    <t>Emp ID</t>
  </si>
  <si>
    <t>Name</t>
  </si>
  <si>
    <t>Salary</t>
  </si>
  <si>
    <t>E001</t>
  </si>
  <si>
    <t>Adam</t>
  </si>
  <si>
    <t>E002</t>
  </si>
  <si>
    <t>George</t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</si>
  <si>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</si>
  <si>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</si>
  <si>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</si>
  <si>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</si>
  <si>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</si>
  <si>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</si>
  <si>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</si>
  <si>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</si>
  <si>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E007</t>
  </si>
  <si>
    <t>Kranti</t>
  </si>
  <si>
    <t>E008</t>
  </si>
  <si>
    <t>Kelvin</t>
  </si>
  <si>
    <t xml:space="preserve"> Emp ID</t>
  </si>
  <si>
    <t>VLookUp</t>
  </si>
  <si>
    <t>Comm</t>
  </si>
  <si>
    <t>HLookUp</t>
  </si>
  <si>
    <t>Alex</t>
  </si>
  <si>
    <t>HLookUp with Appropriate Match (TRUE or 1)</t>
  </si>
  <si>
    <t>HLookUp with Exact Match (FALSE or 0)</t>
  </si>
  <si>
    <t>Match</t>
  </si>
  <si>
    <t>Position</t>
  </si>
  <si>
    <t>Choose</t>
  </si>
  <si>
    <t>Driver</t>
  </si>
  <si>
    <t>Rating</t>
  </si>
  <si>
    <t>Result</t>
  </si>
  <si>
    <t>Poor</t>
  </si>
  <si>
    <t>0 to1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</si>
  <si>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</si>
  <si>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</si>
  <si>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</si>
  <si>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</si>
  <si>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</si>
  <si>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</si>
  <si>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</si>
  <si>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</si>
  <si>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</si>
  <si>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</si>
  <si>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Item</t>
  </si>
  <si>
    <t>Code</t>
  </si>
  <si>
    <t>Color</t>
  </si>
  <si>
    <t>Hat</t>
  </si>
  <si>
    <t>Red</t>
  </si>
  <si>
    <t>Hoodie</t>
  </si>
  <si>
    <t>Green</t>
  </si>
  <si>
    <t>Shorts</t>
  </si>
  <si>
    <t>Blue</t>
  </si>
  <si>
    <t xml:space="preserve"> Sandals</t>
  </si>
  <si>
    <t>Vest</t>
  </si>
  <si>
    <t>Areas</t>
  </si>
  <si>
    <t>Formula</t>
  </si>
  <si>
    <t>ID</t>
  </si>
  <si>
    <t>A001</t>
  </si>
  <si>
    <t>Maria</t>
  </si>
  <si>
    <t>A002</t>
  </si>
  <si>
    <t>Julie</t>
  </si>
  <si>
    <t>A003</t>
  </si>
  <si>
    <t>Edie</t>
  </si>
  <si>
    <t>Address</t>
  </si>
  <si>
    <t>Driver ID</t>
  </si>
  <si>
    <t>Status</t>
  </si>
  <si>
    <t>D001</t>
  </si>
  <si>
    <t>Contact channel</t>
  </si>
  <si>
    <t>D002</t>
  </si>
  <si>
    <t>Online Form</t>
  </si>
  <si>
    <t>D003</t>
  </si>
  <si>
    <t>D004</t>
  </si>
  <si>
    <t>Telesales outbound</t>
  </si>
  <si>
    <t>D005</t>
  </si>
  <si>
    <t>Column</t>
  </si>
  <si>
    <t>Start Date</t>
  </si>
  <si>
    <t>Column Formula</t>
  </si>
  <si>
    <t>Columns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</si>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</sst>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  <protection locked="1" hidden="0"/>
    </dxf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4E83B-09B9-4CC1-AD8E-136A296CCAD3}" name="Table1" displayName="Table1" ref="A2:C10" totalsRowShown="0" headerRowDxfId="30" dataDxfId="29" headerRowBorderDxfId="27" tableBorderDxfId="28" totalsRowBorderDxfId="26">
  <autoFilter ref="A2:C10" xr:uid="{0DF4E83B-09B9-4CC1-AD8E-136A296CCAD3}"/>
  <tableColumns count="3">
    <tableColumn id="1" xr3:uid="{FA05765D-070D-48A8-B443-EBE3A0A792F1}" name="Emp ID" dataDxfId="25"/>
    <tableColumn id="2" xr3:uid="{175C0F72-FF02-4166-B290-DCF46CFA0C93}" name="Name" dataDxfId="24"/>
    <tableColumn id="3" xr3:uid="{33B7A2C2-5B80-47F8-913A-3E89FA64C76C}" name="Salary" dataDxfId="2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DA6E34-9FF9-4FF8-BA6E-3927DC28ECC9}" name="Table13" displayName="Table13" ref="A2:D10" totalsRowShown="0" headerRowDxfId="22" dataDxfId="21" headerRowBorderDxfId="19" tableBorderDxfId="20" totalsRowBorderDxfId="18">
  <autoFilter ref="A2:D10" xr:uid="{D7DA6E34-9FF9-4FF8-BA6E-3927DC28ECC9}"/>
  <tableColumns count="4">
    <tableColumn id="1" xr3:uid="{3970AD3F-90E1-4760-BDD7-1897C1611652}" name="Emp ID" dataDxfId="17"/>
    <tableColumn id="2" xr3:uid="{054B5993-0864-4898-B9B9-8AE30D1E576E}" name="Name" dataDxfId="16"/>
    <tableColumn id="3" xr3:uid="{AD8FE530-298F-4799-B0D8-F65DF1BD29F5}" name="Salary" dataDxfId="15"/>
    <tableColumn id="4" xr3:uid="{844022A5-55E7-4CAE-A515-621080968266}" name="Comm" dataDxfId="14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771049-749A-47EB-9794-E700267D6D58}" name="Table3" displayName="Table3" ref="F2:G9" totalsRowShown="0" headerRowDxfId="13" headerRowBorderDxfId="11" tableBorderDxfId="12" totalsRowBorderDxfId="10">
  <autoFilter ref="F2:G9" xr:uid="{00000000-0001-0000-0000-000000000000}"/>
  <tableColumns count="2">
    <tableColumn id="1" xr3:uid="{CC7AC14B-2564-4958-B1A5-AF6C8BF9336B}" name="Salary" dataDxfId="9"/>
    <tableColumn id="2" xr3:uid="{861FA0D7-78FE-4B26-ACA8-EFF7E02B53B5}" name="Comm" dataDxfId="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51048D-1436-4236-9B3C-82A6FCF4DB2E}" name="Table15" displayName="Table15" ref="A2:C10" totalsRowShown="0" headerRowDxfId="7" dataDxfId="6" headerRowBorderDxfId="4" tableBorderDxfId="5" totalsRowBorderDxfId="3">
  <autoFilter ref="A2:C10" xr:uid="{6251048D-1436-4236-9B3C-82A6FCF4DB2E}"/>
  <tableColumns count="3">
    <tableColumn id="1" xr3:uid="{4A233C37-A412-4149-8DFD-60264FD99506}" name="Emp ID" dataDxfId="2"/>
    <tableColumn id="2" xr3:uid="{2F88646D-3D74-4B73-B6EA-258D57CE04FF}" name="Name" dataDxfId="1"/>
    <tableColumn id="3" xr3:uid="{4B8EBB16-607B-4877-BFFC-5123BF73FCB4}" name="Salar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A111" sqref="A111:C117"/>
    </sheetView>
  </sheetViews>
  <sheetFormatPr defaultRowHeight="15"/>
  <cols>
    <col min="1" max="1" width="16.140625" style="1" customWidth="1"/>
    <col min="2" max="2" width="13.7109375" style="1" customWidth="1"/>
    <col min="3" max="3" width="9.140625" style="1" customWidth="1"/>
    <col min="4" max="4" width="15.28515625" style="1" bestFit="1" customWidth="1"/>
    <col min="5" max="5" width="9.28515625" style="1" customWidth="1"/>
    <col min="6" max="16384" width="9.140625" style="1"/>
  </cols>
  <sheetData>
    <row r="1" spans="1:11">
      <c r="A1" s="18" t="s">
        <v>0</v>
      </c>
      <c r="B1" s="18"/>
      <c r="C1" s="18"/>
    </row>
    <row r="2" spans="1:11">
      <c r="A2" s="6" t="s">
        <v>1</v>
      </c>
      <c r="B2" s="10" t="s">
        <v>2</v>
      </c>
      <c r="C2" s="7" t="s">
        <v>3</v>
      </c>
    </row>
    <row r="3" spans="1:11">
      <c r="A3" s="4" t="s">
        <v>4</v>
      </c>
      <c r="B3" s="3" t="s">
        <v>5</v>
      </c>
      <c r="C3" s="5">
        <v>6000</v>
      </c>
    </row>
    <row r="4" spans="1:11">
      <c r="A4" s="4" t="s">
        <v>6</v>
      </c>
      <c r="B4" s="3" t="s">
        <v>7</v>
      </c>
      <c r="C4" s="5">
        <v>7000</v>
      </c>
    </row>
    <row r="5" spans="1:11">
      <c r="A5" s="4" t="s">
        <v>8</v>
      </c>
      <c r="B5" s="3" t="s">
        <v>9</v>
      </c>
      <c r="C5" s="5">
        <v>8000</v>
      </c>
    </row>
    <row r="6" spans="1:11">
      <c r="A6" s="4" t="s">
        <v>10</v>
      </c>
      <c r="B6" s="3" t="s">
        <v>11</v>
      </c>
      <c r="C6" s="5">
        <v>9000</v>
      </c>
    </row>
    <row r="7" spans="1:11">
      <c r="A7" s="4" t="s">
        <v>12</v>
      </c>
      <c r="B7" s="3" t="s">
        <v>13</v>
      </c>
      <c r="C7" s="5">
        <v>10000</v>
      </c>
    </row>
    <row r="8" spans="1:11">
      <c r="A8" s="4" t="s">
        <v>14</v>
      </c>
      <c r="B8" s="3" t="s">
        <v>15</v>
      </c>
      <c r="C8" s="5">
        <v>11000</v>
      </c>
    </row>
    <row r="9" spans="1:11">
      <c r="A9" s="4" t="s">
        <v>16</v>
      </c>
      <c r="B9" s="3" t="s">
        <v>17</v>
      </c>
      <c r="C9" s="5">
        <v>12000</v>
      </c>
    </row>
    <row r="10" spans="1:11">
      <c r="A10" s="8" t="s">
        <v>18</v>
      </c>
      <c r="B10" s="11" t="s">
        <v>19</v>
      </c>
      <c r="C10" s="9">
        <v>17000</v>
      </c>
    </row>
    <row r="12" spans="1:11">
      <c r="A12" s="2" t="s">
        <v>20</v>
      </c>
      <c r="B12" s="3" t="s">
        <v>4</v>
      </c>
      <c r="D12" s="2" t="s">
        <v>2</v>
      </c>
      <c r="E12" s="3" t="s">
        <v>19</v>
      </c>
      <c r="G12" s="2" t="s">
        <v>20</v>
      </c>
      <c r="H12" s="3" t="s">
        <v>16</v>
      </c>
      <c r="J12" s="2" t="s">
        <v>20</v>
      </c>
      <c r="K12" s="3" t="s">
        <v>16</v>
      </c>
    </row>
    <row r="13" spans="1:11">
      <c r="A13" s="2" t="s">
        <v>2</v>
      </c>
      <c r="B13" s="3" t="str">
        <f>LOOKUP(B12,Table1[Emp ID],Table1[Name])</f>
        <v>Adam</v>
      </c>
      <c r="D13" s="2" t="s">
        <v>3</v>
      </c>
      <c r="E13" s="3">
        <f>LOOKUP(E12,Table1[Name],Table1[Salary])</f>
        <v>7000</v>
      </c>
      <c r="G13" s="2" t="s">
        <v>3</v>
      </c>
      <c r="H13" s="3">
        <f>LOOKUP(H12,Table1[Emp ID],Table1[Salary])</f>
        <v>12000</v>
      </c>
      <c r="J13" s="2" t="s">
        <v>3</v>
      </c>
      <c r="K13" s="3">
        <f>LOOKUP(K12,Table1[Emp ID],Table1[Salary])</f>
        <v>12000</v>
      </c>
    </row>
    <row r="28" spans="9:9" ht="15" customHeight="1"/>
    <row r="32" spans="9:9">
      <c r="I32"/>
    </row>
    <row r="33" spans="9:9">
      <c r="I33"/>
    </row>
    <row r="34" spans="9:9">
      <c r="I34"/>
    </row>
    <row r="109" spans="1:1">
      <c r="A109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D777-57E8-494A-BA19-2F02D3D65209}">
  <dimension ref="A1:K13"/>
  <sheetViews>
    <sheetView workbookViewId="0">
      <selection activeCell="L22" sqref="L22"/>
    </sheetView>
  </sheetViews>
  <sheetFormatPr defaultRowHeight="15"/>
  <sheetData>
    <row r="1" spans="1:11">
      <c r="A1" s="18" t="s">
        <v>21</v>
      </c>
      <c r="B1" s="18"/>
      <c r="C1" s="18"/>
      <c r="D1" s="18"/>
      <c r="E1" s="1"/>
      <c r="F1" s="1"/>
      <c r="G1" s="1"/>
      <c r="H1" s="1"/>
      <c r="I1" s="1"/>
      <c r="J1" s="1"/>
      <c r="K1" s="1"/>
    </row>
    <row r="2" spans="1:11">
      <c r="A2" s="6" t="s">
        <v>1</v>
      </c>
      <c r="B2" s="10" t="s">
        <v>2</v>
      </c>
      <c r="C2" s="10" t="s">
        <v>3</v>
      </c>
      <c r="D2" s="7" t="s">
        <v>22</v>
      </c>
      <c r="E2" s="1"/>
      <c r="F2" s="6" t="s">
        <v>3</v>
      </c>
      <c r="G2" s="7" t="s">
        <v>22</v>
      </c>
      <c r="H2" s="1"/>
      <c r="I2" s="1"/>
      <c r="J2" s="1"/>
      <c r="K2" s="1"/>
    </row>
    <row r="3" spans="1:11">
      <c r="A3" s="4" t="s">
        <v>4</v>
      </c>
      <c r="B3" s="3" t="s">
        <v>5</v>
      </c>
      <c r="C3" s="3">
        <v>6000</v>
      </c>
      <c r="D3" s="5">
        <v>4</v>
      </c>
      <c r="E3" s="1"/>
      <c r="F3" s="4">
        <v>5000</v>
      </c>
      <c r="G3" s="5">
        <v>4</v>
      </c>
      <c r="H3" s="1"/>
      <c r="I3" s="1"/>
      <c r="J3" s="1"/>
      <c r="K3" s="1"/>
    </row>
    <row r="4" spans="1:11">
      <c r="A4" s="4" t="s">
        <v>6</v>
      </c>
      <c r="B4" s="3" t="s">
        <v>7</v>
      </c>
      <c r="C4" s="3">
        <v>7000</v>
      </c>
      <c r="D4" s="5">
        <v>4</v>
      </c>
      <c r="E4" s="1"/>
      <c r="F4" s="4">
        <v>7500</v>
      </c>
      <c r="G4" s="5">
        <v>6</v>
      </c>
      <c r="H4" s="1"/>
      <c r="I4" s="1"/>
      <c r="J4" s="1"/>
      <c r="K4" s="1"/>
    </row>
    <row r="5" spans="1:11">
      <c r="A5" s="4" t="s">
        <v>8</v>
      </c>
      <c r="B5" s="3" t="s">
        <v>9</v>
      </c>
      <c r="C5" s="3">
        <v>8000</v>
      </c>
      <c r="D5" s="5">
        <v>6</v>
      </c>
      <c r="E5" s="1"/>
      <c r="F5" s="4">
        <v>8500</v>
      </c>
      <c r="G5" s="5">
        <v>8</v>
      </c>
      <c r="H5" s="1"/>
      <c r="I5" s="1"/>
      <c r="J5" s="1"/>
      <c r="K5" s="1"/>
    </row>
    <row r="6" spans="1:11">
      <c r="A6" s="4" t="s">
        <v>10</v>
      </c>
      <c r="B6" s="3" t="s">
        <v>11</v>
      </c>
      <c r="C6" s="3">
        <v>9000</v>
      </c>
      <c r="D6" s="5">
        <v>8</v>
      </c>
      <c r="E6" s="1"/>
      <c r="F6" s="4">
        <v>9500</v>
      </c>
      <c r="G6" s="5">
        <v>10</v>
      </c>
      <c r="H6" s="1"/>
      <c r="I6" s="1"/>
      <c r="J6" s="1"/>
      <c r="K6" s="1"/>
    </row>
    <row r="7" spans="1:11">
      <c r="A7" s="4" t="s">
        <v>12</v>
      </c>
      <c r="B7" s="3" t="s">
        <v>13</v>
      </c>
      <c r="C7" s="3">
        <v>10000</v>
      </c>
      <c r="D7" s="5">
        <v>10</v>
      </c>
      <c r="E7" s="1"/>
      <c r="F7" s="4">
        <v>10500</v>
      </c>
      <c r="G7" s="5">
        <v>12</v>
      </c>
      <c r="H7" s="1"/>
      <c r="I7" s="1"/>
      <c r="J7" s="1"/>
      <c r="K7" s="1"/>
    </row>
    <row r="8" spans="1:11">
      <c r="A8" s="4" t="s">
        <v>14</v>
      </c>
      <c r="B8" s="3" t="s">
        <v>15</v>
      </c>
      <c r="C8" s="3">
        <v>11000</v>
      </c>
      <c r="D8" s="12"/>
      <c r="E8" s="1"/>
      <c r="F8" s="4">
        <v>11500</v>
      </c>
      <c r="G8" s="5">
        <v>14</v>
      </c>
      <c r="H8" s="1"/>
      <c r="I8" s="1"/>
      <c r="J8" s="1"/>
      <c r="K8" s="1"/>
    </row>
    <row r="9" spans="1:11">
      <c r="A9" s="4" t="s">
        <v>16</v>
      </c>
      <c r="B9" s="3" t="s">
        <v>17</v>
      </c>
      <c r="C9" s="3">
        <v>12000</v>
      </c>
      <c r="D9" s="12"/>
      <c r="E9" s="1"/>
      <c r="F9" s="8">
        <v>16500</v>
      </c>
      <c r="G9" s="9">
        <v>16</v>
      </c>
      <c r="H9" s="1"/>
      <c r="I9" s="1"/>
      <c r="J9" s="1"/>
      <c r="K9" s="1"/>
    </row>
    <row r="10" spans="1:11">
      <c r="A10" s="8" t="s">
        <v>18</v>
      </c>
      <c r="B10" s="11" t="s">
        <v>19</v>
      </c>
      <c r="C10" s="11">
        <v>17000</v>
      </c>
      <c r="D10" s="13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2" t="s">
        <v>20</v>
      </c>
      <c r="B12" s="3" t="s">
        <v>14</v>
      </c>
      <c r="C12" s="1"/>
      <c r="D12" s="2" t="s">
        <v>2</v>
      </c>
      <c r="E12" s="3" t="s">
        <v>9</v>
      </c>
      <c r="F12" s="1"/>
      <c r="G12" s="2" t="s">
        <v>2</v>
      </c>
      <c r="H12" s="3" t="s">
        <v>5</v>
      </c>
      <c r="I12" s="1"/>
      <c r="J12" s="2" t="s">
        <v>2</v>
      </c>
      <c r="K12" s="3" t="s">
        <v>7</v>
      </c>
    </row>
    <row r="13" spans="1:11">
      <c r="A13" s="2" t="s">
        <v>3</v>
      </c>
      <c r="B13" s="3">
        <f>VLOOKUP(B12,Table13[[Emp ID]:[Salary]],3,TRUE)</f>
        <v>11000</v>
      </c>
      <c r="C13" s="1"/>
      <c r="D13" s="2" t="s">
        <v>1</v>
      </c>
      <c r="E13" s="14" t="str">
        <f>VLOOKUP(E12,Table13[[Emp ID]:[Salary]],1,TRUE)</f>
        <v>E008</v>
      </c>
      <c r="F13" s="1"/>
      <c r="G13" s="2" t="s">
        <v>3</v>
      </c>
      <c r="H13" s="3">
        <f>VLOOKUP(H12,Table13[[Name]:[Salary]],2,TRUE)</f>
        <v>6000</v>
      </c>
      <c r="I13" s="1"/>
      <c r="J13" s="2" t="s">
        <v>3</v>
      </c>
      <c r="K13" s="3">
        <f>VLOOKUP(K12,Table13[[Name]:[Salary]],2,TRUE)</f>
        <v>7000</v>
      </c>
    </row>
  </sheetData>
  <mergeCells count="1">
    <mergeCell ref="A1:D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2FE2-5C5F-4EEA-B6E1-BB14E817E933}">
  <dimension ref="A1:H15"/>
  <sheetViews>
    <sheetView workbookViewId="0">
      <selection sqref="A1:H15"/>
    </sheetView>
  </sheetViews>
  <sheetFormatPr defaultRowHeight="15"/>
  <sheetData>
    <row r="1" spans="1:8">
      <c r="A1" s="19" t="s">
        <v>23</v>
      </c>
      <c r="B1" s="19"/>
      <c r="C1" s="19"/>
      <c r="D1" s="19"/>
      <c r="E1" s="19"/>
      <c r="F1" s="19"/>
      <c r="G1" s="19"/>
      <c r="H1" s="1"/>
    </row>
    <row r="2" spans="1:8">
      <c r="A2" s="16" t="s">
        <v>1</v>
      </c>
      <c r="B2" s="17" t="s">
        <v>4</v>
      </c>
      <c r="C2" s="17" t="s">
        <v>6</v>
      </c>
      <c r="D2" s="17" t="s">
        <v>8</v>
      </c>
      <c r="E2" s="17" t="s">
        <v>10</v>
      </c>
      <c r="F2" s="17" t="s">
        <v>12</v>
      </c>
      <c r="G2" s="17" t="s">
        <v>14</v>
      </c>
    </row>
    <row r="3" spans="1:8">
      <c r="A3" s="16" t="s">
        <v>2</v>
      </c>
      <c r="B3" s="3" t="s">
        <v>5</v>
      </c>
      <c r="C3" s="3" t="s">
        <v>7</v>
      </c>
      <c r="D3" s="3" t="s">
        <v>9</v>
      </c>
      <c r="E3" s="3" t="s">
        <v>11</v>
      </c>
      <c r="F3" s="3" t="s">
        <v>13</v>
      </c>
      <c r="G3" s="3" t="s">
        <v>24</v>
      </c>
    </row>
    <row r="4" spans="1:8">
      <c r="A4" s="16" t="s">
        <v>3</v>
      </c>
      <c r="B4" s="3">
        <v>6000</v>
      </c>
      <c r="C4" s="3">
        <v>7000</v>
      </c>
      <c r="D4" s="3">
        <v>9000</v>
      </c>
      <c r="E4" s="3">
        <v>10000</v>
      </c>
      <c r="F4" s="3">
        <v>8000</v>
      </c>
      <c r="G4" s="3">
        <v>17000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7" t="s">
        <v>3</v>
      </c>
      <c r="B6" s="3">
        <v>5000</v>
      </c>
      <c r="C6" s="3">
        <v>7400</v>
      </c>
      <c r="D6" s="3">
        <v>8200</v>
      </c>
      <c r="E6" s="3">
        <v>9500</v>
      </c>
      <c r="F6" s="3">
        <v>10500</v>
      </c>
      <c r="G6" s="3">
        <v>15500</v>
      </c>
    </row>
    <row r="7" spans="1:8">
      <c r="A7" s="17" t="s">
        <v>22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8" t="s">
        <v>25</v>
      </c>
      <c r="C9" s="18"/>
      <c r="D9" s="18"/>
      <c r="E9" s="18"/>
      <c r="F9" s="18"/>
      <c r="G9" s="1"/>
      <c r="H9" s="1"/>
    </row>
    <row r="10" spans="1:8">
      <c r="A10" s="2" t="s">
        <v>3</v>
      </c>
      <c r="B10" s="3">
        <v>5000</v>
      </c>
      <c r="C10" s="1"/>
      <c r="D10" s="2" t="s">
        <v>3</v>
      </c>
      <c r="E10" s="3">
        <v>10000</v>
      </c>
      <c r="F10" s="1"/>
      <c r="G10" s="2" t="s">
        <v>3</v>
      </c>
      <c r="H10" s="3">
        <v>7500</v>
      </c>
    </row>
    <row r="11" spans="1:8">
      <c r="A11" s="2" t="s">
        <v>22</v>
      </c>
      <c r="B11" s="3">
        <f>HLOOKUP(B10,B6:H7,2, TRUE)</f>
        <v>4</v>
      </c>
      <c r="C11" s="1"/>
      <c r="D11" s="2" t="s">
        <v>22</v>
      </c>
      <c r="E11" s="3">
        <f>HLOOKUP(E10, B6:H7, 2,TRUE)</f>
        <v>10</v>
      </c>
      <c r="F11" s="1"/>
      <c r="G11" s="2" t="s">
        <v>22</v>
      </c>
      <c r="H11" s="3">
        <f>HLOOKUP(H10, B6:H7, 2, TRUE)</f>
        <v>6</v>
      </c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20" t="s">
        <v>26</v>
      </c>
      <c r="C13" s="21"/>
      <c r="D13" s="21"/>
      <c r="E13" s="21"/>
      <c r="F13" s="21"/>
      <c r="G13" s="1"/>
      <c r="H13" s="1"/>
    </row>
    <row r="14" spans="1:8">
      <c r="A14" s="2" t="s">
        <v>1</v>
      </c>
      <c r="B14" s="3" t="s">
        <v>6</v>
      </c>
      <c r="C14" s="1"/>
      <c r="D14" s="2" t="s">
        <v>2</v>
      </c>
      <c r="E14" s="3" t="s">
        <v>24</v>
      </c>
      <c r="F14" s="1"/>
      <c r="G14" s="1"/>
      <c r="H14" s="1"/>
    </row>
    <row r="15" spans="1:8">
      <c r="A15" s="2" t="s">
        <v>3</v>
      </c>
      <c r="B15" s="3">
        <f>HLOOKUP(B14, B2:H4, 3, FALSE)</f>
        <v>7000</v>
      </c>
      <c r="C15" s="1"/>
      <c r="D15" s="2" t="s">
        <v>3</v>
      </c>
      <c r="E15" s="3">
        <f>HLOOKUP(E14,B3:G7, 5, FALSE)</f>
        <v>14</v>
      </c>
      <c r="F15" s="1"/>
      <c r="G15" s="1"/>
      <c r="H15" s="1"/>
    </row>
  </sheetData>
  <mergeCells count="3">
    <mergeCell ref="A1:G1"/>
    <mergeCell ref="B9:F9"/>
    <mergeCell ref="B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824D-C3D8-4F35-8ED2-8C7BE1AF11AF}">
  <dimension ref="A1:K13"/>
  <sheetViews>
    <sheetView workbookViewId="0">
      <selection sqref="A1:K13"/>
    </sheetView>
  </sheetViews>
  <sheetFormatPr defaultRowHeight="15"/>
  <sheetData>
    <row r="1" spans="1:11">
      <c r="A1" s="20" t="s">
        <v>27</v>
      </c>
      <c r="B1" s="20"/>
      <c r="C1" s="20"/>
      <c r="E1" s="1"/>
      <c r="F1" s="1"/>
      <c r="G1" s="1"/>
      <c r="H1" s="1"/>
      <c r="I1" s="1"/>
      <c r="J1" s="1"/>
      <c r="K1" s="1"/>
    </row>
    <row r="2" spans="1:11">
      <c r="A2" s="6" t="s">
        <v>1</v>
      </c>
      <c r="B2" s="10" t="s">
        <v>2</v>
      </c>
      <c r="C2" s="7" t="s">
        <v>3</v>
      </c>
      <c r="D2" s="1"/>
      <c r="E2" s="1"/>
      <c r="F2" s="1"/>
      <c r="G2" s="1"/>
      <c r="H2" s="1"/>
      <c r="I2" s="1"/>
      <c r="J2" s="1"/>
      <c r="K2" s="1"/>
    </row>
    <row r="3" spans="1:11">
      <c r="A3" s="4" t="s">
        <v>4</v>
      </c>
      <c r="B3" s="3" t="s">
        <v>5</v>
      </c>
      <c r="C3" s="5">
        <v>6000</v>
      </c>
      <c r="D3" s="1"/>
      <c r="E3" s="1"/>
      <c r="F3" s="1"/>
      <c r="G3" s="1"/>
      <c r="H3" s="1"/>
      <c r="I3" s="1"/>
      <c r="J3" s="1"/>
      <c r="K3" s="1"/>
    </row>
    <row r="4" spans="1:11">
      <c r="A4" s="4" t="s">
        <v>6</v>
      </c>
      <c r="B4" s="3" t="s">
        <v>7</v>
      </c>
      <c r="C4" s="5">
        <v>7000</v>
      </c>
      <c r="D4" s="1"/>
      <c r="E4" s="1"/>
      <c r="F4" s="1"/>
      <c r="G4" s="1"/>
      <c r="H4" s="1"/>
      <c r="I4" s="1"/>
      <c r="J4" s="1"/>
      <c r="K4" s="1"/>
    </row>
    <row r="5" spans="1:11">
      <c r="A5" s="4" t="s">
        <v>8</v>
      </c>
      <c r="B5" s="3" t="s">
        <v>9</v>
      </c>
      <c r="C5" s="5">
        <v>8000</v>
      </c>
      <c r="D5" s="1"/>
      <c r="E5" s="1"/>
      <c r="F5" s="1"/>
      <c r="G5" s="1"/>
      <c r="H5" s="1"/>
      <c r="I5" s="1"/>
      <c r="J5" s="1"/>
      <c r="K5" s="1"/>
    </row>
    <row r="6" spans="1:11">
      <c r="A6" s="4" t="s">
        <v>10</v>
      </c>
      <c r="B6" s="3" t="s">
        <v>11</v>
      </c>
      <c r="C6" s="5">
        <v>9000</v>
      </c>
      <c r="D6" s="1"/>
      <c r="E6" s="1"/>
      <c r="F6" s="1"/>
      <c r="G6" s="1"/>
      <c r="H6" s="1"/>
      <c r="I6" s="1"/>
      <c r="J6" s="1"/>
      <c r="K6" s="1"/>
    </row>
    <row r="7" spans="1:11">
      <c r="A7" s="4" t="s">
        <v>12</v>
      </c>
      <c r="B7" s="3" t="s">
        <v>13</v>
      </c>
      <c r="C7" s="5">
        <v>10000</v>
      </c>
      <c r="D7" s="1"/>
      <c r="E7" s="1"/>
      <c r="F7" s="1"/>
      <c r="G7" s="1"/>
      <c r="H7" s="1"/>
      <c r="I7" s="1"/>
      <c r="J7" s="1"/>
      <c r="K7" s="1"/>
    </row>
    <row r="8" spans="1:11">
      <c r="A8" s="4" t="s">
        <v>14</v>
      </c>
      <c r="B8" s="3" t="s">
        <v>15</v>
      </c>
      <c r="C8" s="5">
        <v>11000</v>
      </c>
      <c r="D8" s="1"/>
      <c r="E8" s="1"/>
      <c r="F8" s="1"/>
      <c r="G8" s="1"/>
      <c r="H8" s="1"/>
      <c r="I8" s="1"/>
      <c r="J8" s="1"/>
      <c r="K8" s="1"/>
    </row>
    <row r="9" spans="1:11">
      <c r="A9" s="4" t="s">
        <v>16</v>
      </c>
      <c r="B9" s="3" t="s">
        <v>17</v>
      </c>
      <c r="C9" s="5">
        <v>12000</v>
      </c>
      <c r="D9" s="1"/>
      <c r="E9" s="1"/>
      <c r="F9" s="1"/>
      <c r="G9" s="1"/>
      <c r="H9" s="1"/>
      <c r="I9" s="1"/>
      <c r="J9" s="1"/>
      <c r="K9" s="1"/>
    </row>
    <row r="10" spans="1:11">
      <c r="A10" s="8" t="s">
        <v>18</v>
      </c>
      <c r="B10" s="11" t="s">
        <v>19</v>
      </c>
      <c r="C10" s="9">
        <v>17000</v>
      </c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2" t="s">
        <v>1</v>
      </c>
      <c r="B12" s="3" t="s">
        <v>16</v>
      </c>
      <c r="C12" s="1"/>
      <c r="D12" s="2" t="s">
        <v>3</v>
      </c>
      <c r="E12" s="3">
        <v>6500</v>
      </c>
      <c r="F12" s="1"/>
      <c r="G12" s="2" t="s">
        <v>2</v>
      </c>
      <c r="H12" s="3" t="s">
        <v>7</v>
      </c>
      <c r="I12" s="1"/>
      <c r="J12" s="2" t="s">
        <v>1</v>
      </c>
      <c r="K12" s="3" t="s">
        <v>12</v>
      </c>
    </row>
    <row r="13" spans="1:11">
      <c r="A13" s="2" t="s">
        <v>28</v>
      </c>
      <c r="B13" s="3">
        <f>MATCH(B12,Table15[Emp ID],1)</f>
        <v>7</v>
      </c>
      <c r="C13" s="1"/>
      <c r="D13" s="2" t="s">
        <v>28</v>
      </c>
      <c r="E13" s="3" t="e">
        <f>MATCH(E12,Table15[Salary], 0)</f>
        <v>#N/A</v>
      </c>
      <c r="F13" s="1"/>
      <c r="G13" s="2" t="s">
        <v>28</v>
      </c>
      <c r="H13" s="3">
        <f>MATCH(H12,Table15[Name],1)</f>
        <v>2</v>
      </c>
      <c r="I13" s="1"/>
      <c r="J13" s="2" t="s">
        <v>28</v>
      </c>
      <c r="K13" s="3">
        <f>MATCH(K12,Table15[Emp ID],1)</f>
        <v>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FE42-2EEA-4909-A781-B5C0E919E0C0}">
  <dimension ref="A1:F13"/>
  <sheetViews>
    <sheetView workbookViewId="0">
      <selection sqref="A1:F13"/>
    </sheetView>
  </sheetViews>
  <sheetFormatPr defaultRowHeight="15"/>
  <sheetData>
    <row r="1" spans="1:6">
      <c r="A1" s="22" t="s">
        <v>29</v>
      </c>
      <c r="B1" s="22"/>
      <c r="C1" s="22"/>
      <c r="D1" s="1"/>
      <c r="E1" s="1"/>
      <c r="F1" s="1"/>
    </row>
    <row r="2" spans="1:6">
      <c r="A2" s="2" t="s">
        <v>30</v>
      </c>
      <c r="B2" s="2" t="s">
        <v>31</v>
      </c>
      <c r="C2" s="2" t="s">
        <v>32</v>
      </c>
      <c r="D2" s="1"/>
      <c r="E2" s="3" t="s">
        <v>33</v>
      </c>
      <c r="F2" s="3" t="s">
        <v>34</v>
      </c>
    </row>
    <row r="3" spans="1:6">
      <c r="A3" s="3" t="s">
        <v>35</v>
      </c>
      <c r="B3" s="3">
        <v>5</v>
      </c>
      <c r="C3" s="3" t="str">
        <f>CHOOSE((B3&gt;=0)+(B3&gt;=2)+(B3&gt;=6)+(B3&gt;=9), "Poor","Average","Good","Excellent")</f>
        <v>Average</v>
      </c>
      <c r="D3" s="1"/>
      <c r="E3" s="3" t="s">
        <v>36</v>
      </c>
      <c r="F3" s="3" t="s">
        <v>37</v>
      </c>
    </row>
    <row r="4" spans="1:6">
      <c r="A4" s="3" t="s">
        <v>38</v>
      </c>
      <c r="B4" s="3">
        <v>0</v>
      </c>
      <c r="C4" s="3" t="str">
        <f>CHOOSE((B4&gt;=0)+(B4&gt;=2)+(B4&gt;=6)+(B4&gt;=9), "Poor","Average","Good","Excellent")</f>
        <v>Poor</v>
      </c>
      <c r="D4" s="1"/>
      <c r="E4" s="3" t="s">
        <v>39</v>
      </c>
      <c r="F4" s="3" t="s">
        <v>40</v>
      </c>
    </row>
    <row r="5" spans="1:6">
      <c r="A5" s="3" t="s">
        <v>41</v>
      </c>
      <c r="B5" s="3">
        <v>7</v>
      </c>
      <c r="C5" s="3" t="str">
        <f>CHOOSE((B5&gt;=0)+(B5&gt;=2)+(B5&gt;=6)+(B5&gt;=9), "Poor","Average","Good","Excellent")</f>
        <v>Good</v>
      </c>
      <c r="D5" s="1"/>
      <c r="E5" s="3" t="s">
        <v>42</v>
      </c>
      <c r="F5" s="3" t="s">
        <v>43</v>
      </c>
    </row>
    <row r="6" spans="1:6">
      <c r="A6" s="3" t="s">
        <v>44</v>
      </c>
      <c r="B6" s="3">
        <v>9</v>
      </c>
      <c r="C6" s="3" t="str">
        <f>CHOOSE((B6&gt;=0)+(B6&gt;=2)+(B6&gt;=6)+(B6&gt;=9), "Poor","Average","Good","Excellent")</f>
        <v>Excellent</v>
      </c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2" t="s">
        <v>45</v>
      </c>
      <c r="B8" s="2" t="s">
        <v>46</v>
      </c>
      <c r="C8" s="2" t="s">
        <v>47</v>
      </c>
      <c r="D8" s="1"/>
      <c r="E8" s="17" t="s">
        <v>47</v>
      </c>
      <c r="F8" s="17" t="s">
        <v>31</v>
      </c>
    </row>
    <row r="9" spans="1:6">
      <c r="A9" s="3" t="s">
        <v>48</v>
      </c>
      <c r="B9" s="3">
        <v>1</v>
      </c>
      <c r="C9" s="3" t="str">
        <f>CHOOSE((B9),"Red","Green","Blue")</f>
        <v>Red</v>
      </c>
      <c r="D9" s="1"/>
      <c r="E9" s="3">
        <v>1</v>
      </c>
      <c r="F9" s="3" t="s">
        <v>49</v>
      </c>
    </row>
    <row r="10" spans="1:6">
      <c r="A10" s="3" t="s">
        <v>50</v>
      </c>
      <c r="B10" s="3">
        <v>3</v>
      </c>
      <c r="C10" s="3" t="str">
        <f>CHOOSE((B10),"Red","Green","Blue")</f>
        <v>Blue</v>
      </c>
      <c r="D10" s="1"/>
      <c r="E10" s="3">
        <v>2</v>
      </c>
      <c r="F10" s="3" t="s">
        <v>51</v>
      </c>
    </row>
    <row r="11" spans="1:6">
      <c r="A11" s="3" t="s">
        <v>52</v>
      </c>
      <c r="B11" s="3">
        <v>3</v>
      </c>
      <c r="C11" s="3" t="str">
        <f>CHOOSE((B11),"Red","Green","Blue")</f>
        <v>Blue</v>
      </c>
      <c r="D11" s="1"/>
      <c r="E11" s="3">
        <v>3</v>
      </c>
      <c r="F11" s="3" t="s">
        <v>53</v>
      </c>
    </row>
    <row r="12" spans="1:6">
      <c r="A12" s="3" t="s">
        <v>54</v>
      </c>
      <c r="B12" s="3">
        <v>1</v>
      </c>
      <c r="C12" s="3" t="str">
        <f>CHOOSE((B12),"Red","Green","Blue")</f>
        <v>Red</v>
      </c>
      <c r="D12" s="1"/>
      <c r="E12" s="1"/>
      <c r="F12" s="1"/>
    </row>
    <row r="13" spans="1:6">
      <c r="A13" s="3" t="s">
        <v>55</v>
      </c>
      <c r="B13" s="3">
        <v>2</v>
      </c>
      <c r="C13" s="3" t="str">
        <f>CHOOSE((B13),"Red","Green","Blue")</f>
        <v>Green</v>
      </c>
      <c r="D13" s="1"/>
      <c r="E13" s="1"/>
      <c r="F13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C003-3992-4EFF-9E30-964E022A545B}">
  <dimension ref="A1:D5"/>
  <sheetViews>
    <sheetView workbookViewId="0">
      <selection sqref="A1:D5"/>
    </sheetView>
  </sheetViews>
  <sheetFormatPr defaultRowHeight="15"/>
  <sheetData>
    <row r="1" spans="1:4">
      <c r="A1" s="15" t="s">
        <v>56</v>
      </c>
      <c r="B1" s="1"/>
      <c r="C1" s="1"/>
      <c r="D1" s="1"/>
    </row>
    <row r="2" spans="1:4">
      <c r="A2" s="2" t="s">
        <v>57</v>
      </c>
      <c r="B2" s="1"/>
      <c r="C2" s="3" t="s">
        <v>58</v>
      </c>
      <c r="D2" s="3" t="s">
        <v>2</v>
      </c>
    </row>
    <row r="3" spans="1:4">
      <c r="A3" s="3">
        <f>AREAS((C3:C5,D3:D5))</f>
        <v>2</v>
      </c>
      <c r="B3" s="1"/>
      <c r="C3" s="3" t="s">
        <v>59</v>
      </c>
      <c r="D3" s="3" t="s">
        <v>60</v>
      </c>
    </row>
    <row r="4" spans="1:4">
      <c r="A4" s="3">
        <f>AREAS((C4:C5))</f>
        <v>1</v>
      </c>
      <c r="B4" s="1"/>
      <c r="C4" s="3" t="s">
        <v>61</v>
      </c>
      <c r="D4" s="3" t="s">
        <v>62</v>
      </c>
    </row>
    <row r="5" spans="1:4">
      <c r="A5" s="3">
        <f>AREAS((D5:D5))</f>
        <v>1</v>
      </c>
      <c r="B5" s="1"/>
      <c r="C5" s="3" t="s">
        <v>63</v>
      </c>
      <c r="D5" s="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1CA6-B38B-4520-AE38-88FD9880E28D}">
  <dimension ref="A1:C7"/>
  <sheetViews>
    <sheetView workbookViewId="0">
      <selection sqref="A1:C7"/>
    </sheetView>
  </sheetViews>
  <sheetFormatPr defaultRowHeight="15"/>
  <sheetData>
    <row r="1" spans="1:3">
      <c r="A1" s="18" t="s">
        <v>65</v>
      </c>
      <c r="B1" s="18"/>
      <c r="C1" s="1"/>
    </row>
    <row r="2" spans="1:3">
      <c r="A2" s="2" t="s">
        <v>66</v>
      </c>
      <c r="B2" s="2" t="s">
        <v>67</v>
      </c>
      <c r="C2" s="2" t="s">
        <v>32</v>
      </c>
    </row>
    <row r="3" spans="1:3" ht="30.75">
      <c r="A3" s="3" t="s">
        <v>68</v>
      </c>
      <c r="B3" s="14" t="s">
        <v>69</v>
      </c>
      <c r="C3" s="2" t="str">
        <f>ADDRESS(2,2)</f>
        <v>$B$2</v>
      </c>
    </row>
    <row r="4" spans="1:3">
      <c r="A4" s="3" t="s">
        <v>70</v>
      </c>
      <c r="B4" s="3" t="s">
        <v>71</v>
      </c>
      <c r="C4" s="2" t="str">
        <f>ADDRESS(4,6)</f>
        <v>$F$4</v>
      </c>
    </row>
    <row r="5" spans="1:3">
      <c r="A5" s="3" t="s">
        <v>72</v>
      </c>
      <c r="B5" s="3" t="s">
        <v>71</v>
      </c>
      <c r="C5" s="2" t="str">
        <f>ADDRESS(20,21)</f>
        <v>$U$20</v>
      </c>
    </row>
    <row r="6" spans="1:3">
      <c r="A6" s="3" t="s">
        <v>73</v>
      </c>
      <c r="B6" s="3" t="s">
        <v>74</v>
      </c>
      <c r="C6" s="2" t="str">
        <f>ADDRESS(1,3)</f>
        <v>$C$1</v>
      </c>
    </row>
    <row r="7" spans="1:3">
      <c r="A7" s="3" t="s">
        <v>75</v>
      </c>
      <c r="B7" s="3" t="s">
        <v>71</v>
      </c>
      <c r="C7" s="2" t="str">
        <f>ADDRESS(9,11)</f>
        <v>$K$9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51F7-2B51-47F9-8155-BC4D8DDFC1CA}">
  <dimension ref="A1:D6"/>
  <sheetViews>
    <sheetView workbookViewId="0">
      <selection sqref="A1:D6"/>
    </sheetView>
  </sheetViews>
  <sheetFormatPr defaultRowHeight="15"/>
  <sheetData>
    <row r="1" spans="1:4">
      <c r="A1" s="20" t="s">
        <v>76</v>
      </c>
      <c r="B1" s="21"/>
      <c r="C1" s="1"/>
      <c r="D1" s="1"/>
    </row>
    <row r="2" spans="1:4">
      <c r="A2" s="2" t="s">
        <v>77</v>
      </c>
      <c r="B2" s="2" t="s">
        <v>32</v>
      </c>
      <c r="C2" s="1"/>
      <c r="D2" s="3" t="s">
        <v>78</v>
      </c>
    </row>
    <row r="3" spans="1:4">
      <c r="A3" s="3">
        <v>20</v>
      </c>
      <c r="B3" s="3">
        <f>A3-COLUMN()</f>
        <v>18</v>
      </c>
      <c r="C3" s="1"/>
      <c r="D3" s="3">
        <f>COLUMN(LookUp!A1)</f>
        <v>1</v>
      </c>
    </row>
    <row r="4" spans="1:4">
      <c r="A4" s="3">
        <v>30</v>
      </c>
      <c r="B4" s="3">
        <f>A4-COLUMN(D4)</f>
        <v>26</v>
      </c>
      <c r="C4" s="1"/>
      <c r="D4" s="3">
        <f>COLUMN(LookUp!B2)</f>
        <v>2</v>
      </c>
    </row>
    <row r="5" spans="1:4">
      <c r="A5" s="3">
        <v>40</v>
      </c>
      <c r="B5" s="3">
        <f>A5-COLUMN(LookUp!B2)</f>
        <v>38</v>
      </c>
      <c r="D5" s="3">
        <f>COLUMN(LookUp!C1)</f>
        <v>3</v>
      </c>
    </row>
    <row r="6" spans="1:4">
      <c r="A6" s="3">
        <v>60</v>
      </c>
      <c r="B6" s="3">
        <f>A6-COLUMN(LookUp!B3)</f>
        <v>58</v>
      </c>
      <c r="C6" s="1"/>
      <c r="D6" s="1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72A1-A4B7-401F-AA29-E4C69D725189}">
  <dimension ref="A1:C7"/>
  <sheetViews>
    <sheetView workbookViewId="0">
      <selection sqref="A1:C7"/>
    </sheetView>
  </sheetViews>
  <sheetFormatPr defaultRowHeight="15"/>
  <sheetData>
    <row r="1" spans="1:3">
      <c r="A1" s="18" t="s">
        <v>79</v>
      </c>
      <c r="B1" s="18"/>
      <c r="C1" s="18"/>
    </row>
    <row r="2" spans="1:3">
      <c r="A2" s="2" t="s">
        <v>66</v>
      </c>
      <c r="B2" s="2" t="s">
        <v>67</v>
      </c>
      <c r="C2" s="2" t="s">
        <v>32</v>
      </c>
    </row>
    <row r="3" spans="1:3" ht="30.75">
      <c r="A3" s="3" t="s">
        <v>68</v>
      </c>
      <c r="B3" s="14" t="s">
        <v>69</v>
      </c>
      <c r="C3" s="3">
        <f>COLUMNS(LookUp!E102:F104)</f>
        <v>2</v>
      </c>
    </row>
    <row r="4" spans="1:3">
      <c r="A4" s="3" t="s">
        <v>70</v>
      </c>
      <c r="B4" s="3" t="s">
        <v>71</v>
      </c>
      <c r="C4" s="3">
        <f>COLUMNS(LookUp!B110:D110)</f>
        <v>3</v>
      </c>
    </row>
    <row r="5" spans="1:3">
      <c r="A5" s="3" t="s">
        <v>72</v>
      </c>
      <c r="B5" s="3" t="s">
        <v>71</v>
      </c>
      <c r="C5" s="3">
        <f>COLUMNS(A3:B6)</f>
        <v>2</v>
      </c>
    </row>
    <row r="6" spans="1:3">
      <c r="A6" s="3" t="s">
        <v>73</v>
      </c>
      <c r="B6" s="3" t="s">
        <v>74</v>
      </c>
      <c r="C6" s="3">
        <f>COLUMNS(LookUp!F99:K105)</f>
        <v>6</v>
      </c>
    </row>
    <row r="7" spans="1:3">
      <c r="A7" s="3" t="s">
        <v>75</v>
      </c>
      <c r="B7" s="3" t="s">
        <v>71</v>
      </c>
      <c r="C7" s="3">
        <f>COLUMNS(LookUp!B96:G101)</f>
        <v>6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CC40-463A-409F-B783-06303CCD0003}">
  <dimension ref="A1:C7"/>
  <sheetViews>
    <sheetView workbookViewId="0">
      <selection sqref="A1:C7"/>
    </sheetView>
  </sheetViews>
  <sheetFormatPr defaultRowHeight="15"/>
  <sheetData>
    <row r="1" spans="1:3">
      <c r="A1" s="18" t="s">
        <v>80</v>
      </c>
      <c r="B1" s="18"/>
      <c r="C1" s="18"/>
    </row>
    <row r="2" spans="1:3">
      <c r="A2" s="2" t="s">
        <v>66</v>
      </c>
      <c r="B2" s="2" t="s">
        <v>67</v>
      </c>
      <c r="C2" s="2" t="s">
        <v>32</v>
      </c>
    </row>
    <row r="3" spans="1:3" ht="30.75">
      <c r="A3" s="3" t="s">
        <v>68</v>
      </c>
      <c r="B3" s="14" t="s">
        <v>69</v>
      </c>
      <c r="C3" s="3" cm="1">
        <f t="array" aca="1" ref="C3" ca="1">INDIRECT(ADDRESS(115,2))</f>
        <v>0</v>
      </c>
    </row>
    <row r="4" spans="1:3">
      <c r="A4" s="3" t="s">
        <v>70</v>
      </c>
      <c r="B4" s="3" t="s">
        <v>71</v>
      </c>
      <c r="C4" s="3" cm="1">
        <f t="array" aca="1" ref="C4" ca="1">INDIRECT(ADDRESS(115,1))</f>
        <v>0</v>
      </c>
    </row>
    <row r="5" spans="1:3">
      <c r="A5" s="3" t="s">
        <v>72</v>
      </c>
      <c r="B5" s="3" t="s">
        <v>71</v>
      </c>
      <c r="C5" s="3" cm="1">
        <f t="array" aca="1" ref="C5" ca="1">INDIRECT(ADDRESS(116,1))</f>
        <v>0</v>
      </c>
    </row>
    <row r="6" spans="1:3">
      <c r="A6" s="3" t="s">
        <v>73</v>
      </c>
      <c r="B6" s="3" t="s">
        <v>74</v>
      </c>
      <c r="C6" s="3" cm="1">
        <f t="array" aca="1" ref="C6" ca="1">INDIRECT(ADDRESS(111,2))</f>
        <v>0</v>
      </c>
    </row>
    <row r="7" spans="1:3">
      <c r="A7" s="3" t="s">
        <v>75</v>
      </c>
      <c r="B7" s="3" t="s">
        <v>71</v>
      </c>
      <c r="C7" s="3" cm="1">
        <f t="array" aca="1" ref="C7" ca="1">INDIRECT(ADDRESS(117,1))</f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2023-09-19T07:10:19Z</dcterms:created>
  <dcterms:modified xsi:type="dcterms:W3CDTF">2023-09-19T12:30:29Z</dcterms:modified>
  <cp:category/>
  <cp:contentStatus/>
</cp:coreProperties>
</file>