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/>
  <bookViews>
    <workbookView xWindow="-120" yWindow="-120" windowWidth="19440" windowHeight="11160" tabRatio="597" activeTab="1"/>
  </bookViews>
  <sheets>
    <sheet name="Conferencia posição" sheetId="33" r:id="rId1"/>
    <sheet name="FINAL" sheetId="17" r:id="rId2"/>
    <sheet name="Pontuação Grupo" sheetId="20" r:id="rId3"/>
    <sheet name="Classificação" sheetId="23" r:id="rId4"/>
    <sheet name="Penalizações" sheetId="19" r:id="rId5"/>
    <sheet name="Links Ligas" sheetId="22" r:id="rId6"/>
  </sheets>
  <definedNames>
    <definedName name="_xlnm._FilterDatabase" localSheetId="1" hidden="1">FINAL!$A$1:$AH$49</definedName>
    <definedName name="_xlnm._FilterDatabase" localSheetId="4" hidden="1">Penalizações!$A$1:$G$15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20"/>
  <c r="E41"/>
  <c r="E42"/>
  <c r="E43"/>
  <c r="E44"/>
  <c r="E45"/>
  <c r="E46"/>
  <c r="E47"/>
  <c r="E48"/>
  <c r="E49"/>
  <c r="E50"/>
  <c r="E39"/>
  <c r="C31"/>
  <c r="C35"/>
  <c r="E35" s="1"/>
  <c r="C34"/>
  <c r="E34" s="1"/>
  <c r="C33"/>
  <c r="E33" s="1"/>
  <c r="C30"/>
  <c r="E30" s="1"/>
  <c r="C32"/>
  <c r="C29"/>
  <c r="C28"/>
  <c r="C27"/>
  <c r="C26"/>
  <c r="C25"/>
  <c r="C24"/>
  <c r="E32"/>
  <c r="E31"/>
  <c r="E29"/>
  <c r="E28"/>
  <c r="E27"/>
  <c r="E26"/>
  <c r="E25"/>
  <c r="E24"/>
  <c r="D7" i="23"/>
  <c r="D16"/>
  <c r="D11"/>
  <c r="D13"/>
  <c r="D12"/>
  <c r="D14"/>
  <c r="D10"/>
  <c r="D6"/>
  <c r="D9"/>
  <c r="D15"/>
  <c r="D8"/>
  <c r="D5"/>
  <c r="O42" i="17"/>
  <c r="J18"/>
  <c r="K10"/>
  <c r="L14"/>
  <c r="J19"/>
  <c r="K26"/>
  <c r="L31"/>
  <c r="J20"/>
  <c r="K22"/>
  <c r="N11"/>
  <c r="J23"/>
  <c r="K47"/>
  <c r="O38"/>
  <c r="J7"/>
  <c r="K34"/>
  <c r="L43"/>
  <c r="J39"/>
  <c r="K3"/>
  <c r="O16"/>
  <c r="J35"/>
  <c r="K4"/>
  <c r="O21"/>
  <c r="J32"/>
  <c r="K12"/>
  <c r="O24"/>
  <c r="J36"/>
  <c r="K28"/>
  <c r="O44"/>
  <c r="J33"/>
  <c r="K29"/>
  <c r="I17"/>
  <c r="J49"/>
  <c r="K45"/>
  <c r="O9"/>
  <c r="J13"/>
  <c r="K5"/>
  <c r="K42"/>
  <c r="O18"/>
  <c r="K18"/>
  <c r="L10"/>
  <c r="J10"/>
  <c r="O46"/>
  <c r="J46"/>
  <c r="K46"/>
  <c r="J14"/>
  <c r="K14"/>
  <c r="O19"/>
  <c r="K19"/>
  <c r="I26"/>
  <c r="J26"/>
  <c r="I27"/>
  <c r="J27"/>
  <c r="K27"/>
  <c r="J31"/>
  <c r="K31"/>
  <c r="O20"/>
  <c r="K20"/>
  <c r="O22"/>
  <c r="J22"/>
  <c r="L6"/>
  <c r="J6"/>
  <c r="K6"/>
  <c r="J11"/>
  <c r="K11"/>
  <c r="O23"/>
  <c r="K23"/>
  <c r="I47"/>
  <c r="J47"/>
  <c r="L2"/>
  <c r="J2"/>
  <c r="K2"/>
  <c r="J38"/>
  <c r="K38"/>
  <c r="O7"/>
  <c r="K7"/>
  <c r="L34"/>
  <c r="J34"/>
  <c r="L15"/>
  <c r="J15"/>
  <c r="K15"/>
  <c r="J43"/>
  <c r="K43"/>
  <c r="O39"/>
  <c r="K39"/>
  <c r="O3"/>
  <c r="J3"/>
  <c r="I48"/>
  <c r="J48"/>
  <c r="K48"/>
  <c r="J16"/>
  <c r="K16"/>
  <c r="O35"/>
  <c r="K35"/>
  <c r="L4"/>
  <c r="J4"/>
  <c r="L8"/>
  <c r="J8"/>
  <c r="K8"/>
  <c r="J21"/>
  <c r="K21"/>
  <c r="O32"/>
  <c r="K32"/>
  <c r="I12"/>
  <c r="J12"/>
  <c r="O40"/>
  <c r="J40"/>
  <c r="K40"/>
  <c r="J24"/>
  <c r="K24"/>
  <c r="O36"/>
  <c r="K36"/>
  <c r="L28"/>
  <c r="J28"/>
  <c r="I37"/>
  <c r="J37"/>
  <c r="K37"/>
  <c r="J44"/>
  <c r="K44"/>
  <c r="O33"/>
  <c r="K33"/>
  <c r="L29"/>
  <c r="J29"/>
  <c r="L25"/>
  <c r="J25"/>
  <c r="K25"/>
  <c r="J17"/>
  <c r="K17"/>
  <c r="O49"/>
  <c r="K49"/>
  <c r="O45"/>
  <c r="J45"/>
  <c r="O41"/>
  <c r="J41"/>
  <c r="K41"/>
  <c r="J9"/>
  <c r="K9"/>
  <c r="O13"/>
  <c r="K13"/>
  <c r="L5"/>
  <c r="J5"/>
  <c r="K30"/>
  <c r="J30"/>
  <c r="O30"/>
  <c r="P45"/>
  <c r="P26"/>
  <c r="P12"/>
  <c r="P5"/>
  <c r="P46"/>
  <c r="P15"/>
  <c r="P33"/>
  <c r="P6"/>
  <c r="P34"/>
  <c r="P39"/>
  <c r="P22"/>
  <c r="P21"/>
  <c r="P44"/>
  <c r="P28"/>
  <c r="P11"/>
  <c r="P2"/>
  <c r="P48"/>
  <c r="P14"/>
  <c r="P31"/>
  <c r="P8"/>
  <c r="P37"/>
  <c r="P41"/>
  <c r="P25"/>
  <c r="P20"/>
  <c r="P42"/>
  <c r="P29"/>
  <c r="P10"/>
  <c r="P3"/>
  <c r="P47"/>
  <c r="P17"/>
  <c r="P30"/>
  <c r="P7"/>
  <c r="P36"/>
  <c r="P38"/>
  <c r="P23"/>
  <c r="P18"/>
  <c r="P43"/>
  <c r="P27"/>
  <c r="P13"/>
  <c r="P4"/>
  <c r="P49"/>
  <c r="P16"/>
  <c r="P32"/>
  <c r="P9"/>
  <c r="P35"/>
  <c r="P40"/>
  <c r="P24"/>
  <c r="J42"/>
  <c r="L46"/>
  <c r="P19"/>
  <c r="I18"/>
  <c r="N46"/>
  <c r="N37"/>
  <c r="I31" l="1"/>
  <c r="L11"/>
  <c r="I21"/>
  <c r="I43"/>
  <c r="O31"/>
  <c r="N16"/>
  <c r="L16"/>
  <c r="N43"/>
  <c r="N14"/>
  <c r="I24"/>
  <c r="I14"/>
  <c r="L38"/>
  <c r="L21"/>
  <c r="O14"/>
  <c r="N38"/>
  <c r="N44"/>
  <c r="I9"/>
  <c r="I38"/>
  <c r="I11"/>
  <c r="L24"/>
  <c r="L17"/>
  <c r="O43"/>
  <c r="O11"/>
  <c r="N9"/>
  <c r="N42"/>
  <c r="N21"/>
  <c r="I16"/>
  <c r="I42"/>
  <c r="I44"/>
  <c r="L9"/>
  <c r="I8"/>
  <c r="N40"/>
  <c r="N48"/>
  <c r="I15"/>
  <c r="L48"/>
  <c r="L7"/>
  <c r="N33"/>
  <c r="N36"/>
  <c r="I7"/>
  <c r="L20"/>
  <c r="I19"/>
  <c r="L41"/>
  <c r="N8"/>
  <c r="N2"/>
  <c r="N6"/>
  <c r="L27"/>
  <c r="L37"/>
  <c r="O37"/>
  <c r="O48"/>
  <c r="O6"/>
  <c r="N24"/>
  <c r="N27"/>
  <c r="N17"/>
  <c r="N31"/>
  <c r="Q31" s="1"/>
  <c r="I40"/>
  <c r="I25"/>
  <c r="I2"/>
  <c r="I6"/>
  <c r="L40"/>
  <c r="L42"/>
  <c r="L44"/>
  <c r="O8"/>
  <c r="O2"/>
  <c r="O17"/>
  <c r="N25"/>
  <c r="I41"/>
  <c r="I46"/>
  <c r="Q46" s="1"/>
  <c r="O27"/>
  <c r="O25"/>
  <c r="O15"/>
  <c r="N41"/>
  <c r="N15"/>
  <c r="O34"/>
  <c r="O5"/>
  <c r="N47"/>
  <c r="O28"/>
  <c r="N12"/>
  <c r="I3"/>
  <c r="L47"/>
  <c r="O10"/>
  <c r="I22"/>
  <c r="I45"/>
  <c r="L12"/>
  <c r="N3"/>
  <c r="N22"/>
  <c r="N26"/>
  <c r="I4"/>
  <c r="I10"/>
  <c r="I28"/>
  <c r="I34"/>
  <c r="I5"/>
  <c r="L3"/>
  <c r="L26"/>
  <c r="O4"/>
  <c r="O29"/>
  <c r="O12"/>
  <c r="N4"/>
  <c r="N10"/>
  <c r="N28"/>
  <c r="N34"/>
  <c r="N45"/>
  <c r="I29"/>
  <c r="L22"/>
  <c r="L45"/>
  <c r="O47"/>
  <c r="O26"/>
  <c r="N29"/>
  <c r="N5"/>
  <c r="N35"/>
  <c r="N49"/>
  <c r="N30"/>
  <c r="N39"/>
  <c r="I32"/>
  <c r="I13"/>
  <c r="I23"/>
  <c r="I30"/>
  <c r="L49"/>
  <c r="L18"/>
  <c r="L30"/>
  <c r="N23"/>
  <c r="L35"/>
  <c r="L39"/>
  <c r="N32"/>
  <c r="N13"/>
  <c r="I35"/>
  <c r="Q35" s="1"/>
  <c r="I49"/>
  <c r="I36"/>
  <c r="I20"/>
  <c r="I33"/>
  <c r="L19"/>
  <c r="L36"/>
  <c r="N19"/>
  <c r="N18"/>
  <c r="N7"/>
  <c r="N20"/>
  <c r="I39"/>
  <c r="L32"/>
  <c r="L13"/>
  <c r="L23"/>
  <c r="L33"/>
  <c r="Q11" l="1"/>
  <c r="Q21"/>
  <c r="Q48"/>
  <c r="Q9"/>
  <c r="Q43"/>
  <c r="Q38"/>
  <c r="Q14"/>
  <c r="Q16"/>
  <c r="Q44"/>
  <c r="Q42"/>
  <c r="Q24"/>
  <c r="Q37"/>
  <c r="Q40"/>
  <c r="Q25"/>
  <c r="Q7"/>
  <c r="Q8"/>
  <c r="Q2"/>
  <c r="Q17"/>
  <c r="Q6"/>
  <c r="Q27"/>
  <c r="Q41"/>
  <c r="Q47"/>
  <c r="Q26"/>
  <c r="Q15"/>
  <c r="Q34"/>
  <c r="Q22"/>
  <c r="Q49"/>
  <c r="Q3"/>
  <c r="Q32"/>
  <c r="Q12"/>
  <c r="Q18"/>
  <c r="Q28"/>
  <c r="Q29"/>
  <c r="Q10"/>
  <c r="Q45"/>
  <c r="Q5"/>
  <c r="Q36"/>
  <c r="Q4"/>
  <c r="Q33"/>
  <c r="Q39"/>
  <c r="Q19"/>
  <c r="Q13"/>
  <c r="Q30"/>
  <c r="Q23"/>
  <c r="Q20"/>
  <c r="F13" i="23" l="1"/>
  <c r="F9"/>
  <c r="F14"/>
  <c r="F5"/>
  <c r="F16"/>
  <c r="F6"/>
  <c r="F7"/>
  <c r="F15"/>
  <c r="F11"/>
  <c r="F8"/>
  <c r="F12"/>
  <c r="F10"/>
</calcChain>
</file>

<file path=xl/comments1.xml><?xml version="1.0" encoding="utf-8"?>
<comments xmlns="http://schemas.openxmlformats.org/spreadsheetml/2006/main">
  <authors>
    <author>HP</author>
    <author>adm_gpuava</author>
  </authors>
  <commentList>
    <comment ref="F1" authorId="0">
      <text>
        <r>
          <rPr>
            <sz val="9"/>
            <color indexed="81"/>
            <rFont val="Segoe UI"/>
            <family val="2"/>
          </rPr>
          <t>Registar classificação atual da equipa do treinador.</t>
        </r>
      </text>
    </comment>
    <comment ref="G1" authorId="0">
      <text>
        <r>
          <rPr>
            <sz val="9"/>
            <color indexed="81"/>
            <rFont val="Segoe UI"/>
            <family val="2"/>
          </rPr>
          <t>Registar os pontos atuais da equipa.</t>
        </r>
      </text>
    </comment>
    <comment ref="I1" authorId="0">
      <text>
        <r>
          <rPr>
            <sz val="9"/>
            <color indexed="81"/>
            <rFont val="Segoe UI"/>
            <family val="2"/>
          </rPr>
          <t>Registar 200p, caso a equipa esteja alinhada com o objetivo ou esteja a superar esse mesmo objetivo.</t>
        </r>
      </text>
    </comment>
    <comment ref="K1" authorId="0">
      <text>
        <r>
          <rPr>
            <sz val="9"/>
            <color indexed="81"/>
            <rFont val="Segoe UI"/>
            <family val="2"/>
          </rPr>
          <t>Registar os golos sofridos.</t>
        </r>
      </text>
    </comment>
    <comment ref="M1" authorId="1">
      <text>
        <r>
          <rPr>
            <b/>
            <sz val="9"/>
            <color indexed="81"/>
            <rFont val="Segoe UI"/>
            <charset val="1"/>
          </rPr>
          <t>adm_gpuava:</t>
        </r>
        <r>
          <rPr>
            <sz val="9"/>
            <color indexed="81"/>
            <rFont val="Segoe UI"/>
            <charset val="1"/>
          </rPr>
          <t xml:space="preserve">
CAMPEÃO (125pts)</t>
        </r>
      </text>
    </comment>
    <comment ref="N1" authorId="0">
      <text>
        <r>
          <rPr>
            <sz val="9"/>
            <color indexed="81"/>
            <rFont val="Segoe UI"/>
            <family val="2"/>
          </rPr>
          <t>250p</t>
        </r>
      </text>
    </comment>
    <comment ref="O1" authorId="0">
      <text>
        <r>
          <rPr>
            <sz val="9"/>
            <color indexed="81"/>
            <rFont val="Segoe UI"/>
            <family val="2"/>
          </rPr>
          <t>250p</t>
        </r>
      </text>
    </comment>
    <comment ref="P1" authorId="0">
      <text>
        <r>
          <rPr>
            <sz val="9"/>
            <color indexed="81"/>
            <rFont val="Segoe UI"/>
            <family val="2"/>
          </rPr>
          <t>125p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F1" authorId="0">
      <text>
        <r>
          <rPr>
            <sz val="9"/>
            <color indexed="81"/>
            <rFont val="Segoe UI"/>
            <family val="2"/>
          </rPr>
          <t>7.1. As penalizações serão subtraídas à classificação final obtida pelo grupo
7.2. Criação de liga errada pelo moderador: 250 pontos
7.3. Não criação de liga dentro do intervalo temporal de 2h definido nas regras: 100 pontos
7.4. Escolha de equipa errada por parte de um treinador: 300 pontos
7.5. Não envio de convites pelo moderador para os treinadores que fazem parte da liga até 1h após criação da liga: 200 pontos
7.6. No caso da Crew/Clã se apurar para a Final, o não envio do alinhamento por email para claudiogoncalves@sevosports.com nas 48 horas imediatamente após a partilha da classificação no Forum: 200 pontos;
7.7. Substituição de treinador numa liga: 200 pontos por substituição.
7.8. Compra de jogadores antes da primeira simulação de vendas: 200 pontos por jogador comprado
7.9. Compra de jogadores de outros treinadores humanos mediante proposta ou a partir da lista de transferências: 200 pontos por jogador
7.10. Venda instantânea de jogadores: 300 pontos por jogador vendido
7.11.  Venda de jogadores a equipas da mesma liga controladas pelo CPU: 200 pontos por jogador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<sst xmlns="http://schemas.openxmlformats.org/spreadsheetml/2006/main" count="759" uniqueCount="119">
  <si>
    <t>Champions OSM</t>
  </si>
  <si>
    <t>OSMistersPT</t>
  </si>
  <si>
    <t>Liga</t>
  </si>
  <si>
    <t>Clube</t>
  </si>
  <si>
    <t>Nickname</t>
  </si>
  <si>
    <t>Crew</t>
  </si>
  <si>
    <t>Objetivo</t>
  </si>
  <si>
    <t>Bónus Objetivo</t>
  </si>
  <si>
    <t>Pontos</t>
  </si>
  <si>
    <t>Penalidade</t>
  </si>
  <si>
    <t>Sintra Crew</t>
  </si>
  <si>
    <t>Total Penalizações</t>
  </si>
  <si>
    <t>Total Pontuação</t>
  </si>
  <si>
    <t>Pontuação Final</t>
  </si>
  <si>
    <t>Data</t>
  </si>
  <si>
    <t>Classificação</t>
  </si>
  <si>
    <t>Link</t>
  </si>
  <si>
    <t>1º</t>
  </si>
  <si>
    <t>Grupo</t>
  </si>
  <si>
    <t>Grupo A</t>
  </si>
  <si>
    <t>Bónus Campeão</t>
  </si>
  <si>
    <t>The Holy Bastards</t>
  </si>
  <si>
    <t>Guerreiros Hooligans</t>
  </si>
  <si>
    <t>Boolados FC</t>
  </si>
  <si>
    <t>DREAMKILLERS</t>
  </si>
  <si>
    <t>Dynamis</t>
  </si>
  <si>
    <t>Draco's Crew</t>
  </si>
  <si>
    <t>Tugas</t>
  </si>
  <si>
    <t>LUSOS</t>
  </si>
  <si>
    <t>Tuga Legends Reborn</t>
  </si>
  <si>
    <t>Sigla</t>
  </si>
  <si>
    <t>THB</t>
  </si>
  <si>
    <t>GHO</t>
  </si>
  <si>
    <t>BFC</t>
  </si>
  <si>
    <t>DKS</t>
  </si>
  <si>
    <t>SCR</t>
  </si>
  <si>
    <t>LUS</t>
  </si>
  <si>
    <t>MPT</t>
  </si>
  <si>
    <t>Copa</t>
  </si>
  <si>
    <t>Total Ind</t>
  </si>
  <si>
    <t>Pts Pontuação</t>
  </si>
  <si>
    <t>Pts Saldo Gols</t>
  </si>
  <si>
    <t>Pts Objetivo</t>
  </si>
  <si>
    <t>Posição</t>
  </si>
  <si>
    <t>Saldo de Gols</t>
  </si>
  <si>
    <t>Último Colocado</t>
  </si>
  <si>
    <t>Pts Copa</t>
  </si>
  <si>
    <t>POSIÇÃO</t>
  </si>
  <si>
    <t>NICK</t>
  </si>
  <si>
    <t>JGS</t>
  </si>
  <si>
    <t>PONTOS</t>
  </si>
  <si>
    <t>GP</t>
  </si>
  <si>
    <t>GC</t>
  </si>
  <si>
    <t>SALDO</t>
  </si>
  <si>
    <t>RODADA 01/26</t>
  </si>
  <si>
    <t>DXC</t>
  </si>
  <si>
    <t>TGS</t>
  </si>
  <si>
    <t>CPO</t>
  </si>
  <si>
    <t>DYN</t>
  </si>
  <si>
    <t>TLR</t>
  </si>
  <si>
    <t>FINAL  07/06/2021</t>
  </si>
  <si>
    <t>Edição: GuilhermeOliveira12 / Ivanzeg</t>
  </si>
  <si>
    <t>SEVO - TAÇA LUSÓFONA DE GRUPOS - TLG 2021</t>
  </si>
  <si>
    <t>https://br.onlinesoccermanager.com/League/Standings/33339441</t>
  </si>
  <si>
    <t>https://br.onlinesoccermanager.com/League/Standings/61294634</t>
  </si>
  <si>
    <t>https://br.onlinesoccermanager.com/League/Standings/69330177</t>
  </si>
  <si>
    <t>ivan</t>
  </si>
  <si>
    <t> _FlashPT</t>
  </si>
  <si>
    <t> 1998guima</t>
  </si>
  <si>
    <t> Abarradas2003</t>
  </si>
  <si>
    <t> Admilson José</t>
  </si>
  <si>
    <t> Arthur vingad</t>
  </si>
  <si>
    <t> Brunoneto555</t>
  </si>
  <si>
    <t> canadelo</t>
  </si>
  <si>
    <t> cristianomacedo20</t>
  </si>
  <si>
    <t> Danilo HFS</t>
  </si>
  <si>
    <t> DaniMito_3</t>
  </si>
  <si>
    <t> Dj L3o ferrari</t>
  </si>
  <si>
    <t> Duque Ralho</t>
  </si>
  <si>
    <t> Eduardo Galimberti</t>
  </si>
  <si>
    <t> Felps29</t>
  </si>
  <si>
    <t> Henriquezica1</t>
  </si>
  <si>
    <t> Hiperion Royal</t>
  </si>
  <si>
    <t> Ivanzeg</t>
  </si>
  <si>
    <t> jcampos_3</t>
  </si>
  <si>
    <t> Joe Stravinsky</t>
  </si>
  <si>
    <t> Jonathan Mota2</t>
  </si>
  <si>
    <t> jordan1006</t>
  </si>
  <si>
    <t> Kariomc306</t>
  </si>
  <si>
    <t> kellsilva20111</t>
  </si>
  <si>
    <t> Lemão fjv 27</t>
  </si>
  <si>
    <t> Leonardo Paiva</t>
  </si>
  <si>
    <t> lfrbranca</t>
  </si>
  <si>
    <t> Lovellxsweat</t>
  </si>
  <si>
    <t> LucianoBritees</t>
  </si>
  <si>
    <t> Luiz Madureira</t>
  </si>
  <si>
    <t> MANEL88</t>
  </si>
  <si>
    <t> metralhas1977</t>
  </si>
  <si>
    <t> muralhas</t>
  </si>
  <si>
    <t> Nuno Rafael Santos</t>
  </si>
  <si>
    <t> ovitorias</t>
  </si>
  <si>
    <t> paulo victor2_1</t>
  </si>
  <si>
    <t> Raí Hensller</t>
  </si>
  <si>
    <t> roberto2000_2</t>
  </si>
  <si>
    <t> rochabru</t>
  </si>
  <si>
    <t> Ronyninho</t>
  </si>
  <si>
    <t> supereduardosilva</t>
  </si>
  <si>
    <t> Thiago B Santos</t>
  </si>
  <si>
    <t> Timao_corinthians</t>
  </si>
  <si>
    <t> TRI MUNDIAL F C</t>
  </si>
  <si>
    <t> vilmarmoura14</t>
  </si>
  <si>
    <t> Vitor Semiguen_1</t>
  </si>
  <si>
    <t> wesley Douglas10</t>
  </si>
  <si>
    <t> wtoledo283</t>
  </si>
  <si>
    <t> Yozora17</t>
  </si>
  <si>
    <t xml:space="preserve">FINAL </t>
  </si>
  <si>
    <t>Penal</t>
  </si>
  <si>
    <t>Dreamkillers</t>
  </si>
  <si>
    <t>Lusos</t>
  </si>
</sst>
</file>

<file path=xl/styles.xml><?xml version="1.0" encoding="utf-8"?>
<styleSheet xmlns="http://schemas.openxmlformats.org/spreadsheetml/2006/main">
  <fonts count="4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  <font>
      <sz val="9"/>
      <color indexed="81"/>
      <name val="Segoe UI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sz val="8"/>
      <color theme="0"/>
      <name val="Arial"/>
      <family val="2"/>
    </font>
    <font>
      <b/>
      <sz val="9"/>
      <color indexed="81"/>
      <name val="Segoe UI"/>
      <family val="2"/>
    </font>
    <font>
      <b/>
      <sz val="8"/>
      <name val="Arial"/>
      <family val="2"/>
    </font>
    <font>
      <b/>
      <sz val="13"/>
      <color theme="1"/>
      <name val="Arial"/>
      <family val="2"/>
    </font>
    <font>
      <b/>
      <i/>
      <sz val="9"/>
      <color theme="0"/>
      <name val="Arial"/>
      <family val="2"/>
    </font>
    <font>
      <b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color theme="0"/>
      <name val="Arial"/>
      <family val="2"/>
    </font>
    <font>
      <i/>
      <sz val="8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Roboto"/>
    </font>
    <font>
      <sz val="10"/>
      <name val="Roboto"/>
    </font>
    <font>
      <b/>
      <sz val="10"/>
      <name val="Roboto"/>
    </font>
    <font>
      <sz val="11"/>
      <name val="Roboto"/>
    </font>
    <font>
      <sz val="10"/>
      <name val="Roboto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8"/>
      <name val="Roboto"/>
    </font>
    <font>
      <sz val="8"/>
      <name val="Roboto"/>
    </font>
    <font>
      <b/>
      <sz val="8"/>
      <name val="Roboto"/>
    </font>
    <font>
      <sz val="8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0"/>
      <name val="Arial"/>
      <family val="2"/>
    </font>
    <font>
      <sz val="15"/>
      <name val="Arial"/>
      <family val="2"/>
    </font>
    <font>
      <b/>
      <sz val="15"/>
      <color theme="1"/>
      <name val="Arial"/>
      <family val="2"/>
    </font>
    <font>
      <b/>
      <i/>
      <sz val="15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EFFC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F5F5F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9" fillId="2" borderId="1" xfId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/>
    <xf numFmtId="0" fontId="5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2" borderId="0" xfId="0" applyFont="1" applyFill="1"/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left" vertical="center" wrapText="1" indent="1"/>
    </xf>
    <xf numFmtId="0" fontId="22" fillId="18" borderId="22" xfId="0" applyFont="1" applyFill="1" applyBorder="1" applyAlignment="1">
      <alignment horizontal="center" vertical="center" wrapText="1"/>
    </xf>
    <xf numFmtId="0" fontId="23" fillId="18" borderId="22" xfId="0" applyFont="1" applyFill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21" fillId="18" borderId="0" xfId="0" applyFont="1" applyFill="1" applyBorder="1" applyAlignment="1">
      <alignment horizontal="left" vertical="center" wrapText="1" indent="1"/>
    </xf>
    <xf numFmtId="0" fontId="21" fillId="20" borderId="22" xfId="0" applyFont="1" applyFill="1" applyBorder="1" applyAlignment="1">
      <alignment horizontal="left" vertical="center" wrapText="1" indent="1"/>
    </xf>
    <xf numFmtId="0" fontId="22" fillId="18" borderId="0" xfId="0" applyFont="1" applyFill="1" applyBorder="1" applyAlignment="1">
      <alignment horizontal="center" vertical="center" wrapText="1"/>
    </xf>
    <xf numFmtId="0" fontId="22" fillId="20" borderId="22" xfId="0" applyFont="1" applyFill="1" applyBorder="1" applyAlignment="1">
      <alignment horizontal="center" vertical="center" wrapText="1"/>
    </xf>
    <xf numFmtId="0" fontId="23" fillId="18" borderId="0" xfId="0" applyFont="1" applyFill="1" applyBorder="1" applyAlignment="1">
      <alignment horizontal="center" vertical="center" wrapText="1"/>
    </xf>
    <xf numFmtId="0" fontId="23" fillId="20" borderId="22" xfId="0" applyFont="1" applyFill="1" applyBorder="1" applyAlignment="1">
      <alignment horizontal="center" vertical="center" wrapText="1"/>
    </xf>
    <xf numFmtId="0" fontId="21" fillId="18" borderId="0" xfId="0" applyFont="1" applyFill="1" applyBorder="1" applyAlignment="1">
      <alignment horizontal="center" vertical="center" wrapText="1"/>
    </xf>
    <xf numFmtId="0" fontId="21" fillId="20" borderId="22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/>
    </xf>
    <xf numFmtId="0" fontId="12" fillId="22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0" fillId="2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right" vertical="center" wrapText="1" indent="1"/>
    </xf>
    <xf numFmtId="0" fontId="21" fillId="0" borderId="0" xfId="0" applyFont="1" applyFill="1" applyBorder="1" applyAlignment="1">
      <alignment horizontal="left" vertical="center" wrapText="1" indent="1"/>
    </xf>
    <xf numFmtId="0" fontId="25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7" fillId="4" borderId="13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26" fillId="24" borderId="0" xfId="0" applyFont="1" applyFill="1" applyBorder="1" applyAlignment="1">
      <alignment horizontal="center"/>
    </xf>
    <xf numFmtId="0" fontId="27" fillId="24" borderId="0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/>
    </xf>
    <xf numFmtId="0" fontId="26" fillId="24" borderId="16" xfId="0" applyFont="1" applyFill="1" applyBorder="1" applyAlignment="1">
      <alignment horizontal="center"/>
    </xf>
    <xf numFmtId="0" fontId="27" fillId="24" borderId="16" xfId="0" applyFont="1" applyFill="1" applyBorder="1" applyAlignment="1">
      <alignment horizontal="center" vertical="center"/>
    </xf>
    <xf numFmtId="0" fontId="26" fillId="24" borderId="17" xfId="0" applyFont="1" applyFill="1" applyBorder="1" applyAlignment="1">
      <alignment horizontal="center"/>
    </xf>
    <xf numFmtId="0" fontId="15" fillId="24" borderId="10" xfId="0" applyFont="1" applyFill="1" applyBorder="1" applyAlignment="1">
      <alignment horizontal="center"/>
    </xf>
    <xf numFmtId="0" fontId="15" fillId="24" borderId="15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28" fillId="18" borderId="0" xfId="0" applyFont="1" applyFill="1" applyAlignment="1">
      <alignment horizontal="left" vertical="center" wrapText="1" indent="1"/>
    </xf>
    <xf numFmtId="0" fontId="29" fillId="18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29" fillId="19" borderId="0" xfId="0" applyFont="1" applyFill="1" applyAlignment="1">
      <alignment horizontal="center" vertical="center" wrapText="1"/>
    </xf>
    <xf numFmtId="0" fontId="28" fillId="18" borderId="0" xfId="0" applyFont="1" applyFill="1" applyAlignment="1">
      <alignment horizontal="center" vertical="center" wrapText="1"/>
    </xf>
    <xf numFmtId="0" fontId="31" fillId="0" borderId="0" xfId="0" applyFont="1"/>
    <xf numFmtId="0" fontId="28" fillId="18" borderId="22" xfId="0" applyFont="1" applyFill="1" applyBorder="1" applyAlignment="1">
      <alignment horizontal="left" vertical="center" wrapText="1" indent="1"/>
    </xf>
    <xf numFmtId="0" fontId="29" fillId="18" borderId="22" xfId="0" applyFont="1" applyFill="1" applyBorder="1" applyAlignment="1">
      <alignment horizontal="center" vertical="center" wrapText="1"/>
    </xf>
    <xf numFmtId="0" fontId="30" fillId="18" borderId="22" xfId="0" applyFont="1" applyFill="1" applyBorder="1" applyAlignment="1">
      <alignment horizontal="center" vertical="center" wrapText="1"/>
    </xf>
    <xf numFmtId="0" fontId="29" fillId="19" borderId="22" xfId="0" applyFont="1" applyFill="1" applyBorder="1" applyAlignment="1">
      <alignment horizontal="center" vertical="center" wrapText="1"/>
    </xf>
    <xf numFmtId="0" fontId="28" fillId="18" borderId="22" xfId="0" applyFont="1" applyFill="1" applyBorder="1" applyAlignment="1">
      <alignment horizontal="center" vertical="center" wrapText="1"/>
    </xf>
    <xf numFmtId="0" fontId="28" fillId="20" borderId="22" xfId="0" applyFont="1" applyFill="1" applyBorder="1" applyAlignment="1">
      <alignment horizontal="left" vertical="center" wrapText="1" indent="1"/>
    </xf>
    <xf numFmtId="0" fontId="29" fillId="20" borderId="22" xfId="0" applyFont="1" applyFill="1" applyBorder="1" applyAlignment="1">
      <alignment horizontal="center" vertical="center" wrapText="1"/>
    </xf>
    <xf numFmtId="0" fontId="30" fillId="20" borderId="22" xfId="0" applyFont="1" applyFill="1" applyBorder="1" applyAlignment="1">
      <alignment horizontal="center" vertical="center" wrapText="1"/>
    </xf>
    <xf numFmtId="0" fontId="28" fillId="20" borderId="22" xfId="0" applyFont="1" applyFill="1" applyBorder="1" applyAlignment="1">
      <alignment horizontal="center" vertical="center" wrapText="1"/>
    </xf>
    <xf numFmtId="0" fontId="28" fillId="25" borderId="22" xfId="0" applyFont="1" applyFill="1" applyBorder="1" applyAlignment="1">
      <alignment horizontal="left" vertical="center" wrapText="1" indent="1"/>
    </xf>
    <xf numFmtId="0" fontId="29" fillId="25" borderId="22" xfId="0" applyFont="1" applyFill="1" applyBorder="1" applyAlignment="1">
      <alignment horizontal="center" vertical="center" wrapText="1"/>
    </xf>
    <xf numFmtId="0" fontId="30" fillId="25" borderId="22" xfId="0" applyFont="1" applyFill="1" applyBorder="1" applyAlignment="1">
      <alignment horizontal="center" vertical="center" wrapText="1"/>
    </xf>
    <xf numFmtId="0" fontId="28" fillId="25" borderId="22" xfId="0" applyFont="1" applyFill="1" applyBorder="1" applyAlignment="1">
      <alignment horizontal="center" vertical="center" wrapText="1"/>
    </xf>
    <xf numFmtId="0" fontId="28" fillId="26" borderId="22" xfId="0" applyFont="1" applyFill="1" applyBorder="1" applyAlignment="1">
      <alignment horizontal="left" vertical="center" wrapText="1" indent="1"/>
    </xf>
    <xf numFmtId="0" fontId="29" fillId="26" borderId="22" xfId="0" applyFont="1" applyFill="1" applyBorder="1" applyAlignment="1">
      <alignment horizontal="center" vertical="center" wrapText="1"/>
    </xf>
    <xf numFmtId="0" fontId="30" fillId="26" borderId="22" xfId="0" applyFont="1" applyFill="1" applyBorder="1" applyAlignment="1">
      <alignment horizontal="center" vertical="center" wrapText="1"/>
    </xf>
    <xf numFmtId="0" fontId="28" fillId="26" borderId="2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1" borderId="1" xfId="0" applyFont="1" applyFill="1" applyBorder="1" applyAlignment="1">
      <alignment horizontal="right" vertical="center"/>
    </xf>
    <xf numFmtId="0" fontId="4" fillId="13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12" borderId="1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2" fillId="17" borderId="1" xfId="0" applyFont="1" applyFill="1" applyBorder="1" applyAlignment="1">
      <alignment horizontal="right" vertical="center"/>
    </xf>
    <xf numFmtId="0" fontId="2" fillId="22" borderId="1" xfId="0" applyFont="1" applyFill="1" applyBorder="1" applyAlignment="1">
      <alignment horizontal="right" vertical="center"/>
    </xf>
    <xf numFmtId="0" fontId="4" fillId="23" borderId="1" xfId="0" applyFont="1" applyFill="1" applyBorder="1" applyAlignment="1">
      <alignment horizontal="right" vertical="center"/>
    </xf>
    <xf numFmtId="0" fontId="4" fillId="14" borderId="1" xfId="0" applyFont="1" applyFill="1" applyBorder="1" applyAlignment="1">
      <alignment horizontal="right" vertical="center"/>
    </xf>
    <xf numFmtId="0" fontId="4" fillId="15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2" fillId="21" borderId="2" xfId="0" applyFont="1" applyFill="1" applyBorder="1" applyAlignment="1">
      <alignment horizontal="center" vertical="center"/>
    </xf>
    <xf numFmtId="0" fontId="33" fillId="13" borderId="2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/>
    </xf>
    <xf numFmtId="0" fontId="34" fillId="12" borderId="2" xfId="0" applyFont="1" applyFill="1" applyBorder="1" applyAlignment="1">
      <alignment horizontal="center" vertical="center"/>
    </xf>
    <xf numFmtId="0" fontId="33" fillId="8" borderId="2" xfId="0" applyFont="1" applyFill="1" applyBorder="1" applyAlignment="1">
      <alignment horizontal="center" vertical="center"/>
    </xf>
    <xf numFmtId="0" fontId="32" fillId="17" borderId="2" xfId="0" applyFont="1" applyFill="1" applyBorder="1" applyAlignment="1">
      <alignment horizontal="center" vertical="center"/>
    </xf>
    <xf numFmtId="0" fontId="32" fillId="22" borderId="2" xfId="0" applyFont="1" applyFill="1" applyBorder="1" applyAlignment="1">
      <alignment horizontal="center" vertical="center"/>
    </xf>
    <xf numFmtId="0" fontId="33" fillId="23" borderId="2" xfId="0" applyFont="1" applyFill="1" applyBorder="1" applyAlignment="1">
      <alignment horizontal="center" vertical="center"/>
    </xf>
    <xf numFmtId="0" fontId="33" fillId="14" borderId="2" xfId="0" applyFont="1" applyFill="1" applyBorder="1" applyAlignment="1">
      <alignment horizontal="center" vertical="center"/>
    </xf>
    <xf numFmtId="0" fontId="33" fillId="15" borderId="2" xfId="0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5" fillId="0" borderId="1" xfId="0" applyFont="1" applyFill="1" applyBorder="1" applyAlignment="1">
      <alignment horizontal="center"/>
    </xf>
    <xf numFmtId="0" fontId="35" fillId="11" borderId="13" xfId="0" applyFont="1" applyFill="1" applyBorder="1" applyAlignment="1">
      <alignment horizontal="center"/>
    </xf>
    <xf numFmtId="0" fontId="35" fillId="11" borderId="18" xfId="0" applyFont="1" applyFill="1" applyBorder="1" applyAlignment="1">
      <alignment horizontal="center"/>
    </xf>
    <xf numFmtId="0" fontId="35" fillId="11" borderId="19" xfId="0" applyFont="1" applyFill="1" applyBorder="1" applyAlignment="1">
      <alignment horizontal="center"/>
    </xf>
    <xf numFmtId="0" fontId="36" fillId="9" borderId="1" xfId="0" applyFont="1" applyFill="1" applyBorder="1" applyAlignment="1">
      <alignment horizontal="center"/>
    </xf>
    <xf numFmtId="0" fontId="37" fillId="11" borderId="13" xfId="0" applyFont="1" applyFill="1" applyBorder="1" applyAlignment="1">
      <alignment horizontal="center"/>
    </xf>
    <xf numFmtId="0" fontId="38" fillId="10" borderId="1" xfId="0" applyFont="1" applyFill="1" applyBorder="1" applyAlignment="1">
      <alignment horizontal="center"/>
    </xf>
    <xf numFmtId="0" fontId="38" fillId="11" borderId="1" xfId="0" applyFont="1" applyFill="1" applyBorder="1" applyAlignment="1">
      <alignment horizontal="center"/>
    </xf>
    <xf numFmtId="0" fontId="39" fillId="12" borderId="1" xfId="0" applyFont="1" applyFill="1" applyBorder="1" applyAlignment="1">
      <alignment horizontal="center"/>
    </xf>
    <xf numFmtId="0" fontId="40" fillId="15" borderId="1" xfId="0" applyFont="1" applyFill="1" applyBorder="1" applyAlignment="1">
      <alignment horizontal="center"/>
    </xf>
    <xf numFmtId="0" fontId="38" fillId="17" borderId="1" xfId="0" applyFont="1" applyFill="1" applyBorder="1" applyAlignment="1">
      <alignment horizontal="center"/>
    </xf>
    <xf numFmtId="0" fontId="40" fillId="9" borderId="1" xfId="0" applyFont="1" applyFill="1" applyBorder="1" applyAlignment="1">
      <alignment horizontal="center"/>
    </xf>
    <xf numFmtId="0" fontId="40" fillId="8" borderId="1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/>
    </xf>
    <xf numFmtId="0" fontId="40" fillId="13" borderId="1" xfId="0" applyFont="1" applyFill="1" applyBorder="1" applyAlignment="1">
      <alignment horizontal="center"/>
    </xf>
    <xf numFmtId="0" fontId="40" fillId="14" borderId="1" xfId="0" applyFont="1" applyFill="1" applyBorder="1" applyAlignment="1">
      <alignment horizontal="center"/>
    </xf>
    <xf numFmtId="0" fontId="38" fillId="22" borderId="1" xfId="0" applyFont="1" applyFill="1" applyBorder="1" applyAlignment="1">
      <alignment horizontal="center"/>
    </xf>
    <xf numFmtId="0" fontId="40" fillId="5" borderId="1" xfId="0" applyFont="1" applyFill="1" applyBorder="1" applyAlignment="1">
      <alignment horizontal="center"/>
    </xf>
    <xf numFmtId="0" fontId="38" fillId="2" borderId="0" xfId="0" applyFont="1" applyFill="1" applyAlignment="1">
      <alignment horizontal="center" vertical="center" wrapText="1"/>
    </xf>
    <xf numFmtId="0" fontId="39" fillId="21" borderId="1" xfId="0" applyFont="1" applyFill="1" applyBorder="1" applyAlignment="1">
      <alignment horizontal="center"/>
    </xf>
    <xf numFmtId="0" fontId="38" fillId="21" borderId="1" xfId="0" applyFont="1" applyFill="1" applyBorder="1" applyAlignment="1">
      <alignment horizontal="center"/>
    </xf>
    <xf numFmtId="0" fontId="41" fillId="8" borderId="1" xfId="0" applyFont="1" applyFill="1" applyBorder="1" applyAlignment="1">
      <alignment horizontal="center"/>
    </xf>
    <xf numFmtId="0" fontId="42" fillId="22" borderId="1" xfId="0" applyFont="1" applyFill="1" applyBorder="1" applyAlignment="1">
      <alignment horizontal="center"/>
    </xf>
    <xf numFmtId="0" fontId="39" fillId="22" borderId="1" xfId="0" applyFont="1" applyFill="1" applyBorder="1" applyAlignment="1">
      <alignment horizontal="center"/>
    </xf>
    <xf numFmtId="0" fontId="40" fillId="23" borderId="1" xfId="0" applyFont="1" applyFill="1" applyBorder="1" applyAlignment="1">
      <alignment horizontal="center"/>
    </xf>
    <xf numFmtId="0" fontId="41" fillId="23" borderId="1" xfId="0" applyFont="1" applyFill="1" applyBorder="1" applyAlignment="1">
      <alignment horizontal="center"/>
    </xf>
    <xf numFmtId="0" fontId="41" fillId="15" borderId="1" xfId="0" applyFont="1" applyFill="1" applyBorder="1" applyAlignment="1">
      <alignment horizontal="center"/>
    </xf>
    <xf numFmtId="0" fontId="39" fillId="11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586468</xdr:colOff>
      <xdr:row>7</xdr:row>
      <xdr:rowOff>123825</xdr:rowOff>
    </xdr:from>
    <xdr:to>
      <xdr:col>9</xdr:col>
      <xdr:colOff>180974</xdr:colOff>
      <xdr:row>8</xdr:row>
      <xdr:rowOff>114299</xdr:rowOff>
    </xdr:to>
    <xdr:pic>
      <xdr:nvPicPr>
        <xdr:cNvPr id="11265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7193" y="1238250"/>
          <a:ext cx="204106" cy="14287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229899</xdr:colOff>
      <xdr:row>7</xdr:row>
      <xdr:rowOff>125329</xdr:rowOff>
    </xdr:from>
    <xdr:to>
      <xdr:col>9</xdr:col>
      <xdr:colOff>446171</xdr:colOff>
      <xdr:row>8</xdr:row>
      <xdr:rowOff>117583</xdr:rowOff>
    </xdr:to>
    <xdr:pic>
      <xdr:nvPicPr>
        <xdr:cNvPr id="11266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46741" y="1233237"/>
          <a:ext cx="216272" cy="1426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206111</xdr:colOff>
      <xdr:row>4</xdr:row>
      <xdr:rowOff>140869</xdr:rowOff>
    </xdr:to>
    <xdr:pic>
      <xdr:nvPicPr>
        <xdr:cNvPr id="4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656724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150394</xdr:rowOff>
    </xdr:from>
    <xdr:to>
      <xdr:col>4</xdr:col>
      <xdr:colOff>206111</xdr:colOff>
      <xdr:row>5</xdr:row>
      <xdr:rowOff>140869</xdr:rowOff>
    </xdr:to>
    <xdr:pic>
      <xdr:nvPicPr>
        <xdr:cNvPr id="8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807118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206111</xdr:colOff>
      <xdr:row>15</xdr:row>
      <xdr:rowOff>140869</xdr:rowOff>
    </xdr:to>
    <xdr:pic>
      <xdr:nvPicPr>
        <xdr:cNvPr id="9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957513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206111</xdr:colOff>
      <xdr:row>10</xdr:row>
      <xdr:rowOff>140869</xdr:rowOff>
    </xdr:to>
    <xdr:pic>
      <xdr:nvPicPr>
        <xdr:cNvPr id="10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1107908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206111</xdr:colOff>
      <xdr:row>12</xdr:row>
      <xdr:rowOff>140869</xdr:rowOff>
    </xdr:to>
    <xdr:pic>
      <xdr:nvPicPr>
        <xdr:cNvPr id="11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1258303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206111</xdr:colOff>
      <xdr:row>8</xdr:row>
      <xdr:rowOff>140869</xdr:rowOff>
    </xdr:to>
    <xdr:pic>
      <xdr:nvPicPr>
        <xdr:cNvPr id="12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2030329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206111</xdr:colOff>
      <xdr:row>14</xdr:row>
      <xdr:rowOff>140869</xdr:rowOff>
    </xdr:to>
    <xdr:pic>
      <xdr:nvPicPr>
        <xdr:cNvPr id="13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2180724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216272</xdr:colOff>
      <xdr:row>13</xdr:row>
      <xdr:rowOff>142649</xdr:rowOff>
    </xdr:to>
    <xdr:pic>
      <xdr:nvPicPr>
        <xdr:cNvPr id="15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474" y="1579145"/>
          <a:ext cx="216272" cy="1426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150394</xdr:rowOff>
    </xdr:from>
    <xdr:to>
      <xdr:col>4</xdr:col>
      <xdr:colOff>216272</xdr:colOff>
      <xdr:row>9</xdr:row>
      <xdr:rowOff>142649</xdr:rowOff>
    </xdr:to>
    <xdr:pic>
      <xdr:nvPicPr>
        <xdr:cNvPr id="16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474" y="1729539"/>
          <a:ext cx="216272" cy="1426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216272</xdr:colOff>
      <xdr:row>5</xdr:row>
      <xdr:rowOff>142649</xdr:rowOff>
    </xdr:to>
    <xdr:pic>
      <xdr:nvPicPr>
        <xdr:cNvPr id="17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474" y="1879934"/>
          <a:ext cx="216272" cy="1426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150394</xdr:rowOff>
    </xdr:from>
    <xdr:to>
      <xdr:col>4</xdr:col>
      <xdr:colOff>216272</xdr:colOff>
      <xdr:row>7</xdr:row>
      <xdr:rowOff>142648</xdr:rowOff>
    </xdr:to>
    <xdr:pic>
      <xdr:nvPicPr>
        <xdr:cNvPr id="18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474" y="2331118"/>
          <a:ext cx="216272" cy="1426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206111</xdr:colOff>
      <xdr:row>6</xdr:row>
      <xdr:rowOff>140869</xdr:rowOff>
    </xdr:to>
    <xdr:pic>
      <xdr:nvPicPr>
        <xdr:cNvPr id="20" name="Picture 1" descr="C:\Users\Larissa\AppData\Local\Microsoft\Windows\Temporary Internet Files\Content.IE5\0TCP69SE\Flag_of_Brazil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28474" y="957513"/>
          <a:ext cx="206111" cy="14086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216272</xdr:colOff>
      <xdr:row>11</xdr:row>
      <xdr:rowOff>142649</xdr:rowOff>
    </xdr:to>
    <xdr:pic>
      <xdr:nvPicPr>
        <xdr:cNvPr id="21" name="Picture 2" descr="C:\Users\Larissa\AppData\Local\Microsoft\Windows\Temporary Internet Files\Content.IE5\2WRHFLX5\Flag_of_Portugal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28474" y="1559092"/>
          <a:ext cx="216272" cy="1426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opLeftCell="A28" workbookViewId="0">
      <selection activeCell="D56" sqref="D56"/>
    </sheetView>
  </sheetViews>
  <sheetFormatPr defaultRowHeight="15"/>
  <cols>
    <col min="1" max="1" width="24.85546875" customWidth="1"/>
    <col min="2" max="2" width="29.5703125" customWidth="1"/>
  </cols>
  <sheetData>
    <row r="1" spans="1:2" ht="15.75" thickBot="1">
      <c r="A1" s="24"/>
      <c r="B1" s="61"/>
    </row>
    <row r="2" spans="1:2" ht="15.75" thickBot="1">
      <c r="A2" s="21"/>
      <c r="B2" s="57"/>
    </row>
    <row r="3" spans="1:2" ht="15.75" thickBot="1">
      <c r="A3" s="33"/>
      <c r="B3" s="57"/>
    </row>
    <row r="4" spans="1:2" ht="15.75" thickBot="1">
      <c r="A4" s="16"/>
      <c r="B4" s="57"/>
    </row>
    <row r="5" spans="1:2" ht="15.75" thickBot="1">
      <c r="A5" s="30"/>
      <c r="B5" s="57"/>
    </row>
    <row r="6" spans="1:2" ht="15.75" thickBot="1">
      <c r="A6" s="23"/>
      <c r="B6" s="57"/>
    </row>
    <row r="7" spans="1:2" ht="15.75" thickBot="1">
      <c r="A7" s="20"/>
      <c r="B7" s="57"/>
    </row>
    <row r="8" spans="1:2" ht="15.75" thickBot="1">
      <c r="A8" s="28"/>
      <c r="B8" s="57"/>
    </row>
    <row r="9" spans="1:2" ht="15.75" thickBot="1">
      <c r="A9" s="18"/>
      <c r="B9" s="57"/>
    </row>
    <row r="10" spans="1:2" ht="15.75" thickBot="1">
      <c r="A10" s="31"/>
      <c r="B10" s="57"/>
    </row>
    <row r="11" spans="1:2" ht="15.75" thickBot="1">
      <c r="A11" s="20"/>
      <c r="B11" s="57"/>
    </row>
    <row r="12" spans="1:2">
      <c r="A12" s="44"/>
      <c r="B12" s="57"/>
    </row>
    <row r="13" spans="1:2" ht="15.75" thickBot="1">
      <c r="A13" s="25"/>
      <c r="B13" s="61"/>
    </row>
    <row r="14" spans="1:2" ht="15.75" thickBot="1">
      <c r="A14" s="16"/>
      <c r="B14" s="62"/>
    </row>
    <row r="15" spans="1:2" ht="15.75" thickBot="1">
      <c r="A15" s="44"/>
      <c r="B15" s="57"/>
    </row>
    <row r="16" spans="1:2" ht="15.75" thickBot="1">
      <c r="A16" s="30"/>
      <c r="B16" s="57"/>
    </row>
    <row r="17" spans="1:2" ht="15.75" thickBot="1">
      <c r="A17" s="29"/>
      <c r="B17" s="57"/>
    </row>
    <row r="18" spans="1:2" ht="15.75" thickBot="1">
      <c r="A18" s="32"/>
      <c r="B18" s="57"/>
    </row>
    <row r="19" spans="1:2" ht="15.75" thickBot="1">
      <c r="A19" s="25"/>
      <c r="B19" s="57"/>
    </row>
    <row r="20" spans="1:2" ht="15.75" thickBot="1">
      <c r="A20" s="26"/>
      <c r="B20" s="57"/>
    </row>
    <row r="21" spans="1:2" ht="15.75" thickBot="1">
      <c r="A21" s="23"/>
      <c r="B21" s="57"/>
    </row>
    <row r="22" spans="1:2" ht="15.75" thickBot="1">
      <c r="A22" s="21"/>
      <c r="B22" s="57"/>
    </row>
    <row r="23" spans="1:2" ht="15.75" thickBot="1">
      <c r="A23" s="27"/>
      <c r="B23" s="57"/>
    </row>
    <row r="24" spans="1:2">
      <c r="A24" s="29"/>
      <c r="B24" s="57"/>
    </row>
    <row r="25" spans="1:2" ht="15.75" thickBot="1">
      <c r="A25" s="30"/>
      <c r="B25" s="61"/>
    </row>
    <row r="26" spans="1:2" ht="15.75" thickBot="1">
      <c r="A26" s="23"/>
      <c r="B26" s="57"/>
    </row>
    <row r="27" spans="1:2" ht="15.75" thickBot="1">
      <c r="A27" s="26"/>
      <c r="B27" s="57"/>
    </row>
    <row r="28" spans="1:2" ht="15.75" thickBot="1">
      <c r="A28" s="29"/>
      <c r="B28" s="57"/>
    </row>
    <row r="29" spans="1:2" ht="15.75" thickBot="1">
      <c r="A29" s="25"/>
      <c r="B29" s="57"/>
    </row>
    <row r="30" spans="1:2" ht="15.75" thickBot="1">
      <c r="A30" s="20"/>
      <c r="B30" s="57"/>
    </row>
    <row r="31" spans="1:2" ht="15.75" thickBot="1">
      <c r="A31" s="24"/>
      <c r="B31" s="57"/>
    </row>
    <row r="32" spans="1:2" ht="15.75" thickBot="1">
      <c r="A32" s="16"/>
      <c r="B32" s="57"/>
    </row>
    <row r="33" spans="1:2" ht="15.75" thickBot="1">
      <c r="A33" s="27"/>
      <c r="B33" s="57"/>
    </row>
    <row r="34" spans="1:2" ht="15.75" thickBot="1">
      <c r="A34" s="44"/>
      <c r="B34" s="57"/>
    </row>
    <row r="35" spans="1:2" ht="15.75" thickBot="1">
      <c r="A35" s="26"/>
      <c r="B35" s="57"/>
    </row>
    <row r="36" spans="1:2">
      <c r="A36" s="18"/>
      <c r="B36" s="57"/>
    </row>
    <row r="37" spans="1:2" ht="15.75" thickBot="1">
      <c r="A37" s="26"/>
      <c r="B37" s="61"/>
    </row>
    <row r="38" spans="1:2" ht="15.75" thickBot="1">
      <c r="A38" s="21"/>
      <c r="B38" s="57"/>
    </row>
    <row r="39" spans="1:2" ht="15.75" thickBot="1">
      <c r="A39" s="24"/>
      <c r="B39" s="57"/>
    </row>
    <row r="40" spans="1:2" ht="15.75" thickBot="1">
      <c r="A40" s="18"/>
      <c r="B40" s="62"/>
    </row>
    <row r="41" spans="1:2" ht="15.75" thickBot="1">
      <c r="A41" s="44"/>
      <c r="B41" s="57"/>
    </row>
    <row r="42" spans="1:2" ht="15.75" thickBot="1">
      <c r="A42" s="23"/>
      <c r="B42" s="57"/>
    </row>
    <row r="43" spans="1:2" ht="15.75" thickBot="1">
      <c r="A43" s="30"/>
      <c r="B43" s="57"/>
    </row>
    <row r="44" spans="1:2" ht="15.75" thickBot="1">
      <c r="A44" s="21"/>
      <c r="B44" s="62"/>
    </row>
    <row r="45" spans="1:2" ht="15.75" thickBot="1">
      <c r="A45" s="27"/>
      <c r="B45" s="57"/>
    </row>
    <row r="46" spans="1:2" ht="15.75" thickBot="1">
      <c r="A46" s="25"/>
      <c r="B46" s="57"/>
    </row>
    <row r="47" spans="1:2" ht="15.75" thickBot="1">
      <c r="A47" s="16"/>
      <c r="B47" s="62"/>
    </row>
    <row r="48" spans="1:2">
      <c r="A48" s="29"/>
      <c r="B48" s="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8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2" customHeight="1"/>
  <cols>
    <col min="1" max="1" width="5" style="1" customWidth="1"/>
    <col min="2" max="2" width="14.140625" style="1" bestFit="1" customWidth="1"/>
    <col min="3" max="3" width="22" style="1" bestFit="1" customWidth="1"/>
    <col min="4" max="4" width="19.28515625" style="1" customWidth="1"/>
    <col min="5" max="5" width="9" style="1" customWidth="1"/>
    <col min="6" max="6" width="9.42578125" style="1" customWidth="1"/>
    <col min="7" max="7" width="7.85546875" style="1" customWidth="1"/>
    <col min="8" max="8" width="12.7109375" style="1" customWidth="1"/>
    <col min="9" max="9" width="14.140625" style="1" customWidth="1"/>
    <col min="10" max="10" width="14.7109375" style="1" customWidth="1"/>
    <col min="11" max="11" width="14.5703125" style="1" customWidth="1"/>
    <col min="12" max="12" width="11.5703125" style="1" customWidth="1"/>
    <col min="13" max="13" width="9.85546875" style="1" customWidth="1"/>
    <col min="14" max="14" width="15.7109375" style="1" bestFit="1" customWidth="1"/>
    <col min="15" max="15" width="15.28515625" style="1" customWidth="1"/>
    <col min="16" max="16" width="9.140625" style="1" customWidth="1"/>
    <col min="17" max="17" width="9.28515625" style="134" customWidth="1"/>
    <col min="18" max="18" width="9.140625" style="1"/>
    <col min="19" max="19" width="17.7109375" style="1" customWidth="1"/>
    <col min="20" max="20" width="9.140625" style="1"/>
    <col min="21" max="21" width="18.5703125" style="1" bestFit="1" customWidth="1"/>
    <col min="22" max="16384" width="9.140625" style="1"/>
  </cols>
  <sheetData>
    <row r="1" spans="1:34" s="2" customFormat="1" ht="30.75" customHeight="1">
      <c r="A1" s="19" t="s">
        <v>2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43</v>
      </c>
      <c r="G1" s="19" t="s">
        <v>8</v>
      </c>
      <c r="H1" s="19" t="s">
        <v>44</v>
      </c>
      <c r="I1" s="19" t="s">
        <v>7</v>
      </c>
      <c r="J1" s="19" t="s">
        <v>40</v>
      </c>
      <c r="K1" s="19" t="s">
        <v>41</v>
      </c>
      <c r="L1" s="19" t="s">
        <v>42</v>
      </c>
      <c r="M1" s="19" t="s">
        <v>38</v>
      </c>
      <c r="N1" s="19" t="s">
        <v>20</v>
      </c>
      <c r="O1" s="19" t="s">
        <v>45</v>
      </c>
      <c r="P1" s="19" t="s">
        <v>46</v>
      </c>
      <c r="Q1" s="132" t="s">
        <v>39</v>
      </c>
      <c r="S1" s="19" t="s">
        <v>47</v>
      </c>
      <c r="T1" s="19"/>
      <c r="U1" s="19" t="s">
        <v>48</v>
      </c>
      <c r="V1" s="19"/>
      <c r="W1" s="19" t="s">
        <v>49</v>
      </c>
      <c r="X1" s="19"/>
      <c r="Y1" s="19"/>
      <c r="Z1" s="19"/>
      <c r="AA1" s="19"/>
      <c r="AB1" s="19" t="s">
        <v>50</v>
      </c>
      <c r="AC1" s="19" t="s">
        <v>51</v>
      </c>
      <c r="AD1" s="19"/>
      <c r="AE1" s="19" t="s">
        <v>52</v>
      </c>
      <c r="AF1" s="19" t="s">
        <v>53</v>
      </c>
      <c r="AG1" s="19"/>
      <c r="AH1" s="19"/>
    </row>
    <row r="2" spans="1:34" ht="12" customHeight="1" thickBot="1">
      <c r="A2" s="3">
        <v>1</v>
      </c>
      <c r="B2" s="81"/>
      <c r="C2" s="81" t="s">
        <v>67</v>
      </c>
      <c r="D2" s="81" t="s">
        <v>37</v>
      </c>
      <c r="E2" s="6">
        <v>7</v>
      </c>
      <c r="F2" s="4">
        <v>12</v>
      </c>
      <c r="G2" s="4">
        <v>3</v>
      </c>
      <c r="H2" s="4">
        <v>-9</v>
      </c>
      <c r="I2" s="4">
        <f t="shared" ref="I2:I49" si="0">IF(F2=6,200,IF(F2&lt;6,200,0))</f>
        <v>0</v>
      </c>
      <c r="J2" s="4">
        <f t="shared" ref="J2:J49" si="1">G2*15</f>
        <v>45</v>
      </c>
      <c r="K2" s="4">
        <f t="shared" ref="K2:K49" si="2">H2*10</f>
        <v>-90</v>
      </c>
      <c r="L2" s="4">
        <f t="shared" ref="L2:L49" si="3">(E2-F2)*100</f>
        <v>-500</v>
      </c>
      <c r="M2" s="4"/>
      <c r="N2" s="4">
        <f t="shared" ref="N2:N49" si="4">IF(F2=1,250,0)</f>
        <v>0</v>
      </c>
      <c r="O2" s="4">
        <f t="shared" ref="O2:O49" si="5">IF(F2=12,250,0)</f>
        <v>250</v>
      </c>
      <c r="P2" s="4">
        <f t="shared" ref="P2:P49" si="6">IF(M2="CAMPEÃO",125,0)</f>
        <v>0</v>
      </c>
      <c r="Q2" s="133">
        <f t="shared" ref="Q2:Q49" si="7">250+I2+J2+K2+L2+N2+P2-O2</f>
        <v>-545</v>
      </c>
      <c r="S2" s="71" t="s">
        <v>77</v>
      </c>
      <c r="T2" s="70" t="s">
        <v>33</v>
      </c>
      <c r="U2" s="70">
        <v>1030</v>
      </c>
      <c r="V2" s="148">
        <v>3820</v>
      </c>
      <c r="W2" s="61"/>
      <c r="X2" s="67"/>
      <c r="Y2" s="67"/>
      <c r="Z2" s="67"/>
      <c r="AA2" s="65"/>
      <c r="AB2" s="67"/>
      <c r="AC2" s="67"/>
      <c r="AD2" s="67"/>
      <c r="AE2" s="67"/>
      <c r="AF2" s="61"/>
      <c r="AG2" s="63"/>
    </row>
    <row r="3" spans="1:34" ht="12" customHeight="1" thickBot="1">
      <c r="A3" s="3">
        <v>2</v>
      </c>
      <c r="B3" s="30"/>
      <c r="C3" s="30" t="s">
        <v>68</v>
      </c>
      <c r="D3" s="22" t="s">
        <v>59</v>
      </c>
      <c r="E3" s="6">
        <v>4</v>
      </c>
      <c r="F3" s="4">
        <v>8</v>
      </c>
      <c r="G3" s="4">
        <v>8</v>
      </c>
      <c r="H3" s="4">
        <v>-3</v>
      </c>
      <c r="I3" s="4">
        <f t="shared" si="0"/>
        <v>0</v>
      </c>
      <c r="J3" s="4">
        <f t="shared" si="1"/>
        <v>120</v>
      </c>
      <c r="K3" s="4">
        <f t="shared" si="2"/>
        <v>-30</v>
      </c>
      <c r="L3" s="4">
        <f t="shared" si="3"/>
        <v>-400</v>
      </c>
      <c r="M3" s="4"/>
      <c r="N3" s="4">
        <f t="shared" si="4"/>
        <v>0</v>
      </c>
      <c r="O3" s="4">
        <f t="shared" si="5"/>
        <v>0</v>
      </c>
      <c r="P3" s="4">
        <f t="shared" si="6"/>
        <v>0</v>
      </c>
      <c r="Q3" s="133">
        <f t="shared" si="7"/>
        <v>-60</v>
      </c>
      <c r="S3" s="71" t="s">
        <v>82</v>
      </c>
      <c r="T3" s="70" t="s">
        <v>33</v>
      </c>
      <c r="U3" s="70">
        <v>1180</v>
      </c>
      <c r="V3" s="160"/>
      <c r="W3" s="57"/>
      <c r="X3" s="60"/>
      <c r="Y3" s="60"/>
      <c r="Z3" s="60"/>
      <c r="AA3" s="59"/>
      <c r="AB3" s="60"/>
      <c r="AC3" s="60"/>
      <c r="AD3" s="60"/>
      <c r="AE3" s="60"/>
      <c r="AF3" s="57"/>
      <c r="AG3" s="58"/>
    </row>
    <row r="4" spans="1:34" ht="12" customHeight="1" thickBot="1">
      <c r="A4" s="3">
        <v>3</v>
      </c>
      <c r="B4" s="25"/>
      <c r="C4" s="25" t="s">
        <v>69</v>
      </c>
      <c r="D4" s="25" t="s">
        <v>57</v>
      </c>
      <c r="E4" s="6">
        <v>7</v>
      </c>
      <c r="F4" s="4">
        <v>9</v>
      </c>
      <c r="G4" s="4">
        <v>6</v>
      </c>
      <c r="H4" s="4">
        <v>-3</v>
      </c>
      <c r="I4" s="4">
        <f t="shared" si="0"/>
        <v>0</v>
      </c>
      <c r="J4" s="4">
        <f t="shared" si="1"/>
        <v>90</v>
      </c>
      <c r="K4" s="4">
        <f t="shared" si="2"/>
        <v>-30</v>
      </c>
      <c r="L4" s="4">
        <f t="shared" si="3"/>
        <v>-200</v>
      </c>
      <c r="M4" s="4"/>
      <c r="N4" s="4">
        <f t="shared" si="4"/>
        <v>0</v>
      </c>
      <c r="O4" s="4">
        <f t="shared" si="5"/>
        <v>0</v>
      </c>
      <c r="P4" s="4">
        <f t="shared" si="6"/>
        <v>0</v>
      </c>
      <c r="Q4" s="133">
        <f t="shared" si="7"/>
        <v>110</v>
      </c>
      <c r="S4" s="71" t="s">
        <v>85</v>
      </c>
      <c r="T4" s="70" t="s">
        <v>33</v>
      </c>
      <c r="U4" s="70">
        <v>1090</v>
      </c>
      <c r="V4" s="160"/>
      <c r="W4" s="57"/>
      <c r="X4" s="60"/>
      <c r="Y4" s="60"/>
      <c r="Z4" s="60"/>
      <c r="AA4" s="59"/>
      <c r="AB4" s="60"/>
      <c r="AC4" s="60"/>
      <c r="AD4" s="60"/>
      <c r="AE4" s="60"/>
      <c r="AF4" s="57"/>
      <c r="AG4" s="58"/>
    </row>
    <row r="5" spans="1:34" ht="12" customHeight="1" thickBot="1">
      <c r="A5" s="3">
        <v>4</v>
      </c>
      <c r="B5" s="21"/>
      <c r="C5" s="21" t="s">
        <v>70</v>
      </c>
      <c r="D5" s="21" t="s">
        <v>31</v>
      </c>
      <c r="E5" s="6">
        <v>4</v>
      </c>
      <c r="F5" s="4">
        <v>4</v>
      </c>
      <c r="G5" s="4">
        <v>11</v>
      </c>
      <c r="H5" s="4">
        <v>2</v>
      </c>
      <c r="I5" s="4">
        <f t="shared" si="0"/>
        <v>200</v>
      </c>
      <c r="J5" s="4">
        <f t="shared" si="1"/>
        <v>165</v>
      </c>
      <c r="K5" s="4">
        <f t="shared" si="2"/>
        <v>20</v>
      </c>
      <c r="L5" s="4">
        <f t="shared" si="3"/>
        <v>0</v>
      </c>
      <c r="M5" s="4"/>
      <c r="N5" s="4">
        <f t="shared" si="4"/>
        <v>0</v>
      </c>
      <c r="O5" s="4">
        <f t="shared" si="5"/>
        <v>0</v>
      </c>
      <c r="P5" s="4">
        <f t="shared" si="6"/>
        <v>0</v>
      </c>
      <c r="Q5" s="133">
        <f t="shared" si="7"/>
        <v>635</v>
      </c>
      <c r="S5" s="71" t="s">
        <v>112</v>
      </c>
      <c r="T5" s="70" t="s">
        <v>33</v>
      </c>
      <c r="U5" s="70">
        <v>520</v>
      </c>
      <c r="V5" s="161"/>
      <c r="W5" s="57"/>
      <c r="X5" s="60"/>
      <c r="Y5" s="60"/>
      <c r="Z5" s="60"/>
      <c r="AA5" s="59"/>
      <c r="AB5" s="60"/>
      <c r="AC5" s="60"/>
      <c r="AD5" s="60"/>
      <c r="AE5" s="60"/>
      <c r="AF5" s="57"/>
      <c r="AG5" s="58"/>
    </row>
    <row r="6" spans="1:34" ht="12" customHeight="1" thickBot="1">
      <c r="A6" s="3">
        <v>1</v>
      </c>
      <c r="B6" s="32"/>
      <c r="C6" s="32" t="s">
        <v>71</v>
      </c>
      <c r="D6" s="27" t="s">
        <v>56</v>
      </c>
      <c r="E6" s="6">
        <v>1</v>
      </c>
      <c r="F6" s="4">
        <v>6</v>
      </c>
      <c r="G6" s="4">
        <v>8</v>
      </c>
      <c r="H6" s="4">
        <v>0</v>
      </c>
      <c r="I6" s="4">
        <f t="shared" si="0"/>
        <v>200</v>
      </c>
      <c r="J6" s="4">
        <f t="shared" si="1"/>
        <v>120</v>
      </c>
      <c r="K6" s="4">
        <f t="shared" si="2"/>
        <v>0</v>
      </c>
      <c r="L6" s="4">
        <f t="shared" si="3"/>
        <v>-500</v>
      </c>
      <c r="M6" s="4"/>
      <c r="N6" s="4">
        <f t="shared" si="4"/>
        <v>0</v>
      </c>
      <c r="O6" s="4">
        <f t="shared" si="5"/>
        <v>0</v>
      </c>
      <c r="P6" s="4">
        <f t="shared" si="6"/>
        <v>0</v>
      </c>
      <c r="Q6" s="133">
        <f t="shared" si="7"/>
        <v>70</v>
      </c>
      <c r="S6" s="25" t="s">
        <v>69</v>
      </c>
      <c r="T6" s="25" t="s">
        <v>57</v>
      </c>
      <c r="U6" s="25">
        <v>110</v>
      </c>
      <c r="V6" s="149">
        <v>1575</v>
      </c>
      <c r="W6" s="57"/>
      <c r="X6" s="60"/>
      <c r="Y6" s="60"/>
      <c r="Z6" s="60"/>
      <c r="AA6" s="59"/>
      <c r="AB6" s="60"/>
      <c r="AC6" s="60"/>
      <c r="AD6" s="60"/>
      <c r="AE6" s="60"/>
      <c r="AF6" s="57"/>
      <c r="AG6" s="58"/>
    </row>
    <row r="7" spans="1:34" ht="12" customHeight="1" thickBot="1">
      <c r="A7" s="3">
        <v>2</v>
      </c>
      <c r="B7" s="82"/>
      <c r="C7" s="82" t="s">
        <v>72</v>
      </c>
      <c r="D7" s="81" t="s">
        <v>37</v>
      </c>
      <c r="E7" s="6">
        <v>4</v>
      </c>
      <c r="F7" s="4">
        <v>7</v>
      </c>
      <c r="G7" s="4">
        <v>8</v>
      </c>
      <c r="H7" s="4">
        <v>0</v>
      </c>
      <c r="I7" s="4">
        <f t="shared" si="0"/>
        <v>0</v>
      </c>
      <c r="J7" s="4">
        <f t="shared" si="1"/>
        <v>120</v>
      </c>
      <c r="K7" s="4">
        <f t="shared" si="2"/>
        <v>0</v>
      </c>
      <c r="L7" s="4">
        <f t="shared" si="3"/>
        <v>-300</v>
      </c>
      <c r="M7" s="4"/>
      <c r="N7" s="4">
        <f t="shared" si="4"/>
        <v>0</v>
      </c>
      <c r="O7" s="4">
        <f t="shared" si="5"/>
        <v>0</v>
      </c>
      <c r="P7" s="4">
        <f t="shared" si="6"/>
        <v>0</v>
      </c>
      <c r="Q7" s="133">
        <f t="shared" si="7"/>
        <v>70</v>
      </c>
      <c r="S7" s="25" t="s">
        <v>76</v>
      </c>
      <c r="T7" s="25" t="s">
        <v>57</v>
      </c>
      <c r="U7" s="25">
        <v>230</v>
      </c>
      <c r="V7" s="160"/>
      <c r="W7" s="57"/>
      <c r="X7" s="60"/>
      <c r="Y7" s="60"/>
      <c r="Z7" s="60"/>
      <c r="AA7" s="59"/>
      <c r="AB7" s="60"/>
      <c r="AC7" s="60"/>
      <c r="AD7" s="60"/>
      <c r="AE7" s="60"/>
      <c r="AF7" s="57"/>
      <c r="AG7" s="58"/>
    </row>
    <row r="8" spans="1:34" ht="12" customHeight="1" thickBot="1">
      <c r="A8" s="3">
        <v>3</v>
      </c>
      <c r="B8" s="79"/>
      <c r="C8" s="79" t="s">
        <v>73</v>
      </c>
      <c r="D8" s="78" t="s">
        <v>36</v>
      </c>
      <c r="E8" s="6">
        <v>4</v>
      </c>
      <c r="F8" s="4">
        <v>10</v>
      </c>
      <c r="G8" s="4">
        <v>5</v>
      </c>
      <c r="H8" s="4">
        <v>0</v>
      </c>
      <c r="I8" s="4">
        <f t="shared" si="0"/>
        <v>0</v>
      </c>
      <c r="J8" s="4">
        <f t="shared" si="1"/>
        <v>75</v>
      </c>
      <c r="K8" s="4">
        <f t="shared" si="2"/>
        <v>0</v>
      </c>
      <c r="L8" s="4">
        <f t="shared" si="3"/>
        <v>-600</v>
      </c>
      <c r="M8" s="4"/>
      <c r="N8" s="4">
        <f t="shared" si="4"/>
        <v>0</v>
      </c>
      <c r="O8" s="4">
        <f t="shared" si="5"/>
        <v>0</v>
      </c>
      <c r="P8" s="4">
        <f t="shared" si="6"/>
        <v>0</v>
      </c>
      <c r="Q8" s="133">
        <f t="shared" si="7"/>
        <v>-275</v>
      </c>
      <c r="S8" s="25" t="s">
        <v>78</v>
      </c>
      <c r="T8" s="25" t="s">
        <v>57</v>
      </c>
      <c r="U8" s="25">
        <v>520</v>
      </c>
      <c r="V8" s="160"/>
      <c r="W8" s="57"/>
      <c r="X8" s="60"/>
      <c r="Y8" s="60"/>
      <c r="Z8" s="60"/>
      <c r="AA8" s="59"/>
      <c r="AB8" s="60"/>
      <c r="AC8" s="60"/>
      <c r="AD8" s="60"/>
      <c r="AE8" s="60"/>
      <c r="AF8" s="57"/>
      <c r="AG8" s="58"/>
    </row>
    <row r="9" spans="1:34" ht="12" customHeight="1" thickBot="1">
      <c r="A9" s="3">
        <v>4</v>
      </c>
      <c r="B9" s="30"/>
      <c r="C9" s="30" t="s">
        <v>74</v>
      </c>
      <c r="D9" s="22" t="s">
        <v>59</v>
      </c>
      <c r="E9" s="6">
        <v>10</v>
      </c>
      <c r="F9" s="4">
        <v>7</v>
      </c>
      <c r="G9" s="4">
        <v>7</v>
      </c>
      <c r="H9" s="4">
        <v>-1</v>
      </c>
      <c r="I9" s="4">
        <f t="shared" si="0"/>
        <v>0</v>
      </c>
      <c r="J9" s="4">
        <f t="shared" si="1"/>
        <v>105</v>
      </c>
      <c r="K9" s="4">
        <f t="shared" si="2"/>
        <v>-10</v>
      </c>
      <c r="L9" s="4">
        <f t="shared" si="3"/>
        <v>300</v>
      </c>
      <c r="M9" s="4"/>
      <c r="N9" s="4">
        <f t="shared" si="4"/>
        <v>0</v>
      </c>
      <c r="O9" s="4">
        <f t="shared" si="5"/>
        <v>0</v>
      </c>
      <c r="P9" s="4">
        <f t="shared" si="6"/>
        <v>0</v>
      </c>
      <c r="Q9" s="133">
        <f t="shared" si="7"/>
        <v>645</v>
      </c>
      <c r="S9" s="25" t="s">
        <v>91</v>
      </c>
      <c r="T9" s="25" t="s">
        <v>57</v>
      </c>
      <c r="U9" s="25">
        <v>715</v>
      </c>
      <c r="V9" s="161"/>
      <c r="W9" s="62"/>
      <c r="X9" s="68"/>
      <c r="Y9" s="68"/>
      <c r="Z9" s="68"/>
      <c r="AA9" s="66"/>
      <c r="AB9" s="68"/>
      <c r="AC9" s="68"/>
      <c r="AD9" s="68"/>
      <c r="AE9" s="68"/>
      <c r="AF9" s="62"/>
      <c r="AG9" s="64"/>
    </row>
    <row r="10" spans="1:34" ht="12" customHeight="1" thickBot="1">
      <c r="A10" s="3">
        <v>1</v>
      </c>
      <c r="B10" s="44"/>
      <c r="C10" s="44" t="s">
        <v>75</v>
      </c>
      <c r="D10" s="44" t="s">
        <v>32</v>
      </c>
      <c r="E10" s="6">
        <v>7</v>
      </c>
      <c r="F10" s="4">
        <v>1</v>
      </c>
      <c r="G10" s="4">
        <v>14</v>
      </c>
      <c r="H10" s="4">
        <v>8</v>
      </c>
      <c r="I10" s="4">
        <f t="shared" si="0"/>
        <v>200</v>
      </c>
      <c r="J10" s="4">
        <f t="shared" si="1"/>
        <v>210</v>
      </c>
      <c r="K10" s="4">
        <f t="shared" si="2"/>
        <v>80</v>
      </c>
      <c r="L10" s="4">
        <f t="shared" si="3"/>
        <v>600</v>
      </c>
      <c r="M10" s="4"/>
      <c r="N10" s="4">
        <f t="shared" si="4"/>
        <v>250</v>
      </c>
      <c r="O10" s="4">
        <f t="shared" si="5"/>
        <v>0</v>
      </c>
      <c r="P10" s="4">
        <f t="shared" si="6"/>
        <v>0</v>
      </c>
      <c r="Q10" s="133">
        <f t="shared" si="7"/>
        <v>1590</v>
      </c>
      <c r="S10" s="16" t="s">
        <v>80</v>
      </c>
      <c r="T10" s="16" t="s">
        <v>34</v>
      </c>
      <c r="U10" s="16">
        <v>-720</v>
      </c>
      <c r="V10" s="150">
        <v>-1010</v>
      </c>
      <c r="W10" s="57"/>
      <c r="X10" s="60"/>
      <c r="Y10" s="60"/>
      <c r="Z10" s="60"/>
      <c r="AA10" s="59"/>
      <c r="AB10" s="60"/>
      <c r="AC10" s="60"/>
      <c r="AD10" s="60"/>
      <c r="AE10" s="60"/>
      <c r="AF10" s="57"/>
      <c r="AG10" s="58"/>
    </row>
    <row r="11" spans="1:34" ht="12" customHeight="1" thickBot="1">
      <c r="A11" s="3">
        <v>2</v>
      </c>
      <c r="B11" s="25"/>
      <c r="C11" s="25" t="s">
        <v>76</v>
      </c>
      <c r="D11" s="25" t="s">
        <v>57</v>
      </c>
      <c r="E11" s="6">
        <v>1</v>
      </c>
      <c r="F11" s="4">
        <v>5</v>
      </c>
      <c r="G11" s="4">
        <v>10</v>
      </c>
      <c r="H11" s="4">
        <v>3</v>
      </c>
      <c r="I11" s="4">
        <f t="shared" si="0"/>
        <v>200</v>
      </c>
      <c r="J11" s="4">
        <f t="shared" si="1"/>
        <v>150</v>
      </c>
      <c r="K11" s="4">
        <f t="shared" si="2"/>
        <v>30</v>
      </c>
      <c r="L11" s="4">
        <f t="shared" si="3"/>
        <v>-400</v>
      </c>
      <c r="M11" s="4"/>
      <c r="N11" s="4">
        <f t="shared" si="4"/>
        <v>0</v>
      </c>
      <c r="O11" s="4">
        <f t="shared" si="5"/>
        <v>0</v>
      </c>
      <c r="P11" s="4">
        <f t="shared" si="6"/>
        <v>0</v>
      </c>
      <c r="Q11" s="133">
        <f t="shared" si="7"/>
        <v>230</v>
      </c>
      <c r="S11" s="16" t="s">
        <v>87</v>
      </c>
      <c r="T11" s="16" t="s">
        <v>34</v>
      </c>
      <c r="U11" s="16">
        <v>-485</v>
      </c>
      <c r="V11" s="160"/>
      <c r="W11" s="57"/>
      <c r="X11" s="60"/>
      <c r="Y11" s="60"/>
      <c r="Z11" s="60"/>
      <c r="AA11" s="59"/>
      <c r="AB11" s="60"/>
      <c r="AC11" s="60"/>
      <c r="AD11" s="60"/>
      <c r="AE11" s="60"/>
      <c r="AF11" s="57"/>
      <c r="AG11" s="58"/>
    </row>
    <row r="12" spans="1:34" ht="12" customHeight="1" thickBot="1">
      <c r="A12" s="3">
        <v>3</v>
      </c>
      <c r="B12" s="71"/>
      <c r="C12" s="71" t="s">
        <v>77</v>
      </c>
      <c r="D12" s="70" t="s">
        <v>33</v>
      </c>
      <c r="E12" s="6">
        <v>1</v>
      </c>
      <c r="F12" s="4">
        <v>1</v>
      </c>
      <c r="G12" s="4">
        <v>16</v>
      </c>
      <c r="H12" s="4">
        <v>9</v>
      </c>
      <c r="I12" s="4">
        <f t="shared" si="0"/>
        <v>200</v>
      </c>
      <c r="J12" s="4">
        <f t="shared" si="1"/>
        <v>240</v>
      </c>
      <c r="K12" s="4">
        <f t="shared" si="2"/>
        <v>90</v>
      </c>
      <c r="L12" s="4">
        <f t="shared" si="3"/>
        <v>0</v>
      </c>
      <c r="M12" s="4"/>
      <c r="N12" s="4">
        <f t="shared" si="4"/>
        <v>250</v>
      </c>
      <c r="O12" s="4">
        <f t="shared" si="5"/>
        <v>0</v>
      </c>
      <c r="P12" s="4">
        <f t="shared" si="6"/>
        <v>0</v>
      </c>
      <c r="Q12" s="133">
        <f t="shared" si="7"/>
        <v>1030</v>
      </c>
      <c r="S12" s="16" t="s">
        <v>101</v>
      </c>
      <c r="T12" s="16" t="s">
        <v>34</v>
      </c>
      <c r="U12" s="16">
        <v>400</v>
      </c>
      <c r="V12" s="160"/>
      <c r="W12" s="57"/>
      <c r="X12" s="60"/>
      <c r="Y12" s="60"/>
      <c r="Z12" s="60"/>
      <c r="AA12" s="59"/>
      <c r="AB12" s="60"/>
      <c r="AC12" s="60"/>
      <c r="AD12" s="60"/>
      <c r="AE12" s="60"/>
      <c r="AF12" s="57"/>
      <c r="AG12" s="58"/>
    </row>
    <row r="13" spans="1:34" ht="12" customHeight="1">
      <c r="A13" s="3">
        <v>4</v>
      </c>
      <c r="B13" s="25"/>
      <c r="C13" s="25" t="s">
        <v>78</v>
      </c>
      <c r="D13" s="25" t="s">
        <v>57</v>
      </c>
      <c r="E13" s="6">
        <v>10</v>
      </c>
      <c r="F13" s="4">
        <v>8</v>
      </c>
      <c r="G13" s="4">
        <v>6</v>
      </c>
      <c r="H13" s="4">
        <v>-2</v>
      </c>
      <c r="I13" s="4">
        <f t="shared" si="0"/>
        <v>0</v>
      </c>
      <c r="J13" s="4">
        <f t="shared" si="1"/>
        <v>90</v>
      </c>
      <c r="K13" s="4">
        <f t="shared" si="2"/>
        <v>-20</v>
      </c>
      <c r="L13" s="4">
        <f t="shared" si="3"/>
        <v>200</v>
      </c>
      <c r="M13" s="4"/>
      <c r="N13" s="4">
        <f t="shared" si="4"/>
        <v>0</v>
      </c>
      <c r="O13" s="4">
        <f t="shared" si="5"/>
        <v>0</v>
      </c>
      <c r="P13" s="4">
        <f t="shared" si="6"/>
        <v>0</v>
      </c>
      <c r="Q13" s="133">
        <f t="shared" si="7"/>
        <v>520</v>
      </c>
      <c r="S13" s="16" t="s">
        <v>105</v>
      </c>
      <c r="T13" s="16" t="s">
        <v>34</v>
      </c>
      <c r="U13" s="16">
        <v>-205</v>
      </c>
      <c r="V13" s="161"/>
      <c r="W13" s="57"/>
      <c r="X13" s="60"/>
      <c r="Y13" s="60"/>
      <c r="Z13" s="60"/>
      <c r="AA13" s="59"/>
      <c r="AB13" s="60"/>
      <c r="AC13" s="60"/>
      <c r="AD13" s="60"/>
      <c r="AE13" s="60"/>
      <c r="AF13" s="57"/>
      <c r="AG13" s="58"/>
    </row>
    <row r="14" spans="1:34" ht="12" customHeight="1" thickBot="1">
      <c r="A14" s="3">
        <v>1</v>
      </c>
      <c r="B14" s="27"/>
      <c r="C14" s="27" t="s">
        <v>79</v>
      </c>
      <c r="D14" s="27" t="s">
        <v>56</v>
      </c>
      <c r="E14" s="6">
        <v>10</v>
      </c>
      <c r="F14" s="4">
        <v>11</v>
      </c>
      <c r="G14" s="4">
        <v>5</v>
      </c>
      <c r="H14" s="4">
        <v>-5</v>
      </c>
      <c r="I14" s="4">
        <f t="shared" si="0"/>
        <v>0</v>
      </c>
      <c r="J14" s="4">
        <f t="shared" si="1"/>
        <v>75</v>
      </c>
      <c r="K14" s="4">
        <f t="shared" si="2"/>
        <v>-50</v>
      </c>
      <c r="L14" s="4">
        <f t="shared" si="3"/>
        <v>-100</v>
      </c>
      <c r="M14" s="4"/>
      <c r="N14" s="4">
        <f t="shared" si="4"/>
        <v>0</v>
      </c>
      <c r="O14" s="4">
        <f t="shared" si="5"/>
        <v>0</v>
      </c>
      <c r="P14" s="4">
        <f t="shared" si="6"/>
        <v>0</v>
      </c>
      <c r="Q14" s="133">
        <f t="shared" si="7"/>
        <v>175</v>
      </c>
      <c r="S14" s="23" t="s">
        <v>106</v>
      </c>
      <c r="T14" s="23" t="s">
        <v>55</v>
      </c>
      <c r="U14" s="23">
        <v>385</v>
      </c>
      <c r="V14" s="151">
        <v>2140</v>
      </c>
      <c r="W14" s="61"/>
      <c r="X14" s="67"/>
      <c r="Y14" s="67"/>
      <c r="Z14" s="67"/>
      <c r="AA14" s="65"/>
      <c r="AB14" s="67"/>
      <c r="AC14" s="67"/>
      <c r="AD14" s="67"/>
      <c r="AE14" s="67"/>
      <c r="AF14" s="61"/>
      <c r="AG14" s="63"/>
    </row>
    <row r="15" spans="1:34" ht="12" customHeight="1" thickBot="1">
      <c r="A15" s="3">
        <v>2</v>
      </c>
      <c r="B15" s="16"/>
      <c r="C15" s="16" t="s">
        <v>80</v>
      </c>
      <c r="D15" s="16" t="s">
        <v>34</v>
      </c>
      <c r="E15" s="6">
        <v>1</v>
      </c>
      <c r="F15" s="4">
        <v>11</v>
      </c>
      <c r="G15" s="4">
        <v>4</v>
      </c>
      <c r="H15" s="4">
        <v>-3</v>
      </c>
      <c r="I15" s="4">
        <f t="shared" si="0"/>
        <v>0</v>
      </c>
      <c r="J15" s="4">
        <f t="shared" si="1"/>
        <v>60</v>
      </c>
      <c r="K15" s="4">
        <f t="shared" si="2"/>
        <v>-30</v>
      </c>
      <c r="L15" s="4">
        <f t="shared" si="3"/>
        <v>-1000</v>
      </c>
      <c r="M15" s="4"/>
      <c r="N15" s="4">
        <f t="shared" si="4"/>
        <v>0</v>
      </c>
      <c r="O15" s="4">
        <f t="shared" si="5"/>
        <v>0</v>
      </c>
      <c r="P15" s="4">
        <f t="shared" si="6"/>
        <v>0</v>
      </c>
      <c r="Q15" s="133">
        <f t="shared" si="7"/>
        <v>-720</v>
      </c>
      <c r="S15" s="23" t="s">
        <v>107</v>
      </c>
      <c r="T15" s="23" t="s">
        <v>55</v>
      </c>
      <c r="U15" s="23">
        <v>345</v>
      </c>
      <c r="V15" s="160"/>
      <c r="W15" s="57"/>
      <c r="X15" s="60"/>
      <c r="Y15" s="60"/>
      <c r="Z15" s="60"/>
      <c r="AA15" s="59"/>
      <c r="AB15" s="60"/>
      <c r="AC15" s="60"/>
      <c r="AD15" s="60"/>
      <c r="AE15" s="60"/>
      <c r="AF15" s="57"/>
      <c r="AG15" s="58"/>
    </row>
    <row r="16" spans="1:34" ht="12" customHeight="1" thickBot="1">
      <c r="A16" s="3">
        <v>3</v>
      </c>
      <c r="B16" s="44"/>
      <c r="C16" s="44" t="s">
        <v>81</v>
      </c>
      <c r="D16" s="44" t="s">
        <v>32</v>
      </c>
      <c r="E16" s="6">
        <v>1</v>
      </c>
      <c r="F16" s="4">
        <v>8</v>
      </c>
      <c r="G16" s="4">
        <v>7</v>
      </c>
      <c r="H16" s="4">
        <v>-2</v>
      </c>
      <c r="I16" s="4">
        <f t="shared" si="0"/>
        <v>0</v>
      </c>
      <c r="J16" s="4">
        <f t="shared" si="1"/>
        <v>105</v>
      </c>
      <c r="K16" s="4">
        <f t="shared" si="2"/>
        <v>-20</v>
      </c>
      <c r="L16" s="4">
        <f t="shared" si="3"/>
        <v>-700</v>
      </c>
      <c r="M16" s="4"/>
      <c r="N16" s="4">
        <f t="shared" si="4"/>
        <v>0</v>
      </c>
      <c r="O16" s="4">
        <f t="shared" si="5"/>
        <v>0</v>
      </c>
      <c r="P16" s="4">
        <f t="shared" si="6"/>
        <v>0</v>
      </c>
      <c r="Q16" s="133">
        <f t="shared" si="7"/>
        <v>-365</v>
      </c>
      <c r="S16" s="23" t="s">
        <v>113</v>
      </c>
      <c r="T16" s="23" t="s">
        <v>55</v>
      </c>
      <c r="U16" s="23">
        <v>370</v>
      </c>
      <c r="V16" s="160"/>
      <c r="W16" s="57"/>
      <c r="X16" s="60"/>
      <c r="Y16" s="60"/>
      <c r="Z16" s="60"/>
      <c r="AA16" s="59"/>
      <c r="AB16" s="60"/>
      <c r="AC16" s="60"/>
      <c r="AD16" s="60"/>
      <c r="AE16" s="60"/>
      <c r="AF16" s="57"/>
      <c r="AG16" s="58"/>
    </row>
    <row r="17" spans="1:33" ht="12" customHeight="1" thickBot="1">
      <c r="A17" s="3">
        <v>4</v>
      </c>
      <c r="B17" s="71"/>
      <c r="C17" s="71" t="s">
        <v>82</v>
      </c>
      <c r="D17" s="70" t="s">
        <v>33</v>
      </c>
      <c r="E17" s="6">
        <v>7</v>
      </c>
      <c r="F17" s="4">
        <v>2</v>
      </c>
      <c r="G17" s="4">
        <v>14</v>
      </c>
      <c r="H17" s="4">
        <v>2</v>
      </c>
      <c r="I17" s="4">
        <f t="shared" si="0"/>
        <v>200</v>
      </c>
      <c r="J17" s="4">
        <f t="shared" si="1"/>
        <v>210</v>
      </c>
      <c r="K17" s="4">
        <f t="shared" si="2"/>
        <v>20</v>
      </c>
      <c r="L17" s="4">
        <f t="shared" si="3"/>
        <v>500</v>
      </c>
      <c r="M17" s="4"/>
      <c r="N17" s="4">
        <f t="shared" si="4"/>
        <v>0</v>
      </c>
      <c r="O17" s="4">
        <f t="shared" si="5"/>
        <v>0</v>
      </c>
      <c r="P17" s="4">
        <f t="shared" si="6"/>
        <v>0</v>
      </c>
      <c r="Q17" s="133">
        <f t="shared" si="7"/>
        <v>1180</v>
      </c>
      <c r="S17" s="23" t="s">
        <v>114</v>
      </c>
      <c r="T17" s="23" t="s">
        <v>55</v>
      </c>
      <c r="U17" s="23">
        <v>1040</v>
      </c>
      <c r="V17" s="161"/>
      <c r="W17" s="57"/>
      <c r="X17" s="60"/>
      <c r="Y17" s="60"/>
      <c r="Z17" s="60"/>
      <c r="AA17" s="59"/>
      <c r="AB17" s="60"/>
      <c r="AC17" s="60"/>
      <c r="AD17" s="60"/>
      <c r="AE17" s="60"/>
      <c r="AF17" s="57"/>
      <c r="AG17" s="58"/>
    </row>
    <row r="18" spans="1:33" ht="12" customHeight="1" thickBot="1">
      <c r="A18" s="3">
        <v>1</v>
      </c>
      <c r="B18" s="33"/>
      <c r="C18" s="33" t="s">
        <v>83</v>
      </c>
      <c r="D18" s="20" t="s">
        <v>58</v>
      </c>
      <c r="E18" s="6">
        <v>7</v>
      </c>
      <c r="F18" s="4">
        <v>8</v>
      </c>
      <c r="G18" s="4">
        <v>7</v>
      </c>
      <c r="H18" s="4">
        <v>0</v>
      </c>
      <c r="I18" s="4">
        <f t="shared" si="0"/>
        <v>0</v>
      </c>
      <c r="J18" s="4">
        <f t="shared" si="1"/>
        <v>105</v>
      </c>
      <c r="K18" s="4">
        <f t="shared" si="2"/>
        <v>0</v>
      </c>
      <c r="L18" s="4">
        <f t="shared" si="3"/>
        <v>-100</v>
      </c>
      <c r="M18" s="4"/>
      <c r="N18" s="4">
        <f t="shared" si="4"/>
        <v>0</v>
      </c>
      <c r="O18" s="4">
        <f t="shared" si="5"/>
        <v>0</v>
      </c>
      <c r="P18" s="4">
        <f t="shared" si="6"/>
        <v>0</v>
      </c>
      <c r="Q18" s="133">
        <f t="shared" si="7"/>
        <v>255</v>
      </c>
      <c r="S18" s="33" t="s">
        <v>83</v>
      </c>
      <c r="T18" s="20" t="s">
        <v>58</v>
      </c>
      <c r="U18" s="20">
        <v>255</v>
      </c>
      <c r="V18" s="152">
        <v>1955</v>
      </c>
      <c r="W18" s="57"/>
      <c r="X18" s="60"/>
      <c r="Y18" s="60"/>
      <c r="Z18" s="60"/>
      <c r="AA18" s="59"/>
      <c r="AB18" s="60"/>
      <c r="AC18" s="60"/>
      <c r="AD18" s="60"/>
      <c r="AE18" s="60"/>
      <c r="AF18" s="57"/>
      <c r="AG18" s="58"/>
    </row>
    <row r="19" spans="1:33" ht="12" customHeight="1" thickBot="1">
      <c r="A19" s="3">
        <v>2</v>
      </c>
      <c r="B19" s="26"/>
      <c r="C19" s="26" t="s">
        <v>84</v>
      </c>
      <c r="D19" s="26" t="s">
        <v>35</v>
      </c>
      <c r="E19" s="6">
        <v>7</v>
      </c>
      <c r="F19" s="4">
        <v>5</v>
      </c>
      <c r="G19" s="4">
        <v>10</v>
      </c>
      <c r="H19" s="4">
        <v>1</v>
      </c>
      <c r="I19" s="4">
        <f t="shared" si="0"/>
        <v>200</v>
      </c>
      <c r="J19" s="4">
        <f t="shared" si="1"/>
        <v>150</v>
      </c>
      <c r="K19" s="4">
        <f t="shared" si="2"/>
        <v>10</v>
      </c>
      <c r="L19" s="4">
        <f t="shared" si="3"/>
        <v>200</v>
      </c>
      <c r="M19" s="4"/>
      <c r="N19" s="4">
        <f t="shared" si="4"/>
        <v>0</v>
      </c>
      <c r="O19" s="4">
        <f t="shared" si="5"/>
        <v>0</v>
      </c>
      <c r="P19" s="4">
        <f t="shared" si="6"/>
        <v>0</v>
      </c>
      <c r="Q19" s="133">
        <f t="shared" si="7"/>
        <v>810</v>
      </c>
      <c r="S19" s="20" t="s">
        <v>89</v>
      </c>
      <c r="T19" s="20" t="s">
        <v>58</v>
      </c>
      <c r="U19" s="20">
        <v>80</v>
      </c>
      <c r="V19" s="160"/>
      <c r="W19" s="57"/>
      <c r="X19" s="60"/>
      <c r="Y19" s="60"/>
      <c r="Z19" s="60"/>
      <c r="AA19" s="59"/>
      <c r="AB19" s="60"/>
      <c r="AC19" s="60"/>
      <c r="AD19" s="60"/>
      <c r="AE19" s="60"/>
      <c r="AF19" s="57"/>
      <c r="AG19" s="58"/>
    </row>
    <row r="20" spans="1:33" ht="12" customHeight="1" thickBot="1">
      <c r="A20" s="3">
        <v>3</v>
      </c>
      <c r="B20" s="71"/>
      <c r="C20" s="71" t="s">
        <v>85</v>
      </c>
      <c r="D20" s="70" t="s">
        <v>33</v>
      </c>
      <c r="E20" s="6">
        <v>10</v>
      </c>
      <c r="F20" s="4">
        <v>5</v>
      </c>
      <c r="G20" s="4">
        <v>8</v>
      </c>
      <c r="H20" s="4">
        <v>2</v>
      </c>
      <c r="I20" s="4">
        <f t="shared" si="0"/>
        <v>200</v>
      </c>
      <c r="J20" s="4">
        <f t="shared" si="1"/>
        <v>120</v>
      </c>
      <c r="K20" s="4">
        <f t="shared" si="2"/>
        <v>20</v>
      </c>
      <c r="L20" s="4">
        <f t="shared" si="3"/>
        <v>500</v>
      </c>
      <c r="M20" s="4"/>
      <c r="N20" s="4">
        <f t="shared" si="4"/>
        <v>0</v>
      </c>
      <c r="O20" s="4">
        <f t="shared" si="5"/>
        <v>0</v>
      </c>
      <c r="P20" s="4">
        <f t="shared" si="6"/>
        <v>0</v>
      </c>
      <c r="Q20" s="133">
        <f t="shared" si="7"/>
        <v>1090</v>
      </c>
      <c r="S20" s="20" t="s">
        <v>94</v>
      </c>
      <c r="T20" s="20" t="s">
        <v>58</v>
      </c>
      <c r="U20" s="20">
        <v>1525</v>
      </c>
      <c r="V20" s="160"/>
      <c r="W20" s="57"/>
      <c r="X20" s="60"/>
      <c r="Y20" s="60"/>
      <c r="Z20" s="60"/>
      <c r="AA20" s="59"/>
      <c r="AB20" s="60"/>
      <c r="AC20" s="60"/>
      <c r="AD20" s="60"/>
      <c r="AE20" s="60"/>
      <c r="AF20" s="57"/>
      <c r="AG20" s="58"/>
    </row>
    <row r="21" spans="1:33" ht="12" customHeight="1" thickBot="1">
      <c r="A21" s="3">
        <v>4</v>
      </c>
      <c r="B21" s="21"/>
      <c r="C21" s="21" t="s">
        <v>86</v>
      </c>
      <c r="D21" s="21" t="s">
        <v>31</v>
      </c>
      <c r="E21" s="6">
        <v>7</v>
      </c>
      <c r="F21" s="4">
        <v>11</v>
      </c>
      <c r="G21" s="4">
        <v>5</v>
      </c>
      <c r="H21" s="4">
        <v>-2</v>
      </c>
      <c r="I21" s="4">
        <f t="shared" si="0"/>
        <v>0</v>
      </c>
      <c r="J21" s="4">
        <f t="shared" si="1"/>
        <v>75</v>
      </c>
      <c r="K21" s="4">
        <f t="shared" si="2"/>
        <v>-20</v>
      </c>
      <c r="L21" s="4">
        <f t="shared" si="3"/>
        <v>-400</v>
      </c>
      <c r="M21" s="4"/>
      <c r="N21" s="4">
        <f t="shared" si="4"/>
        <v>0</v>
      </c>
      <c r="O21" s="4">
        <f t="shared" si="5"/>
        <v>0</v>
      </c>
      <c r="P21" s="4">
        <f t="shared" si="6"/>
        <v>0</v>
      </c>
      <c r="Q21" s="133">
        <f t="shared" si="7"/>
        <v>-95</v>
      </c>
      <c r="S21" s="20" t="s">
        <v>109</v>
      </c>
      <c r="T21" s="20" t="s">
        <v>58</v>
      </c>
      <c r="U21" s="20">
        <v>95</v>
      </c>
      <c r="V21" s="161"/>
      <c r="W21" s="57"/>
      <c r="X21" s="60"/>
      <c r="Y21" s="60"/>
      <c r="Z21" s="60"/>
      <c r="AA21" s="59"/>
      <c r="AB21" s="60"/>
      <c r="AC21" s="60"/>
      <c r="AD21" s="60"/>
      <c r="AE21" s="60"/>
      <c r="AF21" s="57"/>
      <c r="AG21" s="58"/>
    </row>
    <row r="22" spans="1:33" ht="12" customHeight="1" thickBot="1">
      <c r="A22" s="3">
        <v>1</v>
      </c>
      <c r="B22" s="16"/>
      <c r="C22" s="16" t="s">
        <v>87</v>
      </c>
      <c r="D22" s="16" t="s">
        <v>34</v>
      </c>
      <c r="E22" s="6">
        <v>7</v>
      </c>
      <c r="F22" s="4">
        <v>12</v>
      </c>
      <c r="G22" s="4">
        <v>5</v>
      </c>
      <c r="H22" s="4">
        <v>-6</v>
      </c>
      <c r="I22" s="4">
        <f t="shared" si="0"/>
        <v>0</v>
      </c>
      <c r="J22" s="4">
        <f t="shared" si="1"/>
        <v>75</v>
      </c>
      <c r="K22" s="4">
        <f t="shared" si="2"/>
        <v>-60</v>
      </c>
      <c r="L22" s="4">
        <f t="shared" si="3"/>
        <v>-500</v>
      </c>
      <c r="M22" s="4"/>
      <c r="N22" s="4">
        <f t="shared" si="4"/>
        <v>0</v>
      </c>
      <c r="O22" s="4">
        <f t="shared" si="5"/>
        <v>250</v>
      </c>
      <c r="P22" s="4">
        <f t="shared" si="6"/>
        <v>0</v>
      </c>
      <c r="Q22" s="133">
        <f t="shared" si="7"/>
        <v>-485</v>
      </c>
      <c r="S22" s="44" t="s">
        <v>75</v>
      </c>
      <c r="T22" s="44" t="s">
        <v>32</v>
      </c>
      <c r="U22" s="44">
        <v>1590</v>
      </c>
      <c r="V22" s="153">
        <v>1940</v>
      </c>
      <c r="W22" s="57"/>
      <c r="X22" s="60"/>
      <c r="Y22" s="60"/>
      <c r="Z22" s="60"/>
      <c r="AA22" s="59"/>
      <c r="AB22" s="60"/>
      <c r="AC22" s="60"/>
      <c r="AD22" s="60"/>
      <c r="AE22" s="60"/>
      <c r="AF22" s="57"/>
      <c r="AG22" s="58"/>
    </row>
    <row r="23" spans="1:33" ht="12" customHeight="1" thickBot="1">
      <c r="A23" s="3">
        <v>2</v>
      </c>
      <c r="B23" s="81"/>
      <c r="C23" s="81" t="s">
        <v>88</v>
      </c>
      <c r="D23" s="81" t="s">
        <v>37</v>
      </c>
      <c r="E23" s="6">
        <v>10</v>
      </c>
      <c r="F23" s="4">
        <v>10</v>
      </c>
      <c r="G23" s="4">
        <v>4</v>
      </c>
      <c r="H23" s="4">
        <v>-5</v>
      </c>
      <c r="I23" s="4">
        <f t="shared" si="0"/>
        <v>0</v>
      </c>
      <c r="J23" s="4">
        <f t="shared" si="1"/>
        <v>60</v>
      </c>
      <c r="K23" s="4">
        <f t="shared" si="2"/>
        <v>-50</v>
      </c>
      <c r="L23" s="4">
        <f t="shared" si="3"/>
        <v>0</v>
      </c>
      <c r="M23" s="4"/>
      <c r="N23" s="4">
        <f t="shared" si="4"/>
        <v>0</v>
      </c>
      <c r="O23" s="4">
        <f t="shared" si="5"/>
        <v>0</v>
      </c>
      <c r="P23" s="4">
        <f t="shared" si="6"/>
        <v>0</v>
      </c>
      <c r="Q23" s="133">
        <f t="shared" si="7"/>
        <v>260</v>
      </c>
      <c r="S23" s="44" t="s">
        <v>81</v>
      </c>
      <c r="T23" s="44" t="s">
        <v>32</v>
      </c>
      <c r="U23" s="44">
        <v>-365</v>
      </c>
      <c r="V23" s="160"/>
      <c r="W23" s="57"/>
      <c r="X23" s="60"/>
      <c r="Y23" s="60"/>
      <c r="Z23" s="60"/>
      <c r="AA23" s="59"/>
      <c r="AB23" s="60"/>
      <c r="AC23" s="60"/>
      <c r="AD23" s="60"/>
      <c r="AE23" s="60"/>
      <c r="AF23" s="57"/>
      <c r="AG23" s="58"/>
    </row>
    <row r="24" spans="1:33" ht="12" customHeight="1" thickBot="1">
      <c r="A24" s="3">
        <v>3</v>
      </c>
      <c r="B24" s="20"/>
      <c r="C24" s="20" t="s">
        <v>89</v>
      </c>
      <c r="D24" s="20" t="s">
        <v>58</v>
      </c>
      <c r="E24" s="6">
        <v>1</v>
      </c>
      <c r="F24" s="4">
        <v>6</v>
      </c>
      <c r="G24" s="4">
        <v>8</v>
      </c>
      <c r="H24" s="4">
        <v>1</v>
      </c>
      <c r="I24" s="4">
        <f t="shared" si="0"/>
        <v>200</v>
      </c>
      <c r="J24" s="4">
        <f t="shared" si="1"/>
        <v>120</v>
      </c>
      <c r="K24" s="4">
        <f t="shared" si="2"/>
        <v>10</v>
      </c>
      <c r="L24" s="4">
        <f t="shared" si="3"/>
        <v>-500</v>
      </c>
      <c r="M24" s="4"/>
      <c r="N24" s="4">
        <f t="shared" si="4"/>
        <v>0</v>
      </c>
      <c r="O24" s="4">
        <f t="shared" si="5"/>
        <v>0</v>
      </c>
      <c r="P24" s="4">
        <f t="shared" si="6"/>
        <v>0</v>
      </c>
      <c r="Q24" s="133">
        <f t="shared" si="7"/>
        <v>80</v>
      </c>
      <c r="S24" s="44" t="s">
        <v>95</v>
      </c>
      <c r="T24" s="44" t="s">
        <v>32</v>
      </c>
      <c r="U24" s="44">
        <v>935</v>
      </c>
      <c r="V24" s="160"/>
      <c r="W24" s="57"/>
      <c r="X24" s="60"/>
      <c r="Y24" s="60"/>
      <c r="Z24" s="60"/>
      <c r="AA24" s="59"/>
      <c r="AB24" s="60"/>
      <c r="AC24" s="60"/>
      <c r="AD24" s="60"/>
      <c r="AE24" s="60"/>
      <c r="AF24" s="57"/>
      <c r="AG24" s="58"/>
    </row>
    <row r="25" spans="1:33" ht="12" customHeight="1">
      <c r="A25" s="3">
        <v>4</v>
      </c>
      <c r="B25" s="27"/>
      <c r="C25" s="27" t="s">
        <v>90</v>
      </c>
      <c r="D25" s="27" t="s">
        <v>56</v>
      </c>
      <c r="E25" s="6">
        <v>7</v>
      </c>
      <c r="F25" s="4">
        <v>3</v>
      </c>
      <c r="G25" s="4">
        <v>12</v>
      </c>
      <c r="H25" s="4">
        <v>-1</v>
      </c>
      <c r="I25" s="4">
        <f t="shared" si="0"/>
        <v>200</v>
      </c>
      <c r="J25" s="4">
        <f t="shared" si="1"/>
        <v>180</v>
      </c>
      <c r="K25" s="4">
        <f t="shared" si="2"/>
        <v>-10</v>
      </c>
      <c r="L25" s="4">
        <f t="shared" si="3"/>
        <v>400</v>
      </c>
      <c r="M25" s="4"/>
      <c r="N25" s="4">
        <f t="shared" si="4"/>
        <v>0</v>
      </c>
      <c r="O25" s="4">
        <f t="shared" si="5"/>
        <v>0</v>
      </c>
      <c r="P25" s="4">
        <f t="shared" si="6"/>
        <v>0</v>
      </c>
      <c r="Q25" s="133">
        <f t="shared" si="7"/>
        <v>1020</v>
      </c>
      <c r="S25" s="44" t="s">
        <v>110</v>
      </c>
      <c r="T25" s="44" t="s">
        <v>32</v>
      </c>
      <c r="U25" s="44">
        <v>-220</v>
      </c>
      <c r="V25" s="161"/>
      <c r="W25" s="62"/>
      <c r="X25" s="68"/>
      <c r="Y25" s="68"/>
      <c r="Z25" s="68"/>
      <c r="AA25" s="66"/>
      <c r="AB25" s="68"/>
      <c r="AC25" s="68"/>
      <c r="AD25" s="68"/>
      <c r="AE25" s="68"/>
      <c r="AF25" s="62"/>
      <c r="AG25" s="64"/>
    </row>
    <row r="26" spans="1:33" ht="12" customHeight="1" thickBot="1">
      <c r="A26" s="3">
        <v>1</v>
      </c>
      <c r="B26" s="25"/>
      <c r="C26" s="25" t="s">
        <v>91</v>
      </c>
      <c r="D26" s="25" t="s">
        <v>57</v>
      </c>
      <c r="E26" s="6">
        <v>4</v>
      </c>
      <c r="F26" s="4">
        <v>3</v>
      </c>
      <c r="G26" s="4">
        <v>9</v>
      </c>
      <c r="H26" s="4">
        <v>3</v>
      </c>
      <c r="I26" s="4">
        <f t="shared" si="0"/>
        <v>200</v>
      </c>
      <c r="J26" s="4">
        <f t="shared" si="1"/>
        <v>135</v>
      </c>
      <c r="K26" s="4">
        <f t="shared" si="2"/>
        <v>30</v>
      </c>
      <c r="L26" s="4">
        <f t="shared" si="3"/>
        <v>100</v>
      </c>
      <c r="M26" s="4"/>
      <c r="N26" s="4">
        <f t="shared" si="4"/>
        <v>0</v>
      </c>
      <c r="O26" s="4">
        <f t="shared" si="5"/>
        <v>0</v>
      </c>
      <c r="P26" s="4">
        <f t="shared" si="6"/>
        <v>0</v>
      </c>
      <c r="Q26" s="133">
        <f t="shared" si="7"/>
        <v>715</v>
      </c>
      <c r="S26" s="79" t="s">
        <v>73</v>
      </c>
      <c r="T26" s="78" t="s">
        <v>36</v>
      </c>
      <c r="U26" s="78">
        <v>-275</v>
      </c>
      <c r="V26" s="154">
        <v>520</v>
      </c>
      <c r="W26" s="61"/>
      <c r="X26" s="67"/>
      <c r="Y26" s="67"/>
      <c r="Z26" s="67"/>
      <c r="AA26" s="65"/>
      <c r="AB26" s="67"/>
      <c r="AC26" s="67"/>
      <c r="AD26" s="67"/>
      <c r="AE26" s="67"/>
      <c r="AF26" s="61"/>
      <c r="AG26" s="63"/>
    </row>
    <row r="27" spans="1:33" ht="12" customHeight="1" thickBot="1">
      <c r="A27" s="3">
        <v>2</v>
      </c>
      <c r="B27" s="30"/>
      <c r="C27" s="30" t="s">
        <v>92</v>
      </c>
      <c r="D27" s="22" t="s">
        <v>59</v>
      </c>
      <c r="E27" s="6">
        <v>7</v>
      </c>
      <c r="F27" s="4">
        <v>2</v>
      </c>
      <c r="G27" s="4">
        <v>12</v>
      </c>
      <c r="H27" s="4">
        <v>1</v>
      </c>
      <c r="I27" s="4">
        <f t="shared" si="0"/>
        <v>200</v>
      </c>
      <c r="J27" s="4">
        <f t="shared" si="1"/>
        <v>180</v>
      </c>
      <c r="K27" s="4">
        <f t="shared" si="2"/>
        <v>10</v>
      </c>
      <c r="L27" s="4">
        <f t="shared" si="3"/>
        <v>500</v>
      </c>
      <c r="M27" s="4"/>
      <c r="N27" s="4">
        <f t="shared" si="4"/>
        <v>0</v>
      </c>
      <c r="O27" s="4">
        <f t="shared" si="5"/>
        <v>0</v>
      </c>
      <c r="P27" s="4">
        <f t="shared" si="6"/>
        <v>0</v>
      </c>
      <c r="Q27" s="133">
        <f t="shared" si="7"/>
        <v>1140</v>
      </c>
      <c r="S27" s="80" t="s">
        <v>96</v>
      </c>
      <c r="T27" s="78" t="s">
        <v>36</v>
      </c>
      <c r="U27" s="78">
        <v>-530</v>
      </c>
      <c r="V27" s="160"/>
      <c r="W27" s="57"/>
      <c r="X27" s="60"/>
      <c r="Y27" s="60"/>
      <c r="Z27" s="60"/>
      <c r="AA27" s="59"/>
      <c r="AB27" s="60"/>
      <c r="AC27" s="60"/>
      <c r="AD27" s="60"/>
      <c r="AE27" s="60"/>
      <c r="AF27" s="57"/>
      <c r="AG27" s="58"/>
    </row>
    <row r="28" spans="1:33" ht="12" customHeight="1" thickBot="1">
      <c r="A28" s="3">
        <v>3</v>
      </c>
      <c r="B28" s="81"/>
      <c r="C28" s="81" t="s">
        <v>93</v>
      </c>
      <c r="D28" s="81" t="s">
        <v>37</v>
      </c>
      <c r="E28" s="6">
        <v>1</v>
      </c>
      <c r="F28" s="4">
        <v>10</v>
      </c>
      <c r="G28" s="4">
        <v>5</v>
      </c>
      <c r="H28" s="4">
        <v>-2</v>
      </c>
      <c r="I28" s="4">
        <f t="shared" si="0"/>
        <v>0</v>
      </c>
      <c r="J28" s="4">
        <f t="shared" si="1"/>
        <v>75</v>
      </c>
      <c r="K28" s="4">
        <f t="shared" si="2"/>
        <v>-20</v>
      </c>
      <c r="L28" s="4">
        <f t="shared" si="3"/>
        <v>-900</v>
      </c>
      <c r="M28" s="4"/>
      <c r="N28" s="4">
        <f t="shared" si="4"/>
        <v>0</v>
      </c>
      <c r="O28" s="4">
        <f t="shared" si="5"/>
        <v>0</v>
      </c>
      <c r="P28" s="4">
        <f t="shared" si="6"/>
        <v>0</v>
      </c>
      <c r="Q28" s="133">
        <f t="shared" si="7"/>
        <v>-595</v>
      </c>
      <c r="S28" s="80" t="s">
        <v>98</v>
      </c>
      <c r="T28" s="78" t="s">
        <v>36</v>
      </c>
      <c r="U28" s="78">
        <v>305</v>
      </c>
      <c r="V28" s="160"/>
      <c r="W28" s="57"/>
      <c r="X28" s="60"/>
      <c r="Y28" s="60"/>
      <c r="Z28" s="60"/>
      <c r="AA28" s="59"/>
      <c r="AB28" s="60"/>
      <c r="AC28" s="60"/>
      <c r="AD28" s="60"/>
      <c r="AE28" s="60"/>
      <c r="AF28" s="57"/>
      <c r="AG28" s="58"/>
    </row>
    <row r="29" spans="1:33" ht="12" customHeight="1" thickBot="1">
      <c r="A29" s="3">
        <v>4</v>
      </c>
      <c r="B29" s="20"/>
      <c r="C29" s="20" t="s">
        <v>94</v>
      </c>
      <c r="D29" s="20" t="s">
        <v>58</v>
      </c>
      <c r="E29" s="6">
        <v>10</v>
      </c>
      <c r="F29" s="4">
        <v>2</v>
      </c>
      <c r="G29" s="4">
        <v>15</v>
      </c>
      <c r="H29" s="4">
        <v>5</v>
      </c>
      <c r="I29" s="4">
        <f t="shared" si="0"/>
        <v>200</v>
      </c>
      <c r="J29" s="4">
        <f t="shared" si="1"/>
        <v>225</v>
      </c>
      <c r="K29" s="4">
        <f t="shared" si="2"/>
        <v>50</v>
      </c>
      <c r="L29" s="4">
        <f t="shared" si="3"/>
        <v>800</v>
      </c>
      <c r="M29" s="4"/>
      <c r="N29" s="4">
        <f t="shared" si="4"/>
        <v>0</v>
      </c>
      <c r="O29" s="4">
        <f t="shared" si="5"/>
        <v>0</v>
      </c>
      <c r="P29" s="4">
        <f t="shared" si="6"/>
        <v>0</v>
      </c>
      <c r="Q29" s="133">
        <f t="shared" si="7"/>
        <v>1525</v>
      </c>
      <c r="S29" s="80" t="s">
        <v>104</v>
      </c>
      <c r="T29" s="78" t="s">
        <v>36</v>
      </c>
      <c r="U29" s="78">
        <v>1020</v>
      </c>
      <c r="V29" s="161"/>
      <c r="W29" s="57"/>
      <c r="X29" s="60"/>
      <c r="Y29" s="60"/>
      <c r="Z29" s="60"/>
      <c r="AA29" s="59"/>
      <c r="AB29" s="60"/>
      <c r="AC29" s="60"/>
      <c r="AD29" s="60"/>
      <c r="AE29" s="60"/>
      <c r="AF29" s="57"/>
      <c r="AG29" s="58"/>
    </row>
    <row r="30" spans="1:33" ht="12" customHeight="1" thickBot="1">
      <c r="A30" s="3">
        <v>1</v>
      </c>
      <c r="B30" s="44"/>
      <c r="C30" s="44" t="s">
        <v>95</v>
      </c>
      <c r="D30" s="44" t="s">
        <v>32</v>
      </c>
      <c r="E30" s="6">
        <v>4</v>
      </c>
      <c r="F30" s="4">
        <v>2</v>
      </c>
      <c r="G30" s="4">
        <v>13</v>
      </c>
      <c r="H30" s="4">
        <v>9</v>
      </c>
      <c r="I30" s="4">
        <f t="shared" si="0"/>
        <v>200</v>
      </c>
      <c r="J30" s="4">
        <f t="shared" si="1"/>
        <v>195</v>
      </c>
      <c r="K30" s="4">
        <f t="shared" si="2"/>
        <v>90</v>
      </c>
      <c r="L30" s="4">
        <f t="shared" si="3"/>
        <v>200</v>
      </c>
      <c r="M30" s="4"/>
      <c r="N30" s="4">
        <f t="shared" si="4"/>
        <v>0</v>
      </c>
      <c r="O30" s="4">
        <f t="shared" si="5"/>
        <v>0</v>
      </c>
      <c r="P30" s="4">
        <f t="shared" si="6"/>
        <v>0</v>
      </c>
      <c r="Q30" s="133">
        <f t="shared" si="7"/>
        <v>935</v>
      </c>
      <c r="S30" s="81" t="s">
        <v>67</v>
      </c>
      <c r="T30" s="81" t="s">
        <v>37</v>
      </c>
      <c r="U30" s="81">
        <v>-545</v>
      </c>
      <c r="V30" s="155">
        <v>-810</v>
      </c>
      <c r="W30" s="57"/>
      <c r="X30" s="60"/>
      <c r="Y30" s="60"/>
      <c r="Z30" s="60"/>
      <c r="AA30" s="59"/>
      <c r="AB30" s="60"/>
      <c r="AC30" s="60"/>
      <c r="AD30" s="60"/>
      <c r="AE30" s="60"/>
      <c r="AF30" s="57"/>
      <c r="AG30" s="58"/>
    </row>
    <row r="31" spans="1:33" ht="12" customHeight="1" thickBot="1">
      <c r="A31" s="3">
        <v>2</v>
      </c>
      <c r="B31" s="80"/>
      <c r="C31" s="80" t="s">
        <v>96</v>
      </c>
      <c r="D31" s="78" t="s">
        <v>36</v>
      </c>
      <c r="E31" s="6">
        <v>7</v>
      </c>
      <c r="F31" s="4">
        <v>12</v>
      </c>
      <c r="G31" s="4">
        <v>2</v>
      </c>
      <c r="H31" s="4">
        <v>-6</v>
      </c>
      <c r="I31" s="4">
        <f t="shared" si="0"/>
        <v>0</v>
      </c>
      <c r="J31" s="4">
        <f t="shared" si="1"/>
        <v>30</v>
      </c>
      <c r="K31" s="4">
        <f t="shared" si="2"/>
        <v>-60</v>
      </c>
      <c r="L31" s="4">
        <f t="shared" si="3"/>
        <v>-500</v>
      </c>
      <c r="M31" s="4"/>
      <c r="N31" s="4">
        <f t="shared" si="4"/>
        <v>0</v>
      </c>
      <c r="O31" s="4">
        <f t="shared" si="5"/>
        <v>250</v>
      </c>
      <c r="P31" s="4">
        <f t="shared" si="6"/>
        <v>0</v>
      </c>
      <c r="Q31" s="133">
        <f t="shared" si="7"/>
        <v>-530</v>
      </c>
      <c r="S31" s="82" t="s">
        <v>72</v>
      </c>
      <c r="T31" s="81" t="s">
        <v>37</v>
      </c>
      <c r="U31" s="81">
        <v>70</v>
      </c>
      <c r="V31" s="160"/>
      <c r="W31" s="57"/>
      <c r="X31" s="60"/>
      <c r="Y31" s="60"/>
      <c r="Z31" s="60"/>
      <c r="AA31" s="59"/>
      <c r="AB31" s="60"/>
      <c r="AC31" s="60"/>
      <c r="AD31" s="60"/>
      <c r="AE31" s="60"/>
      <c r="AF31" s="57"/>
      <c r="AG31" s="58"/>
    </row>
    <row r="32" spans="1:33" ht="12" customHeight="1" thickBot="1">
      <c r="A32" s="3">
        <v>3</v>
      </c>
      <c r="B32" s="26"/>
      <c r="C32" s="26" t="s">
        <v>97</v>
      </c>
      <c r="D32" s="26" t="s">
        <v>35</v>
      </c>
      <c r="E32" s="6">
        <v>4</v>
      </c>
      <c r="F32" s="4">
        <v>10</v>
      </c>
      <c r="G32" s="4">
        <v>6</v>
      </c>
      <c r="H32" s="4">
        <v>-4</v>
      </c>
      <c r="I32" s="4">
        <f t="shared" si="0"/>
        <v>0</v>
      </c>
      <c r="J32" s="4">
        <f t="shared" si="1"/>
        <v>90</v>
      </c>
      <c r="K32" s="4">
        <f t="shared" si="2"/>
        <v>-40</v>
      </c>
      <c r="L32" s="4">
        <f t="shared" si="3"/>
        <v>-600</v>
      </c>
      <c r="M32" s="4"/>
      <c r="N32" s="4">
        <f t="shared" si="4"/>
        <v>0</v>
      </c>
      <c r="O32" s="4">
        <f t="shared" si="5"/>
        <v>0</v>
      </c>
      <c r="P32" s="4">
        <f t="shared" si="6"/>
        <v>0</v>
      </c>
      <c r="Q32" s="133">
        <f t="shared" si="7"/>
        <v>-300</v>
      </c>
      <c r="S32" s="81" t="s">
        <v>88</v>
      </c>
      <c r="T32" s="81" t="s">
        <v>37</v>
      </c>
      <c r="U32" s="81">
        <v>260</v>
      </c>
      <c r="V32" s="160"/>
      <c r="W32" s="57"/>
      <c r="X32" s="60"/>
      <c r="Y32" s="60"/>
      <c r="Z32" s="60"/>
      <c r="AA32" s="59"/>
      <c r="AB32" s="60"/>
      <c r="AC32" s="60"/>
      <c r="AD32" s="60"/>
      <c r="AE32" s="60"/>
      <c r="AF32" s="57"/>
      <c r="AG32" s="58"/>
    </row>
    <row r="33" spans="1:33" ht="12" customHeight="1" thickBot="1">
      <c r="A33" s="3">
        <v>4</v>
      </c>
      <c r="B33" s="80"/>
      <c r="C33" s="80" t="s">
        <v>98</v>
      </c>
      <c r="D33" s="78" t="s">
        <v>36</v>
      </c>
      <c r="E33" s="6">
        <v>1</v>
      </c>
      <c r="F33" s="4">
        <v>4</v>
      </c>
      <c r="G33" s="4">
        <v>9</v>
      </c>
      <c r="H33" s="4">
        <v>2</v>
      </c>
      <c r="I33" s="4">
        <f t="shared" si="0"/>
        <v>200</v>
      </c>
      <c r="J33" s="4">
        <f t="shared" si="1"/>
        <v>135</v>
      </c>
      <c r="K33" s="4">
        <f t="shared" si="2"/>
        <v>20</v>
      </c>
      <c r="L33" s="4">
        <f t="shared" si="3"/>
        <v>-300</v>
      </c>
      <c r="M33" s="4"/>
      <c r="N33" s="4">
        <f t="shared" si="4"/>
        <v>0</v>
      </c>
      <c r="O33" s="4">
        <f t="shared" si="5"/>
        <v>0</v>
      </c>
      <c r="P33" s="4">
        <f t="shared" si="6"/>
        <v>0</v>
      </c>
      <c r="Q33" s="133">
        <f t="shared" si="7"/>
        <v>305</v>
      </c>
      <c r="S33" s="81" t="s">
        <v>93</v>
      </c>
      <c r="T33" s="81" t="s">
        <v>37</v>
      </c>
      <c r="U33" s="81">
        <v>-595</v>
      </c>
      <c r="V33" s="161"/>
      <c r="W33" s="62"/>
      <c r="X33" s="68"/>
      <c r="Y33" s="68"/>
      <c r="Z33" s="68"/>
      <c r="AA33" s="66"/>
      <c r="AB33" s="68"/>
      <c r="AC33" s="68"/>
      <c r="AD33" s="68"/>
      <c r="AE33" s="68"/>
      <c r="AF33" s="62"/>
      <c r="AG33" s="64"/>
    </row>
    <row r="34" spans="1:33" ht="12" customHeight="1" thickBot="1">
      <c r="A34" s="3">
        <v>1</v>
      </c>
      <c r="B34" s="26"/>
      <c r="C34" s="26" t="s">
        <v>99</v>
      </c>
      <c r="D34" s="26" t="s">
        <v>35</v>
      </c>
      <c r="E34" s="6">
        <v>1</v>
      </c>
      <c r="F34" s="4">
        <v>3</v>
      </c>
      <c r="G34" s="4">
        <v>13</v>
      </c>
      <c r="H34" s="4">
        <v>5</v>
      </c>
      <c r="I34" s="4">
        <f t="shared" si="0"/>
        <v>200</v>
      </c>
      <c r="J34" s="4">
        <f t="shared" si="1"/>
        <v>195</v>
      </c>
      <c r="K34" s="4">
        <f t="shared" si="2"/>
        <v>50</v>
      </c>
      <c r="L34" s="4">
        <f t="shared" si="3"/>
        <v>-200</v>
      </c>
      <c r="M34" s="4"/>
      <c r="N34" s="4">
        <f t="shared" si="4"/>
        <v>0</v>
      </c>
      <c r="O34" s="4">
        <f t="shared" si="5"/>
        <v>0</v>
      </c>
      <c r="P34" s="4">
        <f t="shared" si="6"/>
        <v>0</v>
      </c>
      <c r="Q34" s="133">
        <f t="shared" si="7"/>
        <v>495</v>
      </c>
      <c r="S34" s="26" t="s">
        <v>84</v>
      </c>
      <c r="T34" s="26" t="s">
        <v>35</v>
      </c>
      <c r="U34" s="26">
        <v>810</v>
      </c>
      <c r="V34" s="156">
        <v>1135</v>
      </c>
      <c r="W34" s="57"/>
      <c r="X34" s="60"/>
      <c r="Y34" s="60"/>
      <c r="Z34" s="60"/>
      <c r="AA34" s="59"/>
      <c r="AB34" s="60"/>
      <c r="AC34" s="60"/>
      <c r="AD34" s="60"/>
      <c r="AE34" s="60"/>
      <c r="AF34" s="57"/>
      <c r="AG34" s="58"/>
    </row>
    <row r="35" spans="1:33" ht="12" customHeight="1" thickBot="1">
      <c r="A35" s="3">
        <v>2</v>
      </c>
      <c r="B35" s="26"/>
      <c r="C35" s="26" t="s">
        <v>100</v>
      </c>
      <c r="D35" s="26" t="s">
        <v>35</v>
      </c>
      <c r="E35" s="6">
        <v>10</v>
      </c>
      <c r="F35" s="4">
        <v>11</v>
      </c>
      <c r="G35" s="4">
        <v>2</v>
      </c>
      <c r="H35" s="4">
        <v>-5</v>
      </c>
      <c r="I35" s="4">
        <f t="shared" si="0"/>
        <v>0</v>
      </c>
      <c r="J35" s="4">
        <f t="shared" si="1"/>
        <v>30</v>
      </c>
      <c r="K35" s="4">
        <f t="shared" si="2"/>
        <v>-50</v>
      </c>
      <c r="L35" s="4">
        <f t="shared" si="3"/>
        <v>-100</v>
      </c>
      <c r="M35" s="4"/>
      <c r="N35" s="4">
        <f t="shared" si="4"/>
        <v>0</v>
      </c>
      <c r="O35" s="4">
        <f t="shared" si="5"/>
        <v>0</v>
      </c>
      <c r="P35" s="4">
        <f t="shared" si="6"/>
        <v>0</v>
      </c>
      <c r="Q35" s="133">
        <f t="shared" si="7"/>
        <v>130</v>
      </c>
      <c r="S35" s="26" t="s">
        <v>97</v>
      </c>
      <c r="T35" s="26" t="s">
        <v>35</v>
      </c>
      <c r="U35" s="26">
        <v>-300</v>
      </c>
      <c r="V35" s="160"/>
      <c r="W35" s="57"/>
      <c r="X35" s="60"/>
      <c r="Y35" s="60"/>
      <c r="Z35" s="60"/>
      <c r="AA35" s="59"/>
      <c r="AB35" s="60"/>
      <c r="AC35" s="60"/>
      <c r="AD35" s="60"/>
      <c r="AE35" s="60"/>
      <c r="AF35" s="57"/>
      <c r="AG35" s="58"/>
    </row>
    <row r="36" spans="1:33" ht="12" customHeight="1" thickBot="1">
      <c r="A36" s="3">
        <v>3</v>
      </c>
      <c r="B36" s="16"/>
      <c r="C36" s="16" t="s">
        <v>101</v>
      </c>
      <c r="D36" s="16" t="s">
        <v>34</v>
      </c>
      <c r="E36" s="6">
        <v>10</v>
      </c>
      <c r="F36" s="4">
        <v>9</v>
      </c>
      <c r="G36" s="4">
        <v>6</v>
      </c>
      <c r="H36" s="4">
        <v>-4</v>
      </c>
      <c r="I36" s="4">
        <f t="shared" si="0"/>
        <v>0</v>
      </c>
      <c r="J36" s="4">
        <f t="shared" si="1"/>
        <v>90</v>
      </c>
      <c r="K36" s="4">
        <f t="shared" si="2"/>
        <v>-40</v>
      </c>
      <c r="L36" s="4">
        <f t="shared" si="3"/>
        <v>100</v>
      </c>
      <c r="M36" s="4"/>
      <c r="N36" s="4">
        <f t="shared" si="4"/>
        <v>0</v>
      </c>
      <c r="O36" s="4">
        <f t="shared" si="5"/>
        <v>0</v>
      </c>
      <c r="P36" s="4">
        <f t="shared" si="6"/>
        <v>0</v>
      </c>
      <c r="Q36" s="133">
        <f t="shared" si="7"/>
        <v>400</v>
      </c>
      <c r="S36" s="26" t="s">
        <v>99</v>
      </c>
      <c r="T36" s="26" t="s">
        <v>35</v>
      </c>
      <c r="U36" s="26">
        <v>495</v>
      </c>
      <c r="V36" s="160"/>
      <c r="W36" s="57"/>
      <c r="X36" s="60"/>
      <c r="Y36" s="60"/>
      <c r="Z36" s="60"/>
      <c r="AA36" s="59"/>
      <c r="AB36" s="60"/>
      <c r="AC36" s="60"/>
      <c r="AD36" s="60"/>
      <c r="AE36" s="60"/>
      <c r="AF36" s="57"/>
      <c r="AG36" s="58"/>
    </row>
    <row r="37" spans="1:33" ht="12" customHeight="1">
      <c r="A37" s="3">
        <v>4</v>
      </c>
      <c r="B37" s="21"/>
      <c r="C37" s="21" t="s">
        <v>102</v>
      </c>
      <c r="D37" s="21" t="s">
        <v>31</v>
      </c>
      <c r="E37" s="6">
        <v>1</v>
      </c>
      <c r="F37" s="4">
        <v>4</v>
      </c>
      <c r="G37" s="4">
        <v>11</v>
      </c>
      <c r="H37" s="4">
        <v>4</v>
      </c>
      <c r="I37" s="4">
        <f t="shared" si="0"/>
        <v>200</v>
      </c>
      <c r="J37" s="4">
        <f t="shared" si="1"/>
        <v>165</v>
      </c>
      <c r="K37" s="4">
        <f t="shared" si="2"/>
        <v>40</v>
      </c>
      <c r="L37" s="4">
        <f t="shared" si="3"/>
        <v>-300</v>
      </c>
      <c r="M37" s="4"/>
      <c r="N37" s="4">
        <f t="shared" si="4"/>
        <v>0</v>
      </c>
      <c r="O37" s="4">
        <f t="shared" si="5"/>
        <v>0</v>
      </c>
      <c r="P37" s="4">
        <f t="shared" si="6"/>
        <v>0</v>
      </c>
      <c r="Q37" s="133">
        <f t="shared" si="7"/>
        <v>355</v>
      </c>
      <c r="S37" s="26" t="s">
        <v>100</v>
      </c>
      <c r="T37" s="26" t="s">
        <v>35</v>
      </c>
      <c r="U37" s="26">
        <v>130</v>
      </c>
      <c r="V37" s="161"/>
      <c r="W37" s="57"/>
      <c r="X37" s="60"/>
      <c r="Y37" s="60"/>
      <c r="Z37" s="60"/>
      <c r="AA37" s="59"/>
      <c r="AB37" s="60"/>
      <c r="AC37" s="60"/>
      <c r="AD37" s="60"/>
      <c r="AE37" s="60"/>
      <c r="AF37" s="57"/>
      <c r="AG37" s="58"/>
    </row>
    <row r="38" spans="1:33" ht="12" customHeight="1" thickBot="1">
      <c r="A38" s="3">
        <v>1</v>
      </c>
      <c r="B38" s="30"/>
      <c r="C38" s="30" t="s">
        <v>103</v>
      </c>
      <c r="D38" s="22" t="s">
        <v>59</v>
      </c>
      <c r="E38" s="6">
        <v>1</v>
      </c>
      <c r="F38" s="4">
        <v>1</v>
      </c>
      <c r="G38" s="4">
        <v>16</v>
      </c>
      <c r="H38" s="4">
        <v>6</v>
      </c>
      <c r="I38" s="4">
        <f t="shared" si="0"/>
        <v>200</v>
      </c>
      <c r="J38" s="4">
        <f t="shared" si="1"/>
        <v>240</v>
      </c>
      <c r="K38" s="4">
        <f t="shared" si="2"/>
        <v>60</v>
      </c>
      <c r="L38" s="4">
        <f t="shared" si="3"/>
        <v>0</v>
      </c>
      <c r="M38" s="4"/>
      <c r="N38" s="4">
        <f t="shared" si="4"/>
        <v>250</v>
      </c>
      <c r="O38" s="4">
        <f t="shared" si="5"/>
        <v>0</v>
      </c>
      <c r="P38" s="4">
        <f t="shared" si="6"/>
        <v>0</v>
      </c>
      <c r="Q38" s="133">
        <f t="shared" si="7"/>
        <v>1000</v>
      </c>
      <c r="S38" s="32" t="s">
        <v>71</v>
      </c>
      <c r="T38" s="27" t="s">
        <v>56</v>
      </c>
      <c r="U38" s="27">
        <v>70</v>
      </c>
      <c r="V38" s="157">
        <v>2010</v>
      </c>
      <c r="W38" s="61"/>
      <c r="X38" s="67"/>
      <c r="Y38" s="67"/>
      <c r="Z38" s="67"/>
      <c r="AA38" s="65"/>
      <c r="AB38" s="67"/>
      <c r="AC38" s="67"/>
      <c r="AD38" s="67"/>
      <c r="AE38" s="67"/>
      <c r="AF38" s="61"/>
      <c r="AG38" s="63"/>
    </row>
    <row r="39" spans="1:33" ht="12" customHeight="1" thickBot="1">
      <c r="A39" s="3">
        <v>2</v>
      </c>
      <c r="B39" s="80"/>
      <c r="C39" s="80" t="s">
        <v>104</v>
      </c>
      <c r="D39" s="78" t="s">
        <v>36</v>
      </c>
      <c r="E39" s="6">
        <v>10</v>
      </c>
      <c r="F39" s="4">
        <v>6</v>
      </c>
      <c r="G39" s="4">
        <v>10</v>
      </c>
      <c r="H39" s="4">
        <v>2</v>
      </c>
      <c r="I39" s="4">
        <f t="shared" si="0"/>
        <v>200</v>
      </c>
      <c r="J39" s="4">
        <f t="shared" si="1"/>
        <v>150</v>
      </c>
      <c r="K39" s="4">
        <f t="shared" si="2"/>
        <v>20</v>
      </c>
      <c r="L39" s="4">
        <f t="shared" si="3"/>
        <v>400</v>
      </c>
      <c r="M39" s="4"/>
      <c r="N39" s="4">
        <f t="shared" si="4"/>
        <v>0</v>
      </c>
      <c r="O39" s="4">
        <f t="shared" si="5"/>
        <v>0</v>
      </c>
      <c r="P39" s="4">
        <f t="shared" si="6"/>
        <v>0</v>
      </c>
      <c r="Q39" s="133">
        <f t="shared" si="7"/>
        <v>1020</v>
      </c>
      <c r="S39" s="27" t="s">
        <v>79</v>
      </c>
      <c r="T39" s="27" t="s">
        <v>56</v>
      </c>
      <c r="U39" s="27">
        <v>175</v>
      </c>
      <c r="V39" s="160"/>
      <c r="W39" s="57"/>
      <c r="X39" s="60"/>
      <c r="Y39" s="60"/>
      <c r="Z39" s="60"/>
      <c r="AA39" s="59"/>
      <c r="AB39" s="60"/>
      <c r="AC39" s="60"/>
      <c r="AD39" s="60"/>
      <c r="AE39" s="60"/>
      <c r="AF39" s="57"/>
      <c r="AG39" s="58"/>
    </row>
    <row r="40" spans="1:33" ht="12" customHeight="1" thickBot="1">
      <c r="A40" s="3">
        <v>3</v>
      </c>
      <c r="B40" s="16"/>
      <c r="C40" s="16" t="s">
        <v>105</v>
      </c>
      <c r="D40" s="16" t="s">
        <v>34</v>
      </c>
      <c r="E40" s="6">
        <v>4</v>
      </c>
      <c r="F40" s="4">
        <v>9</v>
      </c>
      <c r="G40" s="4">
        <v>5</v>
      </c>
      <c r="H40" s="4">
        <v>-3</v>
      </c>
      <c r="I40" s="4">
        <f t="shared" si="0"/>
        <v>0</v>
      </c>
      <c r="J40" s="4">
        <f t="shared" si="1"/>
        <v>75</v>
      </c>
      <c r="K40" s="4">
        <f t="shared" si="2"/>
        <v>-30</v>
      </c>
      <c r="L40" s="4">
        <f t="shared" si="3"/>
        <v>-500</v>
      </c>
      <c r="M40" s="4"/>
      <c r="N40" s="4">
        <f t="shared" si="4"/>
        <v>0</v>
      </c>
      <c r="O40" s="4">
        <f t="shared" si="5"/>
        <v>0</v>
      </c>
      <c r="P40" s="4">
        <f t="shared" si="6"/>
        <v>0</v>
      </c>
      <c r="Q40" s="133">
        <f t="shared" si="7"/>
        <v>-205</v>
      </c>
      <c r="S40" s="27" t="s">
        <v>90</v>
      </c>
      <c r="T40" s="27" t="s">
        <v>56</v>
      </c>
      <c r="U40" s="27">
        <v>1020</v>
      </c>
      <c r="V40" s="160"/>
      <c r="W40" s="62"/>
      <c r="X40" s="68"/>
      <c r="Y40" s="68"/>
      <c r="Z40" s="68"/>
      <c r="AA40" s="66"/>
      <c r="AB40" s="68"/>
      <c r="AC40" s="68"/>
      <c r="AD40" s="68"/>
      <c r="AE40" s="68"/>
      <c r="AF40" s="62"/>
      <c r="AG40" s="64"/>
    </row>
    <row r="41" spans="1:33" ht="12" customHeight="1" thickBot="1">
      <c r="A41" s="3">
        <v>4</v>
      </c>
      <c r="B41" s="23"/>
      <c r="C41" s="23" t="s">
        <v>106</v>
      </c>
      <c r="D41" s="23" t="s">
        <v>55</v>
      </c>
      <c r="E41" s="6">
        <v>10</v>
      </c>
      <c r="F41" s="4">
        <v>9</v>
      </c>
      <c r="G41" s="4">
        <v>7</v>
      </c>
      <c r="H41" s="4">
        <v>-7</v>
      </c>
      <c r="I41" s="4">
        <f t="shared" si="0"/>
        <v>0</v>
      </c>
      <c r="J41" s="4">
        <f t="shared" si="1"/>
        <v>105</v>
      </c>
      <c r="K41" s="4">
        <f t="shared" si="2"/>
        <v>-70</v>
      </c>
      <c r="L41" s="4">
        <f t="shared" si="3"/>
        <v>100</v>
      </c>
      <c r="M41" s="4"/>
      <c r="N41" s="4">
        <f t="shared" si="4"/>
        <v>0</v>
      </c>
      <c r="O41" s="4">
        <f t="shared" si="5"/>
        <v>0</v>
      </c>
      <c r="P41" s="4">
        <f t="shared" si="6"/>
        <v>0</v>
      </c>
      <c r="Q41" s="133">
        <f t="shared" si="7"/>
        <v>385</v>
      </c>
      <c r="S41" s="27" t="s">
        <v>108</v>
      </c>
      <c r="T41" s="27" t="s">
        <v>56</v>
      </c>
      <c r="U41" s="27">
        <v>745</v>
      </c>
      <c r="V41" s="161"/>
      <c r="W41" s="57"/>
      <c r="X41" s="60"/>
      <c r="Y41" s="60"/>
      <c r="Z41" s="60"/>
      <c r="AA41" s="59"/>
      <c r="AB41" s="60"/>
      <c r="AC41" s="60"/>
      <c r="AD41" s="60"/>
      <c r="AE41" s="60"/>
      <c r="AF41" s="57"/>
      <c r="AG41" s="58"/>
    </row>
    <row r="42" spans="1:33" ht="12" customHeight="1" thickBot="1">
      <c r="A42" s="3">
        <v>1</v>
      </c>
      <c r="B42" s="23"/>
      <c r="C42" s="23" t="s">
        <v>107</v>
      </c>
      <c r="D42" s="23" t="s">
        <v>55</v>
      </c>
      <c r="E42" s="6">
        <v>4</v>
      </c>
      <c r="F42" s="4">
        <v>6</v>
      </c>
      <c r="G42" s="4">
        <v>7</v>
      </c>
      <c r="H42" s="4">
        <v>-1</v>
      </c>
      <c r="I42" s="4">
        <f t="shared" si="0"/>
        <v>200</v>
      </c>
      <c r="J42" s="4">
        <f t="shared" si="1"/>
        <v>105</v>
      </c>
      <c r="K42" s="4">
        <f t="shared" si="2"/>
        <v>-10</v>
      </c>
      <c r="L42" s="4">
        <f t="shared" si="3"/>
        <v>-200</v>
      </c>
      <c r="M42" s="4"/>
      <c r="N42" s="4">
        <f t="shared" si="4"/>
        <v>0</v>
      </c>
      <c r="O42" s="4">
        <f t="shared" si="5"/>
        <v>0</v>
      </c>
      <c r="P42" s="4">
        <f t="shared" si="6"/>
        <v>0</v>
      </c>
      <c r="Q42" s="133">
        <f t="shared" si="7"/>
        <v>345</v>
      </c>
      <c r="S42" s="21" t="s">
        <v>70</v>
      </c>
      <c r="T42" s="21" t="s">
        <v>31</v>
      </c>
      <c r="U42" s="21">
        <v>635</v>
      </c>
      <c r="V42" s="158">
        <v>2120</v>
      </c>
      <c r="W42" s="57"/>
      <c r="X42" s="60"/>
      <c r="Y42" s="60"/>
      <c r="Z42" s="60"/>
      <c r="AA42" s="59"/>
      <c r="AB42" s="60"/>
      <c r="AC42" s="60"/>
      <c r="AD42" s="60"/>
      <c r="AE42" s="60"/>
      <c r="AF42" s="57"/>
      <c r="AG42" s="58"/>
    </row>
    <row r="43" spans="1:33" ht="12" customHeight="1" thickBot="1">
      <c r="A43" s="3">
        <v>2</v>
      </c>
      <c r="B43" s="27"/>
      <c r="C43" s="27" t="s">
        <v>108</v>
      </c>
      <c r="D43" s="27" t="s">
        <v>56</v>
      </c>
      <c r="E43" s="6">
        <v>4</v>
      </c>
      <c r="F43" s="4">
        <v>3</v>
      </c>
      <c r="G43" s="4">
        <v>11</v>
      </c>
      <c r="H43" s="4">
        <v>3</v>
      </c>
      <c r="I43" s="4">
        <f t="shared" si="0"/>
        <v>200</v>
      </c>
      <c r="J43" s="4">
        <f t="shared" si="1"/>
        <v>165</v>
      </c>
      <c r="K43" s="4">
        <f t="shared" si="2"/>
        <v>30</v>
      </c>
      <c r="L43" s="4">
        <f t="shared" si="3"/>
        <v>100</v>
      </c>
      <c r="M43" s="4"/>
      <c r="N43" s="4">
        <f t="shared" si="4"/>
        <v>0</v>
      </c>
      <c r="O43" s="4">
        <f t="shared" si="5"/>
        <v>0</v>
      </c>
      <c r="P43" s="4">
        <f t="shared" si="6"/>
        <v>0</v>
      </c>
      <c r="Q43" s="133">
        <f t="shared" si="7"/>
        <v>745</v>
      </c>
      <c r="S43" s="21" t="s">
        <v>86</v>
      </c>
      <c r="T43" s="21" t="s">
        <v>31</v>
      </c>
      <c r="U43" s="21">
        <v>-95</v>
      </c>
      <c r="V43" s="160"/>
      <c r="W43" s="57"/>
      <c r="X43" s="60"/>
      <c r="Y43" s="60"/>
      <c r="Z43" s="60"/>
      <c r="AA43" s="59"/>
      <c r="AB43" s="60"/>
      <c r="AC43" s="60"/>
      <c r="AD43" s="60"/>
      <c r="AE43" s="60"/>
      <c r="AF43" s="57"/>
      <c r="AG43" s="58"/>
    </row>
    <row r="44" spans="1:33" ht="12" customHeight="1" thickBot="1">
      <c r="A44" s="3">
        <v>3</v>
      </c>
      <c r="B44" s="20"/>
      <c r="C44" s="20" t="s">
        <v>109</v>
      </c>
      <c r="D44" s="20" t="s">
        <v>58</v>
      </c>
      <c r="E44" s="6">
        <v>4</v>
      </c>
      <c r="F44" s="4">
        <v>7</v>
      </c>
      <c r="G44" s="4">
        <v>9</v>
      </c>
      <c r="H44" s="4">
        <v>1</v>
      </c>
      <c r="I44" s="4">
        <f t="shared" si="0"/>
        <v>0</v>
      </c>
      <c r="J44" s="4">
        <f t="shared" si="1"/>
        <v>135</v>
      </c>
      <c r="K44" s="4">
        <f t="shared" si="2"/>
        <v>10</v>
      </c>
      <c r="L44" s="4">
        <f t="shared" si="3"/>
        <v>-300</v>
      </c>
      <c r="M44" s="4"/>
      <c r="N44" s="4">
        <f t="shared" si="4"/>
        <v>0</v>
      </c>
      <c r="O44" s="4">
        <f t="shared" si="5"/>
        <v>0</v>
      </c>
      <c r="P44" s="4">
        <f t="shared" si="6"/>
        <v>0</v>
      </c>
      <c r="Q44" s="133">
        <f t="shared" si="7"/>
        <v>95</v>
      </c>
      <c r="S44" s="21" t="s">
        <v>102</v>
      </c>
      <c r="T44" s="21" t="s">
        <v>31</v>
      </c>
      <c r="U44" s="21">
        <v>355</v>
      </c>
      <c r="V44" s="160"/>
      <c r="W44" s="57"/>
      <c r="X44" s="60"/>
      <c r="Y44" s="60"/>
      <c r="Z44" s="60"/>
      <c r="AA44" s="59"/>
      <c r="AB44" s="60"/>
      <c r="AC44" s="60"/>
      <c r="AD44" s="60"/>
      <c r="AE44" s="60"/>
      <c r="AF44" s="57"/>
      <c r="AG44" s="58"/>
    </row>
    <row r="45" spans="1:33" ht="12" customHeight="1" thickBot="1">
      <c r="A45" s="3">
        <v>4</v>
      </c>
      <c r="B45" s="44"/>
      <c r="C45" s="44" t="s">
        <v>110</v>
      </c>
      <c r="D45" s="44" t="s">
        <v>32</v>
      </c>
      <c r="E45" s="6">
        <v>10</v>
      </c>
      <c r="F45" s="4">
        <v>12</v>
      </c>
      <c r="G45" s="4">
        <v>4</v>
      </c>
      <c r="H45" s="4">
        <v>-8</v>
      </c>
      <c r="I45" s="4">
        <f t="shared" si="0"/>
        <v>0</v>
      </c>
      <c r="J45" s="4">
        <f t="shared" si="1"/>
        <v>60</v>
      </c>
      <c r="K45" s="4">
        <f t="shared" si="2"/>
        <v>-80</v>
      </c>
      <c r="L45" s="4">
        <f t="shared" si="3"/>
        <v>-200</v>
      </c>
      <c r="M45" s="4"/>
      <c r="N45" s="4">
        <f t="shared" si="4"/>
        <v>0</v>
      </c>
      <c r="O45" s="4">
        <f t="shared" si="5"/>
        <v>250</v>
      </c>
      <c r="P45" s="4">
        <f t="shared" si="6"/>
        <v>0</v>
      </c>
      <c r="Q45" s="133">
        <f t="shared" si="7"/>
        <v>-220</v>
      </c>
      <c r="S45" s="21" t="s">
        <v>111</v>
      </c>
      <c r="T45" s="21" t="s">
        <v>31</v>
      </c>
      <c r="U45" s="21">
        <v>1225</v>
      </c>
      <c r="V45" s="161"/>
      <c r="W45" s="57"/>
      <c r="X45" s="60"/>
      <c r="Y45" s="60"/>
      <c r="Z45" s="60"/>
      <c r="AA45" s="59"/>
      <c r="AB45" s="60"/>
      <c r="AC45" s="60"/>
      <c r="AD45" s="60"/>
      <c r="AE45" s="60"/>
      <c r="AF45" s="57"/>
      <c r="AG45" s="58"/>
    </row>
    <row r="46" spans="1:33" ht="12" customHeight="1" thickBot="1">
      <c r="A46" s="3">
        <v>1</v>
      </c>
      <c r="B46" s="21"/>
      <c r="C46" s="21" t="s">
        <v>111</v>
      </c>
      <c r="D46" s="21" t="s">
        <v>31</v>
      </c>
      <c r="E46" s="6">
        <v>10</v>
      </c>
      <c r="F46" s="4">
        <v>4</v>
      </c>
      <c r="G46" s="4">
        <v>11</v>
      </c>
      <c r="H46" s="4">
        <v>1</v>
      </c>
      <c r="I46" s="4">
        <f t="shared" si="0"/>
        <v>200</v>
      </c>
      <c r="J46" s="4">
        <f t="shared" si="1"/>
        <v>165</v>
      </c>
      <c r="K46" s="4">
        <f t="shared" si="2"/>
        <v>10</v>
      </c>
      <c r="L46" s="4">
        <f t="shared" si="3"/>
        <v>600</v>
      </c>
      <c r="M46" s="4"/>
      <c r="N46" s="4">
        <f t="shared" si="4"/>
        <v>0</v>
      </c>
      <c r="O46" s="4">
        <f t="shared" si="5"/>
        <v>0</v>
      </c>
      <c r="P46" s="4">
        <f t="shared" si="6"/>
        <v>0</v>
      </c>
      <c r="Q46" s="133">
        <f t="shared" si="7"/>
        <v>1225</v>
      </c>
      <c r="S46" s="30" t="s">
        <v>68</v>
      </c>
      <c r="T46" s="22" t="s">
        <v>59</v>
      </c>
      <c r="U46" s="22">
        <v>-60</v>
      </c>
      <c r="V46" s="159">
        <v>2725</v>
      </c>
      <c r="W46" s="57"/>
      <c r="X46" s="60"/>
      <c r="Y46" s="60"/>
      <c r="Z46" s="60"/>
      <c r="AA46" s="59"/>
      <c r="AB46" s="60"/>
      <c r="AC46" s="60"/>
      <c r="AD46" s="60"/>
      <c r="AE46" s="60"/>
      <c r="AF46" s="57"/>
      <c r="AG46" s="58"/>
    </row>
    <row r="47" spans="1:33" ht="12" customHeight="1" thickBot="1">
      <c r="A47" s="3">
        <v>2</v>
      </c>
      <c r="B47" s="71"/>
      <c r="C47" s="71" t="s">
        <v>112</v>
      </c>
      <c r="D47" s="70" t="s">
        <v>33</v>
      </c>
      <c r="E47" s="6">
        <v>4</v>
      </c>
      <c r="F47" s="4">
        <v>5</v>
      </c>
      <c r="G47" s="4">
        <v>10</v>
      </c>
      <c r="H47" s="4">
        <v>2</v>
      </c>
      <c r="I47" s="4">
        <f t="shared" si="0"/>
        <v>200</v>
      </c>
      <c r="J47" s="4">
        <f t="shared" si="1"/>
        <v>150</v>
      </c>
      <c r="K47" s="4">
        <f t="shared" si="2"/>
        <v>20</v>
      </c>
      <c r="L47" s="4">
        <f t="shared" si="3"/>
        <v>-100</v>
      </c>
      <c r="M47" s="4"/>
      <c r="N47" s="4">
        <f t="shared" si="4"/>
        <v>0</v>
      </c>
      <c r="O47" s="4">
        <f t="shared" si="5"/>
        <v>0</v>
      </c>
      <c r="P47" s="4">
        <f t="shared" si="6"/>
        <v>0</v>
      </c>
      <c r="Q47" s="133">
        <f t="shared" si="7"/>
        <v>520</v>
      </c>
      <c r="S47" s="30" t="s">
        <v>74</v>
      </c>
      <c r="T47" s="22" t="s">
        <v>59</v>
      </c>
      <c r="U47" s="22">
        <v>645</v>
      </c>
      <c r="V47" s="160"/>
      <c r="W47" s="57"/>
      <c r="X47" s="60"/>
      <c r="Y47" s="60"/>
      <c r="Z47" s="60"/>
      <c r="AA47" s="59"/>
      <c r="AB47" s="60"/>
      <c r="AC47" s="60"/>
      <c r="AD47" s="60"/>
      <c r="AE47" s="60"/>
      <c r="AF47" s="57"/>
      <c r="AG47" s="58"/>
    </row>
    <row r="48" spans="1:33" ht="12" customHeight="1" thickBot="1">
      <c r="A48" s="3">
        <v>3</v>
      </c>
      <c r="B48" s="23"/>
      <c r="C48" s="23" t="s">
        <v>113</v>
      </c>
      <c r="D48" s="23" t="s">
        <v>55</v>
      </c>
      <c r="E48" s="6">
        <v>7</v>
      </c>
      <c r="F48" s="4">
        <v>7</v>
      </c>
      <c r="G48" s="4">
        <v>8</v>
      </c>
      <c r="H48" s="4">
        <v>0</v>
      </c>
      <c r="I48" s="4">
        <f t="shared" si="0"/>
        <v>0</v>
      </c>
      <c r="J48" s="4">
        <f t="shared" si="1"/>
        <v>120</v>
      </c>
      <c r="K48" s="4">
        <f t="shared" si="2"/>
        <v>0</v>
      </c>
      <c r="L48" s="4">
        <f t="shared" si="3"/>
        <v>0</v>
      </c>
      <c r="M48" s="4"/>
      <c r="N48" s="4">
        <f t="shared" si="4"/>
        <v>0</v>
      </c>
      <c r="O48" s="4">
        <f t="shared" si="5"/>
        <v>0</v>
      </c>
      <c r="P48" s="4">
        <f t="shared" si="6"/>
        <v>0</v>
      </c>
      <c r="Q48" s="133">
        <f t="shared" si="7"/>
        <v>370</v>
      </c>
      <c r="S48" s="30" t="s">
        <v>92</v>
      </c>
      <c r="T48" s="22" t="s">
        <v>59</v>
      </c>
      <c r="U48" s="22">
        <v>1140</v>
      </c>
      <c r="V48" s="160"/>
      <c r="W48" s="57"/>
      <c r="X48" s="60"/>
      <c r="Y48" s="60"/>
      <c r="Z48" s="60"/>
      <c r="AA48" s="59"/>
      <c r="AB48" s="60"/>
      <c r="AC48" s="60"/>
      <c r="AD48" s="60"/>
      <c r="AE48" s="60"/>
      <c r="AF48" s="57"/>
      <c r="AG48" s="58"/>
    </row>
    <row r="49" spans="1:33" ht="12" customHeight="1">
      <c r="A49" s="3">
        <v>4</v>
      </c>
      <c r="B49" s="23"/>
      <c r="C49" s="23" t="s">
        <v>114</v>
      </c>
      <c r="D49" s="23" t="s">
        <v>55</v>
      </c>
      <c r="E49" s="6">
        <v>1</v>
      </c>
      <c r="F49" s="4">
        <v>1</v>
      </c>
      <c r="G49" s="4">
        <v>16</v>
      </c>
      <c r="H49" s="4">
        <v>10</v>
      </c>
      <c r="I49" s="4">
        <f t="shared" si="0"/>
        <v>200</v>
      </c>
      <c r="J49" s="4">
        <f t="shared" si="1"/>
        <v>240</v>
      </c>
      <c r="K49" s="4">
        <f t="shared" si="2"/>
        <v>100</v>
      </c>
      <c r="L49" s="4">
        <f t="shared" si="3"/>
        <v>0</v>
      </c>
      <c r="M49" s="4"/>
      <c r="N49" s="4">
        <f t="shared" si="4"/>
        <v>250</v>
      </c>
      <c r="O49" s="4">
        <f t="shared" si="5"/>
        <v>0</v>
      </c>
      <c r="P49" s="4">
        <f t="shared" si="6"/>
        <v>0</v>
      </c>
      <c r="Q49" s="133">
        <f t="shared" si="7"/>
        <v>1040</v>
      </c>
      <c r="S49" s="30" t="s">
        <v>103</v>
      </c>
      <c r="T49" s="22" t="s">
        <v>59</v>
      </c>
      <c r="U49" s="22">
        <v>1000</v>
      </c>
      <c r="V49" s="161"/>
      <c r="W49" s="57"/>
      <c r="X49" s="60"/>
      <c r="Y49" s="60"/>
      <c r="Z49" s="60"/>
      <c r="AA49" s="59"/>
      <c r="AB49" s="60"/>
      <c r="AC49" s="60"/>
      <c r="AD49" s="60"/>
      <c r="AE49" s="60"/>
      <c r="AF49" s="57"/>
      <c r="AG49" s="58"/>
    </row>
    <row r="52" spans="1:33" ht="12" customHeight="1" thickBot="1">
      <c r="D52" s="50" t="s">
        <v>5</v>
      </c>
      <c r="E52" s="50" t="s">
        <v>8</v>
      </c>
    </row>
    <row r="53" spans="1:33" ht="12" customHeight="1">
      <c r="D53" s="52"/>
      <c r="E53" s="50"/>
    </row>
    <row r="54" spans="1:33" ht="12" customHeight="1">
      <c r="D54" s="51"/>
      <c r="E54" s="50"/>
    </row>
    <row r="55" spans="1:33" ht="12" customHeight="1">
      <c r="D55" s="51"/>
      <c r="E55" s="50"/>
    </row>
    <row r="56" spans="1:33" ht="12" customHeight="1">
      <c r="D56" s="51"/>
      <c r="E56" s="50"/>
    </row>
    <row r="57" spans="1:33" ht="12" customHeight="1">
      <c r="D57" s="51"/>
      <c r="E57" s="50"/>
    </row>
    <row r="58" spans="1:33" ht="12" customHeight="1">
      <c r="D58" s="51"/>
      <c r="E58" s="50"/>
    </row>
    <row r="59" spans="1:33" ht="12" customHeight="1">
      <c r="D59" s="51"/>
      <c r="E59" s="50"/>
    </row>
    <row r="60" spans="1:33" ht="12" customHeight="1">
      <c r="D60" s="51"/>
      <c r="E60" s="50"/>
    </row>
    <row r="61" spans="1:33" ht="12" customHeight="1">
      <c r="D61" s="51"/>
      <c r="E61" s="50"/>
    </row>
    <row r="62" spans="1:33" ht="12" customHeight="1">
      <c r="D62" s="51"/>
      <c r="E62" s="50"/>
    </row>
    <row r="63" spans="1:33" ht="12" customHeight="1">
      <c r="D63" s="51"/>
      <c r="E63" s="50"/>
    </row>
    <row r="64" spans="1:33" ht="12" customHeight="1" thickBot="1">
      <c r="D64" s="53"/>
      <c r="E64" s="50"/>
    </row>
    <row r="65" spans="1:34" ht="12" customHeight="1">
      <c r="S65" s="88"/>
      <c r="T65" s="89"/>
      <c r="U65" s="90"/>
      <c r="V65" s="91"/>
      <c r="W65" s="92"/>
      <c r="X65" s="90"/>
      <c r="Y65" s="93"/>
      <c r="Z65" s="93"/>
      <c r="AA65" s="93"/>
      <c r="AB65" s="92"/>
      <c r="AC65" s="93"/>
      <c r="AD65" s="93"/>
      <c r="AE65" s="93"/>
      <c r="AF65" s="93"/>
      <c r="AG65" s="90"/>
      <c r="AH65" s="91"/>
    </row>
    <row r="66" spans="1:34" ht="12" customHeight="1">
      <c r="A66" s="19" t="s">
        <v>2</v>
      </c>
      <c r="B66" s="19" t="s">
        <v>3</v>
      </c>
      <c r="C66" s="19" t="s">
        <v>4</v>
      </c>
      <c r="D66" s="19" t="s">
        <v>5</v>
      </c>
      <c r="E66" s="19" t="s">
        <v>6</v>
      </c>
      <c r="F66" s="19" t="s">
        <v>43</v>
      </c>
      <c r="G66" s="19" t="s">
        <v>8</v>
      </c>
      <c r="H66" s="19" t="s">
        <v>44</v>
      </c>
      <c r="I66" s="19" t="s">
        <v>7</v>
      </c>
      <c r="J66" s="19" t="s">
        <v>40</v>
      </c>
      <c r="K66" s="19" t="s">
        <v>41</v>
      </c>
      <c r="L66" s="19" t="s">
        <v>42</v>
      </c>
      <c r="M66" s="19" t="s">
        <v>38</v>
      </c>
      <c r="N66" s="19" t="s">
        <v>20</v>
      </c>
      <c r="O66" s="19" t="s">
        <v>45</v>
      </c>
      <c r="P66" s="19" t="s">
        <v>46</v>
      </c>
      <c r="Q66" s="132" t="s">
        <v>39</v>
      </c>
      <c r="S66" s="88"/>
      <c r="T66" s="89"/>
      <c r="U66" s="90"/>
      <c r="V66" s="91"/>
      <c r="W66" s="92"/>
      <c r="X66" s="90"/>
      <c r="Y66" s="93"/>
      <c r="Z66" s="93"/>
      <c r="AA66" s="93"/>
      <c r="AB66" s="92"/>
      <c r="AC66" s="93"/>
      <c r="AD66" s="93"/>
      <c r="AE66" s="93"/>
      <c r="AF66" s="93"/>
      <c r="AG66" s="90"/>
      <c r="AH66" s="91"/>
    </row>
    <row r="67" spans="1:34" ht="12" customHeight="1">
      <c r="A67" s="69"/>
      <c r="B67" s="70"/>
      <c r="C67" s="81" t="s">
        <v>67</v>
      </c>
      <c r="D67" s="81" t="s">
        <v>37</v>
      </c>
      <c r="E67" s="83">
        <v>7</v>
      </c>
      <c r="F67" s="83">
        <v>12</v>
      </c>
      <c r="G67" s="83">
        <v>3</v>
      </c>
      <c r="H67" s="83">
        <v>-9</v>
      </c>
      <c r="I67" s="69"/>
      <c r="J67" s="69"/>
      <c r="K67" s="69"/>
      <c r="L67" s="69"/>
      <c r="M67" s="69"/>
      <c r="N67" s="69"/>
      <c r="O67" s="69"/>
      <c r="P67" s="69"/>
      <c r="Q67" s="135"/>
      <c r="S67" s="88"/>
      <c r="T67" s="89"/>
      <c r="U67" s="90"/>
      <c r="V67" s="91"/>
      <c r="W67" s="92"/>
      <c r="X67" s="90"/>
      <c r="Y67" s="93"/>
      <c r="Z67" s="93"/>
      <c r="AA67" s="93"/>
      <c r="AB67" s="92"/>
      <c r="AC67" s="93"/>
      <c r="AD67" s="93"/>
      <c r="AE67" s="93"/>
      <c r="AF67" s="93"/>
      <c r="AG67" s="90"/>
      <c r="AH67" s="91"/>
    </row>
    <row r="68" spans="1:34" ht="12" customHeight="1">
      <c r="A68" s="69"/>
      <c r="B68" s="70"/>
      <c r="C68" s="30" t="s">
        <v>68</v>
      </c>
      <c r="D68" s="22" t="s">
        <v>59</v>
      </c>
      <c r="E68" s="87">
        <v>4</v>
      </c>
      <c r="F68" s="87">
        <v>8</v>
      </c>
      <c r="G68" s="87">
        <v>8</v>
      </c>
      <c r="H68" s="87">
        <v>-3</v>
      </c>
      <c r="I68" s="69"/>
      <c r="J68" s="69"/>
      <c r="K68" s="69"/>
      <c r="L68" s="69"/>
      <c r="M68" s="69"/>
      <c r="N68" s="69"/>
      <c r="O68" s="69"/>
      <c r="P68" s="69"/>
      <c r="Q68" s="135"/>
      <c r="S68" s="88"/>
      <c r="T68" s="89"/>
      <c r="U68" s="90"/>
      <c r="V68" s="91"/>
      <c r="W68" s="92"/>
      <c r="X68" s="90"/>
      <c r="Y68" s="93"/>
      <c r="Z68" s="93"/>
      <c r="AA68" s="93"/>
      <c r="AB68" s="92"/>
      <c r="AC68" s="93"/>
      <c r="AD68" s="93"/>
      <c r="AE68" s="93"/>
      <c r="AF68" s="93"/>
      <c r="AG68" s="90"/>
      <c r="AH68" s="91"/>
    </row>
    <row r="69" spans="1:34" ht="12" customHeight="1">
      <c r="A69" s="69"/>
      <c r="B69" s="70"/>
      <c r="C69" s="25" t="s">
        <v>69</v>
      </c>
      <c r="D69" s="25" t="s">
        <v>57</v>
      </c>
      <c r="E69" s="72">
        <v>7</v>
      </c>
      <c r="F69" s="72">
        <v>9</v>
      </c>
      <c r="G69" s="72">
        <v>6</v>
      </c>
      <c r="H69" s="72">
        <v>-3</v>
      </c>
      <c r="I69" s="69"/>
      <c r="J69" s="69"/>
      <c r="K69" s="69"/>
      <c r="L69" s="69"/>
      <c r="M69" s="69"/>
      <c r="N69" s="69"/>
      <c r="O69" s="69"/>
      <c r="P69" s="69"/>
      <c r="Q69" s="135"/>
      <c r="S69" s="88"/>
      <c r="T69" s="89"/>
      <c r="U69" s="90"/>
      <c r="V69" s="91"/>
      <c r="W69" s="92"/>
      <c r="X69" s="90"/>
      <c r="Y69" s="93"/>
      <c r="Z69" s="93"/>
      <c r="AA69" s="93"/>
      <c r="AB69" s="92"/>
      <c r="AC69" s="93"/>
      <c r="AD69" s="93"/>
      <c r="AE69" s="93"/>
      <c r="AF69" s="93"/>
      <c r="AG69" s="90"/>
      <c r="AH69" s="91"/>
    </row>
    <row r="70" spans="1:34" ht="12" customHeight="1">
      <c r="A70" s="69"/>
      <c r="B70" s="70"/>
      <c r="C70" s="21" t="s">
        <v>70</v>
      </c>
      <c r="D70" s="21" t="s">
        <v>31</v>
      </c>
      <c r="E70" s="86">
        <v>4</v>
      </c>
      <c r="F70" s="86">
        <v>4</v>
      </c>
      <c r="G70" s="86">
        <v>11</v>
      </c>
      <c r="H70" s="86">
        <v>2</v>
      </c>
      <c r="I70" s="69"/>
      <c r="J70" s="69"/>
      <c r="K70" s="69"/>
      <c r="L70" s="69"/>
      <c r="M70" s="69"/>
      <c r="N70" s="69"/>
      <c r="O70" s="69"/>
      <c r="P70" s="69"/>
      <c r="Q70" s="135"/>
      <c r="S70" s="88"/>
      <c r="T70" s="89"/>
      <c r="U70" s="90"/>
      <c r="V70" s="91"/>
      <c r="W70" s="92"/>
      <c r="X70" s="90"/>
      <c r="Y70" s="93"/>
      <c r="Z70" s="93"/>
      <c r="AA70" s="93"/>
      <c r="AB70" s="92"/>
      <c r="AC70" s="93"/>
      <c r="AD70" s="93"/>
      <c r="AE70" s="93"/>
      <c r="AF70" s="93"/>
      <c r="AG70" s="90"/>
      <c r="AH70" s="91"/>
    </row>
    <row r="71" spans="1:34" ht="12" customHeight="1">
      <c r="A71" s="72"/>
      <c r="B71" s="25"/>
      <c r="C71" s="32" t="s">
        <v>71</v>
      </c>
      <c r="D71" s="27" t="s">
        <v>56</v>
      </c>
      <c r="E71" s="85">
        <v>1</v>
      </c>
      <c r="F71" s="85">
        <v>6</v>
      </c>
      <c r="G71" s="85">
        <v>8</v>
      </c>
      <c r="H71" s="85">
        <v>0</v>
      </c>
      <c r="I71" s="72"/>
      <c r="J71" s="72"/>
      <c r="K71" s="72"/>
      <c r="L71" s="72"/>
      <c r="M71" s="72"/>
      <c r="N71" s="72"/>
      <c r="O71" s="72"/>
      <c r="P71" s="72"/>
      <c r="Q71" s="136"/>
      <c r="S71" s="88"/>
      <c r="T71" s="89"/>
      <c r="U71" s="90"/>
      <c r="V71" s="91"/>
      <c r="W71" s="92"/>
      <c r="X71" s="90"/>
      <c r="Y71" s="93"/>
      <c r="Z71" s="93"/>
      <c r="AA71" s="93"/>
      <c r="AB71" s="92"/>
      <c r="AC71" s="93"/>
      <c r="AD71" s="93"/>
      <c r="AE71" s="93"/>
      <c r="AF71" s="93"/>
      <c r="AG71" s="90"/>
      <c r="AH71" s="91"/>
    </row>
    <row r="72" spans="1:34" ht="12" customHeight="1">
      <c r="A72" s="72"/>
      <c r="B72" s="25"/>
      <c r="C72" s="82" t="s">
        <v>72</v>
      </c>
      <c r="D72" s="81" t="s">
        <v>37</v>
      </c>
      <c r="E72" s="83">
        <v>4</v>
      </c>
      <c r="F72" s="83">
        <v>7</v>
      </c>
      <c r="G72" s="83">
        <v>8</v>
      </c>
      <c r="H72" s="83">
        <v>0</v>
      </c>
      <c r="I72" s="72"/>
      <c r="J72" s="72"/>
      <c r="K72" s="72"/>
      <c r="L72" s="72"/>
      <c r="M72" s="72"/>
      <c r="N72" s="72"/>
      <c r="O72" s="72"/>
      <c r="P72" s="72"/>
      <c r="Q72" s="136"/>
      <c r="S72" s="88"/>
      <c r="T72" s="89"/>
      <c r="U72" s="90"/>
      <c r="V72" s="91"/>
      <c r="W72" s="92"/>
      <c r="X72" s="90"/>
      <c r="Y72" s="93"/>
      <c r="Z72" s="93"/>
      <c r="AA72" s="93"/>
      <c r="AB72" s="92"/>
      <c r="AC72" s="93"/>
      <c r="AD72" s="93"/>
      <c r="AE72" s="93"/>
      <c r="AF72" s="93"/>
      <c r="AG72" s="90"/>
      <c r="AH72" s="91"/>
    </row>
    <row r="73" spans="1:34" ht="12" customHeight="1">
      <c r="A73" s="72"/>
      <c r="B73" s="25"/>
      <c r="C73" s="79" t="s">
        <v>73</v>
      </c>
      <c r="D73" s="78" t="s">
        <v>36</v>
      </c>
      <c r="E73" s="77">
        <v>4</v>
      </c>
      <c r="F73" s="77">
        <v>10</v>
      </c>
      <c r="G73" s="77">
        <v>5</v>
      </c>
      <c r="H73" s="77">
        <v>0</v>
      </c>
      <c r="I73" s="72"/>
      <c r="J73" s="72"/>
      <c r="K73" s="72"/>
      <c r="L73" s="72"/>
      <c r="M73" s="72"/>
      <c r="N73" s="72"/>
      <c r="O73" s="72"/>
      <c r="P73" s="72"/>
      <c r="Q73" s="136"/>
      <c r="S73" s="88"/>
      <c r="T73" s="89"/>
      <c r="U73" s="90"/>
      <c r="V73" s="91"/>
      <c r="W73" s="92"/>
      <c r="X73" s="90"/>
      <c r="Y73" s="93"/>
      <c r="Z73" s="93"/>
      <c r="AA73" s="93"/>
      <c r="AB73" s="92"/>
      <c r="AC73" s="93"/>
      <c r="AD73" s="93"/>
      <c r="AE73" s="93"/>
      <c r="AF73" s="93"/>
      <c r="AG73" s="90"/>
      <c r="AH73" s="91"/>
    </row>
    <row r="74" spans="1:34" ht="12" customHeight="1">
      <c r="A74" s="72"/>
      <c r="B74" s="25"/>
      <c r="C74" s="30" t="s">
        <v>74</v>
      </c>
      <c r="D74" s="22" t="s">
        <v>59</v>
      </c>
      <c r="E74" s="87">
        <v>10</v>
      </c>
      <c r="F74" s="87">
        <v>7</v>
      </c>
      <c r="G74" s="87">
        <v>7</v>
      </c>
      <c r="H74" s="87">
        <v>-1</v>
      </c>
      <c r="I74" s="72"/>
      <c r="J74" s="72"/>
      <c r="K74" s="72"/>
      <c r="L74" s="72"/>
      <c r="M74" s="72"/>
      <c r="N74" s="72"/>
      <c r="O74" s="72"/>
      <c r="P74" s="72"/>
      <c r="Q74" s="136"/>
      <c r="S74" s="88"/>
      <c r="T74" s="89"/>
      <c r="U74" s="90"/>
      <c r="V74" s="91"/>
      <c r="W74" s="92"/>
      <c r="X74" s="90"/>
      <c r="Y74" s="93"/>
      <c r="Z74" s="93"/>
      <c r="AA74" s="93"/>
      <c r="AB74" s="92"/>
      <c r="AC74" s="93"/>
      <c r="AD74" s="93"/>
      <c r="AE74" s="93"/>
      <c r="AF74" s="93"/>
      <c r="AG74" s="90"/>
      <c r="AH74" s="91"/>
    </row>
    <row r="75" spans="1:34" ht="12" customHeight="1">
      <c r="A75" s="73"/>
      <c r="B75" s="17"/>
      <c r="C75" s="44" t="s">
        <v>75</v>
      </c>
      <c r="D75" s="44" t="s">
        <v>32</v>
      </c>
      <c r="E75" s="76">
        <v>7</v>
      </c>
      <c r="F75" s="76">
        <v>1</v>
      </c>
      <c r="G75" s="76">
        <v>14</v>
      </c>
      <c r="H75" s="76">
        <v>8</v>
      </c>
      <c r="I75" s="73"/>
      <c r="J75" s="73"/>
      <c r="K75" s="73"/>
      <c r="L75" s="73"/>
      <c r="M75" s="73"/>
      <c r="N75" s="73"/>
      <c r="O75" s="73"/>
      <c r="P75" s="73"/>
      <c r="Q75" s="137"/>
      <c r="S75" s="88"/>
      <c r="T75" s="89"/>
      <c r="U75" s="90"/>
      <c r="V75" s="91"/>
      <c r="W75" s="92"/>
      <c r="X75" s="90"/>
      <c r="Y75" s="93"/>
      <c r="Z75" s="93"/>
      <c r="AA75" s="93"/>
      <c r="AB75" s="92"/>
      <c r="AC75" s="93"/>
      <c r="AD75" s="93"/>
      <c r="AE75" s="93"/>
      <c r="AF75" s="93"/>
      <c r="AG75" s="90"/>
      <c r="AH75" s="91"/>
    </row>
    <row r="76" spans="1:34" ht="12" customHeight="1">
      <c r="A76" s="73"/>
      <c r="B76" s="17"/>
      <c r="C76" s="25" t="s">
        <v>76</v>
      </c>
      <c r="D76" s="25" t="s">
        <v>57</v>
      </c>
      <c r="E76" s="72">
        <v>1</v>
      </c>
      <c r="F76" s="72">
        <v>5</v>
      </c>
      <c r="G76" s="72">
        <v>10</v>
      </c>
      <c r="H76" s="72">
        <v>3</v>
      </c>
      <c r="I76" s="73"/>
      <c r="J76" s="73"/>
      <c r="K76" s="73"/>
      <c r="L76" s="73"/>
      <c r="M76" s="73"/>
      <c r="N76" s="73"/>
      <c r="O76" s="73"/>
      <c r="P76" s="73"/>
      <c r="Q76" s="137"/>
      <c r="S76" s="88"/>
      <c r="T76" s="89"/>
      <c r="U76" s="90"/>
      <c r="V76" s="91"/>
      <c r="W76" s="92"/>
      <c r="X76" s="90"/>
      <c r="Y76" s="93"/>
      <c r="Z76" s="93"/>
      <c r="AA76" s="93"/>
      <c r="AB76" s="92"/>
      <c r="AC76" s="93"/>
      <c r="AD76" s="93"/>
      <c r="AE76" s="93"/>
      <c r="AF76" s="93"/>
      <c r="AG76" s="90"/>
      <c r="AH76" s="91"/>
    </row>
    <row r="77" spans="1:34" ht="12" customHeight="1">
      <c r="A77" s="73"/>
      <c r="B77" s="17"/>
      <c r="C77" s="71" t="s">
        <v>77</v>
      </c>
      <c r="D77" s="70" t="s">
        <v>33</v>
      </c>
      <c r="E77" s="69">
        <v>1</v>
      </c>
      <c r="F77" s="69">
        <v>1</v>
      </c>
      <c r="G77" s="69">
        <v>16</v>
      </c>
      <c r="H77" s="69">
        <v>9</v>
      </c>
      <c r="I77" s="73"/>
      <c r="J77" s="73"/>
      <c r="K77" s="73"/>
      <c r="L77" s="73"/>
      <c r="M77" s="73"/>
      <c r="N77" s="73"/>
      <c r="O77" s="73"/>
      <c r="P77" s="73"/>
      <c r="Q77" s="137"/>
      <c r="S77" s="88"/>
      <c r="T77" s="89"/>
      <c r="U77" s="90"/>
      <c r="V77" s="91"/>
      <c r="W77" s="92"/>
      <c r="X77" s="90"/>
      <c r="Y77" s="93"/>
      <c r="Z77" s="93"/>
      <c r="AA77" s="93"/>
      <c r="AB77" s="92"/>
      <c r="AC77" s="93"/>
      <c r="AD77" s="93"/>
      <c r="AE77" s="93"/>
      <c r="AF77" s="93"/>
      <c r="AG77" s="90"/>
      <c r="AH77" s="91"/>
    </row>
    <row r="78" spans="1:34" ht="12" customHeight="1">
      <c r="A78" s="73"/>
      <c r="B78" s="17"/>
      <c r="C78" s="25" t="s">
        <v>78</v>
      </c>
      <c r="D78" s="25" t="s">
        <v>57</v>
      </c>
      <c r="E78" s="72">
        <v>10</v>
      </c>
      <c r="F78" s="72">
        <v>8</v>
      </c>
      <c r="G78" s="72">
        <v>6</v>
      </c>
      <c r="H78" s="72">
        <v>-2</v>
      </c>
      <c r="I78" s="73"/>
      <c r="J78" s="73"/>
      <c r="K78" s="73"/>
      <c r="L78" s="73"/>
      <c r="M78" s="73"/>
      <c r="N78" s="73"/>
      <c r="O78" s="73"/>
      <c r="P78" s="73"/>
      <c r="Q78" s="137"/>
      <c r="S78" s="88"/>
      <c r="T78" s="89"/>
      <c r="U78" s="90"/>
      <c r="V78" s="91"/>
      <c r="W78" s="92"/>
      <c r="X78" s="90"/>
      <c r="Y78" s="93"/>
      <c r="Z78" s="93"/>
      <c r="AA78" s="93"/>
      <c r="AB78" s="92"/>
      <c r="AC78" s="93"/>
      <c r="AD78" s="93"/>
      <c r="AE78" s="93"/>
      <c r="AF78" s="93"/>
      <c r="AG78" s="90"/>
      <c r="AH78" s="91"/>
    </row>
    <row r="79" spans="1:34" ht="12" customHeight="1">
      <c r="A79" s="74"/>
      <c r="B79" s="23"/>
      <c r="C79" s="27" t="s">
        <v>79</v>
      </c>
      <c r="D79" s="27" t="s">
        <v>56</v>
      </c>
      <c r="E79" s="85">
        <v>10</v>
      </c>
      <c r="F79" s="85">
        <v>11</v>
      </c>
      <c r="G79" s="85">
        <v>5</v>
      </c>
      <c r="H79" s="85">
        <v>-5</v>
      </c>
      <c r="I79" s="74"/>
      <c r="J79" s="74"/>
      <c r="K79" s="74"/>
      <c r="L79" s="74"/>
      <c r="M79" s="74"/>
      <c r="N79" s="74"/>
      <c r="O79" s="74"/>
      <c r="P79" s="74"/>
      <c r="Q79" s="138"/>
      <c r="S79" s="88"/>
      <c r="T79" s="89"/>
      <c r="U79" s="90"/>
      <c r="V79" s="91"/>
      <c r="W79" s="92"/>
      <c r="X79" s="90"/>
      <c r="Y79" s="93"/>
      <c r="Z79" s="93"/>
      <c r="AA79" s="93"/>
      <c r="AB79" s="92"/>
      <c r="AC79" s="93"/>
      <c r="AD79" s="93"/>
      <c r="AE79" s="93"/>
      <c r="AF79" s="93"/>
      <c r="AG79" s="90"/>
      <c r="AH79" s="91"/>
    </row>
    <row r="80" spans="1:34" ht="12" customHeight="1">
      <c r="A80" s="74"/>
      <c r="B80" s="23"/>
      <c r="C80" s="16" t="s">
        <v>80</v>
      </c>
      <c r="D80" s="16" t="s">
        <v>34</v>
      </c>
      <c r="E80" s="73">
        <v>1</v>
      </c>
      <c r="F80" s="73">
        <v>11</v>
      </c>
      <c r="G80" s="73">
        <v>4</v>
      </c>
      <c r="H80" s="73">
        <v>-3</v>
      </c>
      <c r="I80" s="74"/>
      <c r="J80" s="74"/>
      <c r="K80" s="74"/>
      <c r="L80" s="74"/>
      <c r="M80" s="74"/>
      <c r="N80" s="74"/>
      <c r="O80" s="74"/>
      <c r="P80" s="74"/>
      <c r="Q80" s="138"/>
      <c r="S80" s="88"/>
      <c r="T80" s="89"/>
      <c r="U80" s="90"/>
      <c r="V80" s="91"/>
      <c r="W80" s="92"/>
      <c r="X80" s="90"/>
      <c r="Y80" s="93"/>
      <c r="Z80" s="93"/>
      <c r="AA80" s="93"/>
      <c r="AB80" s="92"/>
      <c r="AC80" s="93"/>
      <c r="AD80" s="93"/>
      <c r="AE80" s="93"/>
      <c r="AF80" s="93"/>
      <c r="AG80" s="90"/>
      <c r="AH80" s="91"/>
    </row>
    <row r="81" spans="1:34" ht="12" customHeight="1">
      <c r="A81" s="74"/>
      <c r="B81" s="23"/>
      <c r="C81" s="44" t="s">
        <v>81</v>
      </c>
      <c r="D81" s="44" t="s">
        <v>32</v>
      </c>
      <c r="E81" s="76">
        <v>1</v>
      </c>
      <c r="F81" s="76">
        <v>8</v>
      </c>
      <c r="G81" s="76">
        <v>7</v>
      </c>
      <c r="H81" s="76">
        <v>-2</v>
      </c>
      <c r="I81" s="74"/>
      <c r="J81" s="74"/>
      <c r="K81" s="74"/>
      <c r="L81" s="74"/>
      <c r="M81" s="74"/>
      <c r="N81" s="74"/>
      <c r="O81" s="74"/>
      <c r="P81" s="74"/>
      <c r="Q81" s="138"/>
      <c r="S81" s="88"/>
      <c r="T81" s="89"/>
      <c r="U81" s="90"/>
      <c r="V81" s="91"/>
      <c r="W81" s="92"/>
      <c r="X81" s="90"/>
      <c r="Y81" s="93"/>
      <c r="Z81" s="93"/>
      <c r="AA81" s="93"/>
      <c r="AB81" s="92"/>
      <c r="AC81" s="93"/>
      <c r="AD81" s="93"/>
      <c r="AE81" s="93"/>
      <c r="AF81" s="93"/>
      <c r="AG81" s="90"/>
      <c r="AH81" s="91"/>
    </row>
    <row r="82" spans="1:34" ht="12" customHeight="1">
      <c r="A82" s="74"/>
      <c r="B82" s="23"/>
      <c r="C82" s="71" t="s">
        <v>82</v>
      </c>
      <c r="D82" s="70" t="s">
        <v>33</v>
      </c>
      <c r="E82" s="69">
        <v>7</v>
      </c>
      <c r="F82" s="69">
        <v>2</v>
      </c>
      <c r="G82" s="69">
        <v>14</v>
      </c>
      <c r="H82" s="69">
        <v>2</v>
      </c>
      <c r="I82" s="74"/>
      <c r="J82" s="74"/>
      <c r="K82" s="74"/>
      <c r="L82" s="74"/>
      <c r="M82" s="74"/>
      <c r="N82" s="74"/>
      <c r="O82" s="74"/>
      <c r="P82" s="74"/>
      <c r="Q82" s="138"/>
      <c r="S82" s="88"/>
      <c r="T82" s="89"/>
      <c r="U82" s="90"/>
      <c r="V82" s="91"/>
      <c r="W82" s="92"/>
      <c r="X82" s="90"/>
      <c r="Y82" s="93"/>
      <c r="Z82" s="93"/>
      <c r="AA82" s="93"/>
      <c r="AB82" s="92"/>
      <c r="AC82" s="93"/>
      <c r="AD82" s="93"/>
      <c r="AE82" s="93"/>
      <c r="AF82" s="93"/>
      <c r="AG82" s="90"/>
      <c r="AH82" s="91"/>
    </row>
    <row r="83" spans="1:34" ht="12" customHeight="1">
      <c r="A83" s="75"/>
      <c r="B83" s="20"/>
      <c r="C83" s="33" t="s">
        <v>83</v>
      </c>
      <c r="D83" s="20" t="s">
        <v>58</v>
      </c>
      <c r="E83" s="75">
        <v>7</v>
      </c>
      <c r="F83" s="75">
        <v>8</v>
      </c>
      <c r="G83" s="75">
        <v>7</v>
      </c>
      <c r="H83" s="75">
        <v>0</v>
      </c>
      <c r="I83" s="75"/>
      <c r="J83" s="75"/>
      <c r="K83" s="75"/>
      <c r="L83" s="75"/>
      <c r="M83" s="75"/>
      <c r="N83" s="75"/>
      <c r="O83" s="75"/>
      <c r="P83" s="75"/>
      <c r="Q83" s="139"/>
      <c r="S83" s="88"/>
      <c r="T83" s="89"/>
      <c r="U83" s="90"/>
      <c r="V83" s="91"/>
      <c r="W83" s="92"/>
      <c r="X83" s="90"/>
      <c r="Y83" s="93"/>
      <c r="Z83" s="93"/>
      <c r="AA83" s="93"/>
      <c r="AB83" s="92"/>
      <c r="AC83" s="93"/>
      <c r="AD83" s="93"/>
      <c r="AE83" s="93"/>
      <c r="AF83" s="93"/>
      <c r="AG83" s="90"/>
      <c r="AH83" s="91"/>
    </row>
    <row r="84" spans="1:34" ht="12" customHeight="1">
      <c r="A84" s="75"/>
      <c r="B84" s="20"/>
      <c r="C84" s="26" t="s">
        <v>84</v>
      </c>
      <c r="D84" s="26" t="s">
        <v>35</v>
      </c>
      <c r="E84" s="84">
        <v>7</v>
      </c>
      <c r="F84" s="84">
        <v>5</v>
      </c>
      <c r="G84" s="84">
        <v>10</v>
      </c>
      <c r="H84" s="84">
        <v>1</v>
      </c>
      <c r="I84" s="75"/>
      <c r="J84" s="75"/>
      <c r="K84" s="75"/>
      <c r="L84" s="75"/>
      <c r="M84" s="75"/>
      <c r="N84" s="75"/>
      <c r="O84" s="75"/>
      <c r="P84" s="75"/>
      <c r="Q84" s="139"/>
      <c r="S84" s="88"/>
      <c r="T84" s="89"/>
      <c r="U84" s="90"/>
      <c r="V84" s="91"/>
      <c r="W84" s="92"/>
      <c r="X84" s="90"/>
      <c r="Y84" s="93"/>
      <c r="Z84" s="93"/>
      <c r="AA84" s="93"/>
      <c r="AB84" s="92"/>
      <c r="AC84" s="93"/>
      <c r="AD84" s="93"/>
      <c r="AE84" s="93"/>
      <c r="AF84" s="93"/>
      <c r="AG84" s="90"/>
      <c r="AH84" s="91"/>
    </row>
    <row r="85" spans="1:34" ht="12" customHeight="1">
      <c r="A85" s="75"/>
      <c r="B85" s="20"/>
      <c r="C85" s="71" t="s">
        <v>85</v>
      </c>
      <c r="D85" s="70" t="s">
        <v>33</v>
      </c>
      <c r="E85" s="69">
        <v>10</v>
      </c>
      <c r="F85" s="69">
        <v>5</v>
      </c>
      <c r="G85" s="69">
        <v>8</v>
      </c>
      <c r="H85" s="69">
        <v>2</v>
      </c>
      <c r="I85" s="75"/>
      <c r="J85" s="75"/>
      <c r="K85" s="75"/>
      <c r="L85" s="75"/>
      <c r="M85" s="75"/>
      <c r="N85" s="75"/>
      <c r="O85" s="75"/>
      <c r="P85" s="75"/>
      <c r="Q85" s="139"/>
      <c r="S85" s="88"/>
      <c r="T85" s="89"/>
      <c r="U85" s="90"/>
      <c r="V85" s="91"/>
      <c r="W85" s="92"/>
      <c r="X85" s="90"/>
      <c r="Y85" s="93"/>
      <c r="Z85" s="93"/>
      <c r="AA85" s="93"/>
      <c r="AB85" s="92"/>
      <c r="AC85" s="93"/>
      <c r="AD85" s="93"/>
      <c r="AE85" s="93"/>
      <c r="AF85" s="93"/>
      <c r="AG85" s="90"/>
      <c r="AH85" s="91"/>
    </row>
    <row r="86" spans="1:34" ht="12" customHeight="1">
      <c r="A86" s="75"/>
      <c r="B86" s="20"/>
      <c r="C86" s="21" t="s">
        <v>86</v>
      </c>
      <c r="D86" s="21" t="s">
        <v>31</v>
      </c>
      <c r="E86" s="86">
        <v>7</v>
      </c>
      <c r="F86" s="86">
        <v>11</v>
      </c>
      <c r="G86" s="86">
        <v>5</v>
      </c>
      <c r="H86" s="86">
        <v>-2</v>
      </c>
      <c r="I86" s="75"/>
      <c r="J86" s="75"/>
      <c r="K86" s="75"/>
      <c r="L86" s="75"/>
      <c r="M86" s="75"/>
      <c r="N86" s="75"/>
      <c r="O86" s="75"/>
      <c r="P86" s="75"/>
      <c r="Q86" s="139"/>
      <c r="S86" s="88"/>
      <c r="T86" s="89"/>
      <c r="U86" s="90"/>
      <c r="V86" s="91"/>
      <c r="W86" s="92"/>
      <c r="X86" s="90"/>
      <c r="Y86" s="93"/>
      <c r="Z86" s="93"/>
      <c r="AA86" s="93"/>
      <c r="AB86" s="92"/>
      <c r="AC86" s="93"/>
      <c r="AD86" s="93"/>
      <c r="AE86" s="93"/>
      <c r="AF86" s="93"/>
      <c r="AG86" s="90"/>
      <c r="AH86" s="91"/>
    </row>
    <row r="87" spans="1:34" ht="12" customHeight="1">
      <c r="A87" s="76"/>
      <c r="B87" s="44"/>
      <c r="C87" s="16" t="s">
        <v>87</v>
      </c>
      <c r="D87" s="16" t="s">
        <v>34</v>
      </c>
      <c r="E87" s="73">
        <v>7</v>
      </c>
      <c r="F87" s="73">
        <v>12</v>
      </c>
      <c r="G87" s="73">
        <v>5</v>
      </c>
      <c r="H87" s="73">
        <v>-6</v>
      </c>
      <c r="I87" s="76"/>
      <c r="J87" s="76"/>
      <c r="K87" s="76"/>
      <c r="L87" s="76"/>
      <c r="M87" s="76"/>
      <c r="N87" s="76"/>
      <c r="O87" s="76"/>
      <c r="P87" s="76"/>
      <c r="Q87" s="140"/>
      <c r="S87" s="88"/>
      <c r="T87" s="89"/>
      <c r="U87" s="90"/>
      <c r="V87" s="91"/>
      <c r="W87" s="92"/>
      <c r="X87" s="90"/>
      <c r="Y87" s="93"/>
      <c r="Z87" s="93"/>
      <c r="AA87" s="93"/>
      <c r="AB87" s="92"/>
      <c r="AC87" s="93"/>
      <c r="AD87" s="93"/>
      <c r="AE87" s="93"/>
      <c r="AF87" s="93"/>
      <c r="AG87" s="90"/>
      <c r="AH87" s="91"/>
    </row>
    <row r="88" spans="1:34" ht="12" customHeight="1">
      <c r="A88" s="76"/>
      <c r="B88" s="44"/>
      <c r="C88" s="81" t="s">
        <v>88</v>
      </c>
      <c r="D88" s="81" t="s">
        <v>37</v>
      </c>
      <c r="E88" s="83">
        <v>10</v>
      </c>
      <c r="F88" s="83">
        <v>10</v>
      </c>
      <c r="G88" s="83">
        <v>4</v>
      </c>
      <c r="H88" s="83">
        <v>-5</v>
      </c>
      <c r="I88" s="76"/>
      <c r="J88" s="76"/>
      <c r="K88" s="76"/>
      <c r="L88" s="76"/>
      <c r="M88" s="76"/>
      <c r="N88" s="76"/>
      <c r="O88" s="76"/>
      <c r="P88" s="76"/>
      <c r="Q88" s="140"/>
      <c r="S88" s="88"/>
      <c r="T88" s="89"/>
      <c r="U88" s="90"/>
      <c r="V88" s="91"/>
      <c r="W88" s="92"/>
      <c r="X88" s="90"/>
      <c r="Y88" s="93"/>
      <c r="Z88" s="93"/>
      <c r="AA88" s="93"/>
      <c r="AB88" s="92"/>
      <c r="AC88" s="93"/>
      <c r="AD88" s="93"/>
      <c r="AE88" s="93"/>
      <c r="AF88" s="93"/>
      <c r="AG88" s="90"/>
      <c r="AH88" s="91"/>
    </row>
    <row r="89" spans="1:34" ht="12" customHeight="1">
      <c r="A89" s="76"/>
      <c r="B89" s="44"/>
      <c r="C89" s="20" t="s">
        <v>89</v>
      </c>
      <c r="D89" s="20" t="s">
        <v>58</v>
      </c>
      <c r="E89" s="75">
        <v>1</v>
      </c>
      <c r="F89" s="75">
        <v>6</v>
      </c>
      <c r="G89" s="75">
        <v>8</v>
      </c>
      <c r="H89" s="75">
        <v>1</v>
      </c>
      <c r="I89" s="76"/>
      <c r="J89" s="76"/>
      <c r="K89" s="76"/>
      <c r="L89" s="76"/>
      <c r="M89" s="76"/>
      <c r="N89" s="76"/>
      <c r="O89" s="76"/>
      <c r="P89" s="76"/>
      <c r="Q89" s="140"/>
      <c r="S89" s="88"/>
      <c r="T89" s="89"/>
      <c r="U89" s="90"/>
      <c r="V89" s="91"/>
      <c r="W89" s="92"/>
      <c r="X89" s="90"/>
      <c r="Y89" s="93"/>
      <c r="Z89" s="93"/>
      <c r="AA89" s="93"/>
      <c r="AB89" s="92"/>
      <c r="AC89" s="93"/>
      <c r="AD89" s="93"/>
      <c r="AE89" s="93"/>
      <c r="AF89" s="93"/>
      <c r="AG89" s="90"/>
      <c r="AH89" s="91"/>
    </row>
    <row r="90" spans="1:34" ht="12" customHeight="1">
      <c r="A90" s="76"/>
      <c r="B90" s="44"/>
      <c r="C90" s="27" t="s">
        <v>90</v>
      </c>
      <c r="D90" s="27" t="s">
        <v>56</v>
      </c>
      <c r="E90" s="85">
        <v>7</v>
      </c>
      <c r="F90" s="85">
        <v>3</v>
      </c>
      <c r="G90" s="85">
        <v>12</v>
      </c>
      <c r="H90" s="85">
        <v>-1</v>
      </c>
      <c r="I90" s="76"/>
      <c r="J90" s="76"/>
      <c r="K90" s="76"/>
      <c r="L90" s="76"/>
      <c r="M90" s="76"/>
      <c r="N90" s="76"/>
      <c r="O90" s="76"/>
      <c r="P90" s="76"/>
      <c r="Q90" s="140"/>
      <c r="S90" s="88"/>
      <c r="T90" s="89"/>
      <c r="U90" s="90"/>
      <c r="V90" s="91"/>
      <c r="W90" s="92"/>
      <c r="X90" s="90"/>
      <c r="Y90" s="93"/>
      <c r="Z90" s="93"/>
      <c r="AA90" s="93"/>
      <c r="AB90" s="92"/>
      <c r="AC90" s="93"/>
      <c r="AD90" s="93"/>
      <c r="AE90" s="93"/>
      <c r="AF90" s="93"/>
      <c r="AG90" s="90"/>
      <c r="AH90" s="91"/>
    </row>
    <row r="91" spans="1:34" ht="12" customHeight="1">
      <c r="A91" s="77"/>
      <c r="B91" s="78"/>
      <c r="C91" s="25" t="s">
        <v>91</v>
      </c>
      <c r="D91" s="25" t="s">
        <v>57</v>
      </c>
      <c r="E91" s="72">
        <v>4</v>
      </c>
      <c r="F91" s="72">
        <v>3</v>
      </c>
      <c r="G91" s="72">
        <v>9</v>
      </c>
      <c r="H91" s="72">
        <v>3</v>
      </c>
      <c r="I91" s="77"/>
      <c r="J91" s="77"/>
      <c r="K91" s="77"/>
      <c r="L91" s="77"/>
      <c r="M91" s="77"/>
      <c r="N91" s="77"/>
      <c r="O91" s="77"/>
      <c r="P91" s="77"/>
      <c r="Q91" s="141"/>
      <c r="S91" s="88"/>
      <c r="T91" s="89"/>
      <c r="U91" s="90"/>
      <c r="V91" s="91"/>
      <c r="W91" s="92"/>
      <c r="X91" s="90"/>
      <c r="Y91" s="93"/>
      <c r="Z91" s="93"/>
      <c r="AA91" s="93"/>
      <c r="AB91" s="92"/>
      <c r="AC91" s="93"/>
      <c r="AD91" s="93"/>
      <c r="AE91" s="93"/>
      <c r="AF91" s="93"/>
      <c r="AG91" s="90"/>
      <c r="AH91" s="91"/>
    </row>
    <row r="92" spans="1:34" ht="12" customHeight="1">
      <c r="A92" s="77"/>
      <c r="B92" s="78"/>
      <c r="C92" s="30" t="s">
        <v>92</v>
      </c>
      <c r="D92" s="22" t="s">
        <v>59</v>
      </c>
      <c r="E92" s="87">
        <v>7</v>
      </c>
      <c r="F92" s="87">
        <v>2</v>
      </c>
      <c r="G92" s="87">
        <v>12</v>
      </c>
      <c r="H92" s="87">
        <v>1</v>
      </c>
      <c r="I92" s="77"/>
      <c r="J92" s="77"/>
      <c r="K92" s="77"/>
      <c r="L92" s="77"/>
      <c r="M92" s="77"/>
      <c r="N92" s="77"/>
      <c r="O92" s="77"/>
      <c r="P92" s="77"/>
      <c r="Q92" s="141"/>
      <c r="S92" s="88"/>
      <c r="T92" s="89"/>
      <c r="U92" s="90"/>
      <c r="V92" s="91"/>
      <c r="W92" s="92"/>
      <c r="X92" s="90"/>
      <c r="Y92" s="93"/>
      <c r="Z92" s="93"/>
      <c r="AA92" s="93"/>
      <c r="AB92" s="92"/>
      <c r="AC92" s="93"/>
      <c r="AD92" s="93"/>
      <c r="AE92" s="93"/>
      <c r="AF92" s="93"/>
      <c r="AG92" s="90"/>
      <c r="AH92" s="91"/>
    </row>
    <row r="93" spans="1:34" ht="12" customHeight="1">
      <c r="A93" s="77"/>
      <c r="B93" s="78"/>
      <c r="C93" s="81" t="s">
        <v>93</v>
      </c>
      <c r="D93" s="81" t="s">
        <v>37</v>
      </c>
      <c r="E93" s="83">
        <v>1</v>
      </c>
      <c r="F93" s="83">
        <v>10</v>
      </c>
      <c r="G93" s="83">
        <v>5</v>
      </c>
      <c r="H93" s="83">
        <v>-2</v>
      </c>
      <c r="I93" s="77"/>
      <c r="J93" s="77"/>
      <c r="K93" s="77"/>
      <c r="L93" s="77"/>
      <c r="M93" s="77"/>
      <c r="N93" s="77"/>
      <c r="O93" s="77"/>
      <c r="P93" s="77"/>
      <c r="Q93" s="141"/>
      <c r="S93" s="88"/>
      <c r="T93" s="89"/>
      <c r="U93" s="90"/>
      <c r="V93" s="91"/>
      <c r="W93" s="92"/>
      <c r="X93" s="90"/>
      <c r="Y93" s="93"/>
      <c r="Z93" s="93"/>
      <c r="AA93" s="93"/>
      <c r="AB93" s="92"/>
      <c r="AC93" s="93"/>
      <c r="AD93" s="93"/>
      <c r="AE93" s="93"/>
      <c r="AF93" s="93"/>
      <c r="AG93" s="90"/>
      <c r="AH93" s="91"/>
    </row>
    <row r="94" spans="1:34" ht="12" customHeight="1">
      <c r="A94" s="77"/>
      <c r="B94" s="78"/>
      <c r="C94" s="20" t="s">
        <v>94</v>
      </c>
      <c r="D94" s="20" t="s">
        <v>58</v>
      </c>
      <c r="E94" s="75">
        <v>10</v>
      </c>
      <c r="F94" s="75">
        <v>2</v>
      </c>
      <c r="G94" s="75">
        <v>15</v>
      </c>
      <c r="H94" s="75">
        <v>5</v>
      </c>
      <c r="I94" s="77"/>
      <c r="J94" s="77"/>
      <c r="K94" s="77"/>
      <c r="L94" s="77"/>
      <c r="M94" s="77"/>
      <c r="N94" s="77"/>
      <c r="O94" s="77"/>
      <c r="P94" s="77"/>
      <c r="Q94" s="141"/>
      <c r="S94" s="88"/>
      <c r="T94" s="89"/>
      <c r="U94" s="90"/>
      <c r="V94" s="91"/>
      <c r="W94" s="92"/>
      <c r="X94" s="90"/>
      <c r="Y94" s="93"/>
      <c r="Z94" s="93"/>
      <c r="AA94" s="93"/>
      <c r="AB94" s="92"/>
      <c r="AC94" s="93"/>
      <c r="AD94" s="93"/>
      <c r="AE94" s="93"/>
      <c r="AF94" s="93"/>
      <c r="AG94" s="90"/>
      <c r="AH94" s="91"/>
    </row>
    <row r="95" spans="1:34" ht="12" customHeight="1">
      <c r="A95" s="83"/>
      <c r="B95" s="81"/>
      <c r="C95" s="44" t="s">
        <v>95</v>
      </c>
      <c r="D95" s="44" t="s">
        <v>32</v>
      </c>
      <c r="E95" s="76">
        <v>4</v>
      </c>
      <c r="F95" s="76">
        <v>2</v>
      </c>
      <c r="G95" s="76">
        <v>13</v>
      </c>
      <c r="H95" s="76">
        <v>9</v>
      </c>
      <c r="I95" s="83"/>
      <c r="J95" s="83"/>
      <c r="K95" s="83"/>
      <c r="L95" s="83"/>
      <c r="M95" s="83"/>
      <c r="N95" s="83"/>
      <c r="O95" s="83"/>
      <c r="P95" s="83"/>
      <c r="Q95" s="142"/>
      <c r="S95" s="88"/>
      <c r="T95" s="89"/>
      <c r="U95" s="90"/>
      <c r="V95" s="91"/>
      <c r="W95" s="92"/>
      <c r="X95" s="90"/>
      <c r="Y95" s="93"/>
      <c r="Z95" s="93"/>
      <c r="AA95" s="93"/>
      <c r="AB95" s="92"/>
      <c r="AC95" s="93"/>
      <c r="AD95" s="93"/>
      <c r="AE95" s="93"/>
      <c r="AF95" s="93"/>
      <c r="AG95" s="90"/>
      <c r="AH95" s="91"/>
    </row>
    <row r="96" spans="1:34" ht="12" customHeight="1">
      <c r="A96" s="83"/>
      <c r="B96" s="81"/>
      <c r="C96" s="80" t="s">
        <v>96</v>
      </c>
      <c r="D96" s="78" t="s">
        <v>36</v>
      </c>
      <c r="E96" s="77">
        <v>7</v>
      </c>
      <c r="F96" s="77">
        <v>12</v>
      </c>
      <c r="G96" s="77">
        <v>2</v>
      </c>
      <c r="H96" s="77">
        <v>-6</v>
      </c>
      <c r="I96" s="83"/>
      <c r="J96" s="83"/>
      <c r="K96" s="83"/>
      <c r="L96" s="83"/>
      <c r="M96" s="83"/>
      <c r="N96" s="83"/>
      <c r="O96" s="83"/>
      <c r="P96" s="83"/>
      <c r="Q96" s="142"/>
      <c r="S96" s="88"/>
      <c r="T96" s="89"/>
      <c r="U96" s="90"/>
      <c r="V96" s="91"/>
      <c r="W96" s="92"/>
      <c r="X96" s="90"/>
      <c r="Y96" s="93"/>
      <c r="Z96" s="93"/>
      <c r="AA96" s="93"/>
      <c r="AB96" s="92"/>
      <c r="AC96" s="93"/>
      <c r="AD96" s="93"/>
      <c r="AE96" s="93"/>
      <c r="AF96" s="93"/>
      <c r="AG96" s="90"/>
      <c r="AH96" s="91"/>
    </row>
    <row r="97" spans="1:34" ht="12" customHeight="1">
      <c r="A97" s="83"/>
      <c r="B97" s="81"/>
      <c r="C97" s="26" t="s">
        <v>97</v>
      </c>
      <c r="D97" s="26" t="s">
        <v>35</v>
      </c>
      <c r="E97" s="84">
        <v>4</v>
      </c>
      <c r="F97" s="84">
        <v>10</v>
      </c>
      <c r="G97" s="84">
        <v>6</v>
      </c>
      <c r="H97" s="84">
        <v>-4</v>
      </c>
      <c r="I97" s="83"/>
      <c r="J97" s="83"/>
      <c r="K97" s="83"/>
      <c r="L97" s="83"/>
      <c r="M97" s="83"/>
      <c r="N97" s="83"/>
      <c r="O97" s="83"/>
      <c r="P97" s="83"/>
      <c r="Q97" s="142"/>
      <c r="S97" s="88"/>
      <c r="T97" s="89"/>
      <c r="U97" s="90"/>
      <c r="V97" s="91"/>
      <c r="W97" s="92"/>
      <c r="X97" s="90"/>
      <c r="Y97" s="93"/>
      <c r="Z97" s="93"/>
      <c r="AA97" s="93"/>
      <c r="AB97" s="92"/>
      <c r="AC97" s="93"/>
      <c r="AD97" s="93"/>
      <c r="AE97" s="93"/>
      <c r="AF97" s="93"/>
      <c r="AG97" s="90"/>
      <c r="AH97" s="91"/>
    </row>
    <row r="98" spans="1:34" ht="12" customHeight="1">
      <c r="A98" s="83"/>
      <c r="B98" s="81"/>
      <c r="C98" s="80" t="s">
        <v>98</v>
      </c>
      <c r="D98" s="78" t="s">
        <v>36</v>
      </c>
      <c r="E98" s="77">
        <v>1</v>
      </c>
      <c r="F98" s="77">
        <v>4</v>
      </c>
      <c r="G98" s="77">
        <v>9</v>
      </c>
      <c r="H98" s="77">
        <v>2</v>
      </c>
      <c r="I98" s="83"/>
      <c r="J98" s="83"/>
      <c r="K98" s="83"/>
      <c r="L98" s="83"/>
      <c r="M98" s="83"/>
      <c r="N98" s="83"/>
      <c r="O98" s="83"/>
      <c r="P98" s="83"/>
      <c r="Q98" s="142"/>
      <c r="S98" s="88"/>
      <c r="T98" s="89"/>
      <c r="U98" s="90"/>
      <c r="V98" s="91"/>
      <c r="W98" s="92"/>
      <c r="X98" s="90"/>
      <c r="Y98" s="93"/>
      <c r="Z98" s="93"/>
      <c r="AA98" s="93"/>
      <c r="AB98" s="92"/>
      <c r="AC98" s="93"/>
      <c r="AD98" s="93"/>
      <c r="AE98" s="93"/>
      <c r="AF98" s="93"/>
      <c r="AG98" s="90"/>
      <c r="AH98" s="91"/>
    </row>
    <row r="99" spans="1:34" ht="12" customHeight="1">
      <c r="A99" s="84"/>
      <c r="B99" s="26"/>
      <c r="C99" s="26" t="s">
        <v>99</v>
      </c>
      <c r="D99" s="26" t="s">
        <v>35</v>
      </c>
      <c r="E99" s="84">
        <v>1</v>
      </c>
      <c r="F99" s="84">
        <v>3</v>
      </c>
      <c r="G99" s="84">
        <v>13</v>
      </c>
      <c r="H99" s="84">
        <v>5</v>
      </c>
      <c r="I99" s="84"/>
      <c r="J99" s="84"/>
      <c r="K99" s="84"/>
      <c r="L99" s="84"/>
      <c r="M99" s="84"/>
      <c r="N99" s="84"/>
      <c r="O99" s="84"/>
      <c r="P99" s="84"/>
      <c r="Q99" s="143"/>
      <c r="S99" s="88"/>
      <c r="T99" s="89"/>
      <c r="U99" s="90"/>
      <c r="V99" s="91"/>
      <c r="W99" s="92"/>
      <c r="X99" s="90"/>
      <c r="Y99" s="93"/>
      <c r="Z99" s="93"/>
      <c r="AA99" s="93"/>
      <c r="AB99" s="92"/>
      <c r="AC99" s="93"/>
      <c r="AD99" s="93"/>
      <c r="AE99" s="93"/>
      <c r="AF99" s="93"/>
      <c r="AG99" s="90"/>
      <c r="AH99" s="91"/>
    </row>
    <row r="100" spans="1:34" ht="12" customHeight="1">
      <c r="A100" s="84"/>
      <c r="B100" s="26"/>
      <c r="C100" s="26" t="s">
        <v>100</v>
      </c>
      <c r="D100" s="26" t="s">
        <v>35</v>
      </c>
      <c r="E100" s="84">
        <v>10</v>
      </c>
      <c r="F100" s="84">
        <v>11</v>
      </c>
      <c r="G100" s="84">
        <v>2</v>
      </c>
      <c r="H100" s="84">
        <v>-5</v>
      </c>
      <c r="I100" s="84"/>
      <c r="J100" s="84"/>
      <c r="K100" s="84"/>
      <c r="L100" s="84"/>
      <c r="M100" s="84"/>
      <c r="N100" s="84"/>
      <c r="O100" s="84"/>
      <c r="P100" s="84"/>
      <c r="Q100" s="143"/>
      <c r="S100" s="88"/>
      <c r="T100" s="89"/>
      <c r="U100" s="90"/>
      <c r="V100" s="91"/>
      <c r="W100" s="92"/>
      <c r="X100" s="90"/>
      <c r="Y100" s="93"/>
      <c r="Z100" s="93"/>
      <c r="AA100" s="93"/>
      <c r="AB100" s="92"/>
      <c r="AC100" s="93"/>
      <c r="AD100" s="93"/>
      <c r="AE100" s="93"/>
      <c r="AF100" s="93"/>
      <c r="AG100" s="90"/>
      <c r="AH100" s="91"/>
    </row>
    <row r="101" spans="1:34" ht="12" customHeight="1">
      <c r="A101" s="84"/>
      <c r="B101" s="26"/>
      <c r="C101" s="16" t="s">
        <v>101</v>
      </c>
      <c r="D101" s="16" t="s">
        <v>34</v>
      </c>
      <c r="E101" s="73">
        <v>10</v>
      </c>
      <c r="F101" s="73">
        <v>9</v>
      </c>
      <c r="G101" s="73">
        <v>6</v>
      </c>
      <c r="H101" s="73">
        <v>-4</v>
      </c>
      <c r="I101" s="84"/>
      <c r="J101" s="84"/>
      <c r="K101" s="84"/>
      <c r="L101" s="84"/>
      <c r="M101" s="84"/>
      <c r="N101" s="84"/>
      <c r="O101" s="84"/>
      <c r="P101" s="84"/>
      <c r="Q101" s="143"/>
      <c r="S101" s="88"/>
      <c r="T101" s="89"/>
      <c r="U101" s="90"/>
      <c r="V101" s="91"/>
      <c r="W101" s="92"/>
      <c r="X101" s="90"/>
      <c r="Y101" s="93"/>
      <c r="Z101" s="93"/>
      <c r="AA101" s="93"/>
      <c r="AB101" s="92"/>
      <c r="AC101" s="93"/>
      <c r="AD101" s="93"/>
      <c r="AE101" s="93"/>
      <c r="AF101" s="93"/>
      <c r="AG101" s="90"/>
      <c r="AH101" s="91"/>
    </row>
    <row r="102" spans="1:34" ht="12" customHeight="1">
      <c r="A102" s="84"/>
      <c r="B102" s="26"/>
      <c r="C102" s="21" t="s">
        <v>102</v>
      </c>
      <c r="D102" s="21" t="s">
        <v>31</v>
      </c>
      <c r="E102" s="86">
        <v>1</v>
      </c>
      <c r="F102" s="86">
        <v>4</v>
      </c>
      <c r="G102" s="86">
        <v>11</v>
      </c>
      <c r="H102" s="86">
        <v>4</v>
      </c>
      <c r="I102" s="84"/>
      <c r="J102" s="84"/>
      <c r="K102" s="84"/>
      <c r="L102" s="84"/>
      <c r="M102" s="84"/>
      <c r="N102" s="84"/>
      <c r="O102" s="84"/>
      <c r="P102" s="84"/>
      <c r="Q102" s="143"/>
      <c r="S102" s="88"/>
      <c r="T102" s="89"/>
      <c r="U102" s="90"/>
      <c r="V102" s="91"/>
      <c r="W102" s="92"/>
      <c r="X102" s="90"/>
      <c r="Y102" s="93"/>
      <c r="Z102" s="93"/>
      <c r="AA102" s="93"/>
      <c r="AB102" s="92"/>
      <c r="AC102" s="93"/>
      <c r="AD102" s="93"/>
      <c r="AE102" s="93"/>
      <c r="AF102" s="93"/>
      <c r="AG102" s="90"/>
      <c r="AH102" s="91"/>
    </row>
    <row r="103" spans="1:34" ht="12" customHeight="1">
      <c r="A103" s="85"/>
      <c r="B103" s="27"/>
      <c r="C103" s="30" t="s">
        <v>103</v>
      </c>
      <c r="D103" s="22" t="s">
        <v>59</v>
      </c>
      <c r="E103" s="87">
        <v>1</v>
      </c>
      <c r="F103" s="87">
        <v>1</v>
      </c>
      <c r="G103" s="87">
        <v>16</v>
      </c>
      <c r="H103" s="87">
        <v>6</v>
      </c>
      <c r="I103" s="85"/>
      <c r="J103" s="85"/>
      <c r="K103" s="85"/>
      <c r="L103" s="85"/>
      <c r="M103" s="85"/>
      <c r="N103" s="85"/>
      <c r="O103" s="85"/>
      <c r="P103" s="85"/>
      <c r="Q103" s="144"/>
      <c r="S103" s="88"/>
      <c r="T103" s="89"/>
      <c r="U103" s="90"/>
      <c r="V103" s="91"/>
      <c r="W103" s="92"/>
      <c r="X103" s="90"/>
      <c r="Y103" s="93"/>
      <c r="Z103" s="93"/>
      <c r="AA103" s="93"/>
      <c r="AB103" s="92"/>
      <c r="AC103" s="93"/>
      <c r="AD103" s="93"/>
      <c r="AE103" s="93"/>
      <c r="AF103" s="93"/>
      <c r="AG103" s="90"/>
      <c r="AH103" s="91"/>
    </row>
    <row r="104" spans="1:34" ht="12" customHeight="1">
      <c r="A104" s="85"/>
      <c r="B104" s="27"/>
      <c r="C104" s="80" t="s">
        <v>104</v>
      </c>
      <c r="D104" s="78" t="s">
        <v>36</v>
      </c>
      <c r="E104" s="77">
        <v>10</v>
      </c>
      <c r="F104" s="77">
        <v>6</v>
      </c>
      <c r="G104" s="77">
        <v>10</v>
      </c>
      <c r="H104" s="77">
        <v>2</v>
      </c>
      <c r="I104" s="85"/>
      <c r="J104" s="85"/>
      <c r="K104" s="85"/>
      <c r="L104" s="85"/>
      <c r="M104" s="85"/>
      <c r="N104" s="85"/>
      <c r="O104" s="85"/>
      <c r="P104" s="85"/>
      <c r="Q104" s="144"/>
      <c r="S104" s="88"/>
      <c r="T104" s="89"/>
      <c r="U104" s="90"/>
      <c r="V104" s="91"/>
      <c r="W104" s="92"/>
      <c r="X104" s="90"/>
      <c r="Y104" s="93"/>
      <c r="Z104" s="93"/>
      <c r="AA104" s="93"/>
      <c r="AB104" s="92"/>
      <c r="AC104" s="93"/>
      <c r="AD104" s="93"/>
      <c r="AE104" s="93"/>
      <c r="AF104" s="93"/>
      <c r="AG104" s="90"/>
      <c r="AH104" s="91"/>
    </row>
    <row r="105" spans="1:34" ht="12" customHeight="1">
      <c r="A105" s="85"/>
      <c r="B105" s="27"/>
      <c r="C105" s="16" t="s">
        <v>105</v>
      </c>
      <c r="D105" s="16" t="s">
        <v>34</v>
      </c>
      <c r="E105" s="73">
        <v>4</v>
      </c>
      <c r="F105" s="73">
        <v>9</v>
      </c>
      <c r="G105" s="73">
        <v>5</v>
      </c>
      <c r="H105" s="73">
        <v>-3</v>
      </c>
      <c r="I105" s="85"/>
      <c r="J105" s="85"/>
      <c r="K105" s="85"/>
      <c r="L105" s="85"/>
      <c r="M105" s="85"/>
      <c r="N105" s="85"/>
      <c r="O105" s="85"/>
      <c r="P105" s="85"/>
      <c r="Q105" s="144"/>
      <c r="S105" s="88"/>
      <c r="T105" s="89"/>
      <c r="U105" s="90"/>
      <c r="V105" s="91"/>
      <c r="W105" s="92"/>
      <c r="X105" s="90"/>
      <c r="Y105" s="93"/>
      <c r="Z105" s="93"/>
      <c r="AA105" s="93"/>
      <c r="AB105" s="92"/>
      <c r="AC105" s="93"/>
      <c r="AD105" s="93"/>
      <c r="AE105" s="93"/>
      <c r="AF105" s="93"/>
      <c r="AG105" s="90"/>
      <c r="AH105" s="91"/>
    </row>
    <row r="106" spans="1:34" ht="12" customHeight="1">
      <c r="A106" s="85"/>
      <c r="B106" s="27"/>
      <c r="C106" s="23" t="s">
        <v>106</v>
      </c>
      <c r="D106" s="23" t="s">
        <v>55</v>
      </c>
      <c r="E106" s="74">
        <v>10</v>
      </c>
      <c r="F106" s="74">
        <v>9</v>
      </c>
      <c r="G106" s="74">
        <v>7</v>
      </c>
      <c r="H106" s="74">
        <v>-7</v>
      </c>
      <c r="I106" s="85"/>
      <c r="J106" s="85"/>
      <c r="K106" s="85"/>
      <c r="L106" s="85"/>
      <c r="M106" s="85"/>
      <c r="N106" s="85"/>
      <c r="O106" s="85"/>
      <c r="P106" s="85"/>
      <c r="Q106" s="144"/>
      <c r="S106" s="88"/>
      <c r="T106" s="89"/>
      <c r="U106" s="90"/>
      <c r="V106" s="91"/>
      <c r="W106" s="92"/>
      <c r="X106" s="90"/>
      <c r="Y106" s="93"/>
      <c r="Z106" s="93"/>
      <c r="AA106" s="93"/>
      <c r="AB106" s="92"/>
      <c r="AC106" s="93"/>
      <c r="AD106" s="93"/>
      <c r="AE106" s="93"/>
      <c r="AF106" s="93"/>
      <c r="AG106" s="90"/>
      <c r="AH106" s="91"/>
    </row>
    <row r="107" spans="1:34" ht="12" customHeight="1">
      <c r="A107" s="86"/>
      <c r="B107" s="21"/>
      <c r="C107" s="23" t="s">
        <v>107</v>
      </c>
      <c r="D107" s="23" t="s">
        <v>55</v>
      </c>
      <c r="E107" s="74">
        <v>4</v>
      </c>
      <c r="F107" s="74">
        <v>6</v>
      </c>
      <c r="G107" s="74">
        <v>7</v>
      </c>
      <c r="H107" s="74">
        <v>-1</v>
      </c>
      <c r="I107" s="86"/>
      <c r="J107" s="86"/>
      <c r="K107" s="86"/>
      <c r="L107" s="86"/>
      <c r="M107" s="86"/>
      <c r="N107" s="86"/>
      <c r="O107" s="86"/>
      <c r="P107" s="86"/>
      <c r="Q107" s="145"/>
      <c r="S107" s="88"/>
      <c r="T107" s="89"/>
      <c r="U107" s="90"/>
      <c r="V107" s="91"/>
      <c r="W107" s="92"/>
      <c r="X107" s="90"/>
      <c r="Y107" s="93"/>
      <c r="Z107" s="93"/>
      <c r="AA107" s="93"/>
      <c r="AB107" s="92"/>
      <c r="AC107" s="93"/>
      <c r="AD107" s="93"/>
      <c r="AE107" s="93"/>
      <c r="AF107" s="93"/>
      <c r="AG107" s="90"/>
      <c r="AH107" s="91"/>
    </row>
    <row r="108" spans="1:34" ht="12" customHeight="1">
      <c r="A108" s="86"/>
      <c r="B108" s="21"/>
      <c r="C108" s="27" t="s">
        <v>108</v>
      </c>
      <c r="D108" s="27" t="s">
        <v>56</v>
      </c>
      <c r="E108" s="85">
        <v>4</v>
      </c>
      <c r="F108" s="85">
        <v>3</v>
      </c>
      <c r="G108" s="85">
        <v>11</v>
      </c>
      <c r="H108" s="85">
        <v>3</v>
      </c>
      <c r="I108" s="86"/>
      <c r="J108" s="86"/>
      <c r="K108" s="86"/>
      <c r="L108" s="86"/>
      <c r="M108" s="86"/>
      <c r="N108" s="86"/>
      <c r="O108" s="86"/>
      <c r="P108" s="86"/>
      <c r="Q108" s="145"/>
      <c r="S108" s="88"/>
      <c r="T108" s="89"/>
      <c r="U108" s="90"/>
      <c r="V108" s="91"/>
      <c r="W108" s="92"/>
      <c r="X108" s="90"/>
      <c r="Y108" s="93"/>
      <c r="Z108" s="93"/>
      <c r="AA108" s="93"/>
      <c r="AB108" s="92"/>
      <c r="AC108" s="93"/>
      <c r="AD108" s="93"/>
      <c r="AE108" s="93"/>
      <c r="AF108" s="93"/>
      <c r="AG108" s="90"/>
      <c r="AH108" s="91"/>
    </row>
    <row r="109" spans="1:34" ht="12" customHeight="1">
      <c r="A109" s="86"/>
      <c r="B109" s="21"/>
      <c r="C109" s="20" t="s">
        <v>109</v>
      </c>
      <c r="D109" s="20" t="s">
        <v>58</v>
      </c>
      <c r="E109" s="75">
        <v>4</v>
      </c>
      <c r="F109" s="75">
        <v>7</v>
      </c>
      <c r="G109" s="75">
        <v>9</v>
      </c>
      <c r="H109" s="75">
        <v>1</v>
      </c>
      <c r="I109" s="86"/>
      <c r="J109" s="86"/>
      <c r="K109" s="86"/>
      <c r="L109" s="86"/>
      <c r="M109" s="86"/>
      <c r="N109" s="86"/>
      <c r="O109" s="86"/>
      <c r="P109" s="86"/>
      <c r="Q109" s="145"/>
      <c r="S109" s="88"/>
      <c r="T109" s="89"/>
      <c r="U109" s="90"/>
      <c r="V109" s="91"/>
      <c r="W109" s="92"/>
      <c r="X109" s="90"/>
      <c r="Y109" s="93"/>
      <c r="Z109" s="93"/>
      <c r="AA109" s="93"/>
      <c r="AB109" s="92"/>
      <c r="AC109" s="93"/>
      <c r="AD109" s="93"/>
      <c r="AE109" s="93"/>
      <c r="AF109" s="93"/>
      <c r="AG109" s="90"/>
      <c r="AH109" s="91"/>
    </row>
    <row r="110" spans="1:34" ht="12" customHeight="1">
      <c r="A110" s="86"/>
      <c r="B110" s="21"/>
      <c r="C110" s="44" t="s">
        <v>110</v>
      </c>
      <c r="D110" s="44" t="s">
        <v>32</v>
      </c>
      <c r="E110" s="76">
        <v>10</v>
      </c>
      <c r="F110" s="76">
        <v>12</v>
      </c>
      <c r="G110" s="76">
        <v>4</v>
      </c>
      <c r="H110" s="76">
        <v>-8</v>
      </c>
      <c r="I110" s="86"/>
      <c r="J110" s="86"/>
      <c r="K110" s="86"/>
      <c r="L110" s="86"/>
      <c r="M110" s="86"/>
      <c r="N110" s="86"/>
      <c r="O110" s="86"/>
      <c r="P110" s="86"/>
      <c r="Q110" s="145"/>
      <c r="S110" s="88"/>
      <c r="T110" s="89"/>
      <c r="U110" s="90"/>
      <c r="V110" s="91"/>
      <c r="W110" s="92"/>
      <c r="X110" s="90"/>
      <c r="Y110" s="93"/>
      <c r="Z110" s="93"/>
      <c r="AA110" s="93"/>
      <c r="AB110" s="92"/>
      <c r="AC110" s="93"/>
      <c r="AD110" s="93"/>
      <c r="AE110" s="93"/>
      <c r="AF110" s="93"/>
      <c r="AG110" s="90"/>
      <c r="AH110" s="91"/>
    </row>
    <row r="111" spans="1:34" ht="12" customHeight="1">
      <c r="A111" s="87"/>
      <c r="B111" s="22"/>
      <c r="C111" s="21" t="s">
        <v>111</v>
      </c>
      <c r="D111" s="21" t="s">
        <v>31</v>
      </c>
      <c r="E111" s="86">
        <v>10</v>
      </c>
      <c r="F111" s="86">
        <v>4</v>
      </c>
      <c r="G111" s="86">
        <v>11</v>
      </c>
      <c r="H111" s="86">
        <v>1</v>
      </c>
      <c r="I111" s="87"/>
      <c r="J111" s="87"/>
      <c r="K111" s="87"/>
      <c r="L111" s="87"/>
      <c r="M111" s="87"/>
      <c r="N111" s="87"/>
      <c r="O111" s="87"/>
      <c r="P111" s="87"/>
      <c r="Q111" s="146"/>
      <c r="S111" s="88"/>
      <c r="T111" s="89"/>
      <c r="U111" s="90"/>
      <c r="V111" s="91"/>
      <c r="W111" s="92"/>
      <c r="X111" s="90"/>
      <c r="Y111" s="93"/>
      <c r="Z111" s="93"/>
      <c r="AA111" s="93"/>
      <c r="AB111" s="92"/>
      <c r="AC111" s="93"/>
      <c r="AD111" s="93"/>
      <c r="AE111" s="93"/>
      <c r="AF111" s="93"/>
      <c r="AG111" s="90"/>
      <c r="AH111" s="91"/>
    </row>
    <row r="112" spans="1:34" ht="12" customHeight="1">
      <c r="A112" s="87"/>
      <c r="B112" s="22"/>
      <c r="C112" s="71" t="s">
        <v>112</v>
      </c>
      <c r="D112" s="70" t="s">
        <v>33</v>
      </c>
      <c r="E112" s="69">
        <v>4</v>
      </c>
      <c r="F112" s="69">
        <v>5</v>
      </c>
      <c r="G112" s="69">
        <v>10</v>
      </c>
      <c r="H112" s="69">
        <v>2</v>
      </c>
      <c r="I112" s="87"/>
      <c r="J112" s="87"/>
      <c r="K112" s="87"/>
      <c r="L112" s="87"/>
      <c r="M112" s="87"/>
      <c r="N112" s="87"/>
      <c r="O112" s="87"/>
      <c r="P112" s="87"/>
      <c r="Q112" s="146"/>
      <c r="S112" s="88"/>
      <c r="T112" s="89"/>
      <c r="U112" s="90"/>
      <c r="V112" s="91"/>
      <c r="W112" s="92"/>
      <c r="X112" s="90"/>
      <c r="Y112" s="93"/>
      <c r="Z112" s="93"/>
      <c r="AA112" s="93"/>
      <c r="AB112" s="92"/>
      <c r="AC112" s="93"/>
      <c r="AD112" s="93"/>
      <c r="AE112" s="93"/>
      <c r="AF112" s="93"/>
      <c r="AG112" s="90"/>
      <c r="AH112" s="91"/>
    </row>
    <row r="113" spans="1:17" ht="12" customHeight="1">
      <c r="A113" s="87"/>
      <c r="B113" s="22"/>
      <c r="C113" s="23" t="s">
        <v>113</v>
      </c>
      <c r="D113" s="23" t="s">
        <v>55</v>
      </c>
      <c r="E113" s="74">
        <v>7</v>
      </c>
      <c r="F113" s="74">
        <v>7</v>
      </c>
      <c r="G113" s="74">
        <v>8</v>
      </c>
      <c r="H113" s="74">
        <v>0</v>
      </c>
      <c r="I113" s="87"/>
      <c r="J113" s="87"/>
      <c r="K113" s="87"/>
      <c r="L113" s="87"/>
      <c r="M113" s="87"/>
      <c r="N113" s="87"/>
      <c r="O113" s="87"/>
      <c r="P113" s="87"/>
      <c r="Q113" s="146"/>
    </row>
    <row r="114" spans="1:17" ht="12" customHeight="1">
      <c r="A114" s="87"/>
      <c r="B114" s="22"/>
      <c r="C114" s="23" t="s">
        <v>114</v>
      </c>
      <c r="D114" s="23" t="s">
        <v>55</v>
      </c>
      <c r="E114" s="74">
        <v>1</v>
      </c>
      <c r="F114" s="74">
        <v>1</v>
      </c>
      <c r="G114" s="74">
        <v>16</v>
      </c>
      <c r="H114" s="74">
        <v>10</v>
      </c>
      <c r="I114" s="87"/>
      <c r="J114" s="87"/>
      <c r="K114" s="87"/>
      <c r="L114" s="87"/>
      <c r="M114" s="87"/>
      <c r="N114" s="87"/>
      <c r="O114" s="87"/>
      <c r="P114" s="87"/>
      <c r="Q114" s="146"/>
    </row>
    <row r="117" spans="1:17" ht="12" customHeight="1" thickBot="1">
      <c r="C117" s="109" t="s">
        <v>77</v>
      </c>
      <c r="D117" s="110" t="s">
        <v>33</v>
      </c>
      <c r="E117" s="111">
        <v>1</v>
      </c>
      <c r="F117" s="112">
        <v>1</v>
      </c>
      <c r="G117" s="111">
        <v>16</v>
      </c>
      <c r="H117" s="113">
        <v>9</v>
      </c>
      <c r="I117" s="71" t="s">
        <v>77</v>
      </c>
      <c r="J117" s="70" t="s">
        <v>33</v>
      </c>
      <c r="K117" s="114"/>
      <c r="Q117" s="147"/>
    </row>
    <row r="118" spans="1:17" ht="12" customHeight="1" thickBot="1">
      <c r="C118" s="115" t="s">
        <v>82</v>
      </c>
      <c r="D118" s="116" t="s">
        <v>33</v>
      </c>
      <c r="E118" s="117">
        <v>7</v>
      </c>
      <c r="F118" s="118">
        <v>2</v>
      </c>
      <c r="G118" s="117">
        <v>14</v>
      </c>
      <c r="H118" s="119">
        <v>2</v>
      </c>
      <c r="I118" s="71" t="s">
        <v>82</v>
      </c>
      <c r="J118" s="70" t="s">
        <v>33</v>
      </c>
      <c r="K118" s="114"/>
      <c r="Q118" s="147"/>
    </row>
    <row r="119" spans="1:17" ht="12" customHeight="1" thickBot="1">
      <c r="C119" s="115" t="s">
        <v>85</v>
      </c>
      <c r="D119" s="116" t="s">
        <v>33</v>
      </c>
      <c r="E119" s="117">
        <v>10</v>
      </c>
      <c r="F119" s="118">
        <v>5</v>
      </c>
      <c r="G119" s="117">
        <v>8</v>
      </c>
      <c r="H119" s="119">
        <v>2</v>
      </c>
      <c r="I119" s="71" t="s">
        <v>85</v>
      </c>
      <c r="J119" s="70" t="s">
        <v>33</v>
      </c>
      <c r="K119" s="114"/>
      <c r="Q119" s="147"/>
    </row>
    <row r="120" spans="1:17" ht="12" customHeight="1" thickBot="1">
      <c r="C120" s="115" t="s">
        <v>112</v>
      </c>
      <c r="D120" s="116" t="s">
        <v>33</v>
      </c>
      <c r="E120" s="117">
        <v>4</v>
      </c>
      <c r="F120" s="118">
        <v>5</v>
      </c>
      <c r="G120" s="117">
        <v>10</v>
      </c>
      <c r="H120" s="119">
        <v>2</v>
      </c>
      <c r="I120" s="71" t="s">
        <v>112</v>
      </c>
      <c r="J120" s="70" t="s">
        <v>33</v>
      </c>
      <c r="K120" s="114"/>
      <c r="Q120" s="147"/>
    </row>
    <row r="121" spans="1:17" ht="12" customHeight="1" thickBot="1">
      <c r="C121" s="115" t="s">
        <v>69</v>
      </c>
      <c r="D121" s="116" t="s">
        <v>57</v>
      </c>
      <c r="E121" s="117">
        <v>7</v>
      </c>
      <c r="F121" s="118">
        <v>9</v>
      </c>
      <c r="G121" s="117">
        <v>6</v>
      </c>
      <c r="H121" s="119">
        <v>-3</v>
      </c>
      <c r="I121" s="25" t="s">
        <v>69</v>
      </c>
      <c r="J121" s="25" t="s">
        <v>57</v>
      </c>
      <c r="K121" s="114"/>
      <c r="Q121" s="147"/>
    </row>
    <row r="122" spans="1:17" ht="12" customHeight="1" thickBot="1">
      <c r="C122" s="115" t="s">
        <v>76</v>
      </c>
      <c r="D122" s="116" t="s">
        <v>57</v>
      </c>
      <c r="E122" s="117">
        <v>1</v>
      </c>
      <c r="F122" s="118">
        <v>5</v>
      </c>
      <c r="G122" s="117">
        <v>10</v>
      </c>
      <c r="H122" s="119">
        <v>3</v>
      </c>
      <c r="I122" s="25" t="s">
        <v>76</v>
      </c>
      <c r="J122" s="25" t="s">
        <v>57</v>
      </c>
      <c r="K122" s="114"/>
      <c r="Q122" s="147"/>
    </row>
    <row r="123" spans="1:17" ht="12" customHeight="1" thickBot="1">
      <c r="C123" s="115" t="s">
        <v>78</v>
      </c>
      <c r="D123" s="116" t="s">
        <v>57</v>
      </c>
      <c r="E123" s="117">
        <v>10</v>
      </c>
      <c r="F123" s="118">
        <v>8</v>
      </c>
      <c r="G123" s="117">
        <v>6</v>
      </c>
      <c r="H123" s="119">
        <v>-2</v>
      </c>
      <c r="I123" s="25" t="s">
        <v>78</v>
      </c>
      <c r="J123" s="25" t="s">
        <v>57</v>
      </c>
      <c r="K123" s="114"/>
      <c r="Q123" s="147"/>
    </row>
    <row r="124" spans="1:17" ht="12" customHeight="1" thickBot="1">
      <c r="C124" s="115" t="s">
        <v>91</v>
      </c>
      <c r="D124" s="116" t="s">
        <v>57</v>
      </c>
      <c r="E124" s="117">
        <v>4</v>
      </c>
      <c r="F124" s="118">
        <v>3</v>
      </c>
      <c r="G124" s="117">
        <v>9</v>
      </c>
      <c r="H124" s="119">
        <v>3</v>
      </c>
      <c r="I124" s="25" t="s">
        <v>91</v>
      </c>
      <c r="J124" s="25" t="s">
        <v>57</v>
      </c>
      <c r="K124" s="114"/>
      <c r="Q124" s="147"/>
    </row>
    <row r="125" spans="1:17" ht="12" customHeight="1" thickBot="1">
      <c r="C125" s="115" t="s">
        <v>80</v>
      </c>
      <c r="D125" s="116" t="s">
        <v>34</v>
      </c>
      <c r="E125" s="117">
        <v>1</v>
      </c>
      <c r="F125" s="118">
        <v>11</v>
      </c>
      <c r="G125" s="117">
        <v>4</v>
      </c>
      <c r="H125" s="119">
        <v>-3</v>
      </c>
      <c r="I125" s="16" t="s">
        <v>80</v>
      </c>
      <c r="J125" s="16" t="s">
        <v>34</v>
      </c>
      <c r="K125" s="114"/>
      <c r="Q125" s="147"/>
    </row>
    <row r="126" spans="1:17" ht="12" customHeight="1" thickBot="1">
      <c r="C126" s="124" t="s">
        <v>87</v>
      </c>
      <c r="D126" s="125" t="s">
        <v>34</v>
      </c>
      <c r="E126" s="126">
        <v>7</v>
      </c>
      <c r="F126" s="118">
        <v>12</v>
      </c>
      <c r="G126" s="126">
        <v>5</v>
      </c>
      <c r="H126" s="127">
        <v>-6</v>
      </c>
      <c r="I126" s="16" t="s">
        <v>87</v>
      </c>
      <c r="J126" s="16" t="s">
        <v>34</v>
      </c>
      <c r="K126" s="114"/>
      <c r="Q126" s="147"/>
    </row>
    <row r="127" spans="1:17" ht="12" customHeight="1" thickBot="1">
      <c r="C127" s="115" t="s">
        <v>101</v>
      </c>
      <c r="D127" s="116" t="s">
        <v>34</v>
      </c>
      <c r="E127" s="117">
        <v>10</v>
      </c>
      <c r="F127" s="118">
        <v>9</v>
      </c>
      <c r="G127" s="117">
        <v>6</v>
      </c>
      <c r="H127" s="119">
        <v>-4</v>
      </c>
      <c r="I127" s="16" t="s">
        <v>101</v>
      </c>
      <c r="J127" s="16" t="s">
        <v>34</v>
      </c>
      <c r="K127" s="114"/>
      <c r="Q127" s="147"/>
    </row>
    <row r="128" spans="1:17" ht="12" customHeight="1">
      <c r="C128" s="115" t="s">
        <v>105</v>
      </c>
      <c r="D128" s="116" t="s">
        <v>34</v>
      </c>
      <c r="E128" s="117">
        <v>4</v>
      </c>
      <c r="F128" s="118">
        <v>9</v>
      </c>
      <c r="G128" s="117">
        <v>5</v>
      </c>
      <c r="H128" s="119">
        <v>-3</v>
      </c>
      <c r="I128" s="16" t="s">
        <v>105</v>
      </c>
      <c r="J128" s="16" t="s">
        <v>34</v>
      </c>
      <c r="K128" s="114"/>
      <c r="Q128" s="147"/>
    </row>
    <row r="129" spans="3:17" ht="12" customHeight="1" thickBot="1">
      <c r="C129" s="109" t="s">
        <v>106</v>
      </c>
      <c r="D129" s="110" t="s">
        <v>55</v>
      </c>
      <c r="E129" s="111">
        <v>10</v>
      </c>
      <c r="F129" s="112">
        <v>9</v>
      </c>
      <c r="G129" s="111">
        <v>7</v>
      </c>
      <c r="H129" s="113">
        <v>-7</v>
      </c>
      <c r="I129" s="23" t="s">
        <v>106</v>
      </c>
      <c r="J129" s="23" t="s">
        <v>55</v>
      </c>
      <c r="K129" s="114"/>
      <c r="Q129" s="147"/>
    </row>
    <row r="130" spans="3:17" ht="12" customHeight="1" thickBot="1">
      <c r="C130" s="115" t="s">
        <v>107</v>
      </c>
      <c r="D130" s="116" t="s">
        <v>55</v>
      </c>
      <c r="E130" s="117">
        <v>4</v>
      </c>
      <c r="F130" s="118">
        <v>6</v>
      </c>
      <c r="G130" s="117">
        <v>7</v>
      </c>
      <c r="H130" s="119">
        <v>-1</v>
      </c>
      <c r="I130" s="23" t="s">
        <v>107</v>
      </c>
      <c r="J130" s="23" t="s">
        <v>55</v>
      </c>
      <c r="K130" s="114"/>
      <c r="Q130" s="147"/>
    </row>
    <row r="131" spans="3:17" ht="12" customHeight="1" thickBot="1">
      <c r="C131" s="115" t="s">
        <v>113</v>
      </c>
      <c r="D131" s="116" t="s">
        <v>55</v>
      </c>
      <c r="E131" s="117">
        <v>7</v>
      </c>
      <c r="F131" s="118">
        <v>7</v>
      </c>
      <c r="G131" s="117">
        <v>8</v>
      </c>
      <c r="H131" s="119">
        <v>0</v>
      </c>
      <c r="I131" s="23" t="s">
        <v>113</v>
      </c>
      <c r="J131" s="23" t="s">
        <v>55</v>
      </c>
      <c r="K131" s="114"/>
      <c r="Q131" s="147"/>
    </row>
    <row r="132" spans="3:17" ht="12" customHeight="1" thickBot="1">
      <c r="C132" s="115" t="s">
        <v>114</v>
      </c>
      <c r="D132" s="116" t="s">
        <v>55</v>
      </c>
      <c r="E132" s="117">
        <v>1</v>
      </c>
      <c r="F132" s="118">
        <v>1</v>
      </c>
      <c r="G132" s="117">
        <v>16</v>
      </c>
      <c r="H132" s="119">
        <v>10</v>
      </c>
      <c r="I132" s="23" t="s">
        <v>114</v>
      </c>
      <c r="J132" s="23" t="s">
        <v>55</v>
      </c>
      <c r="K132" s="114"/>
      <c r="Q132" s="147"/>
    </row>
    <row r="133" spans="3:17" ht="12" customHeight="1" thickBot="1">
      <c r="C133" s="128" t="s">
        <v>83</v>
      </c>
      <c r="D133" s="129" t="s">
        <v>58</v>
      </c>
      <c r="E133" s="130">
        <v>7</v>
      </c>
      <c r="F133" s="118">
        <v>8</v>
      </c>
      <c r="G133" s="130">
        <v>7</v>
      </c>
      <c r="H133" s="131">
        <v>0</v>
      </c>
      <c r="I133" s="33" t="s">
        <v>83</v>
      </c>
      <c r="J133" s="20" t="s">
        <v>58</v>
      </c>
      <c r="K133" s="114"/>
      <c r="Q133" s="147"/>
    </row>
    <row r="134" spans="3:17" ht="12" customHeight="1" thickBot="1">
      <c r="C134" s="115" t="s">
        <v>89</v>
      </c>
      <c r="D134" s="116" t="s">
        <v>58</v>
      </c>
      <c r="E134" s="117">
        <v>1</v>
      </c>
      <c r="F134" s="118">
        <v>6</v>
      </c>
      <c r="G134" s="117">
        <v>8</v>
      </c>
      <c r="H134" s="119">
        <v>1</v>
      </c>
      <c r="I134" s="20" t="s">
        <v>89</v>
      </c>
      <c r="J134" s="20" t="s">
        <v>58</v>
      </c>
      <c r="K134" s="114"/>
      <c r="Q134" s="147"/>
    </row>
    <row r="135" spans="3:17" ht="12" customHeight="1" thickBot="1">
      <c r="C135" s="115" t="s">
        <v>94</v>
      </c>
      <c r="D135" s="116" t="s">
        <v>58</v>
      </c>
      <c r="E135" s="117">
        <v>10</v>
      </c>
      <c r="F135" s="118">
        <v>2</v>
      </c>
      <c r="G135" s="117">
        <v>15</v>
      </c>
      <c r="H135" s="119">
        <v>5</v>
      </c>
      <c r="I135" s="20" t="s">
        <v>94</v>
      </c>
      <c r="J135" s="20" t="s">
        <v>58</v>
      </c>
      <c r="K135" s="114"/>
      <c r="Q135" s="147"/>
    </row>
    <row r="136" spans="3:17" ht="12" customHeight="1" thickBot="1">
      <c r="C136" s="115" t="s">
        <v>109</v>
      </c>
      <c r="D136" s="116" t="s">
        <v>58</v>
      </c>
      <c r="E136" s="117">
        <v>4</v>
      </c>
      <c r="F136" s="118">
        <v>7</v>
      </c>
      <c r="G136" s="117">
        <v>9</v>
      </c>
      <c r="H136" s="119">
        <v>1</v>
      </c>
      <c r="I136" s="20" t="s">
        <v>109</v>
      </c>
      <c r="J136" s="20" t="s">
        <v>58</v>
      </c>
      <c r="K136" s="114"/>
      <c r="Q136" s="147"/>
    </row>
    <row r="137" spans="3:17" ht="12" customHeight="1" thickBot="1">
      <c r="C137" s="115" t="s">
        <v>75</v>
      </c>
      <c r="D137" s="116" t="s">
        <v>32</v>
      </c>
      <c r="E137" s="117">
        <v>7</v>
      </c>
      <c r="F137" s="118">
        <v>1</v>
      </c>
      <c r="G137" s="117">
        <v>14</v>
      </c>
      <c r="H137" s="119">
        <v>8</v>
      </c>
      <c r="I137" s="44" t="s">
        <v>75</v>
      </c>
      <c r="J137" s="44" t="s">
        <v>32</v>
      </c>
      <c r="K137" s="114"/>
      <c r="Q137" s="147"/>
    </row>
    <row r="138" spans="3:17" ht="12" customHeight="1" thickBot="1">
      <c r="C138" s="115" t="s">
        <v>81</v>
      </c>
      <c r="D138" s="116" t="s">
        <v>32</v>
      </c>
      <c r="E138" s="117">
        <v>1</v>
      </c>
      <c r="F138" s="118">
        <v>8</v>
      </c>
      <c r="G138" s="117">
        <v>7</v>
      </c>
      <c r="H138" s="119">
        <v>-2</v>
      </c>
      <c r="I138" s="44" t="s">
        <v>81</v>
      </c>
      <c r="J138" s="44" t="s">
        <v>32</v>
      </c>
      <c r="K138" s="114"/>
      <c r="Q138" s="147"/>
    </row>
    <row r="139" spans="3:17" ht="12" customHeight="1" thickBot="1">
      <c r="C139" s="115" t="s">
        <v>95</v>
      </c>
      <c r="D139" s="116" t="s">
        <v>32</v>
      </c>
      <c r="E139" s="117">
        <v>4</v>
      </c>
      <c r="F139" s="118">
        <v>2</v>
      </c>
      <c r="G139" s="117">
        <v>13</v>
      </c>
      <c r="H139" s="119">
        <v>9</v>
      </c>
      <c r="I139" s="44" t="s">
        <v>95</v>
      </c>
      <c r="J139" s="44" t="s">
        <v>32</v>
      </c>
      <c r="K139" s="114"/>
      <c r="Q139" s="147"/>
    </row>
    <row r="140" spans="3:17" ht="12" customHeight="1">
      <c r="C140" s="124" t="s">
        <v>110</v>
      </c>
      <c r="D140" s="125" t="s">
        <v>32</v>
      </c>
      <c r="E140" s="126">
        <v>10</v>
      </c>
      <c r="F140" s="118">
        <v>12</v>
      </c>
      <c r="G140" s="126">
        <v>4</v>
      </c>
      <c r="H140" s="127">
        <v>-8</v>
      </c>
      <c r="I140" s="44" t="s">
        <v>110</v>
      </c>
      <c r="J140" s="44" t="s">
        <v>32</v>
      </c>
      <c r="K140" s="114"/>
      <c r="Q140" s="147"/>
    </row>
    <row r="141" spans="3:17" ht="12" customHeight="1" thickBot="1">
      <c r="C141" s="109" t="s">
        <v>73</v>
      </c>
      <c r="D141" s="110" t="s">
        <v>36</v>
      </c>
      <c r="E141" s="111">
        <v>4</v>
      </c>
      <c r="F141" s="112">
        <v>10</v>
      </c>
      <c r="G141" s="111">
        <v>5</v>
      </c>
      <c r="H141" s="113">
        <v>0</v>
      </c>
      <c r="I141" s="79" t="s">
        <v>73</v>
      </c>
      <c r="J141" s="78" t="s">
        <v>36</v>
      </c>
      <c r="K141" s="114"/>
      <c r="Q141" s="147"/>
    </row>
    <row r="142" spans="3:17" ht="12" customHeight="1" thickBot="1">
      <c r="C142" s="124" t="s">
        <v>96</v>
      </c>
      <c r="D142" s="125" t="s">
        <v>36</v>
      </c>
      <c r="E142" s="126">
        <v>7</v>
      </c>
      <c r="F142" s="118">
        <v>12</v>
      </c>
      <c r="G142" s="126">
        <v>2</v>
      </c>
      <c r="H142" s="127">
        <v>-6</v>
      </c>
      <c r="I142" s="80" t="s">
        <v>96</v>
      </c>
      <c r="J142" s="78" t="s">
        <v>36</v>
      </c>
      <c r="K142" s="114"/>
      <c r="Q142" s="147"/>
    </row>
    <row r="143" spans="3:17" ht="12" customHeight="1" thickBot="1">
      <c r="C143" s="115" t="s">
        <v>98</v>
      </c>
      <c r="D143" s="116" t="s">
        <v>36</v>
      </c>
      <c r="E143" s="117">
        <v>1</v>
      </c>
      <c r="F143" s="118">
        <v>4</v>
      </c>
      <c r="G143" s="117">
        <v>9</v>
      </c>
      <c r="H143" s="119">
        <v>2</v>
      </c>
      <c r="I143" s="80" t="s">
        <v>98</v>
      </c>
      <c r="J143" s="78" t="s">
        <v>36</v>
      </c>
      <c r="K143" s="114"/>
      <c r="Q143" s="147"/>
    </row>
    <row r="144" spans="3:17" ht="12" customHeight="1" thickBot="1">
      <c r="C144" s="115" t="s">
        <v>104</v>
      </c>
      <c r="D144" s="116" t="s">
        <v>36</v>
      </c>
      <c r="E144" s="117">
        <v>10</v>
      </c>
      <c r="F144" s="118">
        <v>6</v>
      </c>
      <c r="G144" s="117">
        <v>10</v>
      </c>
      <c r="H144" s="119">
        <v>2</v>
      </c>
      <c r="I144" s="80" t="s">
        <v>104</v>
      </c>
      <c r="J144" s="78" t="s">
        <v>36</v>
      </c>
      <c r="K144" s="114"/>
      <c r="Q144" s="147"/>
    </row>
    <row r="145" spans="3:17" ht="12" customHeight="1" thickBot="1">
      <c r="C145" s="120" t="s">
        <v>67</v>
      </c>
      <c r="D145" s="121" t="s">
        <v>37</v>
      </c>
      <c r="E145" s="122">
        <v>7</v>
      </c>
      <c r="F145" s="118">
        <v>12</v>
      </c>
      <c r="G145" s="122">
        <v>3</v>
      </c>
      <c r="H145" s="123">
        <v>-9</v>
      </c>
      <c r="I145" s="81" t="s">
        <v>67</v>
      </c>
      <c r="J145" s="81" t="s">
        <v>37</v>
      </c>
      <c r="K145" s="114"/>
      <c r="Q145" s="147"/>
    </row>
    <row r="146" spans="3:17" ht="12" customHeight="1" thickBot="1">
      <c r="C146" s="115" t="s">
        <v>72</v>
      </c>
      <c r="D146" s="116" t="s">
        <v>37</v>
      </c>
      <c r="E146" s="117">
        <v>4</v>
      </c>
      <c r="F146" s="118">
        <v>7</v>
      </c>
      <c r="G146" s="117">
        <v>8</v>
      </c>
      <c r="H146" s="119">
        <v>0</v>
      </c>
      <c r="I146" s="82" t="s">
        <v>72</v>
      </c>
      <c r="J146" s="81" t="s">
        <v>37</v>
      </c>
      <c r="K146" s="114"/>
      <c r="Q146" s="147"/>
    </row>
    <row r="147" spans="3:17" ht="12" customHeight="1" thickBot="1">
      <c r="C147" s="115" t="s">
        <v>88</v>
      </c>
      <c r="D147" s="116" t="s">
        <v>37</v>
      </c>
      <c r="E147" s="117">
        <v>10</v>
      </c>
      <c r="F147" s="118">
        <v>10</v>
      </c>
      <c r="G147" s="117">
        <v>4</v>
      </c>
      <c r="H147" s="119">
        <v>-5</v>
      </c>
      <c r="I147" s="81" t="s">
        <v>88</v>
      </c>
      <c r="J147" s="81" t="s">
        <v>37</v>
      </c>
      <c r="K147" s="114"/>
      <c r="Q147" s="147"/>
    </row>
    <row r="148" spans="3:17" ht="12" customHeight="1" thickBot="1">
      <c r="C148" s="115" t="s">
        <v>93</v>
      </c>
      <c r="D148" s="116" t="s">
        <v>37</v>
      </c>
      <c r="E148" s="117">
        <v>1</v>
      </c>
      <c r="F148" s="118">
        <v>10</v>
      </c>
      <c r="G148" s="117">
        <v>5</v>
      </c>
      <c r="H148" s="119">
        <v>-2</v>
      </c>
      <c r="I148" s="81" t="s">
        <v>93</v>
      </c>
      <c r="J148" s="81" t="s">
        <v>37</v>
      </c>
      <c r="K148" s="114"/>
      <c r="Q148" s="147"/>
    </row>
    <row r="149" spans="3:17" ht="12" customHeight="1" thickBot="1">
      <c r="C149" s="115" t="s">
        <v>84</v>
      </c>
      <c r="D149" s="116" t="s">
        <v>35</v>
      </c>
      <c r="E149" s="117">
        <v>7</v>
      </c>
      <c r="F149" s="118">
        <v>5</v>
      </c>
      <c r="G149" s="117">
        <v>10</v>
      </c>
      <c r="H149" s="119">
        <v>1</v>
      </c>
      <c r="I149" s="26" t="s">
        <v>84</v>
      </c>
      <c r="J149" s="26" t="s">
        <v>35</v>
      </c>
      <c r="K149" s="114"/>
      <c r="Q149" s="147"/>
    </row>
    <row r="150" spans="3:17" ht="12" customHeight="1" thickBot="1">
      <c r="C150" s="115" t="s">
        <v>97</v>
      </c>
      <c r="D150" s="116" t="s">
        <v>35</v>
      </c>
      <c r="E150" s="117">
        <v>4</v>
      </c>
      <c r="F150" s="118">
        <v>10</v>
      </c>
      <c r="G150" s="117">
        <v>6</v>
      </c>
      <c r="H150" s="119">
        <v>-4</v>
      </c>
      <c r="I150" s="26" t="s">
        <v>97</v>
      </c>
      <c r="J150" s="26" t="s">
        <v>35</v>
      </c>
      <c r="K150" s="114"/>
      <c r="Q150" s="147"/>
    </row>
    <row r="151" spans="3:17" ht="12" customHeight="1" thickBot="1">
      <c r="C151" s="115" t="s">
        <v>99</v>
      </c>
      <c r="D151" s="116" t="s">
        <v>35</v>
      </c>
      <c r="E151" s="117">
        <v>1</v>
      </c>
      <c r="F151" s="118">
        <v>3</v>
      </c>
      <c r="G151" s="117">
        <v>13</v>
      </c>
      <c r="H151" s="119">
        <v>5</v>
      </c>
      <c r="I151" s="26" t="s">
        <v>99</v>
      </c>
      <c r="J151" s="26" t="s">
        <v>35</v>
      </c>
      <c r="K151" s="114"/>
      <c r="Q151" s="147"/>
    </row>
    <row r="152" spans="3:17" ht="12" customHeight="1">
      <c r="C152" s="115" t="s">
        <v>100</v>
      </c>
      <c r="D152" s="116" t="s">
        <v>35</v>
      </c>
      <c r="E152" s="117">
        <v>10</v>
      </c>
      <c r="F152" s="118">
        <v>11</v>
      </c>
      <c r="G152" s="117">
        <v>2</v>
      </c>
      <c r="H152" s="119">
        <v>-5</v>
      </c>
      <c r="I152" s="26" t="s">
        <v>100</v>
      </c>
      <c r="J152" s="26" t="s">
        <v>35</v>
      </c>
      <c r="K152" s="114"/>
      <c r="Q152" s="147"/>
    </row>
    <row r="153" spans="3:17" ht="12" customHeight="1" thickBot="1">
      <c r="C153" s="109" t="s">
        <v>71</v>
      </c>
      <c r="D153" s="110" t="s">
        <v>56</v>
      </c>
      <c r="E153" s="111">
        <v>1</v>
      </c>
      <c r="F153" s="112">
        <v>6</v>
      </c>
      <c r="G153" s="111">
        <v>8</v>
      </c>
      <c r="H153" s="113">
        <v>0</v>
      </c>
      <c r="I153" s="32" t="s">
        <v>71</v>
      </c>
      <c r="J153" s="27" t="s">
        <v>56</v>
      </c>
      <c r="K153" s="114"/>
      <c r="Q153" s="147"/>
    </row>
    <row r="154" spans="3:17" ht="12" customHeight="1" thickBot="1">
      <c r="C154" s="115" t="s">
        <v>79</v>
      </c>
      <c r="D154" s="116" t="s">
        <v>56</v>
      </c>
      <c r="E154" s="117">
        <v>10</v>
      </c>
      <c r="F154" s="118">
        <v>11</v>
      </c>
      <c r="G154" s="117">
        <v>5</v>
      </c>
      <c r="H154" s="119">
        <v>-5</v>
      </c>
      <c r="I154" s="27" t="s">
        <v>79</v>
      </c>
      <c r="J154" s="27" t="s">
        <v>56</v>
      </c>
      <c r="K154" s="114"/>
      <c r="Q154" s="147"/>
    </row>
    <row r="155" spans="3:17" ht="12" customHeight="1" thickBot="1">
      <c r="C155" s="115" t="s">
        <v>90</v>
      </c>
      <c r="D155" s="116" t="s">
        <v>56</v>
      </c>
      <c r="E155" s="117">
        <v>7</v>
      </c>
      <c r="F155" s="118">
        <v>3</v>
      </c>
      <c r="G155" s="117">
        <v>12</v>
      </c>
      <c r="H155" s="119">
        <v>-1</v>
      </c>
      <c r="I155" s="27" t="s">
        <v>90</v>
      </c>
      <c r="J155" s="27" t="s">
        <v>56</v>
      </c>
      <c r="K155" s="114"/>
      <c r="Q155" s="147"/>
    </row>
    <row r="156" spans="3:17" ht="12" customHeight="1" thickBot="1">
      <c r="C156" s="115" t="s">
        <v>108</v>
      </c>
      <c r="D156" s="116" t="s">
        <v>56</v>
      </c>
      <c r="E156" s="117">
        <v>4</v>
      </c>
      <c r="F156" s="118">
        <v>3</v>
      </c>
      <c r="G156" s="117">
        <v>11</v>
      </c>
      <c r="H156" s="119">
        <v>3</v>
      </c>
      <c r="I156" s="27" t="s">
        <v>108</v>
      </c>
      <c r="J156" s="27" t="s">
        <v>56</v>
      </c>
      <c r="K156" s="114"/>
      <c r="Q156" s="147"/>
    </row>
    <row r="157" spans="3:17" ht="12" customHeight="1" thickBot="1">
      <c r="C157" s="115" t="s">
        <v>70</v>
      </c>
      <c r="D157" s="116" t="s">
        <v>31</v>
      </c>
      <c r="E157" s="117">
        <v>4</v>
      </c>
      <c r="F157" s="118">
        <v>4</v>
      </c>
      <c r="G157" s="117">
        <v>11</v>
      </c>
      <c r="H157" s="119">
        <v>2</v>
      </c>
      <c r="I157" s="21" t="s">
        <v>70</v>
      </c>
      <c r="J157" s="21" t="s">
        <v>31</v>
      </c>
      <c r="K157" s="114"/>
      <c r="Q157" s="147"/>
    </row>
    <row r="158" spans="3:17" ht="12" customHeight="1" thickBot="1">
      <c r="C158" s="115" t="s">
        <v>86</v>
      </c>
      <c r="D158" s="116" t="s">
        <v>31</v>
      </c>
      <c r="E158" s="117">
        <v>7</v>
      </c>
      <c r="F158" s="118">
        <v>11</v>
      </c>
      <c r="G158" s="117">
        <v>5</v>
      </c>
      <c r="H158" s="119">
        <v>-2</v>
      </c>
      <c r="I158" s="21" t="s">
        <v>86</v>
      </c>
      <c r="J158" s="21" t="s">
        <v>31</v>
      </c>
      <c r="K158" s="114"/>
      <c r="Q158" s="147"/>
    </row>
    <row r="159" spans="3:17" ht="12" customHeight="1" thickBot="1">
      <c r="C159" s="115" t="s">
        <v>102</v>
      </c>
      <c r="D159" s="116" t="s">
        <v>31</v>
      </c>
      <c r="E159" s="117">
        <v>1</v>
      </c>
      <c r="F159" s="118">
        <v>4</v>
      </c>
      <c r="G159" s="117">
        <v>11</v>
      </c>
      <c r="H159" s="119">
        <v>4</v>
      </c>
      <c r="I159" s="21" t="s">
        <v>102</v>
      </c>
      <c r="J159" s="21" t="s">
        <v>31</v>
      </c>
      <c r="K159" s="114"/>
      <c r="Q159" s="147"/>
    </row>
    <row r="160" spans="3:17" ht="12" customHeight="1" thickBot="1">
      <c r="C160" s="115" t="s">
        <v>111</v>
      </c>
      <c r="D160" s="116" t="s">
        <v>31</v>
      </c>
      <c r="E160" s="117">
        <v>10</v>
      </c>
      <c r="F160" s="118">
        <v>4</v>
      </c>
      <c r="G160" s="117">
        <v>11</v>
      </c>
      <c r="H160" s="119">
        <v>1</v>
      </c>
      <c r="I160" s="21" t="s">
        <v>111</v>
      </c>
      <c r="J160" s="21" t="s">
        <v>31</v>
      </c>
      <c r="K160" s="114"/>
      <c r="Q160" s="147"/>
    </row>
    <row r="161" spans="3:17" ht="12" customHeight="1" thickBot="1">
      <c r="C161" s="115" t="s">
        <v>68</v>
      </c>
      <c r="D161" s="116" t="s">
        <v>59</v>
      </c>
      <c r="E161" s="117">
        <v>4</v>
      </c>
      <c r="F161" s="118">
        <v>8</v>
      </c>
      <c r="G161" s="117">
        <v>8</v>
      </c>
      <c r="H161" s="119">
        <v>-3</v>
      </c>
      <c r="I161" s="30" t="s">
        <v>68</v>
      </c>
      <c r="J161" s="22" t="s">
        <v>59</v>
      </c>
      <c r="K161" s="114"/>
      <c r="Q161" s="147"/>
    </row>
    <row r="162" spans="3:17" ht="12" customHeight="1" thickBot="1">
      <c r="C162" s="115" t="s">
        <v>74</v>
      </c>
      <c r="D162" s="116" t="s">
        <v>59</v>
      </c>
      <c r="E162" s="117">
        <v>10</v>
      </c>
      <c r="F162" s="118">
        <v>7</v>
      </c>
      <c r="G162" s="117">
        <v>7</v>
      </c>
      <c r="H162" s="119">
        <v>-1</v>
      </c>
      <c r="I162" s="30" t="s">
        <v>74</v>
      </c>
      <c r="J162" s="22" t="s">
        <v>59</v>
      </c>
      <c r="K162" s="114"/>
      <c r="Q162" s="147"/>
    </row>
    <row r="163" spans="3:17" ht="12" customHeight="1" thickBot="1">
      <c r="C163" s="115" t="s">
        <v>92</v>
      </c>
      <c r="D163" s="116" t="s">
        <v>59</v>
      </c>
      <c r="E163" s="117">
        <v>7</v>
      </c>
      <c r="F163" s="118">
        <v>2</v>
      </c>
      <c r="G163" s="117">
        <v>12</v>
      </c>
      <c r="H163" s="119">
        <v>1</v>
      </c>
      <c r="I163" s="30" t="s">
        <v>92</v>
      </c>
      <c r="J163" s="22" t="s">
        <v>59</v>
      </c>
      <c r="K163" s="114"/>
      <c r="Q163" s="147"/>
    </row>
    <row r="164" spans="3:17" ht="12" customHeight="1">
      <c r="C164" s="115" t="s">
        <v>103</v>
      </c>
      <c r="D164" s="116" t="s">
        <v>59</v>
      </c>
      <c r="E164" s="117">
        <v>1</v>
      </c>
      <c r="F164" s="118">
        <v>1</v>
      </c>
      <c r="G164" s="117">
        <v>16</v>
      </c>
      <c r="H164" s="119">
        <v>6</v>
      </c>
      <c r="I164" s="30" t="s">
        <v>103</v>
      </c>
      <c r="J164" s="22" t="s">
        <v>59</v>
      </c>
      <c r="K164" s="114"/>
      <c r="Q164" s="147"/>
    </row>
    <row r="165" spans="3:17" ht="12" customHeight="1">
      <c r="M165" s="2"/>
      <c r="Q165" s="147"/>
    </row>
    <row r="166" spans="3:17" ht="12" customHeight="1">
      <c r="M166" s="2"/>
      <c r="Q166" s="147"/>
    </row>
    <row r="167" spans="3:17" ht="12" customHeight="1">
      <c r="M167" s="2"/>
      <c r="Q167" s="147"/>
    </row>
    <row r="168" spans="3:17" ht="12" customHeight="1">
      <c r="M168" s="2"/>
      <c r="Q168" s="147"/>
    </row>
  </sheetData>
  <autoFilter ref="A1:AH49"/>
  <sortState ref="S2:V49">
    <sortCondition ref="T2:T49"/>
  </sortState>
  <mergeCells count="12">
    <mergeCell ref="V26:V29"/>
    <mergeCell ref="V30:V33"/>
    <mergeCell ref="V34:V37"/>
    <mergeCell ref="V38:V41"/>
    <mergeCell ref="V42:V45"/>
    <mergeCell ref="V46:V49"/>
    <mergeCell ref="V2:V5"/>
    <mergeCell ref="V6:V9"/>
    <mergeCell ref="V10:V13"/>
    <mergeCell ref="V14:V17"/>
    <mergeCell ref="V18:V21"/>
    <mergeCell ref="V22:V2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zoomScale="90" zoomScaleNormal="90" workbookViewId="0">
      <selection activeCell="I2" sqref="I2"/>
    </sheetView>
  </sheetViews>
  <sheetFormatPr defaultRowHeight="15"/>
  <cols>
    <col min="1" max="1" width="11.85546875" style="10" customWidth="1"/>
    <col min="2" max="2" width="27" style="10" customWidth="1"/>
    <col min="3" max="3" width="16" style="10" customWidth="1"/>
    <col min="4" max="4" width="18.28515625" style="10" bestFit="1" customWidth="1"/>
    <col min="5" max="5" width="15.85546875" style="10" bestFit="1" customWidth="1"/>
    <col min="6" max="7" width="9.140625" style="10"/>
    <col min="8" max="8" width="23.140625" style="180" customWidth="1"/>
    <col min="9" max="9" width="11.85546875" style="180" customWidth="1"/>
    <col min="10" max="10" width="13.5703125" style="180" customWidth="1"/>
    <col min="11" max="16384" width="9.140625" style="10"/>
  </cols>
  <sheetData>
    <row r="1" spans="1:11" ht="34.5" customHeight="1">
      <c r="A1" s="163" t="s">
        <v>62</v>
      </c>
      <c r="B1" s="164"/>
      <c r="C1" s="164"/>
      <c r="D1" s="164"/>
      <c r="E1" s="165"/>
    </row>
    <row r="2" spans="1:11" ht="25.5" customHeight="1">
      <c r="A2" s="166" t="s">
        <v>115</v>
      </c>
      <c r="B2" s="166"/>
      <c r="C2" s="166"/>
      <c r="D2" s="166"/>
      <c r="E2" s="166"/>
    </row>
    <row r="3" spans="1:11">
      <c r="A3" s="95" t="s">
        <v>15</v>
      </c>
      <c r="B3" s="96" t="s">
        <v>5</v>
      </c>
      <c r="C3" s="97" t="s">
        <v>8</v>
      </c>
      <c r="D3" s="97" t="s">
        <v>116</v>
      </c>
      <c r="E3" s="98" t="s">
        <v>12</v>
      </c>
    </row>
    <row r="4" spans="1:11" ht="15" customHeight="1">
      <c r="A4" s="167">
        <v>1</v>
      </c>
      <c r="B4" s="168" t="s">
        <v>23</v>
      </c>
      <c r="C4" s="168">
        <v>3820</v>
      </c>
      <c r="D4" s="168"/>
      <c r="E4" s="168">
        <v>3820</v>
      </c>
      <c r="H4" s="181" t="s">
        <v>77</v>
      </c>
      <c r="I4" s="182" t="s">
        <v>33</v>
      </c>
      <c r="J4" s="182">
        <v>1030</v>
      </c>
      <c r="K4" s="148">
        <v>3820</v>
      </c>
    </row>
    <row r="5" spans="1:11">
      <c r="A5" s="167">
        <v>2</v>
      </c>
      <c r="B5" s="169" t="s">
        <v>29</v>
      </c>
      <c r="C5" s="169">
        <v>2725</v>
      </c>
      <c r="D5" s="169"/>
      <c r="E5" s="169">
        <v>2725</v>
      </c>
      <c r="H5" s="181" t="s">
        <v>82</v>
      </c>
      <c r="I5" s="182" t="s">
        <v>33</v>
      </c>
      <c r="J5" s="182">
        <v>1180</v>
      </c>
      <c r="K5" s="160"/>
    </row>
    <row r="6" spans="1:11">
      <c r="A6" s="167">
        <v>3</v>
      </c>
      <c r="B6" s="170" t="s">
        <v>26</v>
      </c>
      <c r="C6" s="170">
        <v>2140</v>
      </c>
      <c r="D6" s="170"/>
      <c r="E6" s="170">
        <v>2140</v>
      </c>
      <c r="H6" s="181" t="s">
        <v>85</v>
      </c>
      <c r="I6" s="182" t="s">
        <v>33</v>
      </c>
      <c r="J6" s="182">
        <v>1090</v>
      </c>
      <c r="K6" s="160"/>
    </row>
    <row r="7" spans="1:11">
      <c r="A7" s="167">
        <v>4</v>
      </c>
      <c r="B7" s="171" t="s">
        <v>27</v>
      </c>
      <c r="C7" s="171">
        <v>2010</v>
      </c>
      <c r="D7" s="171"/>
      <c r="E7" s="171">
        <v>2010</v>
      </c>
      <c r="H7" s="181" t="s">
        <v>112</v>
      </c>
      <c r="I7" s="182" t="s">
        <v>33</v>
      </c>
      <c r="J7" s="182">
        <v>520</v>
      </c>
      <c r="K7" s="161"/>
    </row>
    <row r="8" spans="1:11">
      <c r="A8" s="167">
        <v>5</v>
      </c>
      <c r="B8" s="172" t="s">
        <v>22</v>
      </c>
      <c r="C8" s="172">
        <v>1940</v>
      </c>
      <c r="D8" s="172"/>
      <c r="E8" s="172">
        <v>1940</v>
      </c>
      <c r="H8" s="176" t="s">
        <v>69</v>
      </c>
      <c r="I8" s="176" t="s">
        <v>57</v>
      </c>
      <c r="J8" s="176">
        <v>110</v>
      </c>
      <c r="K8" s="149">
        <v>1575</v>
      </c>
    </row>
    <row r="9" spans="1:11">
      <c r="A9" s="167">
        <v>6</v>
      </c>
      <c r="B9" s="173" t="s">
        <v>21</v>
      </c>
      <c r="C9" s="173">
        <v>2120</v>
      </c>
      <c r="D9" s="173">
        <v>200</v>
      </c>
      <c r="E9" s="173">
        <v>1920</v>
      </c>
      <c r="H9" s="176" t="s">
        <v>76</v>
      </c>
      <c r="I9" s="176" t="s">
        <v>57</v>
      </c>
      <c r="J9" s="176">
        <v>230</v>
      </c>
      <c r="K9" s="160"/>
    </row>
    <row r="10" spans="1:11">
      <c r="A10" s="167">
        <v>7</v>
      </c>
      <c r="B10" s="174" t="s">
        <v>25</v>
      </c>
      <c r="C10" s="174">
        <v>1955</v>
      </c>
      <c r="D10" s="174">
        <v>200</v>
      </c>
      <c r="E10" s="174">
        <v>1755</v>
      </c>
      <c r="H10" s="176" t="s">
        <v>78</v>
      </c>
      <c r="I10" s="176" t="s">
        <v>57</v>
      </c>
      <c r="J10" s="176">
        <v>520</v>
      </c>
      <c r="K10" s="160"/>
    </row>
    <row r="11" spans="1:11">
      <c r="A11" s="167">
        <v>8</v>
      </c>
      <c r="B11" s="175" t="s">
        <v>117</v>
      </c>
      <c r="C11" s="175">
        <v>1575</v>
      </c>
      <c r="D11" s="175"/>
      <c r="E11" s="175">
        <v>1575</v>
      </c>
      <c r="H11" s="176" t="s">
        <v>91</v>
      </c>
      <c r="I11" s="176" t="s">
        <v>57</v>
      </c>
      <c r="J11" s="176">
        <v>715</v>
      </c>
      <c r="K11" s="161"/>
    </row>
    <row r="12" spans="1:11">
      <c r="A12" s="167">
        <v>9</v>
      </c>
      <c r="B12" s="176" t="s">
        <v>0</v>
      </c>
      <c r="C12" s="176">
        <v>1575</v>
      </c>
      <c r="D12" s="176"/>
      <c r="E12" s="176">
        <v>1575</v>
      </c>
      <c r="H12" s="175" t="s">
        <v>80</v>
      </c>
      <c r="I12" s="175" t="s">
        <v>34</v>
      </c>
      <c r="J12" s="175">
        <v>-720</v>
      </c>
      <c r="K12" s="150">
        <v>-1010</v>
      </c>
    </row>
    <row r="13" spans="1:11">
      <c r="A13" s="167">
        <v>10</v>
      </c>
      <c r="B13" s="177" t="s">
        <v>10</v>
      </c>
      <c r="C13" s="177">
        <v>1135</v>
      </c>
      <c r="D13" s="177">
        <v>300</v>
      </c>
      <c r="E13" s="177">
        <v>835</v>
      </c>
      <c r="H13" s="175" t="s">
        <v>87</v>
      </c>
      <c r="I13" s="175" t="s">
        <v>34</v>
      </c>
      <c r="J13" s="175">
        <v>-485</v>
      </c>
      <c r="K13" s="160"/>
    </row>
    <row r="14" spans="1:11">
      <c r="A14" s="167">
        <v>11</v>
      </c>
      <c r="B14" s="178" t="s">
        <v>118</v>
      </c>
      <c r="C14" s="178">
        <v>520</v>
      </c>
      <c r="D14" s="178"/>
      <c r="E14" s="178">
        <v>520</v>
      </c>
      <c r="H14" s="175" t="s">
        <v>101</v>
      </c>
      <c r="I14" s="175" t="s">
        <v>34</v>
      </c>
      <c r="J14" s="175">
        <v>400</v>
      </c>
      <c r="K14" s="160"/>
    </row>
    <row r="15" spans="1:11">
      <c r="A15" s="167">
        <v>12</v>
      </c>
      <c r="B15" s="179" t="s">
        <v>1</v>
      </c>
      <c r="C15" s="179">
        <v>-810</v>
      </c>
      <c r="D15" s="179"/>
      <c r="E15" s="179">
        <v>-810</v>
      </c>
      <c r="H15" s="175" t="s">
        <v>105</v>
      </c>
      <c r="I15" s="175" t="s">
        <v>34</v>
      </c>
      <c r="J15" s="175">
        <v>-205</v>
      </c>
      <c r="K15" s="161"/>
    </row>
    <row r="16" spans="1:11">
      <c r="H16" s="170" t="s">
        <v>106</v>
      </c>
      <c r="I16" s="170" t="s">
        <v>55</v>
      </c>
      <c r="J16" s="170">
        <v>385</v>
      </c>
      <c r="K16" s="151">
        <v>2140</v>
      </c>
    </row>
    <row r="17" spans="1:11">
      <c r="H17" s="170" t="s">
        <v>107</v>
      </c>
      <c r="I17" s="170" t="s">
        <v>55</v>
      </c>
      <c r="J17" s="170">
        <v>345</v>
      </c>
      <c r="K17" s="160"/>
    </row>
    <row r="18" spans="1:11">
      <c r="H18" s="170" t="s">
        <v>113</v>
      </c>
      <c r="I18" s="170" t="s">
        <v>55</v>
      </c>
      <c r="J18" s="170">
        <v>370</v>
      </c>
      <c r="K18" s="160"/>
    </row>
    <row r="19" spans="1:11">
      <c r="H19" s="170" t="s">
        <v>114</v>
      </c>
      <c r="I19" s="170" t="s">
        <v>55</v>
      </c>
      <c r="J19" s="170">
        <v>1040</v>
      </c>
      <c r="K19" s="161"/>
    </row>
    <row r="20" spans="1:11" ht="15.75">
      <c r="H20" s="183" t="s">
        <v>83</v>
      </c>
      <c r="I20" s="174" t="s">
        <v>58</v>
      </c>
      <c r="J20" s="174">
        <v>255</v>
      </c>
      <c r="K20" s="152">
        <v>1955</v>
      </c>
    </row>
    <row r="21" spans="1:11">
      <c r="H21" s="174" t="s">
        <v>89</v>
      </c>
      <c r="I21" s="174" t="s">
        <v>58</v>
      </c>
      <c r="J21" s="174">
        <v>80</v>
      </c>
      <c r="K21" s="160"/>
    </row>
    <row r="22" spans="1:11">
      <c r="H22" s="174" t="s">
        <v>94</v>
      </c>
      <c r="I22" s="174" t="s">
        <v>58</v>
      </c>
      <c r="J22" s="174">
        <v>1525</v>
      </c>
      <c r="K22" s="160"/>
    </row>
    <row r="23" spans="1:11" ht="15.75" thickBot="1">
      <c r="A23" s="34" t="s">
        <v>18</v>
      </c>
      <c r="B23" s="34" t="s">
        <v>5</v>
      </c>
      <c r="C23" s="34" t="s">
        <v>12</v>
      </c>
      <c r="D23" s="41" t="s">
        <v>11</v>
      </c>
      <c r="E23" s="34" t="s">
        <v>13</v>
      </c>
      <c r="H23" s="174" t="s">
        <v>109</v>
      </c>
      <c r="I23" s="174" t="s">
        <v>58</v>
      </c>
      <c r="J23" s="174">
        <v>95</v>
      </c>
      <c r="K23" s="161"/>
    </row>
    <row r="24" spans="1:11">
      <c r="A24" s="35" t="s">
        <v>19</v>
      </c>
      <c r="B24" s="162" t="s">
        <v>23</v>
      </c>
      <c r="C24" s="55">
        <f>K4</f>
        <v>3820</v>
      </c>
      <c r="D24" s="36"/>
      <c r="E24" s="37">
        <f>C24-D24</f>
        <v>3820</v>
      </c>
      <c r="H24" s="172" t="s">
        <v>75</v>
      </c>
      <c r="I24" s="172" t="s">
        <v>32</v>
      </c>
      <c r="J24" s="172">
        <v>1590</v>
      </c>
      <c r="K24" s="153">
        <v>1940</v>
      </c>
    </row>
    <row r="25" spans="1:11">
      <c r="A25" s="38" t="s">
        <v>19</v>
      </c>
      <c r="B25" s="162" t="s">
        <v>24</v>
      </c>
      <c r="C25" s="9">
        <f>K8</f>
        <v>1575</v>
      </c>
      <c r="D25" s="54"/>
      <c r="E25" s="45">
        <f>C25-D25</f>
        <v>1575</v>
      </c>
      <c r="H25" s="172" t="s">
        <v>81</v>
      </c>
      <c r="I25" s="172" t="s">
        <v>32</v>
      </c>
      <c r="J25" s="172">
        <v>-365</v>
      </c>
      <c r="K25" s="160"/>
    </row>
    <row r="26" spans="1:11">
      <c r="A26" s="38" t="s">
        <v>19</v>
      </c>
      <c r="B26" s="162" t="s">
        <v>22</v>
      </c>
      <c r="C26" s="9">
        <f>K24</f>
        <v>1940</v>
      </c>
      <c r="D26" s="54"/>
      <c r="E26" s="45">
        <f t="shared" ref="E26:E35" si="0">C26-D26</f>
        <v>1940</v>
      </c>
      <c r="H26" s="172" t="s">
        <v>95</v>
      </c>
      <c r="I26" s="172" t="s">
        <v>32</v>
      </c>
      <c r="J26" s="172">
        <v>935</v>
      </c>
      <c r="K26" s="160"/>
    </row>
    <row r="27" spans="1:11">
      <c r="A27" s="38" t="s">
        <v>19</v>
      </c>
      <c r="B27" s="162" t="s">
        <v>26</v>
      </c>
      <c r="C27" s="9">
        <f>K16</f>
        <v>2140</v>
      </c>
      <c r="D27" s="54"/>
      <c r="E27" s="45">
        <f t="shared" si="0"/>
        <v>2140</v>
      </c>
      <c r="H27" s="172" t="s">
        <v>110</v>
      </c>
      <c r="I27" s="172" t="s">
        <v>32</v>
      </c>
      <c r="J27" s="172">
        <v>-220</v>
      </c>
      <c r="K27" s="161"/>
    </row>
    <row r="28" spans="1:11" ht="15.75">
      <c r="A28" s="38" t="s">
        <v>19</v>
      </c>
      <c r="B28" s="162" t="s">
        <v>27</v>
      </c>
      <c r="C28" s="9">
        <f>K40</f>
        <v>2010</v>
      </c>
      <c r="D28" s="54"/>
      <c r="E28" s="45">
        <f t="shared" si="0"/>
        <v>2010</v>
      </c>
      <c r="H28" s="184" t="s">
        <v>73</v>
      </c>
      <c r="I28" s="178" t="s">
        <v>36</v>
      </c>
      <c r="J28" s="178">
        <v>-275</v>
      </c>
      <c r="K28" s="154">
        <v>520</v>
      </c>
    </row>
    <row r="29" spans="1:11">
      <c r="A29" s="38" t="s">
        <v>19</v>
      </c>
      <c r="B29" s="162" t="s">
        <v>28</v>
      </c>
      <c r="C29" s="9">
        <f>K28</f>
        <v>520</v>
      </c>
      <c r="D29" s="54"/>
      <c r="E29" s="45">
        <f t="shared" si="0"/>
        <v>520</v>
      </c>
      <c r="H29" s="185" t="s">
        <v>96</v>
      </c>
      <c r="I29" s="178" t="s">
        <v>36</v>
      </c>
      <c r="J29" s="178">
        <v>-530</v>
      </c>
      <c r="K29" s="160"/>
    </row>
    <row r="30" spans="1:11">
      <c r="A30" s="38" t="s">
        <v>19</v>
      </c>
      <c r="B30" s="162" t="s">
        <v>10</v>
      </c>
      <c r="C30" s="9">
        <f>K36</f>
        <v>1135</v>
      </c>
      <c r="D30" s="54"/>
      <c r="E30" s="45">
        <f t="shared" si="0"/>
        <v>1135</v>
      </c>
      <c r="H30" s="185" t="s">
        <v>98</v>
      </c>
      <c r="I30" s="178" t="s">
        <v>36</v>
      </c>
      <c r="J30" s="178">
        <v>305</v>
      </c>
      <c r="K30" s="160"/>
    </row>
    <row r="31" spans="1:11">
      <c r="A31" s="38" t="s">
        <v>19</v>
      </c>
      <c r="B31" s="162" t="s">
        <v>1</v>
      </c>
      <c r="C31" s="9">
        <f>K32</f>
        <v>-810</v>
      </c>
      <c r="D31" s="54"/>
      <c r="E31" s="45">
        <f t="shared" si="0"/>
        <v>-810</v>
      </c>
      <c r="H31" s="185" t="s">
        <v>104</v>
      </c>
      <c r="I31" s="178" t="s">
        <v>36</v>
      </c>
      <c r="J31" s="178">
        <v>1020</v>
      </c>
      <c r="K31" s="161"/>
    </row>
    <row r="32" spans="1:11">
      <c r="A32" s="38" t="s">
        <v>19</v>
      </c>
      <c r="B32" s="162" t="s">
        <v>0</v>
      </c>
      <c r="C32" s="9">
        <f>K8</f>
        <v>1575</v>
      </c>
      <c r="D32" s="54"/>
      <c r="E32" s="45">
        <f t="shared" si="0"/>
        <v>1575</v>
      </c>
      <c r="H32" s="186" t="s">
        <v>67</v>
      </c>
      <c r="I32" s="186" t="s">
        <v>37</v>
      </c>
      <c r="J32" s="186">
        <v>-545</v>
      </c>
      <c r="K32" s="155">
        <v>-810</v>
      </c>
    </row>
    <row r="33" spans="1:11" ht="15.75">
      <c r="A33" s="38" t="s">
        <v>19</v>
      </c>
      <c r="B33" s="162" t="s">
        <v>25</v>
      </c>
      <c r="C33" s="9">
        <f>K20</f>
        <v>1955</v>
      </c>
      <c r="D33" s="54"/>
      <c r="E33" s="45">
        <f t="shared" si="0"/>
        <v>1955</v>
      </c>
      <c r="H33" s="187" t="s">
        <v>72</v>
      </c>
      <c r="I33" s="186" t="s">
        <v>37</v>
      </c>
      <c r="J33" s="186">
        <v>70</v>
      </c>
      <c r="K33" s="160"/>
    </row>
    <row r="34" spans="1:11">
      <c r="A34" s="38" t="s">
        <v>19</v>
      </c>
      <c r="B34" s="162" t="s">
        <v>21</v>
      </c>
      <c r="C34" s="9">
        <f>K44</f>
        <v>2120</v>
      </c>
      <c r="D34" s="54"/>
      <c r="E34" s="45">
        <f t="shared" si="0"/>
        <v>2120</v>
      </c>
      <c r="H34" s="186" t="s">
        <v>88</v>
      </c>
      <c r="I34" s="186" t="s">
        <v>37</v>
      </c>
      <c r="J34" s="186">
        <v>260</v>
      </c>
      <c r="K34" s="160"/>
    </row>
    <row r="35" spans="1:11" ht="15.75" thickBot="1">
      <c r="A35" s="46" t="s">
        <v>19</v>
      </c>
      <c r="B35" s="162" t="s">
        <v>29</v>
      </c>
      <c r="C35" s="56">
        <f>K48</f>
        <v>2725</v>
      </c>
      <c r="D35" s="39"/>
      <c r="E35" s="40">
        <f t="shared" si="0"/>
        <v>2725</v>
      </c>
      <c r="H35" s="186" t="s">
        <v>93</v>
      </c>
      <c r="I35" s="186" t="s">
        <v>37</v>
      </c>
      <c r="J35" s="186">
        <v>-595</v>
      </c>
      <c r="K35" s="161"/>
    </row>
    <row r="36" spans="1:11">
      <c r="H36" s="177" t="s">
        <v>84</v>
      </c>
      <c r="I36" s="177" t="s">
        <v>35</v>
      </c>
      <c r="J36" s="177">
        <v>810</v>
      </c>
      <c r="K36" s="156">
        <v>1135</v>
      </c>
    </row>
    <row r="37" spans="1:11">
      <c r="H37" s="177" t="s">
        <v>97</v>
      </c>
      <c r="I37" s="177" t="s">
        <v>35</v>
      </c>
      <c r="J37" s="177">
        <v>-300</v>
      </c>
      <c r="K37" s="160"/>
    </row>
    <row r="38" spans="1:11" ht="15.75" thickBot="1">
      <c r="A38" s="10" t="s">
        <v>18</v>
      </c>
      <c r="B38" s="10" t="s">
        <v>5</v>
      </c>
      <c r="C38" s="10" t="s">
        <v>12</v>
      </c>
      <c r="D38" s="10" t="s">
        <v>11</v>
      </c>
      <c r="E38" s="10" t="s">
        <v>13</v>
      </c>
      <c r="H38" s="177" t="s">
        <v>99</v>
      </c>
      <c r="I38" s="177" t="s">
        <v>35</v>
      </c>
      <c r="J38" s="177">
        <v>495</v>
      </c>
      <c r="K38" s="160"/>
    </row>
    <row r="39" spans="1:11">
      <c r="A39" s="10" t="s">
        <v>19</v>
      </c>
      <c r="B39" s="10" t="s">
        <v>23</v>
      </c>
      <c r="C39" s="10">
        <v>3820</v>
      </c>
      <c r="D39" s="36"/>
      <c r="E39" s="10">
        <f>C39-D39</f>
        <v>3820</v>
      </c>
      <c r="H39" s="177" t="s">
        <v>100</v>
      </c>
      <c r="I39" s="177" t="s">
        <v>35</v>
      </c>
      <c r="J39" s="177">
        <v>130</v>
      </c>
      <c r="K39" s="161"/>
    </row>
    <row r="40" spans="1:11" ht="15.75">
      <c r="A40" s="10" t="s">
        <v>19</v>
      </c>
      <c r="B40" s="10" t="s">
        <v>24</v>
      </c>
      <c r="C40" s="10">
        <v>1575</v>
      </c>
      <c r="D40" s="54"/>
      <c r="E40" s="10">
        <f t="shared" ref="E40:E50" si="1">C40-D40</f>
        <v>1575</v>
      </c>
      <c r="H40" s="188" t="s">
        <v>71</v>
      </c>
      <c r="I40" s="171" t="s">
        <v>56</v>
      </c>
      <c r="J40" s="171">
        <v>70</v>
      </c>
      <c r="K40" s="157">
        <v>2010</v>
      </c>
    </row>
    <row r="41" spans="1:11">
      <c r="A41" s="10" t="s">
        <v>19</v>
      </c>
      <c r="B41" s="10" t="s">
        <v>22</v>
      </c>
      <c r="C41" s="10">
        <v>1940</v>
      </c>
      <c r="D41" s="54"/>
      <c r="E41" s="10">
        <f t="shared" si="1"/>
        <v>1940</v>
      </c>
      <c r="H41" s="171" t="s">
        <v>79</v>
      </c>
      <c r="I41" s="171" t="s">
        <v>56</v>
      </c>
      <c r="J41" s="171">
        <v>175</v>
      </c>
      <c r="K41" s="160"/>
    </row>
    <row r="42" spans="1:11">
      <c r="A42" s="10" t="s">
        <v>19</v>
      </c>
      <c r="B42" s="10" t="s">
        <v>26</v>
      </c>
      <c r="C42" s="10">
        <v>2140</v>
      </c>
      <c r="D42" s="54"/>
      <c r="E42" s="10">
        <f t="shared" si="1"/>
        <v>2140</v>
      </c>
      <c r="H42" s="171" t="s">
        <v>90</v>
      </c>
      <c r="I42" s="171" t="s">
        <v>56</v>
      </c>
      <c r="J42" s="171">
        <v>1020</v>
      </c>
      <c r="K42" s="160"/>
    </row>
    <row r="43" spans="1:11">
      <c r="A43" s="10" t="s">
        <v>19</v>
      </c>
      <c r="B43" s="10" t="s">
        <v>27</v>
      </c>
      <c r="C43" s="10">
        <v>2010</v>
      </c>
      <c r="D43" s="54"/>
      <c r="E43" s="10">
        <f t="shared" si="1"/>
        <v>2010</v>
      </c>
      <c r="H43" s="171" t="s">
        <v>108</v>
      </c>
      <c r="I43" s="171" t="s">
        <v>56</v>
      </c>
      <c r="J43" s="171">
        <v>745</v>
      </c>
      <c r="K43" s="161"/>
    </row>
    <row r="44" spans="1:11">
      <c r="A44" s="10" t="s">
        <v>19</v>
      </c>
      <c r="B44" s="10" t="s">
        <v>28</v>
      </c>
      <c r="C44" s="10">
        <v>520</v>
      </c>
      <c r="D44" s="54"/>
      <c r="E44" s="10">
        <f t="shared" si="1"/>
        <v>520</v>
      </c>
      <c r="H44" s="173" t="s">
        <v>70</v>
      </c>
      <c r="I44" s="173" t="s">
        <v>31</v>
      </c>
      <c r="J44" s="173">
        <v>635</v>
      </c>
      <c r="K44" s="158">
        <v>2120</v>
      </c>
    </row>
    <row r="45" spans="1:11">
      <c r="A45" s="10" t="s">
        <v>19</v>
      </c>
      <c r="B45" s="10" t="s">
        <v>10</v>
      </c>
      <c r="C45" s="10">
        <v>1135</v>
      </c>
      <c r="D45" s="54">
        <v>300</v>
      </c>
      <c r="E45" s="10">
        <f t="shared" si="1"/>
        <v>835</v>
      </c>
      <c r="H45" s="173" t="s">
        <v>86</v>
      </c>
      <c r="I45" s="173" t="s">
        <v>31</v>
      </c>
      <c r="J45" s="173">
        <v>-95</v>
      </c>
      <c r="K45" s="160"/>
    </row>
    <row r="46" spans="1:11">
      <c r="A46" s="10" t="s">
        <v>19</v>
      </c>
      <c r="B46" s="10" t="s">
        <v>1</v>
      </c>
      <c r="C46" s="10">
        <v>-810</v>
      </c>
      <c r="D46" s="54"/>
      <c r="E46" s="10">
        <f t="shared" si="1"/>
        <v>-810</v>
      </c>
      <c r="H46" s="173" t="s">
        <v>102</v>
      </c>
      <c r="I46" s="173" t="s">
        <v>31</v>
      </c>
      <c r="J46" s="173">
        <v>355</v>
      </c>
      <c r="K46" s="160"/>
    </row>
    <row r="47" spans="1:11">
      <c r="A47" s="10" t="s">
        <v>19</v>
      </c>
      <c r="B47" s="10" t="s">
        <v>0</v>
      </c>
      <c r="C47" s="10">
        <v>1575</v>
      </c>
      <c r="D47" s="54"/>
      <c r="E47" s="10">
        <f t="shared" si="1"/>
        <v>1575</v>
      </c>
      <c r="H47" s="173" t="s">
        <v>111</v>
      </c>
      <c r="I47" s="173" t="s">
        <v>31</v>
      </c>
      <c r="J47" s="173">
        <v>1225</v>
      </c>
      <c r="K47" s="161"/>
    </row>
    <row r="48" spans="1:11">
      <c r="A48" s="10" t="s">
        <v>19</v>
      </c>
      <c r="B48" s="10" t="s">
        <v>25</v>
      </c>
      <c r="C48" s="10">
        <v>1955</v>
      </c>
      <c r="D48" s="54">
        <v>200</v>
      </c>
      <c r="E48" s="10">
        <f t="shared" si="1"/>
        <v>1755</v>
      </c>
      <c r="H48" s="189" t="s">
        <v>68</v>
      </c>
      <c r="I48" s="169" t="s">
        <v>59</v>
      </c>
      <c r="J48" s="169">
        <v>-60</v>
      </c>
      <c r="K48" s="159">
        <v>2725</v>
      </c>
    </row>
    <row r="49" spans="1:11">
      <c r="A49" s="10" t="s">
        <v>19</v>
      </c>
      <c r="B49" s="10" t="s">
        <v>21</v>
      </c>
      <c r="C49" s="10">
        <v>2120</v>
      </c>
      <c r="D49" s="54">
        <v>200</v>
      </c>
      <c r="E49" s="10">
        <f t="shared" si="1"/>
        <v>1920</v>
      </c>
      <c r="H49" s="189" t="s">
        <v>74</v>
      </c>
      <c r="I49" s="169" t="s">
        <v>59</v>
      </c>
      <c r="J49" s="169">
        <v>645</v>
      </c>
      <c r="K49" s="160"/>
    </row>
    <row r="50" spans="1:11" ht="15.75" thickBot="1">
      <c r="A50" s="10" t="s">
        <v>19</v>
      </c>
      <c r="B50" s="10" t="s">
        <v>29</v>
      </c>
      <c r="C50" s="10">
        <v>2725</v>
      </c>
      <c r="D50" s="39"/>
      <c r="E50" s="10">
        <f t="shared" si="1"/>
        <v>2725</v>
      </c>
      <c r="H50" s="189" t="s">
        <v>92</v>
      </c>
      <c r="I50" s="169" t="s">
        <v>59</v>
      </c>
      <c r="J50" s="169">
        <v>1140</v>
      </c>
      <c r="K50" s="160"/>
    </row>
    <row r="51" spans="1:11">
      <c r="H51" s="189" t="s">
        <v>103</v>
      </c>
      <c r="I51" s="169" t="s">
        <v>59</v>
      </c>
      <c r="J51" s="169">
        <v>1000</v>
      </c>
      <c r="K51" s="161"/>
    </row>
    <row r="55" spans="1:11" ht="16.5">
      <c r="A55" s="107" t="s">
        <v>62</v>
      </c>
      <c r="B55" s="107"/>
      <c r="C55" s="107"/>
      <c r="D55" s="107"/>
      <c r="E55" s="107"/>
    </row>
    <row r="56" spans="1:11">
      <c r="A56" s="108" t="s">
        <v>60</v>
      </c>
      <c r="B56" s="108"/>
      <c r="C56" s="108"/>
      <c r="D56" s="108"/>
      <c r="E56" s="108"/>
    </row>
    <row r="57" spans="1:11">
      <c r="A57" s="95" t="s">
        <v>15</v>
      </c>
      <c r="B57" s="96" t="s">
        <v>30</v>
      </c>
      <c r="C57" s="97" t="s">
        <v>5</v>
      </c>
      <c r="D57" s="97"/>
      <c r="E57" s="98" t="s">
        <v>12</v>
      </c>
    </row>
    <row r="58" spans="1:11">
      <c r="A58" s="105"/>
      <c r="B58" s="99"/>
      <c r="C58" s="100"/>
      <c r="D58" s="100"/>
      <c r="E58" s="101"/>
    </row>
    <row r="59" spans="1:11">
      <c r="A59" s="105"/>
      <c r="B59" s="99"/>
      <c r="C59" s="100"/>
      <c r="D59" s="100"/>
      <c r="E59" s="101"/>
    </row>
    <row r="60" spans="1:11">
      <c r="A60" s="105"/>
      <c r="B60" s="99"/>
      <c r="C60" s="100"/>
      <c r="D60" s="100"/>
      <c r="E60" s="101"/>
    </row>
    <row r="61" spans="1:11">
      <c r="A61" s="105"/>
      <c r="B61" s="99"/>
      <c r="C61" s="100"/>
      <c r="D61" s="100"/>
      <c r="E61" s="101"/>
    </row>
    <row r="62" spans="1:11">
      <c r="A62" s="105"/>
      <c r="B62" s="99"/>
      <c r="C62" s="100"/>
      <c r="D62" s="100"/>
      <c r="E62" s="101"/>
    </row>
    <row r="63" spans="1:11">
      <c r="A63" s="105"/>
      <c r="B63" s="99"/>
      <c r="C63" s="100"/>
      <c r="D63" s="100"/>
      <c r="E63" s="101"/>
    </row>
    <row r="64" spans="1:11">
      <c r="A64" s="105"/>
      <c r="B64" s="99"/>
      <c r="C64" s="100"/>
      <c r="D64" s="100"/>
      <c r="E64" s="101"/>
    </row>
    <row r="65" spans="1:5">
      <c r="A65" s="105"/>
      <c r="B65" s="99"/>
      <c r="C65" s="100"/>
      <c r="D65" s="100"/>
      <c r="E65" s="101"/>
    </row>
    <row r="66" spans="1:5">
      <c r="A66" s="105"/>
      <c r="B66" s="99"/>
      <c r="C66" s="100"/>
      <c r="D66" s="100"/>
      <c r="E66" s="101"/>
    </row>
    <row r="67" spans="1:5">
      <c r="A67" s="105"/>
      <c r="B67" s="99"/>
      <c r="C67" s="100"/>
      <c r="D67" s="100"/>
      <c r="E67" s="101"/>
    </row>
    <row r="68" spans="1:5">
      <c r="A68" s="105"/>
      <c r="B68" s="99"/>
      <c r="C68" s="100"/>
      <c r="D68" s="100"/>
      <c r="E68" s="101"/>
    </row>
    <row r="69" spans="1:5">
      <c r="A69" s="106"/>
      <c r="B69" s="99"/>
      <c r="C69" s="103"/>
      <c r="D69" s="103"/>
      <c r="E69" s="104"/>
    </row>
  </sheetData>
  <sortState ref="A2:E13">
    <sortCondition descending="1" ref="E2:E13"/>
  </sortState>
  <mergeCells count="16">
    <mergeCell ref="A55:E55"/>
    <mergeCell ref="A56:E56"/>
    <mergeCell ref="A1:E1"/>
    <mergeCell ref="A2:E2"/>
    <mergeCell ref="K28:K31"/>
    <mergeCell ref="K32:K35"/>
    <mergeCell ref="K36:K39"/>
    <mergeCell ref="K40:K43"/>
    <mergeCell ref="K44:K47"/>
    <mergeCell ref="K48:K51"/>
    <mergeCell ref="K4:K7"/>
    <mergeCell ref="K8:K11"/>
    <mergeCell ref="K12:K15"/>
    <mergeCell ref="K16:K19"/>
    <mergeCell ref="K20:K23"/>
    <mergeCell ref="K24:K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0"/>
  <sheetViews>
    <sheetView showGridLines="0" zoomScale="190" zoomScaleNormal="190" workbookViewId="0">
      <selection activeCell="B2" sqref="B2:F4"/>
    </sheetView>
  </sheetViews>
  <sheetFormatPr defaultRowHeight="11.25"/>
  <cols>
    <col min="1" max="1" width="2.42578125" style="15" customWidth="1"/>
    <col min="2" max="2" width="11.7109375" style="15" bestFit="1" customWidth="1"/>
    <col min="3" max="3" width="11.28515625" style="15" customWidth="1"/>
    <col min="4" max="4" width="23" style="15" customWidth="1"/>
    <col min="5" max="5" width="10.42578125" style="15" customWidth="1"/>
    <col min="6" max="6" width="16.28515625" style="15" customWidth="1"/>
    <col min="7" max="7" width="2.7109375" style="15" customWidth="1"/>
    <col min="8" max="16384" width="9.140625" style="15"/>
  </cols>
  <sheetData>
    <row r="2" spans="2:6" ht="16.5">
      <c r="B2" s="107" t="s">
        <v>62</v>
      </c>
      <c r="C2" s="107"/>
      <c r="D2" s="107"/>
      <c r="E2" s="107"/>
      <c r="F2" s="107"/>
    </row>
    <row r="3" spans="2:6" ht="12">
      <c r="B3" s="108" t="s">
        <v>60</v>
      </c>
      <c r="C3" s="108"/>
      <c r="D3" s="108"/>
      <c r="E3" s="108"/>
      <c r="F3" s="108"/>
    </row>
    <row r="4" spans="2:6" ht="12">
      <c r="B4" s="95" t="s">
        <v>15</v>
      </c>
      <c r="C4" s="96" t="s">
        <v>30</v>
      </c>
      <c r="D4" s="97" t="s">
        <v>5</v>
      </c>
      <c r="E4" s="97"/>
      <c r="F4" s="98" t="s">
        <v>12</v>
      </c>
    </row>
    <row r="5" spans="2:6" ht="12" customHeight="1">
      <c r="B5" s="105" t="s">
        <v>17</v>
      </c>
      <c r="C5" s="99" t="s">
        <v>33</v>
      </c>
      <c r="D5" s="100" t="str">
        <f>'Pontuação Grupo'!B4</f>
        <v>Boolados FC</v>
      </c>
      <c r="E5" s="100"/>
      <c r="F5" s="101">
        <f>'Pontuação Grupo'!E4</f>
        <v>3820</v>
      </c>
    </row>
    <row r="6" spans="2:6" ht="12" customHeight="1">
      <c r="B6" s="105" t="s">
        <v>17</v>
      </c>
      <c r="C6" s="99" t="s">
        <v>57</v>
      </c>
      <c r="D6" s="100" t="str">
        <f>'Pontuação Grupo'!B12</f>
        <v>Champions OSM</v>
      </c>
      <c r="E6" s="100"/>
      <c r="F6" s="101">
        <f>'Pontuação Grupo'!E12</f>
        <v>1575</v>
      </c>
    </row>
    <row r="7" spans="2:6" ht="12" customHeight="1">
      <c r="B7" s="105" t="s">
        <v>17</v>
      </c>
      <c r="C7" s="99" t="s">
        <v>59</v>
      </c>
      <c r="D7" s="100" t="str">
        <f>'Pontuação Grupo'!B5</f>
        <v>Tuga Legends Reborn</v>
      </c>
      <c r="E7" s="100"/>
      <c r="F7" s="101">
        <f>'Pontuação Grupo'!E5</f>
        <v>2725</v>
      </c>
    </row>
    <row r="8" spans="2:6" ht="12" customHeight="1">
      <c r="B8" s="105" t="s">
        <v>17</v>
      </c>
      <c r="C8" s="99" t="s">
        <v>37</v>
      </c>
      <c r="D8" s="100" t="str">
        <f>'Pontuação Grupo'!B15</f>
        <v>OSMistersPT</v>
      </c>
      <c r="E8" s="100"/>
      <c r="F8" s="101">
        <f>'Pontuação Grupo'!E15</f>
        <v>-810</v>
      </c>
    </row>
    <row r="9" spans="2:6" ht="12" customHeight="1">
      <c r="B9" s="105" t="s">
        <v>17</v>
      </c>
      <c r="C9" s="99" t="s">
        <v>35</v>
      </c>
      <c r="D9" s="100" t="str">
        <f>'Pontuação Grupo'!B13</f>
        <v>Sintra Crew</v>
      </c>
      <c r="E9" s="100"/>
      <c r="F9" s="101">
        <f>'Pontuação Grupo'!E13</f>
        <v>835</v>
      </c>
    </row>
    <row r="10" spans="2:6" ht="12" customHeight="1">
      <c r="B10" s="105" t="s">
        <v>17</v>
      </c>
      <c r="C10" s="99" t="s">
        <v>34</v>
      </c>
      <c r="D10" s="100" t="str">
        <f>'Pontuação Grupo'!B11</f>
        <v>Dreamkillers</v>
      </c>
      <c r="E10" s="100"/>
      <c r="F10" s="101">
        <f>'Pontuação Grupo'!E11</f>
        <v>1575</v>
      </c>
    </row>
    <row r="11" spans="2:6" ht="12" customHeight="1">
      <c r="B11" s="105" t="s">
        <v>17</v>
      </c>
      <c r="C11" s="99" t="s">
        <v>56</v>
      </c>
      <c r="D11" s="100" t="str">
        <f>'Pontuação Grupo'!B7</f>
        <v>Tugas</v>
      </c>
      <c r="E11" s="100"/>
      <c r="F11" s="101">
        <f>'Pontuação Grupo'!E7</f>
        <v>2010</v>
      </c>
    </row>
    <row r="12" spans="2:6" ht="12" customHeight="1">
      <c r="B12" s="105" t="s">
        <v>17</v>
      </c>
      <c r="C12" s="99" t="s">
        <v>31</v>
      </c>
      <c r="D12" s="100" t="str">
        <f>'Pontuação Grupo'!B9</f>
        <v>The Holy Bastards</v>
      </c>
      <c r="E12" s="100"/>
      <c r="F12" s="101">
        <f>'Pontuação Grupo'!E9</f>
        <v>1920</v>
      </c>
    </row>
    <row r="13" spans="2:6" ht="12" customHeight="1">
      <c r="B13" s="105" t="s">
        <v>17</v>
      </c>
      <c r="C13" s="99" t="s">
        <v>32</v>
      </c>
      <c r="D13" s="100" t="str">
        <f>'Pontuação Grupo'!B8</f>
        <v>Guerreiros Hooligans</v>
      </c>
      <c r="E13" s="100"/>
      <c r="F13" s="101">
        <f>'Pontuação Grupo'!E8</f>
        <v>1940</v>
      </c>
    </row>
    <row r="14" spans="2:6" ht="12" customHeight="1">
      <c r="B14" s="105" t="s">
        <v>17</v>
      </c>
      <c r="C14" s="99" t="s">
        <v>58</v>
      </c>
      <c r="D14" s="100" t="str">
        <f>'Pontuação Grupo'!B10</f>
        <v>Dynamis</v>
      </c>
      <c r="E14" s="100"/>
      <c r="F14" s="101">
        <f>'Pontuação Grupo'!E10</f>
        <v>1755</v>
      </c>
    </row>
    <row r="15" spans="2:6" ht="12" customHeight="1">
      <c r="B15" s="105" t="s">
        <v>17</v>
      </c>
      <c r="C15" s="99" t="s">
        <v>36</v>
      </c>
      <c r="D15" s="100" t="str">
        <f>'Pontuação Grupo'!B14</f>
        <v>Lusos</v>
      </c>
      <c r="E15" s="100"/>
      <c r="F15" s="101">
        <f>'Pontuação Grupo'!E14</f>
        <v>520</v>
      </c>
    </row>
    <row r="16" spans="2:6" ht="12" customHeight="1">
      <c r="B16" s="106" t="s">
        <v>17</v>
      </c>
      <c r="C16" s="99" t="s">
        <v>55</v>
      </c>
      <c r="D16" s="103" t="str">
        <f>'Pontuação Grupo'!B6</f>
        <v>Draco's Crew</v>
      </c>
      <c r="E16" s="103"/>
      <c r="F16" s="104">
        <f>'Pontuação Grupo'!E6</f>
        <v>2140</v>
      </c>
    </row>
    <row r="17" spans="2:6">
      <c r="B17" s="15" t="s">
        <v>61</v>
      </c>
      <c r="F17" s="48" t="s">
        <v>54</v>
      </c>
    </row>
    <row r="18" spans="2:6">
      <c r="B18" s="94"/>
      <c r="C18" s="49"/>
    </row>
    <row r="19" spans="2:6" ht="12">
      <c r="C19" s="99" t="s">
        <v>33</v>
      </c>
    </row>
    <row r="20" spans="2:6" ht="12">
      <c r="C20" s="99" t="s">
        <v>57</v>
      </c>
    </row>
    <row r="21" spans="2:6" ht="12">
      <c r="C21" s="99" t="s">
        <v>34</v>
      </c>
    </row>
    <row r="22" spans="2:6" ht="12">
      <c r="C22" s="99" t="s">
        <v>59</v>
      </c>
    </row>
    <row r="23" spans="2:6" ht="12">
      <c r="C23" s="99" t="s">
        <v>58</v>
      </c>
    </row>
    <row r="24" spans="2:6" ht="12">
      <c r="C24" s="99" t="s">
        <v>37</v>
      </c>
    </row>
    <row r="25" spans="2:6" ht="12">
      <c r="C25" s="99" t="s">
        <v>55</v>
      </c>
    </row>
    <row r="26" spans="2:6" ht="12">
      <c r="C26" s="99" t="s">
        <v>36</v>
      </c>
    </row>
    <row r="27" spans="2:6" ht="12">
      <c r="C27" s="99" t="s">
        <v>56</v>
      </c>
    </row>
    <row r="28" spans="2:6" ht="12">
      <c r="C28" s="99" t="s">
        <v>35</v>
      </c>
    </row>
    <row r="29" spans="2:6" ht="12">
      <c r="C29" s="99" t="s">
        <v>31</v>
      </c>
    </row>
    <row r="30" spans="2:6" ht="12">
      <c r="C30" s="102" t="s">
        <v>32</v>
      </c>
    </row>
  </sheetData>
  <sortState ref="B5:F16">
    <sortCondition ref="C5:C16"/>
  </sortState>
  <mergeCells count="2">
    <mergeCell ref="B2:F2"/>
    <mergeCell ref="B3:F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ySplit="1" topLeftCell="A2" activePane="bottomLeft" state="frozen"/>
      <selection pane="bottomLeft" activeCell="A2" sqref="A2:G2"/>
    </sheetView>
  </sheetViews>
  <sheetFormatPr defaultRowHeight="11.25"/>
  <cols>
    <col min="1" max="1" width="21.140625" style="8" bestFit="1" customWidth="1"/>
    <col min="2" max="2" width="23.7109375" style="8" bestFit="1" customWidth="1"/>
    <col min="3" max="3" width="16.42578125" style="8" customWidth="1"/>
    <col min="4" max="4" width="13" style="8" bestFit="1" customWidth="1"/>
    <col min="5" max="5" width="13" style="8" customWidth="1"/>
    <col min="6" max="6" width="27.42578125" style="8" bestFit="1" customWidth="1"/>
    <col min="7" max="7" width="12.140625" style="8" customWidth="1"/>
    <col min="8" max="8" width="27.42578125" style="7" bestFit="1" customWidth="1"/>
    <col min="9" max="9" width="20.28515625" style="7" bestFit="1" customWidth="1"/>
    <col min="10" max="16384" width="9.140625" style="7"/>
  </cols>
  <sheetData>
    <row r="1" spans="1:7">
      <c r="A1" s="14" t="s">
        <v>18</v>
      </c>
      <c r="B1" s="14" t="s">
        <v>5</v>
      </c>
      <c r="C1" s="14" t="s">
        <v>14</v>
      </c>
      <c r="D1" s="14" t="s">
        <v>4</v>
      </c>
      <c r="E1" s="14" t="s">
        <v>2</v>
      </c>
      <c r="F1" s="14" t="s">
        <v>9</v>
      </c>
      <c r="G1" s="14" t="s">
        <v>8</v>
      </c>
    </row>
    <row r="2" spans="1:7">
      <c r="A2" s="4"/>
      <c r="B2" s="4"/>
      <c r="C2" s="47"/>
      <c r="D2" s="4"/>
      <c r="E2" s="4"/>
      <c r="F2" s="4"/>
      <c r="G2" s="4"/>
    </row>
    <row r="3" spans="1:7" s="5" customFormat="1">
      <c r="A3" s="4"/>
      <c r="B3" s="4"/>
      <c r="C3" s="47"/>
      <c r="D3" s="4"/>
      <c r="E3" s="4"/>
      <c r="F3" s="4"/>
      <c r="G3" s="4"/>
    </row>
    <row r="4" spans="1:7" s="5" customFormat="1">
      <c r="A4" s="4"/>
      <c r="B4" s="4"/>
      <c r="C4" s="47"/>
      <c r="D4" s="4"/>
      <c r="E4" s="4"/>
      <c r="F4" s="4"/>
      <c r="G4" s="4"/>
    </row>
    <row r="5" spans="1:7" s="5" customFormat="1">
      <c r="A5" s="4"/>
      <c r="B5" s="4"/>
      <c r="C5" s="47"/>
      <c r="D5" s="4"/>
      <c r="E5" s="4"/>
      <c r="F5" s="4"/>
      <c r="G5" s="4"/>
    </row>
    <row r="6" spans="1:7" s="5" customFormat="1">
      <c r="A6" s="4"/>
      <c r="B6" s="4"/>
      <c r="C6" s="47"/>
      <c r="D6" s="4"/>
      <c r="E6" s="4"/>
      <c r="F6" s="4"/>
      <c r="G6" s="4"/>
    </row>
    <row r="7" spans="1:7" s="5" customFormat="1">
      <c r="A7" s="4"/>
      <c r="B7" s="4"/>
      <c r="C7" s="4"/>
      <c r="D7" s="4"/>
      <c r="E7" s="4"/>
      <c r="F7" s="4"/>
      <c r="G7" s="4"/>
    </row>
    <row r="8" spans="1:7" s="5" customFormat="1">
      <c r="A8" s="4"/>
      <c r="B8" s="4"/>
      <c r="C8" s="4"/>
      <c r="D8" s="4"/>
      <c r="E8" s="4"/>
      <c r="F8" s="4"/>
      <c r="G8" s="4"/>
    </row>
    <row r="9" spans="1:7" s="5" customFormat="1">
      <c r="A9" s="4"/>
      <c r="B9" s="4"/>
      <c r="C9" s="4"/>
      <c r="D9" s="4"/>
      <c r="E9" s="4"/>
      <c r="F9" s="4"/>
      <c r="G9" s="4"/>
    </row>
    <row r="10" spans="1:7" s="5" customFormat="1">
      <c r="A10" s="4"/>
      <c r="B10" s="4"/>
      <c r="C10" s="4"/>
      <c r="D10" s="4"/>
      <c r="E10" s="4"/>
      <c r="F10" s="4"/>
      <c r="G10" s="4"/>
    </row>
    <row r="11" spans="1:7" s="5" customFormat="1">
      <c r="A11" s="4"/>
      <c r="B11" s="4"/>
      <c r="C11" s="4"/>
      <c r="D11" s="4"/>
      <c r="E11" s="4"/>
      <c r="F11" s="4"/>
      <c r="G11" s="4"/>
    </row>
    <row r="12" spans="1:7" s="5" customFormat="1">
      <c r="A12" s="4"/>
      <c r="B12" s="4"/>
      <c r="C12" s="4"/>
      <c r="D12" s="4"/>
      <c r="E12" s="4"/>
      <c r="F12" s="4"/>
      <c r="G12" s="4"/>
    </row>
    <row r="13" spans="1:7" s="5" customFormat="1">
      <c r="A13" s="4"/>
      <c r="B13" s="4"/>
      <c r="C13" s="4"/>
      <c r="D13" s="4"/>
      <c r="E13" s="4"/>
      <c r="F13" s="4"/>
      <c r="G13" s="4"/>
    </row>
    <row r="14" spans="1:7" s="5" customFormat="1">
      <c r="A14" s="4"/>
      <c r="B14" s="4"/>
      <c r="C14" s="4"/>
      <c r="D14" s="4"/>
      <c r="E14" s="4"/>
      <c r="F14" s="4"/>
      <c r="G14" s="4"/>
    </row>
    <row r="15" spans="1:7" s="5" customFormat="1">
      <c r="A15" s="4"/>
      <c r="B15" s="4"/>
      <c r="C15" s="4"/>
      <c r="D15" s="4"/>
      <c r="E15" s="4"/>
      <c r="F15" s="4"/>
      <c r="G15" s="4"/>
    </row>
  </sheetData>
  <autoFilter ref="A1:G15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5" sqref="C5"/>
    </sheetView>
  </sheetViews>
  <sheetFormatPr defaultRowHeight="12"/>
  <cols>
    <col min="1" max="1" width="1.85546875" style="11" customWidth="1"/>
    <col min="2" max="2" width="4.42578125" style="11" bestFit="1" customWidth="1"/>
    <col min="3" max="3" width="60.7109375" style="11" bestFit="1" customWidth="1"/>
    <col min="4" max="16384" width="9.140625" style="11"/>
  </cols>
  <sheetData>
    <row r="2" spans="2:3" s="12" customFormat="1">
      <c r="B2" s="42" t="s">
        <v>2</v>
      </c>
      <c r="C2" s="43" t="s">
        <v>16</v>
      </c>
    </row>
    <row r="3" spans="2:3" ht="15">
      <c r="B3" s="6">
        <v>1</v>
      </c>
      <c r="C3" s="13" t="s">
        <v>65</v>
      </c>
    </row>
    <row r="4" spans="2:3" ht="15">
      <c r="B4" s="6">
        <v>2</v>
      </c>
      <c r="C4" s="13" t="s">
        <v>64</v>
      </c>
    </row>
    <row r="5" spans="2:3" ht="15">
      <c r="B5" s="6">
        <v>3</v>
      </c>
      <c r="C5" s="13" t="s">
        <v>63</v>
      </c>
    </row>
    <row r="6" spans="2:3" ht="15">
      <c r="B6" s="6">
        <v>4</v>
      </c>
      <c r="C6" s="1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Conferencia posição</vt:lpstr>
      <vt:lpstr>FINAL</vt:lpstr>
      <vt:lpstr>Pontuação Grupo</vt:lpstr>
      <vt:lpstr>Classificação</vt:lpstr>
      <vt:lpstr>Penalizações</vt:lpstr>
      <vt:lpstr>Links Ligas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klaudio goncalves</dc:creator>
  <cp:lastModifiedBy>new</cp:lastModifiedBy>
  <cp:revision/>
  <dcterms:created xsi:type="dcterms:W3CDTF">2021-03-20T01:41:18Z</dcterms:created>
  <dcterms:modified xsi:type="dcterms:W3CDTF">2021-06-18T02:50:41Z</dcterms:modified>
</cp:coreProperties>
</file>