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comments2.xml" ContentType="application/vnd.openxmlformats-officedocument.spreadsheetml.comments+xml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erência de Posição" sheetId="1" state="visible" r:id="rId2"/>
    <sheet name="1ª Divisão" sheetId="2" state="visible" r:id="rId3"/>
    <sheet name="2ª Divisão" sheetId="3" state="visible" r:id="rId4"/>
    <sheet name="3ª Divisão" sheetId="4" state="visible" r:id="rId5"/>
    <sheet name="Parciais" sheetId="5" state="visible" r:id="rId6"/>
    <sheet name="Penalizações" sheetId="6" state="visible" r:id="rId7"/>
    <sheet name="LINK LIGAS" sheetId="7" state="visible" r:id="rId8"/>
    <sheet name="Grupos" sheetId="8" state="visible" r:id="rId9"/>
    <sheet name="Jogadores" sheetId="9" state="visible" r:id="rId10"/>
  </sheets>
  <definedNames>
    <definedName function="false" hidden="true" localSheetId="1" name="_xlnm._FilterDatabase" vbProcedure="false">'1ª Divisão'!$A$1:$AI$74</definedName>
    <definedName function="false" hidden="true" localSheetId="2" name="_xlnm._FilterDatabase" vbProcedure="false">'2ª Divisão'!$A$1:$AI$68</definedName>
    <definedName function="false" hidden="true" localSheetId="3" name="_xlnm._FilterDatabase" vbProcedure="false">'3ª Divisão'!$A$1:$AI$68</definedName>
    <definedName function="false" hidden="true" localSheetId="5" name="_xlnm._FilterDatabase" vbProcedure="false">Penalizações!$A$1:$G$22</definedName>
    <definedName function="false" hidden="false" localSheetId="1" name="_xlnm__FilterDatabase" vbProcedure="false">'1ª Divisão'!$A$1:$AI$74</definedName>
    <definedName function="false" hidden="false" localSheetId="2" name="_xlnm__FilterDatabase" vbProcedure="false">'2ª Divisão'!$A$1:$AI$68</definedName>
    <definedName function="false" hidden="false" localSheetId="3" name="_xlnm__FilterDatabase" vbProcedure="false">'3ª Divisão'!$A$1:$AI$68</definedName>
    <definedName function="false" hidden="false" localSheetId="5" name="_xlnm__FilterDatabase" vbProcedure="false">Penalizações!$A$1:$G$22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K18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K35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K52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R1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  <comment ref="R18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  <comment ref="R35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  <comment ref="R52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K18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K35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K52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R1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  <comment ref="R18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  <comment ref="R35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  <comment ref="R52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K18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K35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K52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Semi Finalista (S)
Finalista (F)
Campeão (C)</t>
        </r>
      </text>
    </comment>
    <comment ref="R1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  <comment ref="R18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  <comment ref="R35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  <comment ref="R52" authorId="0">
      <text>
        <r>
          <rPr>
            <sz val="11"/>
            <color rgb="FF000000"/>
            <rFont val="Calibri"/>
            <family val="2"/>
          </rPr>
          <t xml:space="preserve">adm_gpuava:
</t>
        </r>
        <r>
          <rPr>
            <sz val="9"/>
            <color rgb="FF000000"/>
            <rFont val="Segoe UI"/>
            <family val="2"/>
          </rPr>
          <t xml:space="preserve">Todos iniciam com 250 pontos.</t>
        </r>
      </text>
    </comment>
  </commentList>
</comments>
</file>

<file path=xl/sharedStrings.xml><?xml version="1.0" encoding="utf-8"?>
<sst xmlns="http://schemas.openxmlformats.org/spreadsheetml/2006/main" count="2889" uniqueCount="411">
  <si>
    <t xml:space="preserve">Nickname</t>
  </si>
  <si>
    <t xml:space="preserve"> Abarradas2003</t>
  </si>
  <si>
    <t xml:space="preserve"> Álvaro Carvalho7</t>
  </si>
  <si>
    <t xml:space="preserve"> Afonso Crack</t>
  </si>
  <si>
    <t xml:space="preserve"> Almeida 95</t>
  </si>
  <si>
    <t xml:space="preserve"> Celé deSousa</t>
  </si>
  <si>
    <t xml:space="preserve"> Computer</t>
  </si>
  <si>
    <t xml:space="preserve"> André 0406</t>
  </si>
  <si>
    <t xml:space="preserve"> coelho999</t>
  </si>
  <si>
    <t xml:space="preserve"> DiogoCamacho04</t>
  </si>
  <si>
    <t xml:space="preserve"> Anthony Marvic</t>
  </si>
  <si>
    <t xml:space="preserve"> D I O G O 20</t>
  </si>
  <si>
    <t xml:space="preserve"> fabiobalboa</t>
  </si>
  <si>
    <t xml:space="preserve"> Bruno Lima 1983</t>
  </si>
  <si>
    <t xml:space="preserve"> dé anjos</t>
  </si>
  <si>
    <t xml:space="preserve"> Fonsecaf</t>
  </si>
  <si>
    <t xml:space="preserve"> Carlos Coura</t>
  </si>
  <si>
    <t xml:space="preserve"> Diogodmf</t>
  </si>
  <si>
    <t xml:space="preserve"> joão quelhas_1</t>
  </si>
  <si>
    <t xml:space="preserve"> cristianomacedo20</t>
  </si>
  <si>
    <t xml:space="preserve"> DiogoSMarques</t>
  </si>
  <si>
    <t xml:space="preserve"> K1dPT16</t>
  </si>
  <si>
    <t xml:space="preserve"> Fhps1987</t>
  </si>
  <si>
    <t xml:space="preserve"> Freepushh</t>
  </si>
  <si>
    <t xml:space="preserve"> medinas</t>
  </si>
  <si>
    <t xml:space="preserve"> Joel Gil403</t>
  </si>
  <si>
    <t xml:space="preserve"> HelderMonteiro76</t>
  </si>
  <si>
    <t xml:space="preserve"> Minorca88</t>
  </si>
  <si>
    <t xml:space="preserve"> MADJER</t>
  </si>
  <si>
    <t xml:space="preserve"> Loureiro27</t>
  </si>
  <si>
    <t xml:space="preserve"> Player Qwerty</t>
  </si>
  <si>
    <t xml:space="preserve"> Marco Talharim</t>
  </si>
  <si>
    <t xml:space="preserve"> Miguelfcp10</t>
  </si>
  <si>
    <t xml:space="preserve"> Qwimero</t>
  </si>
  <si>
    <t xml:space="preserve"> Messi tdf</t>
  </si>
  <si>
    <t xml:space="preserve"> Mister Rasquinho</t>
  </si>
  <si>
    <t xml:space="preserve"> Ramalho Sergio</t>
  </si>
  <si>
    <t xml:space="preserve"> MrValter1</t>
  </si>
  <si>
    <t xml:space="preserve"> Physicz</t>
  </si>
  <si>
    <t xml:space="preserve"> Ricardo998</t>
  </si>
  <si>
    <t xml:space="preserve"> Nuno Gustavo</t>
  </si>
  <si>
    <t xml:space="preserve"> Shôr Paulo</t>
  </si>
  <si>
    <t xml:space="preserve"> Secret B</t>
  </si>
  <si>
    <t xml:space="preserve"> ovitorias</t>
  </si>
  <si>
    <t xml:space="preserve"> Titã River</t>
  </si>
  <si>
    <t xml:space="preserve"> sir manulo</t>
  </si>
  <si>
    <t xml:space="preserve"> Sir Tiago Silva</t>
  </si>
  <si>
    <t xml:space="preserve"> Tomatesdeferro</t>
  </si>
  <si>
    <t xml:space="preserve"> vascommartins</t>
  </si>
  <si>
    <t xml:space="preserve"> 4SM400</t>
  </si>
  <si>
    <t xml:space="preserve"> Caninz</t>
  </si>
  <si>
    <t xml:space="preserve"> amor smal</t>
  </si>
  <si>
    <t xml:space="preserve"> cardosini</t>
  </si>
  <si>
    <t xml:space="preserve"> CristianoJanota</t>
  </si>
  <si>
    <t xml:space="preserve"> Careca1977</t>
  </si>
  <si>
    <t xml:space="preserve"> Coach Barata10</t>
  </si>
  <si>
    <t xml:space="preserve"> Diogo FB</t>
  </si>
  <si>
    <t xml:space="preserve"> douglas terezan</t>
  </si>
  <si>
    <t xml:space="preserve"> Davide da Silva Costa</t>
  </si>
  <si>
    <t xml:space="preserve"> fmadeira84</t>
  </si>
  <si>
    <t xml:space="preserve"> Duque Ralho</t>
  </si>
  <si>
    <t xml:space="preserve"> Duarte32</t>
  </si>
  <si>
    <t xml:space="preserve"> goncalofoz18</t>
  </si>
  <si>
    <t xml:space="preserve"> edurban_1</t>
  </si>
  <si>
    <t xml:space="preserve"> Fabioxina_2</t>
  </si>
  <si>
    <t xml:space="preserve"> Guardiola Tuga</t>
  </si>
  <si>
    <t xml:space="preserve"> GuixDPT</t>
  </si>
  <si>
    <t xml:space="preserve"> ferrerdesousa</t>
  </si>
  <si>
    <t xml:space="preserve"> hélder lopes_3</t>
  </si>
  <si>
    <t xml:space="preserve"> j_p1983</t>
  </si>
  <si>
    <t xml:space="preserve"> gambuzino1_1</t>
  </si>
  <si>
    <t xml:space="preserve"> Hernâni Teixeira</t>
  </si>
  <si>
    <t xml:space="preserve"> JORGE89AZ</t>
  </si>
  <si>
    <t xml:space="preserve"> Hélio Gateira</t>
  </si>
  <si>
    <t xml:space="preserve"> jimmyneutro</t>
  </si>
  <si>
    <t xml:space="preserve"> kamikaze83</t>
  </si>
  <si>
    <t xml:space="preserve"> Ivo Ferreira88</t>
  </si>
  <si>
    <t xml:space="preserve"> Martins__1904</t>
  </si>
  <si>
    <t xml:space="preserve"> matsuyama14</t>
  </si>
  <si>
    <t xml:space="preserve"> Macedo 81</t>
  </si>
  <si>
    <t xml:space="preserve"> mistertiagomoreira</t>
  </si>
  <si>
    <t xml:space="preserve"> PutoFananBoy</t>
  </si>
  <si>
    <t xml:space="preserve"> REAS333</t>
  </si>
  <si>
    <t xml:space="preserve"> pontes_20</t>
  </si>
  <si>
    <t xml:space="preserve"> Ricardinho1983</t>
  </si>
  <si>
    <t xml:space="preserve"> Rui Almeida 86</t>
  </si>
  <si>
    <t xml:space="preserve"> psycholope7</t>
  </si>
  <si>
    <t xml:space="preserve"> rodrigo.l6</t>
  </si>
  <si>
    <t xml:space="preserve"> san ralf</t>
  </si>
  <si>
    <t xml:space="preserve"> TipsProfissionais</t>
  </si>
  <si>
    <t xml:space="preserve"> ruipsc5</t>
  </si>
  <si>
    <t xml:space="preserve"> ShakaZulu_3</t>
  </si>
  <si>
    <t xml:space="preserve"> tite12_0</t>
  </si>
  <si>
    <t xml:space="preserve"> Sir Pedro Freitas</t>
  </si>
  <si>
    <t xml:space="preserve"> TimGhandi</t>
  </si>
  <si>
    <t xml:space="preserve"> yJØØNY</t>
  </si>
  <si>
    <t xml:space="preserve"> antonio8961</t>
  </si>
  <si>
    <t xml:space="preserve"> bruce2012</t>
  </si>
  <si>
    <t xml:space="preserve"> atomiketch</t>
  </si>
  <si>
    <t xml:space="preserve"> barbonegro1</t>
  </si>
  <si>
    <t xml:space="preserve"> Cristiano M Nunes</t>
  </si>
  <si>
    <t xml:space="preserve"> Brunoneto555</t>
  </si>
  <si>
    <t xml:space="preserve"> CJ2018</t>
  </si>
  <si>
    <t xml:space="preserve"> Dani Rocha 83</t>
  </si>
  <si>
    <t xml:space="preserve"> brurib</t>
  </si>
  <si>
    <t xml:space="preserve"> Eaopereira</t>
  </si>
  <si>
    <t xml:space="preserve"> eduardo 2915</t>
  </si>
  <si>
    <t xml:space="preserve"> Daniel Ferreira172003</t>
  </si>
  <si>
    <t xml:space="preserve"> ElManillas77</t>
  </si>
  <si>
    <t xml:space="preserve"> gonzofcp</t>
  </si>
  <si>
    <t xml:space="preserve"> Evaporado</t>
  </si>
  <si>
    <t xml:space="preserve"> Fabio J Pires</t>
  </si>
  <si>
    <t xml:space="preserve"> jrtrfigueira</t>
  </si>
  <si>
    <t xml:space="preserve"> goncalo_6314</t>
  </si>
  <si>
    <t xml:space="preserve"> gui.martins21</t>
  </si>
  <si>
    <t xml:space="preserve"> marquesNNslb</t>
  </si>
  <si>
    <t xml:space="preserve"> Macieira17scb</t>
  </si>
  <si>
    <t xml:space="preserve"> Joel Silva Ferreira</t>
  </si>
  <si>
    <t xml:space="preserve"> mortalexis</t>
  </si>
  <si>
    <t xml:space="preserve"> mamadu candinga</t>
  </si>
  <si>
    <t xml:space="preserve"> josue mourinhuu</t>
  </si>
  <si>
    <t xml:space="preserve"> Nassa79</t>
  </si>
  <si>
    <t xml:space="preserve"> MisterAndreO8</t>
  </si>
  <si>
    <t xml:space="preserve"> marto_killer</t>
  </si>
  <si>
    <t xml:space="preserve"> Oleg Zurya</t>
  </si>
  <si>
    <t xml:space="preserve"> morango17_1</t>
  </si>
  <si>
    <t xml:space="preserve"> Mister Pudini</t>
  </si>
  <si>
    <t xml:space="preserve"> Patrick406</t>
  </si>
  <si>
    <t xml:space="preserve"> MTrigo</t>
  </si>
  <si>
    <t xml:space="preserve"> mister sobral</t>
  </si>
  <si>
    <t xml:space="preserve"> paulo45_1</t>
  </si>
  <si>
    <t xml:space="preserve"> Nunossauro</t>
  </si>
  <si>
    <t xml:space="preserve"> Noxavier01</t>
  </si>
  <si>
    <t xml:space="preserve"> PedroParreira</t>
  </si>
  <si>
    <t xml:space="preserve"> racs777</t>
  </si>
  <si>
    <t xml:space="preserve"> Parentegomes</t>
  </si>
  <si>
    <t xml:space="preserve"> RuiPereiraPvz</t>
  </si>
  <si>
    <t xml:space="preserve"> Rbk Ribeiro</t>
  </si>
  <si>
    <t xml:space="preserve"> tbc111</t>
  </si>
  <si>
    <t xml:space="preserve"> sevensson</t>
  </si>
  <si>
    <t xml:space="preserve"> tiagobv</t>
  </si>
  <si>
    <t xml:space="preserve"> Ussumane Soare</t>
  </si>
  <si>
    <t xml:space="preserve"> vitorgaspar 23</t>
  </si>
  <si>
    <t xml:space="preserve"> Yha o miguel</t>
  </si>
  <si>
    <t xml:space="preserve"> AndréDasNeves</t>
  </si>
  <si>
    <t xml:space="preserve"> bruno rebelo_5</t>
  </si>
  <si>
    <t xml:space="preserve"> 007moreira</t>
  </si>
  <si>
    <t xml:space="preserve"> Bruno MARTINS COELHO</t>
  </si>
  <si>
    <t xml:space="preserve"> carlosc1998</t>
  </si>
  <si>
    <t xml:space="preserve"> arpnrafaelpereira</t>
  </si>
  <si>
    <t xml:space="preserve"> Diogo o manager 2</t>
  </si>
  <si>
    <t xml:space="preserve"> calesso_4</t>
  </si>
  <si>
    <t xml:space="preserve"> Draco Mors</t>
  </si>
  <si>
    <t xml:space="preserve"> datador3</t>
  </si>
  <si>
    <t xml:space="preserve"> carlosbrasuka</t>
  </si>
  <si>
    <t xml:space="preserve"> Falper</t>
  </si>
  <si>
    <t xml:space="preserve"> Diogoafonso29</t>
  </si>
  <si>
    <t xml:space="preserve"> FGORDO</t>
  </si>
  <si>
    <t xml:space="preserve"> EnigmaFC</t>
  </si>
  <si>
    <t xml:space="preserve"> daniel g_20</t>
  </si>
  <si>
    <t xml:space="preserve"> Ivan Venâncio</t>
  </si>
  <si>
    <t xml:space="preserve"> Jack Seguro</t>
  </si>
  <si>
    <t xml:space="preserve"> ggdghjfh</t>
  </si>
  <si>
    <t xml:space="preserve"> João Silva Arouca</t>
  </si>
  <si>
    <t xml:space="preserve"> Jaldeon Filho</t>
  </si>
  <si>
    <t xml:space="preserve"> Joana Filipaa</t>
  </si>
  <si>
    <t xml:space="preserve"> joelitomendes</t>
  </si>
  <si>
    <t xml:space="preserve"> João Augusto Lopes</t>
  </si>
  <si>
    <t xml:space="preserve"> Miguel Fragata7 7</t>
  </si>
  <si>
    <t xml:space="preserve"> Márcio Girilim Santos</t>
  </si>
  <si>
    <t xml:space="preserve"> marco campos 81</t>
  </si>
  <si>
    <t xml:space="preserve"> miguelkllop20</t>
  </si>
  <si>
    <t xml:space="preserve"> marios82</t>
  </si>
  <si>
    <t xml:space="preserve"> MartimX10</t>
  </si>
  <si>
    <t xml:space="preserve"> Mykaxiter</t>
  </si>
  <si>
    <t xml:space="preserve"> MEGAPOMBO</t>
  </si>
  <si>
    <t xml:space="preserve"> Mr.umbelas</t>
  </si>
  <si>
    <t xml:space="preserve"> Pinto Blue</t>
  </si>
  <si>
    <t xml:space="preserve"> NMNMartins</t>
  </si>
  <si>
    <t xml:space="preserve"> Nuno Farya</t>
  </si>
  <si>
    <t xml:space="preserve"> RúbenCabral123456</t>
  </si>
  <si>
    <t xml:space="preserve"> Nuno Rafael Santos</t>
  </si>
  <si>
    <t xml:space="preserve"> Oliver Ramalho</t>
  </si>
  <si>
    <t xml:space="preserve"> Sir_Duarte</t>
  </si>
  <si>
    <t xml:space="preserve"> trkz91</t>
  </si>
  <si>
    <t xml:space="preserve"> RicaResende</t>
  </si>
  <si>
    <t xml:space="preserve"> SirFabioPacheco</t>
  </si>
  <si>
    <t xml:space="preserve"> xXSpeedKill</t>
  </si>
  <si>
    <t xml:space="preserve"> Sr Mika7</t>
  </si>
  <si>
    <t xml:space="preserve"> VascoBrandão</t>
  </si>
  <si>
    <t xml:space="preserve">Divisão</t>
  </si>
  <si>
    <t xml:space="preserve">Liga</t>
  </si>
  <si>
    <t xml:space="preserve">Clube</t>
  </si>
  <si>
    <t xml:space="preserve">Grupo</t>
  </si>
  <si>
    <t xml:space="preserve">Objetivo</t>
  </si>
  <si>
    <t xml:space="preserve">Posição</t>
  </si>
  <si>
    <t xml:space="preserve">Pontos</t>
  </si>
  <si>
    <t xml:space="preserve">Saldo</t>
  </si>
  <si>
    <t xml:space="preserve">Bônus Objetivo</t>
  </si>
  <si>
    <t xml:space="preserve">Copa</t>
  </si>
  <si>
    <t xml:space="preserve">Pts Pontos</t>
  </si>
  <si>
    <t xml:space="preserve">Pts Saldo</t>
  </si>
  <si>
    <t xml:space="preserve">Pontos Objetivo</t>
  </si>
  <si>
    <t xml:space="preserve">Pontos Copa</t>
  </si>
  <si>
    <t xml:space="preserve">Lanterna</t>
  </si>
  <si>
    <t xml:space="preserve">Campeão Liga</t>
  </si>
  <si>
    <t xml:space="preserve">TOTAL</t>
  </si>
  <si>
    <t xml:space="preserve">Sigla</t>
  </si>
  <si>
    <t xml:space="preserve">Jgs</t>
  </si>
  <si>
    <t xml:space="preserve">V</t>
  </si>
  <si>
    <t xml:space="preserve">E</t>
  </si>
  <si>
    <t xml:space="preserve">D</t>
  </si>
  <si>
    <t xml:space="preserve">GP</t>
  </si>
  <si>
    <t xml:space="preserve">GC</t>
  </si>
  <si>
    <t xml:space="preserve">Saldo de Gols</t>
  </si>
  <si>
    <t xml:space="preserve">1ª</t>
  </si>
  <si>
    <t xml:space="preserve">Antalyaspor</t>
  </si>
  <si>
    <t xml:space="preserve">Champions OSM</t>
  </si>
  <si>
    <t xml:space="preserve">CPO</t>
  </si>
  <si>
    <t xml:space="preserve">-</t>
  </si>
  <si>
    <t xml:space="preserve">Junior</t>
  </si>
  <si>
    <t xml:space="preserve">Braço de Prata</t>
  </si>
  <si>
    <t xml:space="preserve">F</t>
  </si>
  <si>
    <t xml:space="preserve">BDP</t>
  </si>
  <si>
    <t xml:space="preserve">Nashville SC</t>
  </si>
  <si>
    <t xml:space="preserve">Zitismo</t>
  </si>
  <si>
    <t xml:space="preserve">ZIT</t>
  </si>
  <si>
    <t xml:space="preserve">Rio Ave</t>
  </si>
  <si>
    <t xml:space="preserve">Fortes</t>
  </si>
  <si>
    <t xml:space="preserve">S</t>
  </si>
  <si>
    <t xml:space="preserve">FOR</t>
  </si>
  <si>
    <t xml:space="preserve">West Bromwich Albion</t>
  </si>
  <si>
    <t xml:space="preserve">Sporting Clube Portugal</t>
  </si>
  <si>
    <t xml:space="preserve">SPO</t>
  </si>
  <si>
    <t xml:space="preserve">KR Reykjavík</t>
  </si>
  <si>
    <t xml:space="preserve">Lusos</t>
  </si>
  <si>
    <t xml:space="preserve">LUS</t>
  </si>
  <si>
    <t xml:space="preserve">Persela</t>
  </si>
  <si>
    <t xml:space="preserve">Tuga Legends Reborn</t>
  </si>
  <si>
    <t xml:space="preserve">TLR</t>
  </si>
  <si>
    <t xml:space="preserve">Standard Liège</t>
  </si>
  <si>
    <t xml:space="preserve">Master Invictus</t>
  </si>
  <si>
    <t xml:space="preserve">LGC</t>
  </si>
  <si>
    <t xml:space="preserve">Fiorentina</t>
  </si>
  <si>
    <t xml:space="preserve">Elite Coaches</t>
  </si>
  <si>
    <t xml:space="preserve">RIX</t>
  </si>
  <si>
    <t xml:space="preserve">Boca Juniors</t>
  </si>
  <si>
    <t xml:space="preserve">Fenomenos Portugueses</t>
  </si>
  <si>
    <t xml:space="preserve">FEN</t>
  </si>
  <si>
    <t xml:space="preserve">Ghazl Mahalla</t>
  </si>
  <si>
    <t xml:space="preserve">Dedicação Foco Ambição</t>
  </si>
  <si>
    <t xml:space="preserve">DFA</t>
  </si>
  <si>
    <t xml:space="preserve">CD Guadalajara</t>
  </si>
  <si>
    <t xml:space="preserve">EderResolve</t>
  </si>
  <si>
    <t xml:space="preserve">ERF</t>
  </si>
  <si>
    <t xml:space="preserve">Lorient</t>
  </si>
  <si>
    <t xml:space="preserve">OSM VLC</t>
  </si>
  <si>
    <t xml:space="preserve">VLC</t>
  </si>
  <si>
    <t xml:space="preserve">JSM Skikda</t>
  </si>
  <si>
    <t xml:space="preserve">NoWayPT</t>
  </si>
  <si>
    <t xml:space="preserve">NOW</t>
  </si>
  <si>
    <t xml:space="preserve">PSV</t>
  </si>
  <si>
    <t xml:space="preserve">Sintra Crew</t>
  </si>
  <si>
    <t xml:space="preserve">C</t>
  </si>
  <si>
    <t xml:space="preserve">SCR</t>
  </si>
  <si>
    <t xml:space="preserve">Rangers</t>
  </si>
  <si>
    <t xml:space="preserve">PASTELDENATA</t>
  </si>
  <si>
    <t xml:space="preserve">PDN</t>
  </si>
  <si>
    <t xml:space="preserve">Penal</t>
  </si>
  <si>
    <t xml:space="preserve">Total</t>
  </si>
  <si>
    <t xml:space="preserve">2ª</t>
  </si>
  <si>
    <t xml:space="preserve">Invictus PT</t>
  </si>
  <si>
    <t xml:space="preserve">IVT</t>
  </si>
  <si>
    <t xml:space="preserve">Fortes 2</t>
  </si>
  <si>
    <t xml:space="preserve">Panteras Negras PNF</t>
  </si>
  <si>
    <t xml:space="preserve">PNF</t>
  </si>
  <si>
    <t xml:space="preserve">Portvcale B</t>
  </si>
  <si>
    <t xml:space="preserve">POR</t>
  </si>
  <si>
    <t xml:space="preserve">Metro do Porto</t>
  </si>
  <si>
    <t xml:space="preserve">MDP</t>
  </si>
  <si>
    <t xml:space="preserve">Group of Stars</t>
  </si>
  <si>
    <t xml:space="preserve">GRS</t>
  </si>
  <si>
    <t xml:space="preserve">Tuga Legends Academy</t>
  </si>
  <si>
    <t xml:space="preserve">TLA</t>
  </si>
  <si>
    <t xml:space="preserve">PASTELDENATA 2</t>
  </si>
  <si>
    <t xml:space="preserve">PN2</t>
  </si>
  <si>
    <t xml:space="preserve">Sintra Crew Evolution</t>
  </si>
  <si>
    <t xml:space="preserve">SCE</t>
  </si>
  <si>
    <t xml:space="preserve">PORTUGAL Oficial</t>
  </si>
  <si>
    <t xml:space="preserve">GPO</t>
  </si>
  <si>
    <t xml:space="preserve">100stress</t>
  </si>
  <si>
    <t xml:space="preserve">STR</t>
  </si>
  <si>
    <t xml:space="preserve">Mogege Crushers</t>
  </si>
  <si>
    <t xml:space="preserve">MOC</t>
  </si>
  <si>
    <t xml:space="preserve">Champions OSM 2</t>
  </si>
  <si>
    <t xml:space="preserve">Touços PHC</t>
  </si>
  <si>
    <t xml:space="preserve">TOU</t>
  </si>
  <si>
    <t xml:space="preserve">LONTRAS</t>
  </si>
  <si>
    <t xml:space="preserve">TOP</t>
  </si>
  <si>
    <t xml:space="preserve">Five Pawns</t>
  </si>
  <si>
    <t xml:space="preserve">FIV</t>
  </si>
  <si>
    <t xml:space="preserve">3ª</t>
  </si>
  <si>
    <t xml:space="preserve">Brutal Force Osm</t>
  </si>
  <si>
    <t xml:space="preserve">BFO</t>
  </si>
  <si>
    <t xml:space="preserve">Miragaia City</t>
  </si>
  <si>
    <t xml:space="preserve">Sporting Academy</t>
  </si>
  <si>
    <t xml:space="preserve">NoWayPT B</t>
  </si>
  <si>
    <t xml:space="preserve">Elite Coaches B</t>
  </si>
  <si>
    <t xml:space="preserve">WOLVES 1904</t>
  </si>
  <si>
    <t xml:space="preserve">W04</t>
  </si>
  <si>
    <t xml:space="preserve">EderResolve Academy</t>
  </si>
  <si>
    <t xml:space="preserve">ERA</t>
  </si>
  <si>
    <t xml:space="preserve">Academia FC</t>
  </si>
  <si>
    <t xml:space="preserve">OsMistersPT B</t>
  </si>
  <si>
    <t xml:space="preserve">MPT</t>
  </si>
  <si>
    <t xml:space="preserve">OsMistersPT</t>
  </si>
  <si>
    <t xml:space="preserve">Irmandade</t>
  </si>
  <si>
    <t xml:space="preserve">IRM</t>
  </si>
  <si>
    <t xml:space="preserve">Todos Juntos Venceremos</t>
  </si>
  <si>
    <t xml:space="preserve">TJV</t>
  </si>
  <si>
    <t xml:space="preserve">Quinas de Ouro</t>
  </si>
  <si>
    <t xml:space="preserve">QDO</t>
  </si>
  <si>
    <t xml:space="preserve">Indomáveis FC</t>
  </si>
  <si>
    <t xml:space="preserve">IFC</t>
  </si>
  <si>
    <t xml:space="preserve">JustEz</t>
  </si>
  <si>
    <t xml:space="preserve">JEZ</t>
  </si>
  <si>
    <t xml:space="preserve">Tips Profissionais</t>
  </si>
  <si>
    <t xml:space="preserve">TIP</t>
  </si>
  <si>
    <t xml:space="preserve">AFC</t>
  </si>
  <si>
    <t xml:space="preserve">MIR</t>
  </si>
  <si>
    <t xml:space="preserve">LNPG TEMPORADA VERÃO - 1ª DIVISÃO NOS</t>
  </si>
  <si>
    <t xml:space="preserve">LNPG TEMPORADA VERÃO - 2ª DIVISÃO SABSEG</t>
  </si>
  <si>
    <t xml:space="preserve">CLASSIFICAÇÃO</t>
  </si>
  <si>
    <t xml:space="preserve">SIGLA</t>
  </si>
  <si>
    <t xml:space="preserve">GRUPO</t>
  </si>
  <si>
    <t xml:space="preserve">PONTUAÇÃO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</si>
  <si>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</si>
  <si>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</si>
  <si>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</si>
  <si>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</si>
  <si>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</si>
  <si>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6º</t>
  </si>
  <si>
    <t xml:space="preserve">7º</t>
  </si>
  <si>
    <t xml:space="preserve">8º</t>
  </si>
  <si>
    <t xml:space="preserve">9º</t>
  </si>
  <si>
    <t xml:space="preserve">10º</t>
  </si>
  <si>
    <t xml:space="preserve">11º</t>
  </si>
  <si>
    <t xml:space="preserve">12º</t>
  </si>
  <si>
    <t xml:space="preserve">13º</t>
  </si>
  <si>
    <t xml:space="preserve">14º</t>
  </si>
  <si>
    <t xml:space="preserve">15º</t>
  </si>
  <si>
    <t xml:space="preserve">16º</t>
  </si>
  <si>
    <t xml:space="preserve">JORNADA 34/34</t>
  </si>
  <si>
    <t xml:space="preserve">LNPG TEMPORADA VERÃO - 3ª DIVISÃO C. PORTUGAL</t>
  </si>
  <si>
    <t xml:space="preserve">Crew</t>
  </si>
  <si>
    <t xml:space="preserve">Penalidade</t>
  </si>
  <si>
    <t xml:space="preserve">Noxavier01</t>
  </si>
  <si>
    <t xml:space="preserve">Venda Instantânea</t>
  </si>
  <si>
    <t xml:space="preserve">MEGAPOMBO</t>
  </si>
  <si>
    <t xml:space="preserve">4 Vendas Instantâneas</t>
  </si>
  <si>
    <t xml:space="preserve">PedroParreira</t>
  </si>
  <si>
    <t xml:space="preserve">2 Compra a treinador da mesma liga</t>
  </si>
  <si>
    <t xml:space="preserve">Group of stars</t>
  </si>
  <si>
    <t xml:space="preserve">bruce2012</t>
  </si>
  <si>
    <t xml:space="preserve">3 Compra a treinador da mesma liga</t>
  </si>
  <si>
    <t xml:space="preserve">Álvaro Carvalho7</t>
  </si>
  <si>
    <t xml:space="preserve">Compra a treinador da mesma liga</t>
  </si>
  <si>
    <t xml:space="preserve">Lontras</t>
  </si>
  <si>
    <t xml:space="preserve">Guimendes02</t>
  </si>
  <si>
    <t xml:space="preserve">cardosini</t>
  </si>
  <si>
    <t xml:space="preserve">venda Instantânea</t>
  </si>
  <si>
    <t xml:space="preserve">Mortalexis</t>
  </si>
  <si>
    <t xml:space="preserve">san ralf</t>
  </si>
  <si>
    <t xml:space="preserve">D I O G O 20 </t>
  </si>
  <si>
    <t xml:space="preserve">Diogoafonso29</t>
  </si>
  <si>
    <t xml:space="preserve">Academia IFC</t>
  </si>
  <si>
    <t xml:space="preserve">Ribeirotiago1893</t>
  </si>
  <si>
    <t xml:space="preserve">Substituição Treinador</t>
  </si>
  <si>
    <t xml:space="preserve">Brutal Force OSM</t>
  </si>
  <si>
    <t xml:space="preserve">yJØØNY</t>
  </si>
  <si>
    <t xml:space="preserve">4 Compra a treinador da mesma liga</t>
  </si>
  <si>
    <t xml:space="preserve">Afonso Crack</t>
  </si>
  <si>
    <t xml:space="preserve">goncalo_6314 </t>
  </si>
  <si>
    <t xml:space="preserve">MisterAndreO8</t>
  </si>
  <si>
    <t xml:space="preserve">5 Compra a treinador da mesma liga</t>
  </si>
  <si>
    <t xml:space="preserve">007moreira</t>
  </si>
  <si>
    <t xml:space="preserve">Graz7na</t>
  </si>
  <si>
    <t xml:space="preserve">Não entrou na liga</t>
  </si>
  <si>
    <t xml:space="preserve">jbernardogoncalves</t>
  </si>
  <si>
    <t xml:space="preserve">Saiu da Liga</t>
  </si>
  <si>
    <t xml:space="preserve">Nunossauro</t>
  </si>
  <si>
    <t xml:space="preserve">Troca de Moderador</t>
  </si>
  <si>
    <t xml:space="preserve">1ª DIVISÃO</t>
  </si>
  <si>
    <t xml:space="preserve">LIGA 1</t>
  </si>
  <si>
    <t xml:space="preserve">https://br.onlinesoccermanager.com/League/Standings/32595555</t>
  </si>
  <si>
    <t xml:space="preserve">LIGA 2</t>
  </si>
  <si>
    <t xml:space="preserve">https://br.onlinesoccermanager.com/League/Standings/61298133</t>
  </si>
  <si>
    <t xml:space="preserve">LIGA 3</t>
  </si>
  <si>
    <t xml:space="preserve">https://br.onlinesoccermanager.com/League/Standings/61298112</t>
  </si>
  <si>
    <t xml:space="preserve">LIGA 4</t>
  </si>
  <si>
    <t xml:space="preserve">https://br.onlinesoccermanager.com/League/Standings/61298132 </t>
  </si>
  <si>
    <t xml:space="preserve">2ª DIVISÃO</t>
  </si>
  <si>
    <t xml:space="preserve">https://br.onlinesoccermanager.com/League/Standings/45400500</t>
  </si>
  <si>
    <t xml:space="preserve">https://br.onlinesoccermanager.com/League/Standings/61298111 </t>
  </si>
  <si>
    <t xml:space="preserve">https://br.onlinesoccermanager.com/League/Standings/29485397</t>
  </si>
  <si>
    <t xml:space="preserve">https://br.onlinesoccermanager.com/League/Standings/83306332</t>
  </si>
  <si>
    <t xml:space="preserve">3ª DIVISÃO</t>
  </si>
  <si>
    <t xml:space="preserve">https://br.onlinesoccermanager.com/League/Standings/45400499</t>
  </si>
  <si>
    <t xml:space="preserve">https://br.onlinesoccermanager.com/League/Standings/78325776</t>
  </si>
  <si>
    <t xml:space="preserve">https://br.onlinesoccermanager.com/League/Standings/29485417</t>
  </si>
  <si>
    <t xml:space="preserve">https://br.onlinesoccermanager.com/League/Standings/45400498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</si>
</sst>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#,##0"/>
  </numFmts>
  <fonts count="2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8"/>
      <color rgb="FFFFFFFF"/>
      <name val="Arial"/>
      <family val="2"/>
    </font>
    <font>
      <sz val="10"/>
      <name val="Roboto"/>
      <family val="0"/>
    </font>
    <font>
      <b val="true"/>
      <sz val="8"/>
      <name val="Arial"/>
      <family val="2"/>
    </font>
    <font>
      <sz val="10"/>
      <color rgb="FF000000"/>
      <name val="Roboto"/>
      <family val="0"/>
    </font>
    <font>
      <sz val="8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8"/>
      <color rgb="FF000000"/>
      <name val="Arial"/>
      <family val="2"/>
    </font>
    <font>
      <b val="true"/>
      <sz val="12"/>
      <color rgb="FFFFFFFF"/>
      <name val="Arial"/>
      <family val="2"/>
    </font>
    <font>
      <sz val="11"/>
      <name val="Roboto"/>
      <family val="0"/>
    </font>
    <font>
      <b val="true"/>
      <sz val="10"/>
      <name val="Roboto"/>
      <family val="0"/>
    </font>
    <font>
      <sz val="9"/>
      <color rgb="FF000000"/>
      <name val="Segoe UI"/>
      <family val="2"/>
    </font>
    <font>
      <b val="true"/>
      <i val="true"/>
      <sz val="8"/>
      <color rgb="FFFFFFFF"/>
      <name val="Arial"/>
      <family val="2"/>
    </font>
    <font>
      <b val="true"/>
      <sz val="14"/>
      <color rgb="FF000000"/>
      <name val="Arial"/>
      <family val="2"/>
    </font>
    <font>
      <b val="true"/>
      <sz val="9"/>
      <color rgb="FF000000"/>
      <name val="Arial"/>
      <family val="2"/>
    </font>
    <font>
      <b val="true"/>
      <i val="true"/>
      <sz val="8"/>
      <color rgb="FF000000"/>
      <name val="Arial"/>
      <family val="2"/>
    </font>
    <font>
      <u val="single"/>
      <sz val="11"/>
      <color rgb="FF0563C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2F5597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5F5F5"/>
      </patternFill>
    </fill>
    <fill>
      <patternFill patternType="solid">
        <fgColor rgb="FF8FAADC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F5F5F5"/>
        <bgColor rgb="FFEFEFEF"/>
      </patternFill>
    </fill>
    <fill>
      <patternFill patternType="solid">
        <fgColor rgb="FFEFEFEF"/>
        <bgColor rgb="FFF5F5F5"/>
      </patternFill>
    </fill>
    <fill>
      <patternFill patternType="solid">
        <fgColor rgb="FFA6A6A6"/>
        <bgColor rgb="FF8FAADC"/>
      </patternFill>
    </fill>
    <fill>
      <patternFill patternType="solid">
        <fgColor rgb="FFC55A11"/>
        <bgColor rgb="FF993300"/>
      </patternFill>
    </fill>
    <fill>
      <patternFill patternType="solid">
        <fgColor rgb="FF000000"/>
        <bgColor rgb="FF0033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medium">
        <color rgb="FFF5F5F5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8" fillId="6" borderId="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6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5F5F5"/>
      <rgbColor rgb="FFEFEF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57600</xdr:colOff>
      <xdr:row>1</xdr:row>
      <xdr:rowOff>57960</xdr:rowOff>
    </xdr:from>
    <xdr:to>
      <xdr:col>1</xdr:col>
      <xdr:colOff>524520</xdr:colOff>
      <xdr:row>1</xdr:row>
      <xdr:rowOff>522360</xdr:rowOff>
    </xdr:to>
    <xdr:sp>
      <xdr:nvSpPr>
        <xdr:cNvPr id="0" name="CustomShape 1"/>
        <xdr:cNvSpPr/>
      </xdr:nvSpPr>
      <xdr:spPr>
        <a:xfrm>
          <a:off x="262440" y="248400"/>
          <a:ext cx="466920" cy="464400"/>
        </a:xfrm>
        <a:custGeom>
          <a:avLst/>
          <a:gdLst/>
          <a:ahLst/>
          <a:rect l="l" t="t" r="r" b="b"/>
          <a:pathLst>
            <a:path w="648" h="634">
              <a:moveTo>
                <a:pt x="0" y="648"/>
              </a:moveTo>
              <a:lnTo>
                <a:pt x="648" y="648"/>
              </a:lnTo>
              <a:lnTo>
                <a:pt x="180" y="90"/>
              </a:lnTo>
              <a:lnTo>
                <a:pt x="648" y="648"/>
              </a:lnTo>
              <a:lnTo>
                <a:pt x="270" y="90"/>
              </a:lnTo>
              <a:close/>
            </a:path>
          </a:pathLst>
        </a:custGeom>
        <a:blipFill rotWithShape="0">
          <a:blip r:embed="rId1"/>
          <a:stretch>
            <a:fillRect/>
          </a:stretch>
        </a:blipFill>
        <a:ln>
          <a:noFill/>
        </a:ln>
        <a:effectLst>
          <a:outerShdw dist="291960" dir="5400000">
            <a:srgbClr val="000000">
              <a:alpha val="22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695160</xdr:colOff>
      <xdr:row>1</xdr:row>
      <xdr:rowOff>57960</xdr:rowOff>
    </xdr:from>
    <xdr:to>
      <xdr:col>10</xdr:col>
      <xdr:colOff>1162080</xdr:colOff>
      <xdr:row>1</xdr:row>
      <xdr:rowOff>522360</xdr:rowOff>
    </xdr:to>
    <xdr:sp>
      <xdr:nvSpPr>
        <xdr:cNvPr id="1" name="CustomShape 1"/>
        <xdr:cNvSpPr/>
      </xdr:nvSpPr>
      <xdr:spPr>
        <a:xfrm>
          <a:off x="12298320" y="248400"/>
          <a:ext cx="466920" cy="464400"/>
        </a:xfrm>
        <a:custGeom>
          <a:avLst/>
          <a:gdLst/>
          <a:ahLst/>
          <a:rect l="l" t="t" r="r" b="b"/>
          <a:pathLst>
            <a:path w="648" h="634">
              <a:moveTo>
                <a:pt x="0" y="648"/>
              </a:moveTo>
              <a:lnTo>
                <a:pt x="648" y="648"/>
              </a:lnTo>
              <a:lnTo>
                <a:pt x="180" y="90"/>
              </a:lnTo>
              <a:lnTo>
                <a:pt x="648" y="648"/>
              </a:lnTo>
              <a:lnTo>
                <a:pt x="270" y="90"/>
              </a:lnTo>
              <a:close/>
            </a:path>
          </a:pathLst>
        </a:custGeom>
        <a:blipFill rotWithShape="0">
          <a:blip r:embed="rId2"/>
          <a:stretch>
            <a:fillRect/>
          </a:stretch>
        </a:blipFill>
        <a:ln>
          <a:noFill/>
        </a:ln>
        <a:effectLst>
          <a:outerShdw dist="291960" dir="5400000">
            <a:srgbClr val="000000">
              <a:alpha val="22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694800</xdr:colOff>
      <xdr:row>21</xdr:row>
      <xdr:rowOff>82800</xdr:rowOff>
    </xdr:from>
    <xdr:to>
      <xdr:col>4</xdr:col>
      <xdr:colOff>1162080</xdr:colOff>
      <xdr:row>22</xdr:row>
      <xdr:rowOff>386280</xdr:rowOff>
    </xdr:to>
    <xdr:sp>
      <xdr:nvSpPr>
        <xdr:cNvPr id="2" name="CustomShape 1"/>
        <xdr:cNvSpPr/>
      </xdr:nvSpPr>
      <xdr:spPr>
        <a:xfrm>
          <a:off x="5658480" y="3791520"/>
          <a:ext cx="467280" cy="466200"/>
        </a:xfrm>
        <a:custGeom>
          <a:avLst/>
          <a:gdLst/>
          <a:ahLst/>
          <a:rect l="l" t="t" r="r" b="b"/>
          <a:pathLst>
            <a:path w="648" h="634">
              <a:moveTo>
                <a:pt x="0" y="648"/>
              </a:moveTo>
              <a:lnTo>
                <a:pt x="648" y="648"/>
              </a:lnTo>
              <a:lnTo>
                <a:pt x="180" y="90"/>
              </a:lnTo>
              <a:lnTo>
                <a:pt x="648" y="648"/>
              </a:lnTo>
              <a:lnTo>
                <a:pt x="270" y="90"/>
              </a:lnTo>
              <a:close/>
            </a:path>
          </a:pathLst>
        </a:custGeom>
        <a:blipFill rotWithShape="0">
          <a:blip r:embed="rId3"/>
          <a:stretch>
            <a:fillRect/>
          </a:stretch>
        </a:blipFill>
        <a:ln>
          <a:noFill/>
        </a:ln>
        <a:effectLst>
          <a:outerShdw dist="291960" dir="5400000">
            <a:srgbClr val="000000">
              <a:alpha val="22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66960</xdr:colOff>
      <xdr:row>21</xdr:row>
      <xdr:rowOff>82800</xdr:rowOff>
    </xdr:from>
    <xdr:to>
      <xdr:col>1</xdr:col>
      <xdr:colOff>533880</xdr:colOff>
      <xdr:row>22</xdr:row>
      <xdr:rowOff>386280</xdr:rowOff>
    </xdr:to>
    <xdr:sp>
      <xdr:nvSpPr>
        <xdr:cNvPr id="3" name="CustomShape 1"/>
        <xdr:cNvSpPr/>
      </xdr:nvSpPr>
      <xdr:spPr>
        <a:xfrm>
          <a:off x="271800" y="3791520"/>
          <a:ext cx="466920" cy="466200"/>
        </a:xfrm>
        <a:custGeom>
          <a:avLst/>
          <a:gdLst/>
          <a:ahLst/>
          <a:rect l="l" t="t" r="r" b="b"/>
          <a:pathLst>
            <a:path w="648" h="634">
              <a:moveTo>
                <a:pt x="0" y="648"/>
              </a:moveTo>
              <a:lnTo>
                <a:pt x="648" y="648"/>
              </a:lnTo>
              <a:lnTo>
                <a:pt x="180" y="90"/>
              </a:lnTo>
              <a:lnTo>
                <a:pt x="648" y="648"/>
              </a:lnTo>
              <a:lnTo>
                <a:pt x="270" y="90"/>
              </a:lnTo>
              <a:close/>
            </a:path>
          </a:pathLst>
        </a:custGeom>
        <a:blipFill rotWithShape="0">
          <a:blip r:embed="rId4"/>
          <a:stretch>
            <a:fillRect/>
          </a:stretch>
        </a:blipFill>
        <a:ln>
          <a:noFill/>
        </a:ln>
        <a:effectLst>
          <a:outerShdw dist="291960" dir="5400000">
            <a:srgbClr val="000000">
              <a:alpha val="22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48240</xdr:colOff>
      <xdr:row>1</xdr:row>
      <xdr:rowOff>57960</xdr:rowOff>
    </xdr:from>
    <xdr:to>
      <xdr:col>7</xdr:col>
      <xdr:colOff>514080</xdr:colOff>
      <xdr:row>1</xdr:row>
      <xdr:rowOff>522360</xdr:rowOff>
    </xdr:to>
    <xdr:sp>
      <xdr:nvSpPr>
        <xdr:cNvPr id="4" name="CustomShape 1"/>
        <xdr:cNvSpPr/>
      </xdr:nvSpPr>
      <xdr:spPr>
        <a:xfrm>
          <a:off x="6892560" y="248400"/>
          <a:ext cx="465840" cy="464400"/>
        </a:xfrm>
        <a:custGeom>
          <a:avLst/>
          <a:gdLst/>
          <a:ahLst/>
          <a:rect l="l" t="t" r="r" b="b"/>
          <a:pathLst>
            <a:path w="648" h="634">
              <a:moveTo>
                <a:pt x="0" y="648"/>
              </a:moveTo>
              <a:lnTo>
                <a:pt x="648" y="648"/>
              </a:lnTo>
              <a:lnTo>
                <a:pt x="180" y="90"/>
              </a:lnTo>
              <a:lnTo>
                <a:pt x="648" y="648"/>
              </a:lnTo>
              <a:lnTo>
                <a:pt x="270" y="90"/>
              </a:lnTo>
              <a:close/>
            </a:path>
          </a:pathLst>
        </a:custGeom>
        <a:blipFill rotWithShape="0">
          <a:blip r:embed="rId5"/>
          <a:stretch>
            <a:fillRect/>
          </a:stretch>
        </a:blipFill>
        <a:ln>
          <a:noFill/>
        </a:ln>
        <a:effectLst>
          <a:outerShdw dist="291960" dir="5400000">
            <a:srgbClr val="000000">
              <a:alpha val="22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694800</xdr:colOff>
      <xdr:row>1</xdr:row>
      <xdr:rowOff>57960</xdr:rowOff>
    </xdr:from>
    <xdr:to>
      <xdr:col>4</xdr:col>
      <xdr:colOff>1162080</xdr:colOff>
      <xdr:row>1</xdr:row>
      <xdr:rowOff>522360</xdr:rowOff>
    </xdr:to>
    <xdr:sp>
      <xdr:nvSpPr>
        <xdr:cNvPr id="5" name="CustomShape 1"/>
        <xdr:cNvSpPr/>
      </xdr:nvSpPr>
      <xdr:spPr>
        <a:xfrm>
          <a:off x="5658480" y="248400"/>
          <a:ext cx="467280" cy="464400"/>
        </a:xfrm>
        <a:custGeom>
          <a:avLst/>
          <a:gdLst/>
          <a:ahLst/>
          <a:rect l="l" t="t" r="r" b="b"/>
          <a:pathLst>
            <a:path w="648" h="634">
              <a:moveTo>
                <a:pt x="0" y="648"/>
              </a:moveTo>
              <a:lnTo>
                <a:pt x="648" y="648"/>
              </a:lnTo>
              <a:lnTo>
                <a:pt x="180" y="90"/>
              </a:lnTo>
              <a:lnTo>
                <a:pt x="648" y="648"/>
              </a:lnTo>
              <a:lnTo>
                <a:pt x="270" y="90"/>
              </a:lnTo>
              <a:close/>
            </a:path>
          </a:pathLst>
        </a:custGeom>
        <a:blipFill rotWithShape="0">
          <a:blip r:embed="rId6"/>
          <a:stretch>
            <a:fillRect/>
          </a:stretch>
        </a:blipFill>
        <a:ln>
          <a:noFill/>
        </a:ln>
        <a:effectLst>
          <a:outerShdw dist="291960" dir="5400000">
            <a:srgbClr val="000000">
              <a:alpha val="22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br.onlinesoccermanager.com/League/Standings/32595555" TargetMode="External"/><Relationship Id="rId2" Type="http://schemas.openxmlformats.org/officeDocument/2006/relationships/hyperlink" Target="https://br.onlinesoccermanager.com/League/Standings/61298112" TargetMode="External"/><Relationship Id="rId3" Type="http://schemas.openxmlformats.org/officeDocument/2006/relationships/hyperlink" Target="https://br.onlinesoccermanager.com/League/Standings/61298132&#160;" TargetMode="External"/><Relationship Id="rId4" Type="http://schemas.openxmlformats.org/officeDocument/2006/relationships/hyperlink" Target="https://br.onlinesoccermanager.com/League/Standings/45400500" TargetMode="External"/><Relationship Id="rId5" Type="http://schemas.openxmlformats.org/officeDocument/2006/relationships/hyperlink" Target="https://br.onlinesoccermanager.com/League/Standings/61298111&#160;" TargetMode="External"/><Relationship Id="rId6" Type="http://schemas.openxmlformats.org/officeDocument/2006/relationships/hyperlink" Target="https://br.onlinesoccermanager.com/League/Standings/29485397" TargetMode="External"/><Relationship Id="rId7" Type="http://schemas.openxmlformats.org/officeDocument/2006/relationships/hyperlink" Target="https://br.onlinesoccermanager.com/League/Standings/83306332" TargetMode="External"/><Relationship Id="rId8" Type="http://schemas.openxmlformats.org/officeDocument/2006/relationships/hyperlink" Target="https://br.onlinesoccermanager.com/League/Standings/78325776" TargetMode="External"/><Relationship Id="rId9" Type="http://schemas.openxmlformats.org/officeDocument/2006/relationships/hyperlink" Target="https://br.onlinesoccermanager.com/League/Standings/29485417" TargetMode="External"/><Relationship Id="rId10" Type="http://schemas.openxmlformats.org/officeDocument/2006/relationships/hyperlink" Target="https://br.onlinesoccermanager.com/League/Standings/4540049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8203125" defaultRowHeight="13.8" zeroHeight="false" outlineLevelRow="0" outlineLevelCol="0"/>
  <cols>
    <col collapsed="false" customWidth="true" hidden="false" outlineLevel="0" max="1" min="1" style="1" width="20.85"/>
    <col collapsed="false" customWidth="true" hidden="false" outlineLevel="0" max="2" min="2" style="0" width="18.85"/>
    <col collapsed="false" customWidth="true" hidden="false" outlineLevel="0" max="3" min="3" style="0" width="14.56"/>
    <col collapsed="false" customWidth="true" hidden="false" outlineLevel="0" max="4" min="4" style="0" width="20.27"/>
    <col collapsed="false" customWidth="true" hidden="false" outlineLevel="0" max="5" min="5" style="0" width="19.27"/>
    <col collapsed="false" customWidth="true" hidden="false" outlineLevel="0" max="6" min="6" style="0" width="14.56"/>
    <col collapsed="false" customWidth="true" hidden="false" outlineLevel="0" max="7" min="7" style="0" width="18.85"/>
    <col collapsed="false" customWidth="true" hidden="false" outlineLevel="0" max="8" min="8" style="0" width="22.13"/>
    <col collapsed="false" customWidth="true" hidden="false" outlineLevel="0" max="9" min="9" style="0" width="13.27"/>
  </cols>
  <sheetData>
    <row r="1" customFormat="false" ht="13.8" hidden="false" customHeight="false" outlineLevel="0" collapsed="false">
      <c r="A1" s="2" t="s">
        <v>0</v>
      </c>
      <c r="B1" s="3" t="s">
        <v>0</v>
      </c>
      <c r="C1" s="4"/>
      <c r="D1" s="5" t="s">
        <v>0</v>
      </c>
      <c r="E1" s="3" t="s">
        <v>0</v>
      </c>
      <c r="F1" s="4"/>
      <c r="G1" s="6" t="s">
        <v>0</v>
      </c>
      <c r="H1" s="7" t="s">
        <v>0</v>
      </c>
      <c r="I1" s="8"/>
    </row>
    <row r="2" customFormat="false" ht="14.9" hidden="false" customHeight="false" outlineLevel="0" collapsed="false">
      <c r="A2" s="9" t="s">
        <v>1</v>
      </c>
      <c r="B2" s="10" t="s">
        <v>1</v>
      </c>
      <c r="C2" s="11" t="n">
        <f aca="false">EXACT(A2,B2)</f>
        <v>1</v>
      </c>
      <c r="D2" s="12" t="s">
        <v>2</v>
      </c>
      <c r="E2" s="13" t="s">
        <v>2</v>
      </c>
      <c r="F2" s="14" t="n">
        <f aca="false">EXACT(D2,E2)</f>
        <v>1</v>
      </c>
      <c r="G2" s="15" t="s">
        <v>3</v>
      </c>
      <c r="H2" s="16" t="s">
        <v>3</v>
      </c>
      <c r="I2" s="17" t="n">
        <f aca="false">EXACT(G2,H2)</f>
        <v>1</v>
      </c>
    </row>
    <row r="3" customFormat="false" ht="14.9" hidden="false" customHeight="false" outlineLevel="0" collapsed="false">
      <c r="A3" s="9" t="s">
        <v>4</v>
      </c>
      <c r="B3" s="18" t="s">
        <v>4</v>
      </c>
      <c r="C3" s="11" t="n">
        <f aca="false">EXACT(A3,B3)</f>
        <v>1</v>
      </c>
      <c r="D3" s="19" t="s">
        <v>5</v>
      </c>
      <c r="E3" s="20" t="s">
        <v>5</v>
      </c>
      <c r="F3" s="14" t="n">
        <f aca="false">EXACT(D3,E3)</f>
        <v>1</v>
      </c>
      <c r="G3" s="15" t="s">
        <v>6</v>
      </c>
      <c r="H3" s="21" t="s">
        <v>6</v>
      </c>
      <c r="I3" s="17" t="n">
        <f aca="false">EXACT(G3,H3)</f>
        <v>1</v>
      </c>
    </row>
    <row r="4" customFormat="false" ht="14.9" hidden="false" customHeight="false" outlineLevel="0" collapsed="false">
      <c r="A4" s="9" t="s">
        <v>7</v>
      </c>
      <c r="B4" s="22" t="s">
        <v>7</v>
      </c>
      <c r="C4" s="11" t="n">
        <f aca="false">EXACT(A4,B4)</f>
        <v>1</v>
      </c>
      <c r="D4" s="19" t="s">
        <v>8</v>
      </c>
      <c r="E4" s="23" t="s">
        <v>8</v>
      </c>
      <c r="F4" s="14" t="n">
        <f aca="false">EXACT(D4,E4)</f>
        <v>1</v>
      </c>
      <c r="G4" s="15" t="s">
        <v>9</v>
      </c>
      <c r="H4" s="21" t="s">
        <v>9</v>
      </c>
      <c r="I4" s="17" t="n">
        <f aca="false">EXACT(G4,H4)</f>
        <v>1</v>
      </c>
    </row>
    <row r="5" customFormat="false" ht="14.9" hidden="false" customHeight="false" outlineLevel="0" collapsed="false">
      <c r="A5" s="9" t="s">
        <v>10</v>
      </c>
      <c r="B5" s="22" t="s">
        <v>10</v>
      </c>
      <c r="C5" s="11" t="n">
        <f aca="false">EXACT(A5,B5)</f>
        <v>1</v>
      </c>
      <c r="D5" s="19" t="s">
        <v>11</v>
      </c>
      <c r="E5" s="23" t="s">
        <v>11</v>
      </c>
      <c r="F5" s="14" t="n">
        <f aca="false">EXACT(D5,E5)</f>
        <v>1</v>
      </c>
      <c r="G5" s="15" t="s">
        <v>12</v>
      </c>
      <c r="H5" s="24" t="s">
        <v>12</v>
      </c>
      <c r="I5" s="17" t="n">
        <f aca="false">EXACT(G5,H5)</f>
        <v>1</v>
      </c>
    </row>
    <row r="6" customFormat="false" ht="14.9" hidden="false" customHeight="false" outlineLevel="0" collapsed="false">
      <c r="A6" s="9" t="s">
        <v>13</v>
      </c>
      <c r="B6" s="22" t="s">
        <v>13</v>
      </c>
      <c r="C6" s="11" t="n">
        <f aca="false">EXACT(A6,B6)</f>
        <v>1</v>
      </c>
      <c r="D6" s="19" t="s">
        <v>14</v>
      </c>
      <c r="E6" s="23" t="s">
        <v>14</v>
      </c>
      <c r="F6" s="14" t="n">
        <f aca="false">EXACT(D6,E6)</f>
        <v>1</v>
      </c>
      <c r="G6" s="15" t="s">
        <v>15</v>
      </c>
      <c r="H6" s="21" t="s">
        <v>15</v>
      </c>
      <c r="I6" s="17" t="n">
        <f aca="false">EXACT(G6,H6)</f>
        <v>1</v>
      </c>
    </row>
    <row r="7" customFormat="false" ht="14.9" hidden="false" customHeight="false" outlineLevel="0" collapsed="false">
      <c r="A7" s="9" t="s">
        <v>16</v>
      </c>
      <c r="B7" s="22" t="s">
        <v>16</v>
      </c>
      <c r="C7" s="11" t="n">
        <f aca="false">EXACT(A7,B7)</f>
        <v>1</v>
      </c>
      <c r="D7" s="19" t="s">
        <v>17</v>
      </c>
      <c r="E7" s="23" t="s">
        <v>17</v>
      </c>
      <c r="F7" s="14" t="n">
        <f aca="false">EXACT(D7,E7)</f>
        <v>1</v>
      </c>
      <c r="G7" s="15" t="s">
        <v>18</v>
      </c>
      <c r="H7" s="21" t="s">
        <v>18</v>
      </c>
      <c r="I7" s="17" t="n">
        <f aca="false">EXACT(G7,H7)</f>
        <v>1</v>
      </c>
    </row>
    <row r="8" customFormat="false" ht="14.9" hidden="false" customHeight="false" outlineLevel="0" collapsed="false">
      <c r="A8" s="9" t="s">
        <v>19</v>
      </c>
      <c r="B8" s="22" t="s">
        <v>19</v>
      </c>
      <c r="C8" s="11" t="n">
        <f aca="false">EXACT(A8,B8)</f>
        <v>1</v>
      </c>
      <c r="D8" s="19" t="s">
        <v>20</v>
      </c>
      <c r="E8" s="23" t="s">
        <v>20</v>
      </c>
      <c r="F8" s="14" t="n">
        <f aca="false">EXACT(D8,E8)</f>
        <v>1</v>
      </c>
      <c r="G8" s="15" t="s">
        <v>21</v>
      </c>
      <c r="H8" s="21" t="s">
        <v>21</v>
      </c>
      <c r="I8" s="17" t="n">
        <f aca="false">EXACT(G8,H8)</f>
        <v>1</v>
      </c>
    </row>
    <row r="9" customFormat="false" ht="14.9" hidden="false" customHeight="false" outlineLevel="0" collapsed="false">
      <c r="A9" s="9" t="s">
        <v>22</v>
      </c>
      <c r="B9" s="22" t="s">
        <v>22</v>
      </c>
      <c r="C9" s="11" t="n">
        <f aca="false">EXACT(A9,B9)</f>
        <v>1</v>
      </c>
      <c r="D9" s="19" t="s">
        <v>23</v>
      </c>
      <c r="E9" s="23" t="s">
        <v>23</v>
      </c>
      <c r="F9" s="14" t="n">
        <f aca="false">EXACT(D9,E9)</f>
        <v>1</v>
      </c>
      <c r="G9" s="15" t="s">
        <v>24</v>
      </c>
      <c r="H9" s="21" t="s">
        <v>24</v>
      </c>
      <c r="I9" s="17" t="n">
        <f aca="false">EXACT(G9,H9)</f>
        <v>1</v>
      </c>
    </row>
    <row r="10" customFormat="false" ht="14.9" hidden="false" customHeight="false" outlineLevel="0" collapsed="false">
      <c r="A10" s="9" t="s">
        <v>25</v>
      </c>
      <c r="B10" s="22" t="s">
        <v>25</v>
      </c>
      <c r="C10" s="11" t="n">
        <f aca="false">EXACT(A10,B10)</f>
        <v>1</v>
      </c>
      <c r="D10" s="19" t="s">
        <v>26</v>
      </c>
      <c r="E10" s="23" t="s">
        <v>26</v>
      </c>
      <c r="F10" s="14" t="n">
        <f aca="false">EXACT(D10,E10)</f>
        <v>1</v>
      </c>
      <c r="G10" s="15" t="s">
        <v>27</v>
      </c>
      <c r="H10" s="21" t="s">
        <v>27</v>
      </c>
      <c r="I10" s="17" t="n">
        <f aca="false">EXACT(G10,H10)</f>
        <v>1</v>
      </c>
    </row>
    <row r="11" customFormat="false" ht="14.9" hidden="false" customHeight="false" outlineLevel="0" collapsed="false">
      <c r="A11" s="9" t="s">
        <v>28</v>
      </c>
      <c r="B11" s="22" t="s">
        <v>28</v>
      </c>
      <c r="C11" s="11" t="n">
        <f aca="false">EXACT(A11,B11)</f>
        <v>1</v>
      </c>
      <c r="D11" s="19" t="s">
        <v>29</v>
      </c>
      <c r="E11" s="23" t="s">
        <v>29</v>
      </c>
      <c r="F11" s="14" t="n">
        <f aca="false">EXACT(D11,E11)</f>
        <v>1</v>
      </c>
      <c r="G11" s="15" t="s">
        <v>30</v>
      </c>
      <c r="H11" s="21" t="s">
        <v>30</v>
      </c>
      <c r="I11" s="17" t="n">
        <f aca="false">EXACT(G11,H11)</f>
        <v>1</v>
      </c>
    </row>
    <row r="12" customFormat="false" ht="14.9" hidden="false" customHeight="false" outlineLevel="0" collapsed="false">
      <c r="A12" s="9" t="s">
        <v>31</v>
      </c>
      <c r="B12" s="22" t="s">
        <v>31</v>
      </c>
      <c r="C12" s="11" t="n">
        <f aca="false">EXACT(A12,B12)</f>
        <v>1</v>
      </c>
      <c r="D12" s="19" t="s">
        <v>32</v>
      </c>
      <c r="E12" s="23" t="s">
        <v>32</v>
      </c>
      <c r="F12" s="14" t="n">
        <f aca="false">EXACT(D12,E12)</f>
        <v>1</v>
      </c>
      <c r="G12" s="15" t="s">
        <v>33</v>
      </c>
      <c r="H12" s="21" t="s">
        <v>33</v>
      </c>
      <c r="I12" s="17" t="n">
        <f aca="false">EXACT(G12,H12)</f>
        <v>1</v>
      </c>
    </row>
    <row r="13" customFormat="false" ht="14.9" hidden="false" customHeight="false" outlineLevel="0" collapsed="false">
      <c r="A13" s="9" t="s">
        <v>34</v>
      </c>
      <c r="B13" s="22" t="s">
        <v>34</v>
      </c>
      <c r="C13" s="11" t="n">
        <f aca="false">EXACT(A13,B13)</f>
        <v>1</v>
      </c>
      <c r="D13" s="19" t="s">
        <v>35</v>
      </c>
      <c r="E13" s="23" t="s">
        <v>35</v>
      </c>
      <c r="F13" s="14" t="n">
        <f aca="false">EXACT(D13,E13)</f>
        <v>1</v>
      </c>
      <c r="G13" s="15" t="s">
        <v>36</v>
      </c>
      <c r="H13" s="21" t="s">
        <v>36</v>
      </c>
      <c r="I13" s="17" t="n">
        <f aca="false">EXACT(G13,H13)</f>
        <v>1</v>
      </c>
    </row>
    <row r="14" customFormat="false" ht="14.9" hidden="false" customHeight="false" outlineLevel="0" collapsed="false">
      <c r="A14" s="9" t="s">
        <v>37</v>
      </c>
      <c r="B14" s="22" t="s">
        <v>37</v>
      </c>
      <c r="C14" s="11" t="n">
        <f aca="false">EXACT(A14,B14)</f>
        <v>1</v>
      </c>
      <c r="D14" s="19" t="s">
        <v>38</v>
      </c>
      <c r="E14" s="23" t="s">
        <v>38</v>
      </c>
      <c r="F14" s="14" t="n">
        <f aca="false">EXACT(D14,E14)</f>
        <v>1</v>
      </c>
      <c r="G14" s="15" t="s">
        <v>39</v>
      </c>
      <c r="H14" s="21" t="s">
        <v>39</v>
      </c>
      <c r="I14" s="17" t="n">
        <f aca="false">EXACT(G14,H14)</f>
        <v>1</v>
      </c>
    </row>
    <row r="15" customFormat="false" ht="14.9" hidden="false" customHeight="false" outlineLevel="0" collapsed="false">
      <c r="A15" s="9" t="s">
        <v>40</v>
      </c>
      <c r="B15" s="22" t="s">
        <v>40</v>
      </c>
      <c r="C15" s="11" t="n">
        <f aca="false">EXACT(A15,B15)</f>
        <v>1</v>
      </c>
      <c r="D15" s="19" t="s">
        <v>41</v>
      </c>
      <c r="E15" s="23" t="s">
        <v>41</v>
      </c>
      <c r="F15" s="14" t="n">
        <f aca="false">EXACT(D15,E15)</f>
        <v>1</v>
      </c>
      <c r="G15" s="15" t="s">
        <v>42</v>
      </c>
      <c r="H15" s="21" t="s">
        <v>42</v>
      </c>
      <c r="I15" s="17" t="n">
        <f aca="false">EXACT(G15,H15)</f>
        <v>1</v>
      </c>
    </row>
    <row r="16" customFormat="false" ht="14.9" hidden="false" customHeight="false" outlineLevel="0" collapsed="false">
      <c r="A16" s="9" t="s">
        <v>43</v>
      </c>
      <c r="B16" s="22" t="s">
        <v>43</v>
      </c>
      <c r="C16" s="11" t="n">
        <f aca="false">EXACT(A16,B16)</f>
        <v>1</v>
      </c>
      <c r="D16" s="19" t="s">
        <v>44</v>
      </c>
      <c r="E16" s="23" t="s">
        <v>44</v>
      </c>
      <c r="F16" s="14" t="n">
        <f aca="false">EXACT(D16,E16)</f>
        <v>1</v>
      </c>
      <c r="G16" s="15" t="s">
        <v>45</v>
      </c>
      <c r="H16" s="21" t="s">
        <v>45</v>
      </c>
      <c r="I16" s="17" t="n">
        <f aca="false">EXACT(G16,H16)</f>
        <v>1</v>
      </c>
    </row>
    <row r="17" customFormat="false" ht="14.9" hidden="false" customHeight="false" outlineLevel="0" collapsed="false">
      <c r="A17" s="9" t="s">
        <v>46</v>
      </c>
      <c r="B17" s="22" t="s">
        <v>46</v>
      </c>
      <c r="C17" s="11" t="n">
        <f aca="false">EXACT(A17,B17)</f>
        <v>1</v>
      </c>
      <c r="D17" s="25" t="s">
        <v>47</v>
      </c>
      <c r="E17" s="23" t="s">
        <v>47</v>
      </c>
      <c r="F17" s="14" t="n">
        <f aca="false">EXACT(D17,E17)</f>
        <v>1</v>
      </c>
      <c r="G17" s="15" t="s">
        <v>48</v>
      </c>
      <c r="H17" s="21" t="s">
        <v>48</v>
      </c>
      <c r="I17" s="17" t="n">
        <f aca="false">EXACT(G17,H17)</f>
        <v>1</v>
      </c>
    </row>
    <row r="18" customFormat="false" ht="14.9" hidden="false" customHeight="false" outlineLevel="0" collapsed="false">
      <c r="A18" s="2" t="s">
        <v>0</v>
      </c>
      <c r="B18" s="3" t="s">
        <v>0</v>
      </c>
      <c r="C18" s="11" t="n">
        <f aca="false">EXACT(A18,B18)</f>
        <v>1</v>
      </c>
      <c r="D18" s="5" t="s">
        <v>0</v>
      </c>
      <c r="E18" s="3" t="s">
        <v>0</v>
      </c>
      <c r="F18" s="14" t="n">
        <f aca="false">EXACT(D18,E18)</f>
        <v>1</v>
      </c>
      <c r="G18" s="6" t="s">
        <v>0</v>
      </c>
      <c r="H18" s="7" t="s">
        <v>0</v>
      </c>
      <c r="I18" s="17" t="n">
        <f aca="false">EXACT(G18,H18)</f>
        <v>1</v>
      </c>
    </row>
    <row r="19" customFormat="false" ht="14.9" hidden="false" customHeight="false" outlineLevel="0" collapsed="false">
      <c r="A19" s="9" t="s">
        <v>49</v>
      </c>
      <c r="B19" s="10" t="s">
        <v>49</v>
      </c>
      <c r="C19" s="11" t="n">
        <f aca="false">EXACT(A19,B19)</f>
        <v>1</v>
      </c>
      <c r="D19" s="26" t="s">
        <v>50</v>
      </c>
      <c r="E19" s="13" t="s">
        <v>50</v>
      </c>
      <c r="F19" s="14" t="n">
        <f aca="false">EXACT(D19,E19)</f>
        <v>1</v>
      </c>
      <c r="G19" s="15" t="s">
        <v>6</v>
      </c>
      <c r="H19" s="16" t="s">
        <v>6</v>
      </c>
      <c r="I19" s="17" t="n">
        <f aca="false">EXACT(G19,H19)</f>
        <v>1</v>
      </c>
    </row>
    <row r="20" customFormat="false" ht="14.9" hidden="false" customHeight="false" outlineLevel="0" collapsed="false">
      <c r="A20" s="9" t="s">
        <v>51</v>
      </c>
      <c r="B20" s="22" t="s">
        <v>51</v>
      </c>
      <c r="C20" s="11" t="n">
        <f aca="false">EXACT(A20,B20)</f>
        <v>1</v>
      </c>
      <c r="D20" s="19" t="s">
        <v>52</v>
      </c>
      <c r="E20" s="23" t="s">
        <v>52</v>
      </c>
      <c r="F20" s="14" t="n">
        <f aca="false">EXACT(D20,E20)</f>
        <v>1</v>
      </c>
      <c r="G20" s="15" t="s">
        <v>53</v>
      </c>
      <c r="H20" s="24" t="s">
        <v>53</v>
      </c>
      <c r="I20" s="17" t="n">
        <f aca="false">EXACT(G20,H20)</f>
        <v>1</v>
      </c>
    </row>
    <row r="21" customFormat="false" ht="14.9" hidden="false" customHeight="false" outlineLevel="0" collapsed="false">
      <c r="A21" s="9" t="s">
        <v>54</v>
      </c>
      <c r="B21" s="22" t="s">
        <v>54</v>
      </c>
      <c r="C21" s="11" t="n">
        <f aca="false">EXACT(A21,B21)</f>
        <v>1</v>
      </c>
      <c r="D21" s="19" t="s">
        <v>55</v>
      </c>
      <c r="E21" s="20" t="s">
        <v>55</v>
      </c>
      <c r="F21" s="14" t="n">
        <f aca="false">EXACT(D21,E21)</f>
        <v>1</v>
      </c>
      <c r="G21" s="15" t="s">
        <v>56</v>
      </c>
      <c r="H21" s="21" t="s">
        <v>56</v>
      </c>
      <c r="I21" s="17" t="n">
        <f aca="false">EXACT(G21,H21)</f>
        <v>1</v>
      </c>
    </row>
    <row r="22" customFormat="false" ht="14.9" hidden="false" customHeight="false" outlineLevel="0" collapsed="false">
      <c r="A22" s="9" t="s">
        <v>57</v>
      </c>
      <c r="B22" s="22" t="s">
        <v>57</v>
      </c>
      <c r="C22" s="11" t="n">
        <f aca="false">EXACT(A22,B22)</f>
        <v>1</v>
      </c>
      <c r="D22" s="19" t="s">
        <v>58</v>
      </c>
      <c r="E22" s="23" t="s">
        <v>58</v>
      </c>
      <c r="F22" s="14" t="n">
        <f aca="false">EXACT(D22,E22)</f>
        <v>1</v>
      </c>
      <c r="G22" s="15" t="s">
        <v>59</v>
      </c>
      <c r="H22" s="21" t="s">
        <v>59</v>
      </c>
      <c r="I22" s="17" t="n">
        <f aca="false">EXACT(G22,H22)</f>
        <v>1</v>
      </c>
    </row>
    <row r="23" customFormat="false" ht="14.9" hidden="false" customHeight="false" outlineLevel="0" collapsed="false">
      <c r="A23" s="9" t="s">
        <v>60</v>
      </c>
      <c r="B23" s="22" t="s">
        <v>60</v>
      </c>
      <c r="C23" s="11" t="n">
        <f aca="false">EXACT(A23,B23)</f>
        <v>1</v>
      </c>
      <c r="D23" s="19" t="s">
        <v>61</v>
      </c>
      <c r="E23" s="23" t="s">
        <v>61</v>
      </c>
      <c r="F23" s="14" t="n">
        <f aca="false">EXACT(D23,E23)</f>
        <v>1</v>
      </c>
      <c r="G23" s="15" t="s">
        <v>62</v>
      </c>
      <c r="H23" s="21" t="s">
        <v>62</v>
      </c>
      <c r="I23" s="17" t="n">
        <f aca="false">EXACT(G23,H23)</f>
        <v>1</v>
      </c>
    </row>
    <row r="24" customFormat="false" ht="14.9" hidden="false" customHeight="false" outlineLevel="0" collapsed="false">
      <c r="A24" s="9" t="s">
        <v>63</v>
      </c>
      <c r="B24" s="22" t="s">
        <v>63</v>
      </c>
      <c r="C24" s="11" t="n">
        <f aca="false">EXACT(A24,B24)</f>
        <v>1</v>
      </c>
      <c r="D24" s="19" t="s">
        <v>64</v>
      </c>
      <c r="E24" s="23" t="s">
        <v>64</v>
      </c>
      <c r="F24" s="14" t="n">
        <f aca="false">EXACT(D24,E24)</f>
        <v>1</v>
      </c>
      <c r="G24" s="15" t="s">
        <v>65</v>
      </c>
      <c r="H24" s="21" t="s">
        <v>65</v>
      </c>
      <c r="I24" s="17" t="n">
        <f aca="false">EXACT(G24,H24)</f>
        <v>1</v>
      </c>
    </row>
    <row r="25" customFormat="false" ht="14.9" hidden="false" customHeight="false" outlineLevel="0" collapsed="false">
      <c r="A25" s="9" t="s">
        <v>66</v>
      </c>
      <c r="B25" s="22" t="s">
        <v>66</v>
      </c>
      <c r="C25" s="11" t="n">
        <f aca="false">EXACT(A25,B25)</f>
        <v>1</v>
      </c>
      <c r="D25" s="19" t="s">
        <v>67</v>
      </c>
      <c r="E25" s="23" t="s">
        <v>67</v>
      </c>
      <c r="F25" s="14" t="n">
        <f aca="false">EXACT(D25,E25)</f>
        <v>1</v>
      </c>
      <c r="G25" s="15" t="s">
        <v>68</v>
      </c>
      <c r="H25" s="21" t="s">
        <v>68</v>
      </c>
      <c r="I25" s="17" t="n">
        <f aca="false">EXACT(G25,H25)</f>
        <v>1</v>
      </c>
    </row>
    <row r="26" customFormat="false" ht="14.9" hidden="false" customHeight="false" outlineLevel="0" collapsed="false">
      <c r="A26" s="9" t="s">
        <v>69</v>
      </c>
      <c r="B26" s="22" t="s">
        <v>69</v>
      </c>
      <c r="C26" s="11" t="n">
        <f aca="false">EXACT(A26,B26)</f>
        <v>1</v>
      </c>
      <c r="D26" s="19" t="s">
        <v>70</v>
      </c>
      <c r="E26" s="23" t="s">
        <v>70</v>
      </c>
      <c r="F26" s="14" t="n">
        <f aca="false">EXACT(D26,E26)</f>
        <v>1</v>
      </c>
      <c r="G26" s="15" t="s">
        <v>71</v>
      </c>
      <c r="H26" s="21" t="s">
        <v>71</v>
      </c>
      <c r="I26" s="17" t="n">
        <f aca="false">EXACT(G26,H26)</f>
        <v>1</v>
      </c>
    </row>
    <row r="27" customFormat="false" ht="14.9" hidden="false" customHeight="false" outlineLevel="0" collapsed="false">
      <c r="A27" s="9" t="s">
        <v>72</v>
      </c>
      <c r="B27" s="22" t="s">
        <v>72</v>
      </c>
      <c r="C27" s="11" t="n">
        <f aca="false">EXACT(A27,B27)</f>
        <v>1</v>
      </c>
      <c r="D27" s="19" t="s">
        <v>73</v>
      </c>
      <c r="E27" s="23" t="s">
        <v>73</v>
      </c>
      <c r="F27" s="14" t="n">
        <f aca="false">EXACT(D27,E27)</f>
        <v>1</v>
      </c>
      <c r="G27" s="15" t="s">
        <v>74</v>
      </c>
      <c r="H27" s="21" t="s">
        <v>74</v>
      </c>
      <c r="I27" s="17" t="n">
        <f aca="false">EXACT(G27,H27)</f>
        <v>1</v>
      </c>
    </row>
    <row r="28" customFormat="false" ht="14.9" hidden="false" customHeight="false" outlineLevel="0" collapsed="false">
      <c r="A28" s="9" t="s">
        <v>75</v>
      </c>
      <c r="B28" s="22" t="s">
        <v>75</v>
      </c>
      <c r="C28" s="11" t="n">
        <f aca="false">EXACT(A28,B28)</f>
        <v>1</v>
      </c>
      <c r="D28" s="19" t="s">
        <v>76</v>
      </c>
      <c r="E28" s="23" t="s">
        <v>76</v>
      </c>
      <c r="F28" s="14" t="n">
        <f aca="false">EXACT(D28,E28)</f>
        <v>1</v>
      </c>
      <c r="G28" s="15" t="s">
        <v>77</v>
      </c>
      <c r="H28" s="21" t="s">
        <v>77</v>
      </c>
      <c r="I28" s="17" t="n">
        <f aca="false">EXACT(G28,H28)</f>
        <v>1</v>
      </c>
    </row>
    <row r="29" customFormat="false" ht="14.9" hidden="false" customHeight="false" outlineLevel="0" collapsed="false">
      <c r="A29" s="9" t="s">
        <v>78</v>
      </c>
      <c r="B29" s="22" t="s">
        <v>78</v>
      </c>
      <c r="C29" s="11" t="n">
        <f aca="false">EXACT(A29,B29)</f>
        <v>1</v>
      </c>
      <c r="D29" s="19" t="s">
        <v>79</v>
      </c>
      <c r="E29" s="23" t="s">
        <v>79</v>
      </c>
      <c r="F29" s="14" t="n">
        <f aca="false">EXACT(D29,E29)</f>
        <v>1</v>
      </c>
      <c r="G29" s="15" t="s">
        <v>80</v>
      </c>
      <c r="H29" s="21" t="s">
        <v>80</v>
      </c>
      <c r="I29" s="17" t="n">
        <f aca="false">EXACT(G29,H29)</f>
        <v>1</v>
      </c>
    </row>
    <row r="30" customFormat="false" ht="14.9" hidden="false" customHeight="false" outlineLevel="0" collapsed="false">
      <c r="A30" s="9" t="s">
        <v>81</v>
      </c>
      <c r="B30" s="22" t="s">
        <v>81</v>
      </c>
      <c r="C30" s="11" t="n">
        <f aca="false">EXACT(A30,B30)</f>
        <v>1</v>
      </c>
      <c r="D30" s="19" t="s">
        <v>82</v>
      </c>
      <c r="E30" s="23" t="s">
        <v>82</v>
      </c>
      <c r="F30" s="14" t="n">
        <f aca="false">EXACT(D30,E30)</f>
        <v>1</v>
      </c>
      <c r="G30" s="15" t="s">
        <v>83</v>
      </c>
      <c r="H30" s="21" t="s">
        <v>83</v>
      </c>
      <c r="I30" s="17" t="n">
        <f aca="false">EXACT(G30,H30)</f>
        <v>1</v>
      </c>
    </row>
    <row r="31" customFormat="false" ht="14.9" hidden="false" customHeight="false" outlineLevel="0" collapsed="false">
      <c r="A31" s="9" t="s">
        <v>84</v>
      </c>
      <c r="B31" s="22" t="s">
        <v>84</v>
      </c>
      <c r="C31" s="11" t="n">
        <f aca="false">EXACT(A31,B31)</f>
        <v>1</v>
      </c>
      <c r="D31" s="19" t="s">
        <v>85</v>
      </c>
      <c r="E31" s="23" t="s">
        <v>85</v>
      </c>
      <c r="F31" s="14" t="n">
        <f aca="false">EXACT(D31,E31)</f>
        <v>1</v>
      </c>
      <c r="G31" s="15" t="s">
        <v>86</v>
      </c>
      <c r="H31" s="21" t="s">
        <v>86</v>
      </c>
      <c r="I31" s="17" t="n">
        <f aca="false">EXACT(G31,H31)</f>
        <v>1</v>
      </c>
    </row>
    <row r="32" customFormat="false" ht="14.9" hidden="false" customHeight="false" outlineLevel="0" collapsed="false">
      <c r="A32" s="9" t="s">
        <v>87</v>
      </c>
      <c r="B32" s="22" t="s">
        <v>87</v>
      </c>
      <c r="C32" s="11" t="n">
        <f aca="false">EXACT(A32,B32)</f>
        <v>1</v>
      </c>
      <c r="D32" s="19" t="s">
        <v>88</v>
      </c>
      <c r="E32" s="23" t="s">
        <v>88</v>
      </c>
      <c r="F32" s="14" t="n">
        <f aca="false">EXACT(D32,E32)</f>
        <v>1</v>
      </c>
      <c r="G32" s="15" t="s">
        <v>89</v>
      </c>
      <c r="H32" s="21" t="s">
        <v>89</v>
      </c>
      <c r="I32" s="17" t="n">
        <f aca="false">EXACT(G32,H32)</f>
        <v>1</v>
      </c>
    </row>
    <row r="33" customFormat="false" ht="14.9" hidden="false" customHeight="false" outlineLevel="0" collapsed="false">
      <c r="A33" s="9" t="s">
        <v>90</v>
      </c>
      <c r="B33" s="18" t="s">
        <v>90</v>
      </c>
      <c r="C33" s="11" t="n">
        <f aca="false">EXACT(A33,B33)</f>
        <v>1</v>
      </c>
      <c r="D33" s="19" t="s">
        <v>91</v>
      </c>
      <c r="E33" s="23" t="s">
        <v>91</v>
      </c>
      <c r="F33" s="14" t="n">
        <f aca="false">EXACT(D33,E33)</f>
        <v>1</v>
      </c>
      <c r="G33" s="15" t="s">
        <v>92</v>
      </c>
      <c r="H33" s="21" t="s">
        <v>92</v>
      </c>
      <c r="I33" s="17" t="n">
        <f aca="false">EXACT(G33,H33)</f>
        <v>1</v>
      </c>
    </row>
    <row r="34" customFormat="false" ht="14.9" hidden="false" customHeight="false" outlineLevel="0" collapsed="false">
      <c r="A34" s="9" t="s">
        <v>93</v>
      </c>
      <c r="B34" s="22" t="s">
        <v>93</v>
      </c>
      <c r="C34" s="11" t="n">
        <f aca="false">EXACT(A34,B34)</f>
        <v>1</v>
      </c>
      <c r="D34" s="27" t="s">
        <v>94</v>
      </c>
      <c r="E34" s="23" t="s">
        <v>94</v>
      </c>
      <c r="F34" s="14" t="n">
        <f aca="false">EXACT(D34,E34)</f>
        <v>1</v>
      </c>
      <c r="G34" s="15" t="s">
        <v>95</v>
      </c>
      <c r="H34" s="21" t="s">
        <v>95</v>
      </c>
      <c r="I34" s="17" t="n">
        <f aca="false">EXACT(G34,H34)</f>
        <v>1</v>
      </c>
    </row>
    <row r="35" customFormat="false" ht="14.9" hidden="false" customHeight="false" outlineLevel="0" collapsed="false">
      <c r="A35" s="2" t="s">
        <v>0</v>
      </c>
      <c r="B35" s="3" t="s">
        <v>0</v>
      </c>
      <c r="C35" s="11" t="n">
        <f aca="false">EXACT(A35,B35)</f>
        <v>1</v>
      </c>
      <c r="D35" s="5" t="s">
        <v>0</v>
      </c>
      <c r="E35" s="3" t="s">
        <v>0</v>
      </c>
      <c r="F35" s="14" t="n">
        <f aca="false">EXACT(D35,E35)</f>
        <v>1</v>
      </c>
      <c r="G35" s="6" t="s">
        <v>0</v>
      </c>
      <c r="H35" s="7" t="s">
        <v>0</v>
      </c>
      <c r="I35" s="17" t="n">
        <f aca="false">EXACT(G35,H35)</f>
        <v>1</v>
      </c>
    </row>
    <row r="36" customFormat="false" ht="14.9" hidden="false" customHeight="false" outlineLevel="0" collapsed="false">
      <c r="A36" s="9" t="s">
        <v>96</v>
      </c>
      <c r="B36" s="10" t="s">
        <v>96</v>
      </c>
      <c r="C36" s="11" t="n">
        <f aca="false">EXACT(A36,B36)</f>
        <v>1</v>
      </c>
      <c r="D36" s="12" t="s">
        <v>97</v>
      </c>
      <c r="E36" s="13" t="s">
        <v>97</v>
      </c>
      <c r="F36" s="14" t="n">
        <f aca="false">EXACT(D36,E36)</f>
        <v>1</v>
      </c>
      <c r="G36" s="15" t="s">
        <v>98</v>
      </c>
      <c r="H36" s="28" t="s">
        <v>98</v>
      </c>
      <c r="I36" s="17" t="n">
        <f aca="false">EXACT(G36,H36)</f>
        <v>1</v>
      </c>
    </row>
    <row r="37" customFormat="false" ht="14.9" hidden="false" customHeight="false" outlineLevel="0" collapsed="false">
      <c r="A37" s="9" t="s">
        <v>99</v>
      </c>
      <c r="B37" s="22" t="s">
        <v>99</v>
      </c>
      <c r="C37" s="11" t="n">
        <f aca="false">EXACT(A37,B37)</f>
        <v>1</v>
      </c>
      <c r="D37" s="19" t="s">
        <v>100</v>
      </c>
      <c r="E37" s="23" t="s">
        <v>100</v>
      </c>
      <c r="F37" s="14" t="n">
        <f aca="false">EXACT(D37,E37)</f>
        <v>1</v>
      </c>
      <c r="G37" s="15" t="s">
        <v>101</v>
      </c>
      <c r="H37" s="21" t="s">
        <v>101</v>
      </c>
      <c r="I37" s="17" t="n">
        <f aca="false">EXACT(G37,H37)</f>
        <v>1</v>
      </c>
    </row>
    <row r="38" customFormat="false" ht="14.9" hidden="false" customHeight="false" outlineLevel="0" collapsed="false">
      <c r="A38" s="9" t="s">
        <v>102</v>
      </c>
      <c r="B38" s="18" t="s">
        <v>102</v>
      </c>
      <c r="C38" s="11" t="n">
        <f aca="false">EXACT(A38,B38)</f>
        <v>1</v>
      </c>
      <c r="D38" s="19" t="s">
        <v>103</v>
      </c>
      <c r="E38" s="23" t="s">
        <v>103</v>
      </c>
      <c r="F38" s="14" t="n">
        <f aca="false">EXACT(D38,E38)</f>
        <v>1</v>
      </c>
      <c r="G38" s="15" t="s">
        <v>104</v>
      </c>
      <c r="H38" s="21" t="s">
        <v>104</v>
      </c>
      <c r="I38" s="17" t="n">
        <f aca="false">EXACT(G38,H38)</f>
        <v>1</v>
      </c>
    </row>
    <row r="39" customFormat="false" ht="14.9" hidden="false" customHeight="false" outlineLevel="0" collapsed="false">
      <c r="A39" s="9" t="s">
        <v>105</v>
      </c>
      <c r="B39" s="22" t="s">
        <v>105</v>
      </c>
      <c r="C39" s="11" t="n">
        <f aca="false">EXACT(A39,B39)</f>
        <v>1</v>
      </c>
      <c r="D39" s="19" t="s">
        <v>106</v>
      </c>
      <c r="E39" s="23" t="s">
        <v>106</v>
      </c>
      <c r="F39" s="14" t="n">
        <f aca="false">EXACT(D39,E39)</f>
        <v>1</v>
      </c>
      <c r="G39" s="15" t="s">
        <v>107</v>
      </c>
      <c r="H39" s="21" t="s">
        <v>107</v>
      </c>
      <c r="I39" s="17" t="n">
        <f aca="false">EXACT(G39,H39)</f>
        <v>1</v>
      </c>
    </row>
    <row r="40" customFormat="false" ht="14.9" hidden="false" customHeight="false" outlineLevel="0" collapsed="false">
      <c r="A40" s="9" t="s">
        <v>108</v>
      </c>
      <c r="B40" s="22" t="s">
        <v>108</v>
      </c>
      <c r="C40" s="11" t="n">
        <f aca="false">EXACT(A40,B40)</f>
        <v>1</v>
      </c>
      <c r="D40" s="19" t="s">
        <v>109</v>
      </c>
      <c r="E40" s="23" t="s">
        <v>109</v>
      </c>
      <c r="F40" s="14" t="n">
        <f aca="false">EXACT(D40,E40)</f>
        <v>1</v>
      </c>
      <c r="G40" s="15" t="s">
        <v>110</v>
      </c>
      <c r="H40" s="21" t="s">
        <v>110</v>
      </c>
      <c r="I40" s="17" t="n">
        <f aca="false">EXACT(G40,H40)</f>
        <v>1</v>
      </c>
    </row>
    <row r="41" customFormat="false" ht="14.9" hidden="false" customHeight="false" outlineLevel="0" collapsed="false">
      <c r="A41" s="9" t="s">
        <v>111</v>
      </c>
      <c r="B41" s="22" t="s">
        <v>111</v>
      </c>
      <c r="C41" s="11" t="n">
        <f aca="false">EXACT(A41,B41)</f>
        <v>1</v>
      </c>
      <c r="D41" s="19" t="s">
        <v>112</v>
      </c>
      <c r="E41" s="23" t="s">
        <v>112</v>
      </c>
      <c r="F41" s="14" t="n">
        <f aca="false">EXACT(D41,E41)</f>
        <v>1</v>
      </c>
      <c r="G41" s="15" t="s">
        <v>113</v>
      </c>
      <c r="H41" s="21" t="s">
        <v>113</v>
      </c>
      <c r="I41" s="17" t="n">
        <f aca="false">EXACT(G41,H41)</f>
        <v>1</v>
      </c>
    </row>
    <row r="42" customFormat="false" ht="14.9" hidden="false" customHeight="false" outlineLevel="0" collapsed="false">
      <c r="A42" s="9" t="s">
        <v>114</v>
      </c>
      <c r="B42" s="22" t="s">
        <v>114</v>
      </c>
      <c r="C42" s="11" t="n">
        <f aca="false">EXACT(A42,B42)</f>
        <v>1</v>
      </c>
      <c r="D42" s="19" t="s">
        <v>115</v>
      </c>
      <c r="E42" s="23" t="s">
        <v>115</v>
      </c>
      <c r="F42" s="14" t="n">
        <f aca="false">EXACT(D42,E42)</f>
        <v>1</v>
      </c>
      <c r="G42" s="15" t="s">
        <v>116</v>
      </c>
      <c r="H42" s="21" t="s">
        <v>116</v>
      </c>
      <c r="I42" s="17" t="n">
        <f aca="false">EXACT(G42,H42)</f>
        <v>1</v>
      </c>
    </row>
    <row r="43" customFormat="false" ht="14.9" hidden="false" customHeight="false" outlineLevel="0" collapsed="false">
      <c r="A43" s="9" t="s">
        <v>117</v>
      </c>
      <c r="B43" s="22" t="s">
        <v>117</v>
      </c>
      <c r="C43" s="11" t="n">
        <f aca="false">EXACT(A43,B43)</f>
        <v>1</v>
      </c>
      <c r="D43" s="19" t="s">
        <v>118</v>
      </c>
      <c r="E43" s="23" t="s">
        <v>118</v>
      </c>
      <c r="F43" s="14" t="n">
        <f aca="false">EXACT(D43,E43)</f>
        <v>1</v>
      </c>
      <c r="G43" s="15" t="s">
        <v>119</v>
      </c>
      <c r="H43" s="21" t="s">
        <v>119</v>
      </c>
      <c r="I43" s="17" t="n">
        <f aca="false">EXACT(G43,H43)</f>
        <v>1</v>
      </c>
    </row>
    <row r="44" customFormat="false" ht="14.9" hidden="false" customHeight="false" outlineLevel="0" collapsed="false">
      <c r="A44" s="9" t="s">
        <v>120</v>
      </c>
      <c r="B44" s="22" t="s">
        <v>120</v>
      </c>
      <c r="C44" s="11" t="n">
        <f aca="false">EXACT(A44,B44)</f>
        <v>1</v>
      </c>
      <c r="D44" s="19" t="s">
        <v>121</v>
      </c>
      <c r="E44" s="23" t="s">
        <v>121</v>
      </c>
      <c r="F44" s="14" t="n">
        <f aca="false">EXACT(D44,E44)</f>
        <v>1</v>
      </c>
      <c r="G44" s="15" t="s">
        <v>122</v>
      </c>
      <c r="H44" s="21" t="s">
        <v>122</v>
      </c>
      <c r="I44" s="17" t="n">
        <f aca="false">EXACT(G44,H44)</f>
        <v>1</v>
      </c>
    </row>
    <row r="45" customFormat="false" ht="14.9" hidden="false" customHeight="false" outlineLevel="0" collapsed="false">
      <c r="A45" s="9" t="s">
        <v>123</v>
      </c>
      <c r="B45" s="22" t="s">
        <v>123</v>
      </c>
      <c r="C45" s="11" t="n">
        <f aca="false">EXACT(A45,B45)</f>
        <v>1</v>
      </c>
      <c r="D45" s="19" t="s">
        <v>124</v>
      </c>
      <c r="E45" s="20" t="s">
        <v>124</v>
      </c>
      <c r="F45" s="14" t="n">
        <f aca="false">EXACT(D45,E45)</f>
        <v>1</v>
      </c>
      <c r="G45" s="15" t="s">
        <v>125</v>
      </c>
      <c r="H45" s="21" t="s">
        <v>125</v>
      </c>
      <c r="I45" s="17" t="n">
        <f aca="false">EXACT(G45,H45)</f>
        <v>1</v>
      </c>
    </row>
    <row r="46" customFormat="false" ht="14.9" hidden="false" customHeight="false" outlineLevel="0" collapsed="false">
      <c r="A46" s="9" t="s">
        <v>126</v>
      </c>
      <c r="B46" s="22" t="s">
        <v>126</v>
      </c>
      <c r="C46" s="11" t="n">
        <f aca="false">EXACT(A46,B46)</f>
        <v>1</v>
      </c>
      <c r="D46" s="19" t="s">
        <v>127</v>
      </c>
      <c r="E46" s="23" t="s">
        <v>127</v>
      </c>
      <c r="F46" s="14" t="n">
        <f aca="false">EXACT(D46,E46)</f>
        <v>1</v>
      </c>
      <c r="G46" s="15" t="s">
        <v>128</v>
      </c>
      <c r="H46" s="21" t="s">
        <v>128</v>
      </c>
      <c r="I46" s="17" t="n">
        <f aca="false">EXACT(G46,H46)</f>
        <v>1</v>
      </c>
    </row>
    <row r="47" customFormat="false" ht="14.9" hidden="false" customHeight="false" outlineLevel="0" collapsed="false">
      <c r="A47" s="9" t="s">
        <v>129</v>
      </c>
      <c r="B47" s="22" t="s">
        <v>129</v>
      </c>
      <c r="C47" s="11" t="n">
        <f aca="false">EXACT(A47,B47)</f>
        <v>1</v>
      </c>
      <c r="D47" s="19" t="s">
        <v>130</v>
      </c>
      <c r="E47" s="23" t="s">
        <v>130</v>
      </c>
      <c r="F47" s="14" t="n">
        <f aca="false">EXACT(D47,E47)</f>
        <v>1</v>
      </c>
      <c r="G47" s="15" t="s">
        <v>131</v>
      </c>
      <c r="H47" s="21" t="s">
        <v>131</v>
      </c>
      <c r="I47" s="17" t="n">
        <f aca="false">EXACT(G47,H47)</f>
        <v>1</v>
      </c>
    </row>
    <row r="48" customFormat="false" ht="14.9" hidden="false" customHeight="false" outlineLevel="0" collapsed="false">
      <c r="A48" s="9" t="s">
        <v>132</v>
      </c>
      <c r="B48" s="22" t="s">
        <v>132</v>
      </c>
      <c r="C48" s="11" t="n">
        <f aca="false">EXACT(A48,B48)</f>
        <v>1</v>
      </c>
      <c r="D48" s="19" t="s">
        <v>133</v>
      </c>
      <c r="E48" s="23" t="s">
        <v>133</v>
      </c>
      <c r="F48" s="14" t="n">
        <f aca="false">EXACT(D48,E48)</f>
        <v>1</v>
      </c>
      <c r="G48" s="15" t="s">
        <v>134</v>
      </c>
      <c r="H48" s="21" t="s">
        <v>134</v>
      </c>
      <c r="I48" s="17" t="n">
        <f aca="false">EXACT(G48,H48)</f>
        <v>1</v>
      </c>
    </row>
    <row r="49" customFormat="false" ht="14.9" hidden="false" customHeight="false" outlineLevel="0" collapsed="false">
      <c r="A49" s="9" t="s">
        <v>135</v>
      </c>
      <c r="B49" s="22" t="s">
        <v>135</v>
      </c>
      <c r="C49" s="11" t="n">
        <f aca="false">EXACT(A49,B49)</f>
        <v>1</v>
      </c>
      <c r="D49" s="19" t="s">
        <v>136</v>
      </c>
      <c r="E49" s="23" t="s">
        <v>136</v>
      </c>
      <c r="F49" s="14" t="n">
        <f aca="false">EXACT(D49,E49)</f>
        <v>1</v>
      </c>
      <c r="G49" s="15" t="s">
        <v>137</v>
      </c>
      <c r="H49" s="21" t="s">
        <v>137</v>
      </c>
      <c r="I49" s="17" t="n">
        <f aca="false">EXACT(G49,H49)</f>
        <v>1</v>
      </c>
    </row>
    <row r="50" customFormat="false" ht="14.9" hidden="false" customHeight="false" outlineLevel="0" collapsed="false">
      <c r="A50" s="9" t="s">
        <v>138</v>
      </c>
      <c r="B50" s="22" t="s">
        <v>138</v>
      </c>
      <c r="C50" s="11" t="n">
        <f aca="false">EXACT(A50,B50)</f>
        <v>1</v>
      </c>
      <c r="D50" s="19" t="s">
        <v>139</v>
      </c>
      <c r="E50" s="23" t="s">
        <v>139</v>
      </c>
      <c r="F50" s="14" t="n">
        <f aca="false">EXACT(D50,E50)</f>
        <v>1</v>
      </c>
      <c r="G50" s="15" t="s">
        <v>140</v>
      </c>
      <c r="H50" s="21" t="s">
        <v>140</v>
      </c>
      <c r="I50" s="17" t="n">
        <f aca="false">EXACT(G50,H50)</f>
        <v>1</v>
      </c>
    </row>
    <row r="51" customFormat="false" ht="14.9" hidden="false" customHeight="false" outlineLevel="0" collapsed="false">
      <c r="A51" s="9" t="s">
        <v>141</v>
      </c>
      <c r="B51" s="22" t="s">
        <v>141</v>
      </c>
      <c r="C51" s="11" t="n">
        <f aca="false">EXACT(A51,B51)</f>
        <v>1</v>
      </c>
      <c r="D51" s="25" t="s">
        <v>142</v>
      </c>
      <c r="E51" s="23" t="s">
        <v>142</v>
      </c>
      <c r="F51" s="14" t="n">
        <f aca="false">EXACT(D51,E51)</f>
        <v>1</v>
      </c>
      <c r="G51" s="15" t="s">
        <v>143</v>
      </c>
      <c r="H51" s="21" t="s">
        <v>143</v>
      </c>
      <c r="I51" s="17" t="n">
        <f aca="false">EXACT(G51,H51)</f>
        <v>1</v>
      </c>
    </row>
    <row r="52" customFormat="false" ht="14.9" hidden="false" customHeight="false" outlineLevel="0" collapsed="false">
      <c r="A52" s="2" t="s">
        <v>0</v>
      </c>
      <c r="B52" s="3" t="s">
        <v>0</v>
      </c>
      <c r="C52" s="11" t="n">
        <f aca="false">EXACT(A52,B52)</f>
        <v>1</v>
      </c>
      <c r="D52" s="5" t="s">
        <v>0</v>
      </c>
      <c r="E52" s="3" t="s">
        <v>0</v>
      </c>
      <c r="F52" s="14" t="n">
        <f aca="false">EXACT(D52,E52)</f>
        <v>1</v>
      </c>
      <c r="G52" s="6" t="s">
        <v>0</v>
      </c>
      <c r="H52" s="7" t="s">
        <v>0</v>
      </c>
      <c r="I52" s="17" t="n">
        <f aca="false">EXACT(G52,H52)</f>
        <v>1</v>
      </c>
    </row>
    <row r="53" customFormat="false" ht="14.9" hidden="false" customHeight="false" outlineLevel="0" collapsed="false">
      <c r="A53" s="9" t="s">
        <v>144</v>
      </c>
      <c r="B53" s="10" t="s">
        <v>144</v>
      </c>
      <c r="C53" s="11" t="n">
        <f aca="false">EXACT(A53,B53)</f>
        <v>1</v>
      </c>
      <c r="D53" s="26" t="s">
        <v>145</v>
      </c>
      <c r="E53" s="13" t="s">
        <v>145</v>
      </c>
      <c r="F53" s="14" t="n">
        <f aca="false">EXACT(D53,E53)</f>
        <v>1</v>
      </c>
      <c r="G53" s="15" t="s">
        <v>146</v>
      </c>
      <c r="H53" s="16" t="s">
        <v>146</v>
      </c>
      <c r="I53" s="17" t="n">
        <f aca="false">EXACT(G53,H53)</f>
        <v>1</v>
      </c>
    </row>
    <row r="54" customFormat="false" ht="14.25" hidden="false" customHeight="true" outlineLevel="0" collapsed="false">
      <c r="A54" s="9" t="s">
        <v>147</v>
      </c>
      <c r="B54" s="22" t="s">
        <v>147</v>
      </c>
      <c r="C54" s="11" t="n">
        <f aca="false">EXACT(A54,B54)</f>
        <v>1</v>
      </c>
      <c r="D54" s="19" t="s">
        <v>148</v>
      </c>
      <c r="E54" s="23" t="s">
        <v>148</v>
      </c>
      <c r="F54" s="14" t="n">
        <f aca="false">EXACT(D54,E54)</f>
        <v>1</v>
      </c>
      <c r="G54" s="15" t="s">
        <v>149</v>
      </c>
      <c r="H54" s="21" t="s">
        <v>149</v>
      </c>
      <c r="I54" s="17" t="n">
        <f aca="false">EXACT(G54,H54)</f>
        <v>1</v>
      </c>
    </row>
    <row r="55" customFormat="false" ht="14.9" hidden="false" customHeight="false" outlineLevel="0" collapsed="false">
      <c r="A55" s="9" t="s">
        <v>150</v>
      </c>
      <c r="B55" s="22" t="s">
        <v>150</v>
      </c>
      <c r="C55" s="11" t="n">
        <f aca="false">EXACT(A55,B55)</f>
        <v>1</v>
      </c>
      <c r="D55" s="19" t="s">
        <v>6</v>
      </c>
      <c r="E55" s="23" t="s">
        <v>6</v>
      </c>
      <c r="F55" s="14" t="n">
        <f aca="false">EXACT(D55,E55)</f>
        <v>1</v>
      </c>
      <c r="G55" s="15" t="s">
        <v>151</v>
      </c>
      <c r="H55" s="21" t="s">
        <v>151</v>
      </c>
      <c r="I55" s="17" t="n">
        <f aca="false">EXACT(G55,H55)</f>
        <v>1</v>
      </c>
    </row>
    <row r="56" customFormat="false" ht="14.9" hidden="false" customHeight="false" outlineLevel="0" collapsed="false">
      <c r="A56" s="9" t="s">
        <v>152</v>
      </c>
      <c r="B56" s="22" t="s">
        <v>152</v>
      </c>
      <c r="C56" s="11" t="n">
        <f aca="false">EXACT(A56,B56)</f>
        <v>1</v>
      </c>
      <c r="D56" s="19" t="s">
        <v>153</v>
      </c>
      <c r="E56" s="20" t="s">
        <v>153</v>
      </c>
      <c r="F56" s="14" t="n">
        <f aca="false">EXACT(D56,E56)</f>
        <v>1</v>
      </c>
      <c r="G56" s="15" t="s">
        <v>154</v>
      </c>
      <c r="H56" s="21" t="s">
        <v>154</v>
      </c>
      <c r="I56" s="17" t="n">
        <f aca="false">EXACT(G56,H56)</f>
        <v>1</v>
      </c>
    </row>
    <row r="57" customFormat="false" ht="14.9" hidden="false" customHeight="false" outlineLevel="0" collapsed="false">
      <c r="A57" s="9" t="s">
        <v>155</v>
      </c>
      <c r="B57" s="22" t="s">
        <v>155</v>
      </c>
      <c r="C57" s="11" t="n">
        <f aca="false">EXACT(A57,B57)</f>
        <v>1</v>
      </c>
      <c r="D57" s="19" t="s">
        <v>156</v>
      </c>
      <c r="E57" s="23" t="s">
        <v>156</v>
      </c>
      <c r="F57" s="14" t="n">
        <f aca="false">EXACT(D57,E57)</f>
        <v>1</v>
      </c>
      <c r="G57" s="15" t="s">
        <v>6</v>
      </c>
      <c r="H57" s="24" t="s">
        <v>6</v>
      </c>
      <c r="I57" s="17" t="n">
        <f aca="false">EXACT(G57,H57)</f>
        <v>1</v>
      </c>
    </row>
    <row r="58" customFormat="false" ht="14.9" hidden="false" customHeight="false" outlineLevel="0" collapsed="false">
      <c r="A58" s="9" t="s">
        <v>157</v>
      </c>
      <c r="B58" s="22" t="s">
        <v>157</v>
      </c>
      <c r="C58" s="11" t="n">
        <f aca="false">EXACT(A58,B58)</f>
        <v>1</v>
      </c>
      <c r="D58" s="19" t="s">
        <v>158</v>
      </c>
      <c r="E58" s="23" t="s">
        <v>158</v>
      </c>
      <c r="F58" s="14" t="n">
        <f aca="false">EXACT(D58,E58)</f>
        <v>1</v>
      </c>
      <c r="G58" s="15" t="s">
        <v>159</v>
      </c>
      <c r="H58" s="21" t="s">
        <v>159</v>
      </c>
      <c r="I58" s="17" t="n">
        <f aca="false">EXACT(G58,H58)</f>
        <v>1</v>
      </c>
    </row>
    <row r="59" customFormat="false" ht="14.9" hidden="false" customHeight="false" outlineLevel="0" collapsed="false">
      <c r="A59" s="9" t="s">
        <v>160</v>
      </c>
      <c r="B59" s="22" t="s">
        <v>160</v>
      </c>
      <c r="C59" s="11" t="n">
        <f aca="false">EXACT(A59,B59)</f>
        <v>1</v>
      </c>
      <c r="D59" s="19" t="s">
        <v>161</v>
      </c>
      <c r="E59" s="23" t="s">
        <v>161</v>
      </c>
      <c r="F59" s="14" t="n">
        <f aca="false">EXACT(D59,E59)</f>
        <v>1</v>
      </c>
      <c r="G59" s="15" t="s">
        <v>162</v>
      </c>
      <c r="H59" s="21" t="s">
        <v>162</v>
      </c>
      <c r="I59" s="17" t="n">
        <f aca="false">EXACT(G59,H59)</f>
        <v>1</v>
      </c>
    </row>
    <row r="60" customFormat="false" ht="14.9" hidden="false" customHeight="false" outlineLevel="0" collapsed="false">
      <c r="A60" s="9" t="s">
        <v>163</v>
      </c>
      <c r="B60" s="22" t="s">
        <v>163</v>
      </c>
      <c r="C60" s="11" t="n">
        <f aca="false">EXACT(A60,B60)</f>
        <v>1</v>
      </c>
      <c r="D60" s="19" t="s">
        <v>164</v>
      </c>
      <c r="E60" s="23" t="s">
        <v>164</v>
      </c>
      <c r="F60" s="14" t="n">
        <f aca="false">EXACT(D60,E60)</f>
        <v>1</v>
      </c>
      <c r="G60" s="15" t="s">
        <v>165</v>
      </c>
      <c r="H60" s="21" t="s">
        <v>165</v>
      </c>
      <c r="I60" s="17" t="n">
        <f aca="false">EXACT(G60,H60)</f>
        <v>1</v>
      </c>
    </row>
    <row r="61" customFormat="false" ht="14.9" hidden="false" customHeight="false" outlineLevel="0" collapsed="false">
      <c r="A61" s="9" t="s">
        <v>166</v>
      </c>
      <c r="B61" s="22" t="s">
        <v>166</v>
      </c>
      <c r="C61" s="11" t="n">
        <f aca="false">EXACT(A61,B61)</f>
        <v>1</v>
      </c>
      <c r="D61" s="19" t="s">
        <v>167</v>
      </c>
      <c r="E61" s="23" t="s">
        <v>167</v>
      </c>
      <c r="F61" s="14" t="n">
        <f aca="false">EXACT(D61,E61)</f>
        <v>1</v>
      </c>
      <c r="G61" s="15" t="s">
        <v>168</v>
      </c>
      <c r="H61" s="21" t="s">
        <v>168</v>
      </c>
      <c r="I61" s="17" t="n">
        <f aca="false">EXACT(G61,H61)</f>
        <v>1</v>
      </c>
    </row>
    <row r="62" customFormat="false" ht="18" hidden="false" customHeight="true" outlineLevel="0" collapsed="false">
      <c r="A62" s="9" t="s">
        <v>169</v>
      </c>
      <c r="B62" s="22" t="s">
        <v>169</v>
      </c>
      <c r="C62" s="11" t="n">
        <f aca="false">EXACT(A62,B62)</f>
        <v>1</v>
      </c>
      <c r="D62" s="19" t="s">
        <v>170</v>
      </c>
      <c r="E62" s="23" t="s">
        <v>170</v>
      </c>
      <c r="F62" s="14" t="n">
        <f aca="false">EXACT(D62,E62)</f>
        <v>1</v>
      </c>
      <c r="G62" s="15" t="s">
        <v>171</v>
      </c>
      <c r="H62" s="21" t="s">
        <v>171</v>
      </c>
      <c r="I62" s="17" t="n">
        <f aca="false">EXACT(G62,H62)</f>
        <v>1</v>
      </c>
    </row>
    <row r="63" customFormat="false" ht="14.9" hidden="false" customHeight="false" outlineLevel="0" collapsed="false">
      <c r="A63" s="9" t="s">
        <v>172</v>
      </c>
      <c r="B63" s="22" t="s">
        <v>172</v>
      </c>
      <c r="C63" s="11" t="n">
        <f aca="false">EXACT(A63,B63)</f>
        <v>1</v>
      </c>
      <c r="D63" s="19" t="s">
        <v>173</v>
      </c>
      <c r="E63" s="23" t="s">
        <v>173</v>
      </c>
      <c r="F63" s="14" t="n">
        <f aca="false">EXACT(D63,E63)</f>
        <v>1</v>
      </c>
      <c r="G63" s="15" t="s">
        <v>174</v>
      </c>
      <c r="H63" s="21" t="s">
        <v>174</v>
      </c>
      <c r="I63" s="17" t="n">
        <f aca="false">EXACT(G63,H63)</f>
        <v>1</v>
      </c>
    </row>
    <row r="64" customFormat="false" ht="14.9" hidden="false" customHeight="false" outlineLevel="0" collapsed="false">
      <c r="A64" s="9" t="s">
        <v>175</v>
      </c>
      <c r="B64" s="22" t="s">
        <v>175</v>
      </c>
      <c r="C64" s="11" t="n">
        <f aca="false">EXACT(A64,B64)</f>
        <v>1</v>
      </c>
      <c r="D64" s="19" t="s">
        <v>176</v>
      </c>
      <c r="E64" s="23" t="s">
        <v>176</v>
      </c>
      <c r="F64" s="14" t="n">
        <f aca="false">EXACT(D64,E64)</f>
        <v>1</v>
      </c>
      <c r="G64" s="15" t="s">
        <v>177</v>
      </c>
      <c r="H64" s="21" t="s">
        <v>177</v>
      </c>
      <c r="I64" s="17" t="n">
        <f aca="false">EXACT(G64,H64)</f>
        <v>1</v>
      </c>
    </row>
    <row r="65" customFormat="false" ht="14.9" hidden="false" customHeight="false" outlineLevel="0" collapsed="false">
      <c r="A65" s="9" t="s">
        <v>178</v>
      </c>
      <c r="B65" s="22" t="s">
        <v>178</v>
      </c>
      <c r="C65" s="11" t="n">
        <f aca="false">EXACT(A65,B65)</f>
        <v>1</v>
      </c>
      <c r="D65" s="19" t="s">
        <v>179</v>
      </c>
      <c r="E65" s="23" t="s">
        <v>179</v>
      </c>
      <c r="F65" s="14" t="n">
        <f aca="false">EXACT(D65,E65)</f>
        <v>1</v>
      </c>
      <c r="G65" s="15" t="s">
        <v>180</v>
      </c>
      <c r="H65" s="21" t="s">
        <v>180</v>
      </c>
      <c r="I65" s="17" t="n">
        <f aca="false">EXACT(G65,H65)</f>
        <v>1</v>
      </c>
    </row>
    <row r="66" customFormat="false" ht="14.9" hidden="false" customHeight="false" outlineLevel="0" collapsed="false">
      <c r="A66" s="9" t="s">
        <v>181</v>
      </c>
      <c r="B66" s="22" t="s">
        <v>181</v>
      </c>
      <c r="C66" s="11" t="n">
        <f aca="false">EXACT(A66,B66)</f>
        <v>1</v>
      </c>
      <c r="D66" s="19" t="s">
        <v>182</v>
      </c>
      <c r="E66" s="23" t="s">
        <v>182</v>
      </c>
      <c r="F66" s="14" t="n">
        <f aca="false">EXACT(D66,E66)</f>
        <v>1</v>
      </c>
      <c r="G66" s="15" t="s">
        <v>183</v>
      </c>
      <c r="H66" s="21" t="s">
        <v>183</v>
      </c>
      <c r="I66" s="17" t="n">
        <f aca="false">EXACT(G66,H66)</f>
        <v>1</v>
      </c>
    </row>
    <row r="67" customFormat="false" ht="14.9" hidden="false" customHeight="false" outlineLevel="0" collapsed="false">
      <c r="A67" s="9" t="s">
        <v>184</v>
      </c>
      <c r="B67" s="22" t="s">
        <v>184</v>
      </c>
      <c r="C67" s="11" t="n">
        <f aca="false">EXACT(A67,B67)</f>
        <v>1</v>
      </c>
      <c r="D67" s="19" t="s">
        <v>185</v>
      </c>
      <c r="E67" s="23" t="s">
        <v>185</v>
      </c>
      <c r="F67" s="14" t="n">
        <f aca="false">EXACT(D67,E67)</f>
        <v>1</v>
      </c>
      <c r="G67" s="15" t="s">
        <v>186</v>
      </c>
      <c r="H67" s="21" t="s">
        <v>186</v>
      </c>
      <c r="I67" s="17" t="n">
        <f aca="false">EXACT(G67,H67)</f>
        <v>1</v>
      </c>
    </row>
    <row r="68" customFormat="false" ht="14.9" hidden="false" customHeight="false" outlineLevel="0" collapsed="false">
      <c r="A68" s="9" t="s">
        <v>187</v>
      </c>
      <c r="B68" s="18" t="s">
        <v>187</v>
      </c>
      <c r="C68" s="11" t="n">
        <f aca="false">EXACT(A68,B68)</f>
        <v>1</v>
      </c>
      <c r="D68" s="27" t="s">
        <v>188</v>
      </c>
      <c r="E68" s="23" t="s">
        <v>188</v>
      </c>
      <c r="F68" s="14" t="n">
        <f aca="false">EXACT(D68,E68)</f>
        <v>1</v>
      </c>
      <c r="G68" s="15" t="s">
        <v>189</v>
      </c>
      <c r="H68" s="21" t="s">
        <v>189</v>
      </c>
      <c r="I68" s="17" t="n">
        <f aca="false">EXACT(G68,H68)</f>
        <v>1</v>
      </c>
    </row>
    <row r="69" customFormat="false" ht="13.8" hidden="false" customHeight="false" outlineLevel="0" collapsed="false">
      <c r="G69" s="29"/>
    </row>
    <row r="70" customFormat="false" ht="13.8" hidden="false" customHeight="false" outlineLevel="0" collapsed="false">
      <c r="G70" s="29"/>
    </row>
    <row r="71" customFormat="false" ht="13.8" hidden="false" customHeight="false" outlineLevel="0" collapsed="false">
      <c r="G71" s="29"/>
    </row>
    <row r="72" customFormat="false" ht="13.8" hidden="false" customHeight="false" outlineLevel="0" collapsed="false">
      <c r="G72" s="29"/>
    </row>
    <row r="73" customFormat="false" ht="13.8" hidden="false" customHeight="false" outlineLevel="0" collapsed="false">
      <c r="G73" s="29"/>
    </row>
    <row r="74" customFormat="false" ht="13.8" hidden="false" customHeight="false" outlineLevel="0" collapsed="false">
      <c r="G74" s="29"/>
    </row>
    <row r="75" customFormat="false" ht="13.8" hidden="false" customHeight="false" outlineLevel="0" collapsed="false">
      <c r="G75" s="29"/>
    </row>
    <row r="76" customFormat="false" ht="13.8" hidden="false" customHeight="false" outlineLevel="0" collapsed="false">
      <c r="G76" s="29"/>
    </row>
    <row r="77" customFormat="false" ht="13.8" hidden="false" customHeight="false" outlineLevel="0" collapsed="false">
      <c r="G77" s="29"/>
    </row>
    <row r="78" customFormat="false" ht="13.8" hidden="false" customHeight="false" outlineLevel="0" collapsed="false">
      <c r="G78" s="29"/>
    </row>
    <row r="79" customFormat="false" ht="13.8" hidden="false" customHeight="false" outlineLevel="0" collapsed="false">
      <c r="G79" s="29"/>
    </row>
    <row r="80" customFormat="false" ht="13.8" hidden="false" customHeight="false" outlineLevel="0" collapsed="false">
      <c r="G80" s="29"/>
    </row>
    <row r="81" customFormat="false" ht="13.8" hidden="false" customHeight="false" outlineLevel="0" collapsed="false">
      <c r="G81" s="29"/>
    </row>
    <row r="82" customFormat="false" ht="13.8" hidden="false" customHeight="false" outlineLevel="0" collapsed="false">
      <c r="G82" s="29"/>
    </row>
    <row r="83" customFormat="false" ht="13.8" hidden="false" customHeight="false" outlineLevel="0" collapsed="false">
      <c r="G83" s="29"/>
    </row>
    <row r="84" customFormat="false" ht="13.8" hidden="false" customHeight="false" outlineLevel="0" collapsed="false">
      <c r="G84" s="29"/>
    </row>
    <row r="85" customFormat="false" ht="13.8" hidden="false" customHeight="false" outlineLevel="0" collapsed="false">
      <c r="G85" s="29"/>
    </row>
    <row r="86" customFormat="false" ht="13.8" hidden="false" customHeight="false" outlineLevel="0" collapsed="false">
      <c r="G86" s="29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I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68" activeCellId="0" sqref="F68"/>
    </sheetView>
  </sheetViews>
  <sheetFormatPr defaultColWidth="9.12109375" defaultRowHeight="12" zeroHeight="false" outlineLevelRow="0" outlineLevelCol="0"/>
  <cols>
    <col collapsed="false" customWidth="true" hidden="false" outlineLevel="0" max="1" min="1" style="30" width="6.99"/>
    <col collapsed="false" customWidth="true" hidden="false" outlineLevel="0" max="2" min="2" style="30" width="5.99"/>
    <col collapsed="false" customWidth="true" hidden="false" outlineLevel="0" max="3" min="3" style="30" width="18.7"/>
    <col collapsed="false" customWidth="true" hidden="false" outlineLevel="0" max="4" min="4" style="1" width="19.85"/>
    <col collapsed="false" customWidth="true" hidden="false" outlineLevel="0" max="5" min="5" style="30" width="21.56"/>
    <col collapsed="false" customWidth="true" hidden="false" outlineLevel="0" max="6" min="6" style="30" width="8.13"/>
    <col collapsed="false" customWidth="true" hidden="false" outlineLevel="0" max="7" min="7" style="30" width="9.42"/>
    <col collapsed="false" customWidth="true" hidden="false" outlineLevel="0" max="9" min="8" style="30" width="6.85"/>
    <col collapsed="false" customWidth="true" hidden="false" outlineLevel="0" max="10" min="10" style="30" width="11.99"/>
    <col collapsed="false" customWidth="true" hidden="false" outlineLevel="0" max="11" min="11" style="30" width="6.42"/>
    <col collapsed="false" customWidth="true" hidden="false" outlineLevel="0" max="12" min="12" style="30" width="9.42"/>
    <col collapsed="false" customWidth="true" hidden="false" outlineLevel="0" max="13" min="13" style="30" width="8.7"/>
    <col collapsed="false" customWidth="true" hidden="false" outlineLevel="0" max="14" min="14" style="30" width="12.42"/>
    <col collapsed="false" customWidth="true" hidden="false" outlineLevel="0" max="15" min="15" style="30" width="12.13"/>
    <col collapsed="false" customWidth="true" hidden="false" outlineLevel="0" max="16" min="16" style="30" width="9.84"/>
    <col collapsed="false" customWidth="true" hidden="false" outlineLevel="0" max="17" min="17" style="30" width="12.56"/>
    <col collapsed="false" customWidth="true" hidden="false" outlineLevel="0" max="18" min="18" style="31" width="11.85"/>
    <col collapsed="false" customWidth="true" hidden="false" outlineLevel="0" max="19" min="19" style="30" width="4.27"/>
    <col collapsed="false" customWidth="false" hidden="false" outlineLevel="0" max="21" min="20" style="30" width="9.13"/>
    <col collapsed="false" customWidth="true" hidden="false" outlineLevel="0" max="22" min="22" style="30" width="15.28"/>
    <col collapsed="false" customWidth="true" hidden="false" outlineLevel="0" max="23" min="23" style="30" width="10.85"/>
    <col collapsed="false" customWidth="false" hidden="false" outlineLevel="0" max="32" min="24" style="30" width="9.13"/>
    <col collapsed="false" customWidth="true" hidden="false" outlineLevel="0" max="33" min="33" style="30" width="11.7"/>
    <col collapsed="false" customWidth="false" hidden="false" outlineLevel="0" max="257" min="34" style="30" width="9.13"/>
  </cols>
  <sheetData>
    <row r="1" s="32" customFormat="true" ht="12" hidden="false" customHeight="true" outlineLevel="0" collapsed="false">
      <c r="A1" s="2" t="s">
        <v>190</v>
      </c>
      <c r="B1" s="2" t="s">
        <v>191</v>
      </c>
      <c r="C1" s="2" t="s">
        <v>192</v>
      </c>
      <c r="D1" s="2" t="s">
        <v>0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  <c r="N1" s="2" t="s">
        <v>202</v>
      </c>
      <c r="O1" s="2" t="s">
        <v>203</v>
      </c>
      <c r="P1" s="2" t="s">
        <v>204</v>
      </c>
      <c r="Q1" s="2" t="s">
        <v>205</v>
      </c>
      <c r="R1" s="2" t="s">
        <v>206</v>
      </c>
      <c r="T1" s="33" t="s">
        <v>195</v>
      </c>
      <c r="U1" s="7"/>
      <c r="V1" s="7" t="s">
        <v>0</v>
      </c>
      <c r="W1" s="7" t="s">
        <v>207</v>
      </c>
      <c r="X1" s="7" t="s">
        <v>208</v>
      </c>
      <c r="Y1" s="7"/>
      <c r="Z1" s="7" t="s">
        <v>209</v>
      </c>
      <c r="AA1" s="7" t="s">
        <v>210</v>
      </c>
      <c r="AB1" s="7" t="s">
        <v>211</v>
      </c>
      <c r="AC1" s="7" t="s">
        <v>196</v>
      </c>
      <c r="AD1" s="7" t="s">
        <v>212</v>
      </c>
      <c r="AE1" s="7"/>
      <c r="AF1" s="7" t="s">
        <v>213</v>
      </c>
      <c r="AG1" s="7" t="s">
        <v>214</v>
      </c>
      <c r="AH1" s="7"/>
      <c r="AI1" s="34"/>
    </row>
    <row r="2" customFormat="false" ht="12" hidden="false" customHeight="true" outlineLevel="0" collapsed="false">
      <c r="A2" s="9" t="s">
        <v>215</v>
      </c>
      <c r="B2" s="9" t="n">
        <v>1</v>
      </c>
      <c r="C2" s="35" t="s">
        <v>216</v>
      </c>
      <c r="D2" s="9" t="s">
        <v>1</v>
      </c>
      <c r="E2" s="9" t="s">
        <v>217</v>
      </c>
      <c r="F2" s="9" t="n">
        <v>9</v>
      </c>
      <c r="G2" s="9" t="n">
        <f aca="false">T2</f>
        <v>11</v>
      </c>
      <c r="H2" s="9" t="n">
        <f aca="false">AC2</f>
        <v>34</v>
      </c>
      <c r="I2" s="9" t="n">
        <f aca="false">AG2</f>
        <v>3</v>
      </c>
      <c r="J2" s="9" t="n">
        <f aca="false">IF(G2=F2,200,IF(G2&lt;F2,200,0))</f>
        <v>0</v>
      </c>
      <c r="K2" s="9"/>
      <c r="L2" s="9" t="n">
        <f aca="false">H2*15</f>
        <v>510</v>
      </c>
      <c r="M2" s="9" t="n">
        <f aca="false">I2*10</f>
        <v>30</v>
      </c>
      <c r="N2" s="9" t="n">
        <f aca="false">((F2-G2)*100)</f>
        <v>-200</v>
      </c>
      <c r="O2" s="9" t="n">
        <f aca="false">IF((K2="S"),50,IF((K2="F"),100,IF((K2="C"),200,0)))</f>
        <v>0</v>
      </c>
      <c r="P2" s="9" t="n">
        <f aca="false">IF(G2=16,-300,0)</f>
        <v>0</v>
      </c>
      <c r="Q2" s="9" t="n">
        <f aca="false">IF(G2=1,300,0)</f>
        <v>0</v>
      </c>
      <c r="R2" s="36" t="n">
        <f aca="false">250+(J2+L2+M2+N2+O2+P2+Q2)</f>
        <v>590</v>
      </c>
      <c r="T2" s="37" t="n">
        <v>11</v>
      </c>
      <c r="U2" s="38"/>
      <c r="V2" s="38" t="s">
        <v>1</v>
      </c>
      <c r="W2" s="39" t="s">
        <v>218</v>
      </c>
      <c r="X2" s="40" t="n">
        <v>30</v>
      </c>
      <c r="Y2" s="38"/>
      <c r="Z2" s="39" t="n">
        <v>7</v>
      </c>
      <c r="AA2" s="39" t="n">
        <v>13</v>
      </c>
      <c r="AB2" s="39" t="n">
        <v>10</v>
      </c>
      <c r="AC2" s="40" t="n">
        <v>34</v>
      </c>
      <c r="AD2" s="39" t="n">
        <v>37</v>
      </c>
      <c r="AE2" s="39" t="s">
        <v>219</v>
      </c>
      <c r="AF2" s="39" t="n">
        <v>34</v>
      </c>
      <c r="AG2" s="39" t="n">
        <v>3</v>
      </c>
      <c r="AH2" s="38"/>
      <c r="AI2" s="39" t="s">
        <v>211</v>
      </c>
    </row>
    <row r="3" customFormat="false" ht="12" hidden="false" customHeight="true" outlineLevel="0" collapsed="false">
      <c r="A3" s="9" t="s">
        <v>215</v>
      </c>
      <c r="B3" s="9" t="n">
        <v>1</v>
      </c>
      <c r="C3" s="35" t="s">
        <v>220</v>
      </c>
      <c r="D3" s="9" t="s">
        <v>4</v>
      </c>
      <c r="E3" s="9" t="s">
        <v>221</v>
      </c>
      <c r="F3" s="9" t="n">
        <v>9</v>
      </c>
      <c r="G3" s="9" t="n">
        <f aca="false">T3</f>
        <v>3</v>
      </c>
      <c r="H3" s="9" t="n">
        <f aca="false">AC3</f>
        <v>55</v>
      </c>
      <c r="I3" s="9" t="n">
        <f aca="false">AG3</f>
        <v>19</v>
      </c>
      <c r="J3" s="9" t="n">
        <f aca="false">IF(G3=F3,200,IF(G3&lt;F3,200,0))</f>
        <v>200</v>
      </c>
      <c r="K3" s="9" t="s">
        <v>222</v>
      </c>
      <c r="L3" s="9" t="n">
        <f aca="false">H3*15</f>
        <v>825</v>
      </c>
      <c r="M3" s="9" t="n">
        <f aca="false">I3*10</f>
        <v>190</v>
      </c>
      <c r="N3" s="9" t="n">
        <f aca="false">((F3-G3)*100)</f>
        <v>600</v>
      </c>
      <c r="O3" s="9" t="n">
        <f aca="false">IF((K3="S"),50,IF((K3="F"),100,IF((K3="C"),200,0)))</f>
        <v>100</v>
      </c>
      <c r="P3" s="9" t="n">
        <f aca="false">IF(G3=16,-300,0)</f>
        <v>0</v>
      </c>
      <c r="Q3" s="9" t="n">
        <f aca="false">IF(G3=1,300,0)</f>
        <v>0</v>
      </c>
      <c r="R3" s="36" t="n">
        <f aca="false">250+(J3+L3+M3+N3+O3+P3+Q3)</f>
        <v>2165</v>
      </c>
      <c r="T3" s="41" t="n">
        <v>3</v>
      </c>
      <c r="U3" s="42"/>
      <c r="V3" s="42" t="s">
        <v>4</v>
      </c>
      <c r="W3" s="43" t="s">
        <v>223</v>
      </c>
      <c r="X3" s="44" t="n">
        <v>30</v>
      </c>
      <c r="Y3" s="42"/>
      <c r="Z3" s="43" t="n">
        <v>16</v>
      </c>
      <c r="AA3" s="43" t="n">
        <v>7</v>
      </c>
      <c r="AB3" s="43" t="n">
        <v>7</v>
      </c>
      <c r="AC3" s="44" t="n">
        <v>55</v>
      </c>
      <c r="AD3" s="43" t="n">
        <v>37</v>
      </c>
      <c r="AE3" s="43" t="s">
        <v>219</v>
      </c>
      <c r="AF3" s="43" t="n">
        <v>18</v>
      </c>
      <c r="AG3" s="43" t="n">
        <v>19</v>
      </c>
      <c r="AH3" s="42"/>
      <c r="AI3" s="43" t="s">
        <v>209</v>
      </c>
    </row>
    <row r="4" customFormat="false" ht="12" hidden="false" customHeight="true" outlineLevel="0" collapsed="false">
      <c r="A4" s="9" t="s">
        <v>215</v>
      </c>
      <c r="B4" s="9" t="n">
        <v>1</v>
      </c>
      <c r="C4" s="35" t="s">
        <v>224</v>
      </c>
      <c r="D4" s="9" t="s">
        <v>7</v>
      </c>
      <c r="E4" s="9" t="s">
        <v>225</v>
      </c>
      <c r="F4" s="9" t="n">
        <v>9</v>
      </c>
      <c r="G4" s="9" t="n">
        <f aca="false">T4</f>
        <v>9</v>
      </c>
      <c r="H4" s="9" t="n">
        <f aca="false">AC4</f>
        <v>38</v>
      </c>
      <c r="I4" s="9" t="n">
        <f aca="false">AG4</f>
        <v>-8</v>
      </c>
      <c r="J4" s="9" t="n">
        <f aca="false">IF(G4=F4,200,IF(G4&lt;F4,200,0))</f>
        <v>200</v>
      </c>
      <c r="K4" s="9"/>
      <c r="L4" s="9" t="n">
        <f aca="false">H4*15</f>
        <v>570</v>
      </c>
      <c r="M4" s="9" t="n">
        <f aca="false">I4*10</f>
        <v>-80</v>
      </c>
      <c r="N4" s="9" t="n">
        <f aca="false">((F4-G4)*100)</f>
        <v>0</v>
      </c>
      <c r="O4" s="9" t="n">
        <f aca="false">IF((K4="S"),50,IF((K4="F"),100,IF((K4="C"),200,0)))</f>
        <v>0</v>
      </c>
      <c r="P4" s="9" t="n">
        <f aca="false">IF(G4=16,-300,0)</f>
        <v>0</v>
      </c>
      <c r="Q4" s="9" t="n">
        <f aca="false">IF(G4=1,300,0)</f>
        <v>0</v>
      </c>
      <c r="R4" s="36" t="n">
        <f aca="false">250+(J4+L4+M4+N4+O4+P4+Q4)</f>
        <v>940</v>
      </c>
      <c r="T4" s="41" t="n">
        <v>9</v>
      </c>
      <c r="U4" s="42"/>
      <c r="V4" s="42" t="s">
        <v>7</v>
      </c>
      <c r="W4" s="43" t="s">
        <v>226</v>
      </c>
      <c r="X4" s="44" t="n">
        <v>30</v>
      </c>
      <c r="Y4" s="42"/>
      <c r="Z4" s="43" t="n">
        <v>10</v>
      </c>
      <c r="AA4" s="43" t="n">
        <v>8</v>
      </c>
      <c r="AB4" s="43" t="n">
        <v>12</v>
      </c>
      <c r="AC4" s="44" t="n">
        <v>38</v>
      </c>
      <c r="AD4" s="43" t="n">
        <v>25</v>
      </c>
      <c r="AE4" s="43" t="s">
        <v>219</v>
      </c>
      <c r="AF4" s="43" t="n">
        <v>33</v>
      </c>
      <c r="AG4" s="43" t="n">
        <v>-8</v>
      </c>
      <c r="AH4" s="42"/>
      <c r="AI4" s="43" t="s">
        <v>209</v>
      </c>
    </row>
    <row r="5" customFormat="false" ht="12" hidden="false" customHeight="true" outlineLevel="0" collapsed="false">
      <c r="A5" s="9" t="s">
        <v>215</v>
      </c>
      <c r="B5" s="9" t="n">
        <v>1</v>
      </c>
      <c r="C5" s="35" t="s">
        <v>227</v>
      </c>
      <c r="D5" s="9" t="s">
        <v>10</v>
      </c>
      <c r="E5" s="9" t="s">
        <v>228</v>
      </c>
      <c r="F5" s="9" t="n">
        <v>9</v>
      </c>
      <c r="G5" s="9" t="n">
        <f aca="false">T5</f>
        <v>15</v>
      </c>
      <c r="H5" s="9" t="n">
        <f aca="false">AC5</f>
        <v>18</v>
      </c>
      <c r="I5" s="9" t="n">
        <f aca="false">AG5</f>
        <v>-25</v>
      </c>
      <c r="J5" s="9" t="n">
        <f aca="false">IF(G5=F5,200,IF(G5&lt;F5,200,0))</f>
        <v>0</v>
      </c>
      <c r="K5" s="9" t="s">
        <v>229</v>
      </c>
      <c r="L5" s="9" t="n">
        <f aca="false">H5*15</f>
        <v>270</v>
      </c>
      <c r="M5" s="9" t="n">
        <f aca="false">I5*10</f>
        <v>-250</v>
      </c>
      <c r="N5" s="9" t="n">
        <f aca="false">((F5-G5)*100)</f>
        <v>-600</v>
      </c>
      <c r="O5" s="9" t="n">
        <f aca="false">IF((K5="S"),50,IF((K5="F"),100,IF((K5="C"),200,0)))</f>
        <v>50</v>
      </c>
      <c r="P5" s="9" t="n">
        <f aca="false">IF(G5=16,-300,0)</f>
        <v>0</v>
      </c>
      <c r="Q5" s="9" t="n">
        <f aca="false">IF(G5=1,300,0)</f>
        <v>0</v>
      </c>
      <c r="R5" s="36" t="n">
        <f aca="false">250+(J5+L5+M5+N5+O5+P5+Q5)</f>
        <v>-280</v>
      </c>
      <c r="T5" s="41" t="n">
        <v>15</v>
      </c>
      <c r="U5" s="42"/>
      <c r="V5" s="42" t="s">
        <v>10</v>
      </c>
      <c r="W5" s="43" t="s">
        <v>230</v>
      </c>
      <c r="X5" s="44" t="n">
        <v>30</v>
      </c>
      <c r="Y5" s="42"/>
      <c r="Z5" s="43" t="n">
        <v>3</v>
      </c>
      <c r="AA5" s="43" t="n">
        <v>9</v>
      </c>
      <c r="AB5" s="43" t="n">
        <v>18</v>
      </c>
      <c r="AC5" s="44" t="n">
        <v>18</v>
      </c>
      <c r="AD5" s="43" t="n">
        <v>15</v>
      </c>
      <c r="AE5" s="43" t="s">
        <v>219</v>
      </c>
      <c r="AF5" s="43" t="n">
        <v>40</v>
      </c>
      <c r="AG5" s="43" t="n">
        <v>-25</v>
      </c>
      <c r="AH5" s="42"/>
      <c r="AI5" s="43" t="s">
        <v>209</v>
      </c>
    </row>
    <row r="6" customFormat="false" ht="12" hidden="false" customHeight="true" outlineLevel="0" collapsed="false">
      <c r="A6" s="9" t="s">
        <v>215</v>
      </c>
      <c r="B6" s="9" t="n">
        <v>1</v>
      </c>
      <c r="C6" s="35" t="s">
        <v>231</v>
      </c>
      <c r="D6" s="9" t="s">
        <v>13</v>
      </c>
      <c r="E6" s="9" t="s">
        <v>232</v>
      </c>
      <c r="F6" s="9" t="n">
        <v>1</v>
      </c>
      <c r="G6" s="9" t="n">
        <f aca="false">T6</f>
        <v>12</v>
      </c>
      <c r="H6" s="9" t="n">
        <f aca="false">AC6</f>
        <v>34</v>
      </c>
      <c r="I6" s="9" t="n">
        <f aca="false">AG6</f>
        <v>-6</v>
      </c>
      <c r="J6" s="9" t="n">
        <f aca="false">IF(G6=F6,200,IF(G6&lt;F6,200,0))</f>
        <v>0</v>
      </c>
      <c r="K6" s="9"/>
      <c r="L6" s="9" t="n">
        <f aca="false">H6*15</f>
        <v>510</v>
      </c>
      <c r="M6" s="9" t="n">
        <f aca="false">I6*10</f>
        <v>-60</v>
      </c>
      <c r="N6" s="9" t="n">
        <f aca="false">((F6-G6)*100)</f>
        <v>-1100</v>
      </c>
      <c r="O6" s="9" t="n">
        <f aca="false">IF((K6="S"),50,IF((K6="F"),100,IF((K6="C"),200,0)))</f>
        <v>0</v>
      </c>
      <c r="P6" s="9" t="n">
        <f aca="false">IF(G6=16,-300,0)</f>
        <v>0</v>
      </c>
      <c r="Q6" s="9" t="n">
        <f aca="false">IF(G6=1,300,0)</f>
        <v>0</v>
      </c>
      <c r="R6" s="36" t="n">
        <f aca="false">250+(J6+L6+M6+N6+O6+P6+Q6)</f>
        <v>-400</v>
      </c>
      <c r="T6" s="41" t="n">
        <v>12</v>
      </c>
      <c r="U6" s="42"/>
      <c r="V6" s="42" t="s">
        <v>13</v>
      </c>
      <c r="W6" s="43" t="s">
        <v>233</v>
      </c>
      <c r="X6" s="44" t="n">
        <v>30</v>
      </c>
      <c r="Y6" s="42"/>
      <c r="Z6" s="43" t="n">
        <v>8</v>
      </c>
      <c r="AA6" s="43" t="n">
        <v>10</v>
      </c>
      <c r="AB6" s="43" t="n">
        <v>12</v>
      </c>
      <c r="AC6" s="44" t="n">
        <v>34</v>
      </c>
      <c r="AD6" s="43" t="n">
        <v>23</v>
      </c>
      <c r="AE6" s="43" t="s">
        <v>219</v>
      </c>
      <c r="AF6" s="43" t="n">
        <v>29</v>
      </c>
      <c r="AG6" s="43" t="n">
        <v>-6</v>
      </c>
      <c r="AH6" s="42"/>
      <c r="AI6" s="43" t="s">
        <v>210</v>
      </c>
    </row>
    <row r="7" customFormat="false" ht="12" hidden="false" customHeight="true" outlineLevel="0" collapsed="false">
      <c r="A7" s="9" t="s">
        <v>215</v>
      </c>
      <c r="B7" s="9" t="n">
        <v>1</v>
      </c>
      <c r="C7" s="35" t="s">
        <v>234</v>
      </c>
      <c r="D7" s="9" t="s">
        <v>16</v>
      </c>
      <c r="E7" s="9" t="s">
        <v>235</v>
      </c>
      <c r="F7" s="9" t="n">
        <v>13</v>
      </c>
      <c r="G7" s="9" t="n">
        <f aca="false">T7</f>
        <v>14</v>
      </c>
      <c r="H7" s="9" t="n">
        <f aca="false">AC7</f>
        <v>27</v>
      </c>
      <c r="I7" s="9" t="n">
        <f aca="false">AG7</f>
        <v>-17</v>
      </c>
      <c r="J7" s="9" t="n">
        <f aca="false">IF(G7=F7,200,IF(G7&lt;F7,200,0))</f>
        <v>0</v>
      </c>
      <c r="K7" s="9"/>
      <c r="L7" s="9" t="n">
        <f aca="false">H7*15</f>
        <v>405</v>
      </c>
      <c r="M7" s="9" t="n">
        <f aca="false">I7*10</f>
        <v>-170</v>
      </c>
      <c r="N7" s="9" t="n">
        <f aca="false">((F7-G7)*100)</f>
        <v>-100</v>
      </c>
      <c r="O7" s="9" t="n">
        <f aca="false">IF((K7="S"),50,IF((K7="F"),100,IF((K7="C"),200,0)))</f>
        <v>0</v>
      </c>
      <c r="P7" s="9" t="n">
        <f aca="false">IF(G7=16,-300,0)</f>
        <v>0</v>
      </c>
      <c r="Q7" s="9" t="n">
        <f aca="false">IF(G7=1,300,0)</f>
        <v>0</v>
      </c>
      <c r="R7" s="36" t="n">
        <f aca="false">250+(J7+L7+M7+N7+O7+P7+Q7)</f>
        <v>385</v>
      </c>
      <c r="T7" s="41" t="n">
        <v>14</v>
      </c>
      <c r="U7" s="42"/>
      <c r="V7" s="42" t="s">
        <v>16</v>
      </c>
      <c r="W7" s="43" t="s">
        <v>236</v>
      </c>
      <c r="X7" s="44" t="n">
        <v>30</v>
      </c>
      <c r="Y7" s="42"/>
      <c r="Z7" s="43" t="n">
        <v>4</v>
      </c>
      <c r="AA7" s="43" t="n">
        <v>15</v>
      </c>
      <c r="AB7" s="43" t="n">
        <v>11</v>
      </c>
      <c r="AC7" s="44" t="n">
        <v>27</v>
      </c>
      <c r="AD7" s="43" t="n">
        <v>16</v>
      </c>
      <c r="AE7" s="43" t="s">
        <v>219</v>
      </c>
      <c r="AF7" s="43" t="n">
        <v>33</v>
      </c>
      <c r="AG7" s="43" t="n">
        <v>-17</v>
      </c>
      <c r="AH7" s="42"/>
      <c r="AI7" s="43" t="s">
        <v>210</v>
      </c>
    </row>
    <row r="8" customFormat="false" ht="12" hidden="false" customHeight="true" outlineLevel="0" collapsed="false">
      <c r="A8" s="9" t="s">
        <v>215</v>
      </c>
      <c r="B8" s="9" t="n">
        <v>1</v>
      </c>
      <c r="C8" s="35" t="s">
        <v>237</v>
      </c>
      <c r="D8" s="9" t="s">
        <v>19</v>
      </c>
      <c r="E8" s="9" t="s">
        <v>238</v>
      </c>
      <c r="F8" s="9" t="n">
        <v>13</v>
      </c>
      <c r="G8" s="9" t="n">
        <f aca="false">T8</f>
        <v>8</v>
      </c>
      <c r="H8" s="9" t="n">
        <f aca="false">AC8</f>
        <v>46</v>
      </c>
      <c r="I8" s="9" t="n">
        <f aca="false">AG8</f>
        <v>13</v>
      </c>
      <c r="J8" s="9" t="n">
        <f aca="false">IF(G8=F8,200,IF(G8&lt;F8,200,0))</f>
        <v>200</v>
      </c>
      <c r="K8" s="9" t="s">
        <v>229</v>
      </c>
      <c r="L8" s="9" t="n">
        <f aca="false">H8*15</f>
        <v>690</v>
      </c>
      <c r="M8" s="9" t="n">
        <f aca="false">I8*10</f>
        <v>130</v>
      </c>
      <c r="N8" s="9" t="n">
        <f aca="false">((F8-G8)*100)</f>
        <v>500</v>
      </c>
      <c r="O8" s="9" t="n">
        <f aca="false">IF((K8="S"),50,IF((K8="F"),100,IF((K8="C"),200,0)))</f>
        <v>50</v>
      </c>
      <c r="P8" s="9" t="n">
        <f aca="false">IF(G8=16,-300,0)</f>
        <v>0</v>
      </c>
      <c r="Q8" s="9" t="n">
        <f aca="false">IF(G8=1,300,0)</f>
        <v>0</v>
      </c>
      <c r="R8" s="36" t="n">
        <f aca="false">250+(J8+L8+M8+N8+O8+P8+Q8)</f>
        <v>1820</v>
      </c>
      <c r="T8" s="41" t="n">
        <v>8</v>
      </c>
      <c r="U8" s="42"/>
      <c r="V8" s="42" t="s">
        <v>19</v>
      </c>
      <c r="W8" s="43" t="s">
        <v>239</v>
      </c>
      <c r="X8" s="44" t="n">
        <v>30</v>
      </c>
      <c r="Y8" s="42"/>
      <c r="Z8" s="43" t="n">
        <v>13</v>
      </c>
      <c r="AA8" s="43" t="n">
        <v>7</v>
      </c>
      <c r="AB8" s="43" t="n">
        <v>10</v>
      </c>
      <c r="AC8" s="44" t="n">
        <v>46</v>
      </c>
      <c r="AD8" s="43" t="n">
        <v>35</v>
      </c>
      <c r="AE8" s="43" t="s">
        <v>219</v>
      </c>
      <c r="AF8" s="43" t="n">
        <v>22</v>
      </c>
      <c r="AG8" s="43" t="n">
        <v>13</v>
      </c>
      <c r="AH8" s="42"/>
      <c r="AI8" s="43" t="s">
        <v>210</v>
      </c>
    </row>
    <row r="9" customFormat="false" ht="12" hidden="false" customHeight="true" outlineLevel="0" collapsed="false">
      <c r="A9" s="9" t="s">
        <v>215</v>
      </c>
      <c r="B9" s="9" t="n">
        <v>1</v>
      </c>
      <c r="C9" s="35" t="s">
        <v>240</v>
      </c>
      <c r="D9" s="9" t="s">
        <v>22</v>
      </c>
      <c r="E9" s="9" t="s">
        <v>241</v>
      </c>
      <c r="F9" s="9" t="n">
        <v>5</v>
      </c>
      <c r="G9" s="9" t="n">
        <f aca="false">T9</f>
        <v>7</v>
      </c>
      <c r="H9" s="9" t="n">
        <f aca="false">AC9</f>
        <v>47</v>
      </c>
      <c r="I9" s="9" t="n">
        <f aca="false">AG9</f>
        <v>12</v>
      </c>
      <c r="J9" s="9" t="n">
        <f aca="false">IF(G9=F9,200,IF(G9&lt;F9,200,0))</f>
        <v>0</v>
      </c>
      <c r="K9" s="9"/>
      <c r="L9" s="9" t="n">
        <f aca="false">H9*15</f>
        <v>705</v>
      </c>
      <c r="M9" s="9" t="n">
        <f aca="false">I9*10</f>
        <v>120</v>
      </c>
      <c r="N9" s="9" t="n">
        <f aca="false">((F9-G9)*100)</f>
        <v>-200</v>
      </c>
      <c r="O9" s="9" t="n">
        <f aca="false">IF((K9="S"),50,IF((K9="F"),100,IF((K9="C"),200,0)))</f>
        <v>0</v>
      </c>
      <c r="P9" s="9" t="n">
        <f aca="false">IF(G9=16,-300,0)</f>
        <v>0</v>
      </c>
      <c r="Q9" s="9" t="n">
        <f aca="false">IF(G9=1,300,0)</f>
        <v>0</v>
      </c>
      <c r="R9" s="36" t="n">
        <f aca="false">250+(J9+L9+M9+N9+O9+P9+Q9)</f>
        <v>875</v>
      </c>
      <c r="T9" s="41" t="n">
        <v>7</v>
      </c>
      <c r="U9" s="42"/>
      <c r="V9" s="42" t="s">
        <v>22</v>
      </c>
      <c r="W9" s="43" t="s">
        <v>242</v>
      </c>
      <c r="X9" s="44" t="n">
        <v>30</v>
      </c>
      <c r="Y9" s="42"/>
      <c r="Z9" s="43" t="n">
        <v>14</v>
      </c>
      <c r="AA9" s="43" t="n">
        <v>5</v>
      </c>
      <c r="AB9" s="43" t="n">
        <v>11</v>
      </c>
      <c r="AC9" s="44" t="n">
        <v>47</v>
      </c>
      <c r="AD9" s="43" t="n">
        <v>36</v>
      </c>
      <c r="AE9" s="43" t="s">
        <v>219</v>
      </c>
      <c r="AF9" s="43" t="n">
        <v>24</v>
      </c>
      <c r="AG9" s="43" t="n">
        <v>12</v>
      </c>
      <c r="AH9" s="42"/>
      <c r="AI9" s="43" t="s">
        <v>211</v>
      </c>
    </row>
    <row r="10" customFormat="false" ht="12" hidden="false" customHeight="true" outlineLevel="0" collapsed="false">
      <c r="A10" s="9" t="s">
        <v>215</v>
      </c>
      <c r="B10" s="9" t="n">
        <v>1</v>
      </c>
      <c r="C10" s="35" t="s">
        <v>243</v>
      </c>
      <c r="D10" s="9" t="s">
        <v>25</v>
      </c>
      <c r="E10" s="9" t="s">
        <v>244</v>
      </c>
      <c r="F10" s="9" t="n">
        <v>1</v>
      </c>
      <c r="G10" s="9" t="n">
        <f aca="false">T10</f>
        <v>6</v>
      </c>
      <c r="H10" s="9" t="n">
        <f aca="false">AC10</f>
        <v>49</v>
      </c>
      <c r="I10" s="9" t="n">
        <f aca="false">AG10</f>
        <v>8</v>
      </c>
      <c r="J10" s="9" t="n">
        <f aca="false">IF(G10=F10,200,IF(G10&lt;F10,200,0))</f>
        <v>0</v>
      </c>
      <c r="K10" s="9"/>
      <c r="L10" s="9" t="n">
        <f aca="false">H10*15</f>
        <v>735</v>
      </c>
      <c r="M10" s="9" t="n">
        <f aca="false">I10*10</f>
        <v>80</v>
      </c>
      <c r="N10" s="9" t="n">
        <f aca="false">((F10-G10)*100)</f>
        <v>-500</v>
      </c>
      <c r="O10" s="9" t="n">
        <f aca="false">IF((K10="S"),50,IF((K10="F"),100,IF((K10="C"),200,0)))</f>
        <v>0</v>
      </c>
      <c r="P10" s="9" t="n">
        <f aca="false">IF(G10=16,-300,0)</f>
        <v>0</v>
      </c>
      <c r="Q10" s="9" t="n">
        <f aca="false">IF(G10=1,300,0)</f>
        <v>0</v>
      </c>
      <c r="R10" s="36" t="n">
        <f aca="false">250+(J10+L10+M10+N10+O10+P10+Q10)</f>
        <v>565</v>
      </c>
      <c r="T10" s="41" t="n">
        <v>6</v>
      </c>
      <c r="U10" s="42"/>
      <c r="V10" s="42" t="s">
        <v>25</v>
      </c>
      <c r="W10" s="43" t="s">
        <v>245</v>
      </c>
      <c r="X10" s="44" t="n">
        <v>30</v>
      </c>
      <c r="Y10" s="42"/>
      <c r="Z10" s="43" t="n">
        <v>14</v>
      </c>
      <c r="AA10" s="43" t="n">
        <v>7</v>
      </c>
      <c r="AB10" s="43" t="n">
        <v>9</v>
      </c>
      <c r="AC10" s="44" t="n">
        <v>49</v>
      </c>
      <c r="AD10" s="43" t="n">
        <v>33</v>
      </c>
      <c r="AE10" s="43" t="s">
        <v>219</v>
      </c>
      <c r="AF10" s="43" t="n">
        <v>25</v>
      </c>
      <c r="AG10" s="43" t="n">
        <v>8</v>
      </c>
      <c r="AH10" s="42"/>
      <c r="AI10" s="43" t="s">
        <v>211</v>
      </c>
    </row>
    <row r="11" customFormat="false" ht="12" hidden="false" customHeight="true" outlineLevel="0" collapsed="false">
      <c r="A11" s="9" t="s">
        <v>215</v>
      </c>
      <c r="B11" s="9" t="n">
        <v>1</v>
      </c>
      <c r="C11" s="35" t="s">
        <v>246</v>
      </c>
      <c r="D11" s="9" t="s">
        <v>28</v>
      </c>
      <c r="E11" s="9" t="s">
        <v>247</v>
      </c>
      <c r="F11" s="9" t="n">
        <v>1</v>
      </c>
      <c r="G11" s="9" t="n">
        <f aca="false">T11</f>
        <v>4</v>
      </c>
      <c r="H11" s="9" t="n">
        <f aca="false">AC11</f>
        <v>50</v>
      </c>
      <c r="I11" s="9" t="n">
        <f aca="false">AG11</f>
        <v>15</v>
      </c>
      <c r="J11" s="9" t="n">
        <f aca="false">IF(G11=F11,200,IF(G11&lt;F11,200,0))</f>
        <v>0</v>
      </c>
      <c r="K11" s="9"/>
      <c r="L11" s="9" t="n">
        <f aca="false">H11*15</f>
        <v>750</v>
      </c>
      <c r="M11" s="9" t="n">
        <f aca="false">I11*10</f>
        <v>150</v>
      </c>
      <c r="N11" s="9" t="n">
        <f aca="false">((F11-G11)*100)</f>
        <v>-300</v>
      </c>
      <c r="O11" s="9" t="n">
        <f aca="false">IF((K11="S"),50,IF((K11="F"),100,IF((K11="C"),200,0)))</f>
        <v>0</v>
      </c>
      <c r="P11" s="9" t="n">
        <f aca="false">IF(G11=16,-300,0)</f>
        <v>0</v>
      </c>
      <c r="Q11" s="9" t="n">
        <f aca="false">IF(G11=1,300,0)</f>
        <v>0</v>
      </c>
      <c r="R11" s="36" t="n">
        <f aca="false">250+(J11+L11+M11+N11+O11+P11+Q11)</f>
        <v>850</v>
      </c>
      <c r="T11" s="41" t="n">
        <v>4</v>
      </c>
      <c r="U11" s="42"/>
      <c r="V11" s="42" t="s">
        <v>28</v>
      </c>
      <c r="W11" s="43" t="s">
        <v>248</v>
      </c>
      <c r="X11" s="44" t="n">
        <v>30</v>
      </c>
      <c r="Y11" s="42"/>
      <c r="Z11" s="43" t="n">
        <v>14</v>
      </c>
      <c r="AA11" s="43" t="n">
        <v>8</v>
      </c>
      <c r="AB11" s="43" t="n">
        <v>8</v>
      </c>
      <c r="AC11" s="44" t="n">
        <v>50</v>
      </c>
      <c r="AD11" s="43" t="n">
        <v>31</v>
      </c>
      <c r="AE11" s="43" t="s">
        <v>219</v>
      </c>
      <c r="AF11" s="43" t="n">
        <v>16</v>
      </c>
      <c r="AG11" s="43" t="n">
        <v>15</v>
      </c>
      <c r="AH11" s="42"/>
      <c r="AI11" s="43" t="s">
        <v>209</v>
      </c>
    </row>
    <row r="12" customFormat="false" ht="12" hidden="false" customHeight="true" outlineLevel="0" collapsed="false">
      <c r="A12" s="9" t="s">
        <v>215</v>
      </c>
      <c r="B12" s="9" t="n">
        <v>1</v>
      </c>
      <c r="C12" s="35" t="s">
        <v>249</v>
      </c>
      <c r="D12" s="9" t="s">
        <v>31</v>
      </c>
      <c r="E12" s="9" t="s">
        <v>250</v>
      </c>
      <c r="F12" s="9" t="n">
        <v>13</v>
      </c>
      <c r="G12" s="9" t="n">
        <f aca="false">T12</f>
        <v>13</v>
      </c>
      <c r="H12" s="9" t="n">
        <f aca="false">AC12</f>
        <v>33</v>
      </c>
      <c r="I12" s="9" t="n">
        <f aca="false">AG12</f>
        <v>-13</v>
      </c>
      <c r="J12" s="9" t="n">
        <f aca="false">IF(G12=F12,200,IF(G12&lt;F12,200,0))</f>
        <v>200</v>
      </c>
      <c r="K12" s="9"/>
      <c r="L12" s="9" t="n">
        <f aca="false">H12*15</f>
        <v>495</v>
      </c>
      <c r="M12" s="9" t="n">
        <f aca="false">I12*10</f>
        <v>-130</v>
      </c>
      <c r="N12" s="9" t="n">
        <f aca="false">((F12-G12)*100)</f>
        <v>0</v>
      </c>
      <c r="O12" s="9" t="n">
        <f aca="false">IF((K12="S"),50,IF((K12="F"),100,IF((K12="C"),200,0)))</f>
        <v>0</v>
      </c>
      <c r="P12" s="9" t="n">
        <f aca="false">IF(G12=16,-300,0)</f>
        <v>0</v>
      </c>
      <c r="Q12" s="9" t="n">
        <f aca="false">IF(G12=1,300,0)</f>
        <v>0</v>
      </c>
      <c r="R12" s="36" t="n">
        <f aca="false">250+(J12+L12+M12+N12+O12+P12+Q12)</f>
        <v>815</v>
      </c>
      <c r="T12" s="41" t="n">
        <v>13</v>
      </c>
      <c r="U12" s="45"/>
      <c r="V12" s="45" t="s">
        <v>31</v>
      </c>
      <c r="W12" s="46" t="s">
        <v>251</v>
      </c>
      <c r="X12" s="47" t="n">
        <v>30</v>
      </c>
      <c r="Y12" s="45"/>
      <c r="Z12" s="46" t="n">
        <v>9</v>
      </c>
      <c r="AA12" s="46" t="n">
        <v>6</v>
      </c>
      <c r="AB12" s="46" t="n">
        <v>15</v>
      </c>
      <c r="AC12" s="47" t="n">
        <v>33</v>
      </c>
      <c r="AD12" s="46" t="n">
        <v>17</v>
      </c>
      <c r="AE12" s="46" t="s">
        <v>219</v>
      </c>
      <c r="AF12" s="46" t="n">
        <v>30</v>
      </c>
      <c r="AG12" s="46" t="n">
        <v>-13</v>
      </c>
      <c r="AH12" s="45"/>
      <c r="AI12" s="46" t="s">
        <v>211</v>
      </c>
    </row>
    <row r="13" customFormat="false" ht="12" hidden="false" customHeight="true" outlineLevel="0" collapsed="false">
      <c r="A13" s="9" t="s">
        <v>215</v>
      </c>
      <c r="B13" s="9" t="n">
        <v>1</v>
      </c>
      <c r="C13" s="35" t="s">
        <v>252</v>
      </c>
      <c r="D13" s="9" t="s">
        <v>34</v>
      </c>
      <c r="E13" s="9" t="s">
        <v>253</v>
      </c>
      <c r="F13" s="9" t="n">
        <v>5</v>
      </c>
      <c r="G13" s="9" t="n">
        <f aca="false">T13</f>
        <v>5</v>
      </c>
      <c r="H13" s="9" t="n">
        <f aca="false">AC13</f>
        <v>49</v>
      </c>
      <c r="I13" s="9" t="n">
        <f aca="false">AG13</f>
        <v>13</v>
      </c>
      <c r="J13" s="9" t="n">
        <f aca="false">IF(G13=F13,200,IF(G13&lt;F13,200,0))</f>
        <v>200</v>
      </c>
      <c r="K13" s="9"/>
      <c r="L13" s="9" t="n">
        <f aca="false">H13*15</f>
        <v>735</v>
      </c>
      <c r="M13" s="9" t="n">
        <f aca="false">I13*10</f>
        <v>130</v>
      </c>
      <c r="N13" s="9" t="n">
        <f aca="false">((F13-G13)*100)</f>
        <v>0</v>
      </c>
      <c r="O13" s="9" t="n">
        <f aca="false">IF((K13="S"),50,IF((K13="F"),100,IF((K13="C"),200,0)))</f>
        <v>0</v>
      </c>
      <c r="P13" s="9" t="n">
        <f aca="false">IF(G13=16,-300,0)</f>
        <v>0</v>
      </c>
      <c r="Q13" s="9" t="n">
        <f aca="false">IF(G13=1,300,0)</f>
        <v>0</v>
      </c>
      <c r="R13" s="36" t="n">
        <f aca="false">250+(J13+L13+M13+N13+O13+P13+Q13)</f>
        <v>1315</v>
      </c>
      <c r="T13" s="41" t="n">
        <v>5</v>
      </c>
      <c r="U13" s="42"/>
      <c r="V13" s="42" t="s">
        <v>34</v>
      </c>
      <c r="W13" s="43" t="s">
        <v>254</v>
      </c>
      <c r="X13" s="44" t="n">
        <v>30</v>
      </c>
      <c r="Y13" s="42"/>
      <c r="Z13" s="43" t="n">
        <v>13</v>
      </c>
      <c r="AA13" s="43" t="n">
        <v>10</v>
      </c>
      <c r="AB13" s="43" t="n">
        <v>7</v>
      </c>
      <c r="AC13" s="44" t="n">
        <v>49</v>
      </c>
      <c r="AD13" s="43" t="n">
        <v>31</v>
      </c>
      <c r="AE13" s="43" t="s">
        <v>219</v>
      </c>
      <c r="AF13" s="43" t="n">
        <v>18</v>
      </c>
      <c r="AG13" s="43" t="n">
        <v>13</v>
      </c>
      <c r="AH13" s="42"/>
      <c r="AI13" s="43" t="s">
        <v>209</v>
      </c>
    </row>
    <row r="14" customFormat="false" ht="12" hidden="false" customHeight="true" outlineLevel="0" collapsed="false">
      <c r="A14" s="9" t="s">
        <v>215</v>
      </c>
      <c r="B14" s="9" t="n">
        <v>1</v>
      </c>
      <c r="C14" s="35" t="s">
        <v>255</v>
      </c>
      <c r="D14" s="9" t="s">
        <v>37</v>
      </c>
      <c r="E14" s="9" t="s">
        <v>256</v>
      </c>
      <c r="F14" s="9" t="n">
        <v>5</v>
      </c>
      <c r="G14" s="9" t="n">
        <f aca="false">T14</f>
        <v>16</v>
      </c>
      <c r="H14" s="9" t="n">
        <f aca="false">AC14</f>
        <v>16</v>
      </c>
      <c r="I14" s="9" t="n">
        <f aca="false">AG14</f>
        <v>-61</v>
      </c>
      <c r="J14" s="9" t="n">
        <f aca="false">IF(G14=F14,200,IF(G14&lt;F14,200,0))</f>
        <v>0</v>
      </c>
      <c r="K14" s="9"/>
      <c r="L14" s="9" t="n">
        <f aca="false">H14*15</f>
        <v>240</v>
      </c>
      <c r="M14" s="9" t="n">
        <f aca="false">I14*10</f>
        <v>-610</v>
      </c>
      <c r="N14" s="9" t="n">
        <f aca="false">((F14-G14)*100)</f>
        <v>-1100</v>
      </c>
      <c r="O14" s="9" t="n">
        <f aca="false">IF((K14="S"),50,IF((K14="F"),100,IF((K14="C"),200,0)))</f>
        <v>0</v>
      </c>
      <c r="P14" s="9" t="n">
        <f aca="false">IF(G14=16,-300,0)</f>
        <v>-300</v>
      </c>
      <c r="Q14" s="9" t="n">
        <f aca="false">IF(G14=1,300,0)</f>
        <v>0</v>
      </c>
      <c r="R14" s="36" t="n">
        <f aca="false">250+(J14+L14+M14+N14+O14+P14+Q14)</f>
        <v>-1520</v>
      </c>
      <c r="T14" s="41" t="n">
        <v>16</v>
      </c>
      <c r="U14" s="42"/>
      <c r="V14" s="42" t="s">
        <v>37</v>
      </c>
      <c r="W14" s="43" t="s">
        <v>257</v>
      </c>
      <c r="X14" s="44" t="n">
        <v>30</v>
      </c>
      <c r="Y14" s="42"/>
      <c r="Z14" s="43" t="n">
        <v>3</v>
      </c>
      <c r="AA14" s="43" t="n">
        <v>7</v>
      </c>
      <c r="AB14" s="43" t="n">
        <v>20</v>
      </c>
      <c r="AC14" s="44" t="n">
        <v>16</v>
      </c>
      <c r="AD14" s="43" t="n">
        <v>11</v>
      </c>
      <c r="AE14" s="43" t="s">
        <v>219</v>
      </c>
      <c r="AF14" s="43" t="n">
        <v>72</v>
      </c>
      <c r="AG14" s="43" t="n">
        <v>-61</v>
      </c>
      <c r="AH14" s="42"/>
      <c r="AI14" s="43" t="s">
        <v>211</v>
      </c>
    </row>
    <row r="15" customFormat="false" ht="12" hidden="false" customHeight="true" outlineLevel="0" collapsed="false">
      <c r="A15" s="9" t="s">
        <v>215</v>
      </c>
      <c r="B15" s="9" t="n">
        <v>1</v>
      </c>
      <c r="C15" s="35" t="s">
        <v>258</v>
      </c>
      <c r="D15" s="9" t="s">
        <v>40</v>
      </c>
      <c r="E15" s="9" t="s">
        <v>259</v>
      </c>
      <c r="F15" s="9" t="n">
        <v>13</v>
      </c>
      <c r="G15" s="9" t="n">
        <f aca="false">T15</f>
        <v>10</v>
      </c>
      <c r="H15" s="9" t="n">
        <f aca="false">AC15</f>
        <v>35</v>
      </c>
      <c r="I15" s="9" t="n">
        <f aca="false">AG15</f>
        <v>-17</v>
      </c>
      <c r="J15" s="9" t="n">
        <f aca="false">IF(G15=F15,200,IF(G15&lt;F15,200,0))</f>
        <v>200</v>
      </c>
      <c r="K15" s="9"/>
      <c r="L15" s="9" t="n">
        <f aca="false">H15*15</f>
        <v>525</v>
      </c>
      <c r="M15" s="9" t="n">
        <f aca="false">I15*10</f>
        <v>-170</v>
      </c>
      <c r="N15" s="9" t="n">
        <f aca="false">((F15-G15)*100)</f>
        <v>300</v>
      </c>
      <c r="O15" s="9" t="n">
        <f aca="false">IF((K15="S"),50,IF((K15="F"),100,IF((K15="C"),200,0)))</f>
        <v>0</v>
      </c>
      <c r="P15" s="9" t="n">
        <f aca="false">IF(G15=16,-300,0)</f>
        <v>0</v>
      </c>
      <c r="Q15" s="9" t="n">
        <f aca="false">IF(G15=1,300,0)</f>
        <v>0</v>
      </c>
      <c r="R15" s="36" t="n">
        <f aca="false">250+(J15+L15+M15+N15+O15+P15+Q15)</f>
        <v>1105</v>
      </c>
      <c r="T15" s="41" t="n">
        <v>10</v>
      </c>
      <c r="U15" s="42"/>
      <c r="V15" s="42" t="s">
        <v>40</v>
      </c>
      <c r="W15" s="43" t="s">
        <v>260</v>
      </c>
      <c r="X15" s="44" t="n">
        <v>30</v>
      </c>
      <c r="Y15" s="42"/>
      <c r="Z15" s="43" t="n">
        <v>10</v>
      </c>
      <c r="AA15" s="43" t="n">
        <v>5</v>
      </c>
      <c r="AB15" s="43" t="n">
        <v>15</v>
      </c>
      <c r="AC15" s="44" t="n">
        <v>35</v>
      </c>
      <c r="AD15" s="43" t="n">
        <v>24</v>
      </c>
      <c r="AE15" s="43" t="s">
        <v>219</v>
      </c>
      <c r="AF15" s="43" t="n">
        <v>41</v>
      </c>
      <c r="AG15" s="43" t="n">
        <v>-17</v>
      </c>
      <c r="AH15" s="42"/>
      <c r="AI15" s="43" t="s">
        <v>210</v>
      </c>
    </row>
    <row r="16" customFormat="false" ht="12" hidden="false" customHeight="true" outlineLevel="0" collapsed="false">
      <c r="A16" s="9" t="s">
        <v>215</v>
      </c>
      <c r="B16" s="9" t="n">
        <v>1</v>
      </c>
      <c r="C16" s="35" t="s">
        <v>261</v>
      </c>
      <c r="D16" s="9" t="s">
        <v>43</v>
      </c>
      <c r="E16" s="9" t="s">
        <v>262</v>
      </c>
      <c r="F16" s="9" t="n">
        <v>1</v>
      </c>
      <c r="G16" s="9" t="n">
        <f aca="false">T16</f>
        <v>2</v>
      </c>
      <c r="H16" s="9" t="n">
        <f aca="false">AC16</f>
        <v>62</v>
      </c>
      <c r="I16" s="9" t="n">
        <f aca="false">AG16</f>
        <v>30</v>
      </c>
      <c r="J16" s="9" t="n">
        <f aca="false">IF(G16=F16,200,IF(G16&lt;F16,200,0))</f>
        <v>0</v>
      </c>
      <c r="K16" s="9" t="s">
        <v>263</v>
      </c>
      <c r="L16" s="9" t="n">
        <f aca="false">H16*15</f>
        <v>930</v>
      </c>
      <c r="M16" s="9" t="n">
        <f aca="false">I16*10</f>
        <v>300</v>
      </c>
      <c r="N16" s="9" t="n">
        <f aca="false">((F16-G16)*100)</f>
        <v>-100</v>
      </c>
      <c r="O16" s="9" t="n">
        <f aca="false">IF((K16="S"),50,IF((K16="F"),100,IF((K16="C"),200,0)))</f>
        <v>200</v>
      </c>
      <c r="P16" s="9" t="n">
        <f aca="false">IF(G16=16,-300,0)</f>
        <v>0</v>
      </c>
      <c r="Q16" s="9" t="n">
        <f aca="false">IF(G16=1,300,0)</f>
        <v>0</v>
      </c>
      <c r="R16" s="36" t="n">
        <f aca="false">250+(J16+L16+M16+N16+O16+P16+Q16)</f>
        <v>1580</v>
      </c>
      <c r="T16" s="41" t="n">
        <v>2</v>
      </c>
      <c r="U16" s="42"/>
      <c r="V16" s="42" t="s">
        <v>43</v>
      </c>
      <c r="W16" s="43" t="s">
        <v>264</v>
      </c>
      <c r="X16" s="44" t="n">
        <v>30</v>
      </c>
      <c r="Y16" s="42"/>
      <c r="Z16" s="43" t="n">
        <v>18</v>
      </c>
      <c r="AA16" s="43" t="n">
        <v>8</v>
      </c>
      <c r="AB16" s="43" t="n">
        <v>4</v>
      </c>
      <c r="AC16" s="44" t="n">
        <v>62</v>
      </c>
      <c r="AD16" s="43" t="n">
        <v>50</v>
      </c>
      <c r="AE16" s="43" t="s">
        <v>219</v>
      </c>
      <c r="AF16" s="43" t="n">
        <v>20</v>
      </c>
      <c r="AG16" s="43" t="n">
        <v>30</v>
      </c>
      <c r="AH16" s="42"/>
      <c r="AI16" s="43" t="s">
        <v>209</v>
      </c>
    </row>
    <row r="17" customFormat="false" ht="12" hidden="false" customHeight="true" outlineLevel="0" collapsed="false">
      <c r="A17" s="9" t="s">
        <v>215</v>
      </c>
      <c r="B17" s="9" t="n">
        <v>1</v>
      </c>
      <c r="C17" s="35" t="s">
        <v>265</v>
      </c>
      <c r="D17" s="9" t="s">
        <v>46</v>
      </c>
      <c r="E17" s="9" t="s">
        <v>266</v>
      </c>
      <c r="F17" s="9" t="n">
        <v>5</v>
      </c>
      <c r="G17" s="9" t="n">
        <f aca="false">T17</f>
        <v>1</v>
      </c>
      <c r="H17" s="9" t="n">
        <f aca="false">AC17</f>
        <v>63</v>
      </c>
      <c r="I17" s="9" t="n">
        <f aca="false">AG17</f>
        <v>34</v>
      </c>
      <c r="J17" s="9" t="n">
        <f aca="false">IF(G17=F17,200,IF(G17&lt;F17,200,0))</f>
        <v>200</v>
      </c>
      <c r="K17" s="9"/>
      <c r="L17" s="9" t="n">
        <f aca="false">H17*15</f>
        <v>945</v>
      </c>
      <c r="M17" s="9" t="n">
        <f aca="false">I17*10</f>
        <v>340</v>
      </c>
      <c r="N17" s="9" t="n">
        <f aca="false">((F17-G17)*100)</f>
        <v>400</v>
      </c>
      <c r="O17" s="9" t="n">
        <f aca="false">IF((K17="S"),50,IF((K17="F"),100,IF((K17="C"),200,0)))</f>
        <v>0</v>
      </c>
      <c r="P17" s="9" t="n">
        <f aca="false">IF(G17=16,-300,0)</f>
        <v>0</v>
      </c>
      <c r="Q17" s="9" t="n">
        <f aca="false">IF(G17=1,300,0)</f>
        <v>300</v>
      </c>
      <c r="R17" s="36" t="n">
        <f aca="false">250+(J17+L17+M17+N17+O17+P17+Q17)</f>
        <v>2435</v>
      </c>
      <c r="T17" s="41" t="n">
        <v>1</v>
      </c>
      <c r="U17" s="42"/>
      <c r="V17" s="42" t="s">
        <v>46</v>
      </c>
      <c r="W17" s="43" t="s">
        <v>267</v>
      </c>
      <c r="X17" s="44" t="n">
        <v>30</v>
      </c>
      <c r="Y17" s="42"/>
      <c r="Z17" s="43" t="n">
        <v>20</v>
      </c>
      <c r="AA17" s="43" t="n">
        <v>3</v>
      </c>
      <c r="AB17" s="43" t="n">
        <v>7</v>
      </c>
      <c r="AC17" s="44" t="n">
        <v>63</v>
      </c>
      <c r="AD17" s="43" t="n">
        <v>48</v>
      </c>
      <c r="AE17" s="43" t="s">
        <v>219</v>
      </c>
      <c r="AF17" s="43" t="n">
        <v>14</v>
      </c>
      <c r="AG17" s="43" t="n">
        <v>34</v>
      </c>
      <c r="AH17" s="42"/>
      <c r="AI17" s="43" t="s">
        <v>211</v>
      </c>
    </row>
    <row r="18" s="32" customFormat="true" ht="12" hidden="false" customHeight="true" outlineLevel="0" collapsed="false">
      <c r="A18" s="2" t="s">
        <v>190</v>
      </c>
      <c r="B18" s="2" t="s">
        <v>191</v>
      </c>
      <c r="C18" s="2" t="s">
        <v>192</v>
      </c>
      <c r="D18" s="2" t="s">
        <v>0</v>
      </c>
      <c r="E18" s="2" t="s">
        <v>193</v>
      </c>
      <c r="F18" s="2" t="s">
        <v>194</v>
      </c>
      <c r="G18" s="2" t="s">
        <v>195</v>
      </c>
      <c r="H18" s="2" t="s">
        <v>196</v>
      </c>
      <c r="I18" s="2" t="s">
        <v>197</v>
      </c>
      <c r="J18" s="2" t="s">
        <v>198</v>
      </c>
      <c r="K18" s="2" t="s">
        <v>199</v>
      </c>
      <c r="L18" s="2" t="s">
        <v>200</v>
      </c>
      <c r="M18" s="2" t="s">
        <v>201</v>
      </c>
      <c r="N18" s="2" t="s">
        <v>202</v>
      </c>
      <c r="O18" s="2" t="s">
        <v>203</v>
      </c>
      <c r="P18" s="2" t="s">
        <v>204</v>
      </c>
      <c r="Q18" s="2" t="s">
        <v>205</v>
      </c>
      <c r="R18" s="2" t="s">
        <v>206</v>
      </c>
      <c r="T18" s="33" t="s">
        <v>195</v>
      </c>
      <c r="U18" s="7"/>
      <c r="V18" s="7" t="s">
        <v>0</v>
      </c>
      <c r="W18" s="7" t="s">
        <v>207</v>
      </c>
      <c r="X18" s="7" t="s">
        <v>208</v>
      </c>
      <c r="Y18" s="7"/>
      <c r="Z18" s="7" t="s">
        <v>209</v>
      </c>
      <c r="AA18" s="7" t="s">
        <v>210</v>
      </c>
      <c r="AB18" s="7" t="s">
        <v>211</v>
      </c>
      <c r="AC18" s="7" t="s">
        <v>196</v>
      </c>
      <c r="AD18" s="7" t="s">
        <v>212</v>
      </c>
      <c r="AE18" s="7"/>
      <c r="AF18" s="7" t="s">
        <v>213</v>
      </c>
      <c r="AG18" s="7" t="s">
        <v>214</v>
      </c>
      <c r="AH18" s="7"/>
      <c r="AI18" s="34"/>
    </row>
    <row r="19" customFormat="false" ht="12" hidden="false" customHeight="true" outlineLevel="0" collapsed="false">
      <c r="A19" s="9" t="s">
        <v>215</v>
      </c>
      <c r="B19" s="9" t="n">
        <v>2</v>
      </c>
      <c r="C19" s="35" t="s">
        <v>216</v>
      </c>
      <c r="D19" s="9" t="s">
        <v>49</v>
      </c>
      <c r="E19" s="9" t="s">
        <v>256</v>
      </c>
      <c r="F19" s="9" t="n">
        <v>9</v>
      </c>
      <c r="G19" s="9" t="n">
        <f aca="false">T19</f>
        <v>15</v>
      </c>
      <c r="H19" s="9" t="n">
        <f aca="false">AC19</f>
        <v>22</v>
      </c>
      <c r="I19" s="9" t="n">
        <f aca="false">AG19</f>
        <v>-28</v>
      </c>
      <c r="J19" s="9" t="n">
        <f aca="false">IF(G19=F19,200,IF(G19&lt;F19,200,0))</f>
        <v>0</v>
      </c>
      <c r="K19" s="9"/>
      <c r="L19" s="9" t="n">
        <f aca="false">H19*15</f>
        <v>330</v>
      </c>
      <c r="M19" s="9" t="n">
        <f aca="false">I19*10</f>
        <v>-280</v>
      </c>
      <c r="N19" s="9" t="n">
        <f aca="false">((F19-G19)*100)</f>
        <v>-600</v>
      </c>
      <c r="O19" s="9" t="n">
        <f aca="false">IF((K19="S"),50,IF((K19="F"),100,IF((K19="C"),200,0)))</f>
        <v>0</v>
      </c>
      <c r="P19" s="9" t="n">
        <f aca="false">IF(G19=16,-300,0)</f>
        <v>0</v>
      </c>
      <c r="Q19" s="9" t="n">
        <f aca="false">IF(G19=1,300,0)</f>
        <v>0</v>
      </c>
      <c r="R19" s="36" t="n">
        <f aca="false">250+(J19+L19+M19+N19+O19+P19+Q19)</f>
        <v>-300</v>
      </c>
      <c r="T19" s="37" t="n">
        <v>15</v>
      </c>
      <c r="U19" s="38"/>
      <c r="V19" s="38" t="s">
        <v>49</v>
      </c>
      <c r="W19" s="39" t="s">
        <v>257</v>
      </c>
      <c r="X19" s="40" t="n">
        <v>30</v>
      </c>
      <c r="Y19" s="38"/>
      <c r="Z19" s="39" t="n">
        <v>5</v>
      </c>
      <c r="AA19" s="39" t="n">
        <v>7</v>
      </c>
      <c r="AB19" s="39" t="n">
        <v>18</v>
      </c>
      <c r="AC19" s="40" t="n">
        <v>22</v>
      </c>
      <c r="AD19" s="39" t="n">
        <v>22</v>
      </c>
      <c r="AE19" s="39" t="s">
        <v>219</v>
      </c>
      <c r="AF19" s="39" t="n">
        <v>50</v>
      </c>
      <c r="AG19" s="39" t="n">
        <v>-28</v>
      </c>
      <c r="AH19" s="38"/>
      <c r="AI19" s="39" t="s">
        <v>211</v>
      </c>
    </row>
    <row r="20" customFormat="false" ht="12" hidden="false" customHeight="true" outlineLevel="0" collapsed="false">
      <c r="A20" s="9" t="s">
        <v>215</v>
      </c>
      <c r="B20" s="9" t="n">
        <v>2</v>
      </c>
      <c r="C20" s="35" t="s">
        <v>255</v>
      </c>
      <c r="D20" s="9" t="s">
        <v>51</v>
      </c>
      <c r="E20" s="9" t="s">
        <v>244</v>
      </c>
      <c r="F20" s="9" t="n">
        <v>5</v>
      </c>
      <c r="G20" s="9" t="n">
        <f aca="false">T20</f>
        <v>1</v>
      </c>
      <c r="H20" s="9" t="n">
        <f aca="false">AC20</f>
        <v>63</v>
      </c>
      <c r="I20" s="9" t="n">
        <f aca="false">AG20</f>
        <v>29</v>
      </c>
      <c r="J20" s="9" t="n">
        <f aca="false">IF(G20=F20,200,IF(G20&lt;F20,200,0))</f>
        <v>200</v>
      </c>
      <c r="K20" s="9"/>
      <c r="L20" s="9" t="n">
        <f aca="false">H20*15</f>
        <v>945</v>
      </c>
      <c r="M20" s="9" t="n">
        <f aca="false">I20*10</f>
        <v>290</v>
      </c>
      <c r="N20" s="9" t="n">
        <f aca="false">((F20-G20)*100)</f>
        <v>400</v>
      </c>
      <c r="O20" s="9" t="n">
        <f aca="false">IF((K20="S"),50,IF((K20="F"),100,IF((K20="C"),200,0)))</f>
        <v>0</v>
      </c>
      <c r="P20" s="9" t="n">
        <f aca="false">IF(G20=16,-300,0)</f>
        <v>0</v>
      </c>
      <c r="Q20" s="9" t="n">
        <f aca="false">IF(G20=1,300,0)</f>
        <v>300</v>
      </c>
      <c r="R20" s="36" t="n">
        <f aca="false">250+(J20+L20+M20+N20+O20+P20+Q20)</f>
        <v>2385</v>
      </c>
      <c r="T20" s="41" t="n">
        <v>1</v>
      </c>
      <c r="U20" s="42"/>
      <c r="V20" s="42" t="s">
        <v>51</v>
      </c>
      <c r="W20" s="43" t="s">
        <v>245</v>
      </c>
      <c r="X20" s="44" t="n">
        <v>30</v>
      </c>
      <c r="Y20" s="42"/>
      <c r="Z20" s="43" t="n">
        <v>19</v>
      </c>
      <c r="AA20" s="43" t="n">
        <v>6</v>
      </c>
      <c r="AB20" s="43" t="n">
        <v>5</v>
      </c>
      <c r="AC20" s="44" t="n">
        <v>63</v>
      </c>
      <c r="AD20" s="43" t="n">
        <v>51</v>
      </c>
      <c r="AE20" s="43" t="s">
        <v>219</v>
      </c>
      <c r="AF20" s="43" t="n">
        <v>22</v>
      </c>
      <c r="AG20" s="43" t="n">
        <v>29</v>
      </c>
      <c r="AH20" s="42"/>
      <c r="AI20" s="43" t="s">
        <v>211</v>
      </c>
    </row>
    <row r="21" customFormat="false" ht="12" hidden="false" customHeight="true" outlineLevel="0" collapsed="false">
      <c r="A21" s="9" t="s">
        <v>215</v>
      </c>
      <c r="B21" s="9" t="n">
        <v>2</v>
      </c>
      <c r="C21" s="35" t="s">
        <v>234</v>
      </c>
      <c r="D21" s="9" t="s">
        <v>54</v>
      </c>
      <c r="E21" s="9" t="s">
        <v>225</v>
      </c>
      <c r="F21" s="9" t="n">
        <v>13</v>
      </c>
      <c r="G21" s="9" t="n">
        <f aca="false">T21</f>
        <v>16</v>
      </c>
      <c r="H21" s="9" t="n">
        <f aca="false">AC21</f>
        <v>18</v>
      </c>
      <c r="I21" s="9" t="n">
        <f aca="false">AG21</f>
        <v>-31</v>
      </c>
      <c r="J21" s="9" t="n">
        <f aca="false">IF(G21=F21,200,IF(G21&lt;F21,200,0))</f>
        <v>0</v>
      </c>
      <c r="K21" s="9"/>
      <c r="L21" s="9" t="n">
        <f aca="false">H21*15</f>
        <v>270</v>
      </c>
      <c r="M21" s="9" t="n">
        <f aca="false">I21*10</f>
        <v>-310</v>
      </c>
      <c r="N21" s="9" t="n">
        <f aca="false">((F21-G21)*100)</f>
        <v>-300</v>
      </c>
      <c r="O21" s="9" t="n">
        <f aca="false">IF((K21="S"),50,IF((K21="F"),100,IF((K21="C"),200,0)))</f>
        <v>0</v>
      </c>
      <c r="P21" s="9" t="n">
        <f aca="false">IF(G21=16,-300,0)</f>
        <v>-300</v>
      </c>
      <c r="Q21" s="9" t="n">
        <f aca="false">IF(G21=1,300,0)</f>
        <v>0</v>
      </c>
      <c r="R21" s="36" t="n">
        <f aca="false">250+(J21+L21+M21+N21+O21+P21+Q21)</f>
        <v>-390</v>
      </c>
      <c r="T21" s="41" t="n">
        <v>16</v>
      </c>
      <c r="U21" s="42"/>
      <c r="V21" s="42" t="s">
        <v>54</v>
      </c>
      <c r="W21" s="43" t="s">
        <v>226</v>
      </c>
      <c r="X21" s="44" t="n">
        <v>30</v>
      </c>
      <c r="Y21" s="42"/>
      <c r="Z21" s="43" t="n">
        <v>4</v>
      </c>
      <c r="AA21" s="43" t="n">
        <v>6</v>
      </c>
      <c r="AB21" s="43" t="n">
        <v>20</v>
      </c>
      <c r="AC21" s="44" t="n">
        <v>18</v>
      </c>
      <c r="AD21" s="43" t="n">
        <v>14</v>
      </c>
      <c r="AE21" s="43" t="s">
        <v>219</v>
      </c>
      <c r="AF21" s="43" t="n">
        <v>45</v>
      </c>
      <c r="AG21" s="43" t="n">
        <v>-31</v>
      </c>
      <c r="AH21" s="42"/>
      <c r="AI21" s="43" t="s">
        <v>211</v>
      </c>
    </row>
    <row r="22" customFormat="false" ht="12" hidden="false" customHeight="true" outlineLevel="0" collapsed="false">
      <c r="A22" s="9" t="s">
        <v>215</v>
      </c>
      <c r="B22" s="9" t="n">
        <v>2</v>
      </c>
      <c r="C22" s="35" t="s">
        <v>240</v>
      </c>
      <c r="D22" s="9" t="s">
        <v>57</v>
      </c>
      <c r="E22" s="9" t="s">
        <v>247</v>
      </c>
      <c r="F22" s="9" t="n">
        <v>5</v>
      </c>
      <c r="G22" s="9" t="n">
        <f aca="false">T22</f>
        <v>12</v>
      </c>
      <c r="H22" s="9" t="n">
        <f aca="false">AC22</f>
        <v>31</v>
      </c>
      <c r="I22" s="9" t="n">
        <f aca="false">AG22</f>
        <v>-13</v>
      </c>
      <c r="J22" s="9" t="n">
        <f aca="false">IF(G22=F22,200,IF(G22&lt;F22,200,0))</f>
        <v>0</v>
      </c>
      <c r="K22" s="9"/>
      <c r="L22" s="9" t="n">
        <f aca="false">H22*15</f>
        <v>465</v>
      </c>
      <c r="M22" s="9" t="n">
        <f aca="false">I22*10</f>
        <v>-130</v>
      </c>
      <c r="N22" s="9" t="n">
        <f aca="false">((F22-G22)*100)</f>
        <v>-700</v>
      </c>
      <c r="O22" s="9" t="n">
        <f aca="false">IF((K22="S"),50,IF((K22="F"),100,IF((K22="C"),200,0)))</f>
        <v>0</v>
      </c>
      <c r="P22" s="9" t="n">
        <f aca="false">IF(G22=16,-300,0)</f>
        <v>0</v>
      </c>
      <c r="Q22" s="9" t="n">
        <f aca="false">IF(G22=1,300,0)</f>
        <v>0</v>
      </c>
      <c r="R22" s="36" t="n">
        <f aca="false">250+(J22+L22+M22+N22+O22+P22+Q22)</f>
        <v>-115</v>
      </c>
      <c r="T22" s="41" t="n">
        <v>12</v>
      </c>
      <c r="U22" s="42"/>
      <c r="V22" s="42" t="s">
        <v>57</v>
      </c>
      <c r="W22" s="43" t="s">
        <v>248</v>
      </c>
      <c r="X22" s="44" t="n">
        <v>30</v>
      </c>
      <c r="Y22" s="42"/>
      <c r="Z22" s="43" t="n">
        <v>8</v>
      </c>
      <c r="AA22" s="43" t="n">
        <v>7</v>
      </c>
      <c r="AB22" s="43" t="n">
        <v>15</v>
      </c>
      <c r="AC22" s="44" t="n">
        <v>31</v>
      </c>
      <c r="AD22" s="43" t="n">
        <v>30</v>
      </c>
      <c r="AE22" s="43" t="s">
        <v>219</v>
      </c>
      <c r="AF22" s="43" t="n">
        <v>43</v>
      </c>
      <c r="AG22" s="43" t="n">
        <v>-13</v>
      </c>
      <c r="AH22" s="42"/>
      <c r="AI22" s="43" t="s">
        <v>209</v>
      </c>
    </row>
    <row r="23" customFormat="false" ht="12" hidden="false" customHeight="true" outlineLevel="0" collapsed="false">
      <c r="A23" s="9" t="s">
        <v>215</v>
      </c>
      <c r="B23" s="9" t="n">
        <v>2</v>
      </c>
      <c r="C23" s="35" t="s">
        <v>237</v>
      </c>
      <c r="D23" s="9" t="s">
        <v>60</v>
      </c>
      <c r="E23" s="9" t="s">
        <v>217</v>
      </c>
      <c r="F23" s="9" t="n">
        <v>13</v>
      </c>
      <c r="G23" s="9" t="n">
        <f aca="false">T23</f>
        <v>4</v>
      </c>
      <c r="H23" s="9" t="n">
        <f aca="false">AC23</f>
        <v>52</v>
      </c>
      <c r="I23" s="9" t="n">
        <f aca="false">AG23</f>
        <v>10</v>
      </c>
      <c r="J23" s="9" t="n">
        <f aca="false">IF(G23=F23,200,IF(G23&lt;F23,200,0))</f>
        <v>200</v>
      </c>
      <c r="K23" s="9"/>
      <c r="L23" s="9" t="n">
        <f aca="false">H23*15</f>
        <v>780</v>
      </c>
      <c r="M23" s="9" t="n">
        <f aca="false">I23*10</f>
        <v>100</v>
      </c>
      <c r="N23" s="9" t="n">
        <f aca="false">((F23-G23)*100)</f>
        <v>900</v>
      </c>
      <c r="O23" s="9" t="n">
        <f aca="false">IF((K23="S"),50,IF((K23="F"),100,IF((K23="C"),200,0)))</f>
        <v>0</v>
      </c>
      <c r="P23" s="9" t="n">
        <f aca="false">IF(G23=16,-300,0)</f>
        <v>0</v>
      </c>
      <c r="Q23" s="9" t="n">
        <f aca="false">IF(G23=1,300,0)</f>
        <v>0</v>
      </c>
      <c r="R23" s="36" t="n">
        <f aca="false">250+(J23+L23+M23+N23+O23+P23+Q23)</f>
        <v>2230</v>
      </c>
      <c r="T23" s="41" t="n">
        <v>4</v>
      </c>
      <c r="U23" s="42"/>
      <c r="V23" s="42" t="s">
        <v>60</v>
      </c>
      <c r="W23" s="43" t="s">
        <v>218</v>
      </c>
      <c r="X23" s="44" t="n">
        <v>30</v>
      </c>
      <c r="Y23" s="42"/>
      <c r="Z23" s="43" t="n">
        <v>15</v>
      </c>
      <c r="AA23" s="43" t="n">
        <v>7</v>
      </c>
      <c r="AB23" s="43" t="n">
        <v>8</v>
      </c>
      <c r="AC23" s="44" t="n">
        <v>52</v>
      </c>
      <c r="AD23" s="43" t="n">
        <v>28</v>
      </c>
      <c r="AE23" s="43" t="s">
        <v>219</v>
      </c>
      <c r="AF23" s="43" t="n">
        <v>18</v>
      </c>
      <c r="AG23" s="43" t="n">
        <v>10</v>
      </c>
      <c r="AH23" s="42"/>
      <c r="AI23" s="43" t="s">
        <v>209</v>
      </c>
    </row>
    <row r="24" customFormat="false" ht="12" hidden="false" customHeight="true" outlineLevel="0" collapsed="false">
      <c r="A24" s="9" t="s">
        <v>215</v>
      </c>
      <c r="B24" s="9" t="n">
        <v>2</v>
      </c>
      <c r="C24" s="35" t="s">
        <v>249</v>
      </c>
      <c r="D24" s="9" t="s">
        <v>63</v>
      </c>
      <c r="E24" s="9" t="s">
        <v>228</v>
      </c>
      <c r="F24" s="9" t="n">
        <v>13</v>
      </c>
      <c r="G24" s="9" t="n">
        <f aca="false">T24</f>
        <v>10</v>
      </c>
      <c r="H24" s="9" t="n">
        <f aca="false">AC24</f>
        <v>39</v>
      </c>
      <c r="I24" s="9" t="n">
        <f aca="false">AG24</f>
        <v>-6</v>
      </c>
      <c r="J24" s="9" t="n">
        <f aca="false">IF(G24=F24,200,IF(G24&lt;F24,200,0))</f>
        <v>200</v>
      </c>
      <c r="K24" s="9"/>
      <c r="L24" s="9" t="n">
        <f aca="false">H24*15</f>
        <v>585</v>
      </c>
      <c r="M24" s="9" t="n">
        <f aca="false">I24*10</f>
        <v>-60</v>
      </c>
      <c r="N24" s="9" t="n">
        <f aca="false">((F24-G24)*100)</f>
        <v>300</v>
      </c>
      <c r="O24" s="9" t="n">
        <f aca="false">IF((K24="S"),50,IF((K24="F"),100,IF((K24="C"),200,0)))</f>
        <v>0</v>
      </c>
      <c r="P24" s="9" t="n">
        <f aca="false">IF(G24=16,-300,0)</f>
        <v>0</v>
      </c>
      <c r="Q24" s="9" t="n">
        <f aca="false">IF(G24=1,300,0)</f>
        <v>0</v>
      </c>
      <c r="R24" s="36" t="n">
        <f aca="false">250+(J24+L24+M24+N24+O24+P24+Q24)</f>
        <v>1275</v>
      </c>
      <c r="T24" s="41" t="n">
        <v>10</v>
      </c>
      <c r="U24" s="42"/>
      <c r="V24" s="42" t="s">
        <v>63</v>
      </c>
      <c r="W24" s="43" t="s">
        <v>230</v>
      </c>
      <c r="X24" s="44" t="n">
        <v>30</v>
      </c>
      <c r="Y24" s="42"/>
      <c r="Z24" s="43" t="n">
        <v>11</v>
      </c>
      <c r="AA24" s="43" t="n">
        <v>6</v>
      </c>
      <c r="AB24" s="43" t="n">
        <v>13</v>
      </c>
      <c r="AC24" s="44" t="n">
        <v>39</v>
      </c>
      <c r="AD24" s="43" t="n">
        <v>26</v>
      </c>
      <c r="AE24" s="43" t="s">
        <v>219</v>
      </c>
      <c r="AF24" s="43" t="n">
        <v>32</v>
      </c>
      <c r="AG24" s="43" t="n">
        <v>-6</v>
      </c>
      <c r="AH24" s="42"/>
      <c r="AI24" s="43" t="s">
        <v>210</v>
      </c>
    </row>
    <row r="25" customFormat="false" ht="12" hidden="false" customHeight="true" outlineLevel="0" collapsed="false">
      <c r="A25" s="9" t="s">
        <v>215</v>
      </c>
      <c r="B25" s="9" t="n">
        <v>2</v>
      </c>
      <c r="C25" s="35" t="s">
        <v>258</v>
      </c>
      <c r="D25" s="9" t="s">
        <v>66</v>
      </c>
      <c r="E25" s="9" t="s">
        <v>221</v>
      </c>
      <c r="F25" s="9" t="n">
        <v>13</v>
      </c>
      <c r="G25" s="9" t="n">
        <f aca="false">T25</f>
        <v>13</v>
      </c>
      <c r="H25" s="9" t="n">
        <f aca="false">AC25</f>
        <v>27</v>
      </c>
      <c r="I25" s="9" t="n">
        <f aca="false">AG25</f>
        <v>-9</v>
      </c>
      <c r="J25" s="9" t="n">
        <f aca="false">IF(G25=F25,200,IF(G25&lt;F25,200,0))</f>
        <v>200</v>
      </c>
      <c r="K25" s="9" t="s">
        <v>229</v>
      </c>
      <c r="L25" s="9" t="n">
        <f aca="false">H25*15</f>
        <v>405</v>
      </c>
      <c r="M25" s="9" t="n">
        <f aca="false">I25*10</f>
        <v>-90</v>
      </c>
      <c r="N25" s="9" t="n">
        <f aca="false">((F25-G25)*100)</f>
        <v>0</v>
      </c>
      <c r="O25" s="9" t="n">
        <f aca="false">IF((K25="S"),50,IF((K25="F"),100,IF((K25="C"),200,0)))</f>
        <v>50</v>
      </c>
      <c r="P25" s="9" t="n">
        <f aca="false">IF(G25=16,-300,0)</f>
        <v>0</v>
      </c>
      <c r="Q25" s="9" t="n">
        <f aca="false">IF(G25=1,300,0)</f>
        <v>0</v>
      </c>
      <c r="R25" s="36" t="n">
        <f aca="false">250+(J25+L25+M25+N25+O25+P25+Q25)</f>
        <v>815</v>
      </c>
      <c r="T25" s="41" t="n">
        <v>13</v>
      </c>
      <c r="U25" s="42"/>
      <c r="V25" s="42" t="s">
        <v>66</v>
      </c>
      <c r="W25" s="43" t="s">
        <v>223</v>
      </c>
      <c r="X25" s="44" t="n">
        <v>30</v>
      </c>
      <c r="Y25" s="42"/>
      <c r="Z25" s="43" t="n">
        <v>5</v>
      </c>
      <c r="AA25" s="43" t="n">
        <v>12</v>
      </c>
      <c r="AB25" s="43" t="n">
        <v>13</v>
      </c>
      <c r="AC25" s="44" t="n">
        <v>27</v>
      </c>
      <c r="AD25" s="43" t="n">
        <v>22</v>
      </c>
      <c r="AE25" s="43" t="s">
        <v>219</v>
      </c>
      <c r="AF25" s="43" t="n">
        <v>31</v>
      </c>
      <c r="AG25" s="43" t="n">
        <v>-9</v>
      </c>
      <c r="AH25" s="42"/>
      <c r="AI25" s="43" t="s">
        <v>210</v>
      </c>
    </row>
    <row r="26" customFormat="false" ht="12" hidden="false" customHeight="true" outlineLevel="0" collapsed="false">
      <c r="A26" s="9" t="s">
        <v>215</v>
      </c>
      <c r="B26" s="9" t="n">
        <v>2</v>
      </c>
      <c r="C26" s="35" t="s">
        <v>220</v>
      </c>
      <c r="D26" s="9" t="s">
        <v>69</v>
      </c>
      <c r="E26" s="9" t="s">
        <v>241</v>
      </c>
      <c r="F26" s="9" t="n">
        <v>9</v>
      </c>
      <c r="G26" s="9" t="n">
        <f aca="false">T26</f>
        <v>7</v>
      </c>
      <c r="H26" s="9" t="n">
        <f aca="false">AC26</f>
        <v>45</v>
      </c>
      <c r="I26" s="9" t="n">
        <f aca="false">AG26</f>
        <v>13</v>
      </c>
      <c r="J26" s="9" t="n">
        <f aca="false">IF(G26=F26,200,IF(G26&lt;F26,200,0))</f>
        <v>200</v>
      </c>
      <c r="K26" s="9"/>
      <c r="L26" s="9" t="n">
        <f aca="false">H26*15</f>
        <v>675</v>
      </c>
      <c r="M26" s="9" t="n">
        <f aca="false">I26*10</f>
        <v>130</v>
      </c>
      <c r="N26" s="9" t="n">
        <f aca="false">((F26-G26)*100)</f>
        <v>200</v>
      </c>
      <c r="O26" s="9" t="n">
        <f aca="false">IF((K26="S"),50,IF((K26="F"),100,IF((K26="C"),200,0)))</f>
        <v>0</v>
      </c>
      <c r="P26" s="9" t="n">
        <f aca="false">IF(G26=16,-300,0)</f>
        <v>0</v>
      </c>
      <c r="Q26" s="9" t="n">
        <f aca="false">IF(G26=1,300,0)</f>
        <v>0</v>
      </c>
      <c r="R26" s="36" t="n">
        <f aca="false">250+(J26+L26+M26+N26+O26+P26+Q26)</f>
        <v>1455</v>
      </c>
      <c r="T26" s="41" t="n">
        <v>7</v>
      </c>
      <c r="U26" s="42"/>
      <c r="V26" s="42" t="s">
        <v>69</v>
      </c>
      <c r="W26" s="43" t="s">
        <v>242</v>
      </c>
      <c r="X26" s="44" t="n">
        <v>30</v>
      </c>
      <c r="Y26" s="42"/>
      <c r="Z26" s="43" t="n">
        <v>12</v>
      </c>
      <c r="AA26" s="43" t="n">
        <v>9</v>
      </c>
      <c r="AB26" s="43" t="n">
        <v>9</v>
      </c>
      <c r="AC26" s="44" t="n">
        <v>45</v>
      </c>
      <c r="AD26" s="43" t="n">
        <v>48</v>
      </c>
      <c r="AE26" s="43" t="s">
        <v>219</v>
      </c>
      <c r="AF26" s="43" t="n">
        <v>35</v>
      </c>
      <c r="AG26" s="43" t="n">
        <v>13</v>
      </c>
      <c r="AH26" s="42"/>
      <c r="AI26" s="43" t="s">
        <v>210</v>
      </c>
    </row>
    <row r="27" customFormat="false" ht="12" hidden="false" customHeight="true" outlineLevel="0" collapsed="false">
      <c r="A27" s="9" t="s">
        <v>215</v>
      </c>
      <c r="B27" s="9" t="n">
        <v>2</v>
      </c>
      <c r="C27" s="35" t="s">
        <v>231</v>
      </c>
      <c r="D27" s="9" t="s">
        <v>72</v>
      </c>
      <c r="E27" s="9" t="s">
        <v>250</v>
      </c>
      <c r="F27" s="9" t="n">
        <v>1</v>
      </c>
      <c r="G27" s="9" t="n">
        <f aca="false">T27</f>
        <v>3</v>
      </c>
      <c r="H27" s="9" t="n">
        <f aca="false">AC27</f>
        <v>58</v>
      </c>
      <c r="I27" s="9" t="n">
        <f aca="false">AG27</f>
        <v>25</v>
      </c>
      <c r="J27" s="9" t="n">
        <f aca="false">IF(G27=F27,200,IF(G27&lt;F27,200,0))</f>
        <v>0</v>
      </c>
      <c r="K27" s="9" t="s">
        <v>222</v>
      </c>
      <c r="L27" s="9" t="n">
        <f aca="false">H27*15</f>
        <v>870</v>
      </c>
      <c r="M27" s="9" t="n">
        <f aca="false">I27*10</f>
        <v>250</v>
      </c>
      <c r="N27" s="9" t="n">
        <f aca="false">((F27-G27)*100)</f>
        <v>-200</v>
      </c>
      <c r="O27" s="9" t="n">
        <f aca="false">IF((K27="S"),50,IF((K27="F"),100,IF((K27="C"),200,0)))</f>
        <v>100</v>
      </c>
      <c r="P27" s="9" t="n">
        <f aca="false">IF(G27=16,-300,0)</f>
        <v>0</v>
      </c>
      <c r="Q27" s="9" t="n">
        <f aca="false">IF(G27=1,300,0)</f>
        <v>0</v>
      </c>
      <c r="R27" s="36" t="n">
        <f aca="false">250+(J27+L27+M27+N27+O27+P27+Q27)</f>
        <v>1270</v>
      </c>
      <c r="T27" s="41" t="n">
        <v>3</v>
      </c>
      <c r="U27" s="42"/>
      <c r="V27" s="42" t="s">
        <v>72</v>
      </c>
      <c r="W27" s="43" t="s">
        <v>251</v>
      </c>
      <c r="X27" s="44" t="n">
        <v>30</v>
      </c>
      <c r="Y27" s="42"/>
      <c r="Z27" s="43" t="n">
        <v>18</v>
      </c>
      <c r="AA27" s="43" t="n">
        <v>4</v>
      </c>
      <c r="AB27" s="43" t="n">
        <v>8</v>
      </c>
      <c r="AC27" s="44" t="n">
        <v>58</v>
      </c>
      <c r="AD27" s="43" t="n">
        <v>44</v>
      </c>
      <c r="AE27" s="43" t="s">
        <v>219</v>
      </c>
      <c r="AF27" s="43" t="n">
        <v>19</v>
      </c>
      <c r="AG27" s="43" t="n">
        <v>25</v>
      </c>
      <c r="AH27" s="42"/>
      <c r="AI27" s="43" t="s">
        <v>210</v>
      </c>
    </row>
    <row r="28" customFormat="false" ht="12" hidden="false" customHeight="true" outlineLevel="0" collapsed="false">
      <c r="A28" s="9" t="s">
        <v>215</v>
      </c>
      <c r="B28" s="9" t="n">
        <v>2</v>
      </c>
      <c r="C28" s="35" t="s">
        <v>265</v>
      </c>
      <c r="D28" s="9" t="s">
        <v>75</v>
      </c>
      <c r="E28" s="9" t="s">
        <v>262</v>
      </c>
      <c r="F28" s="9" t="n">
        <v>5</v>
      </c>
      <c r="G28" s="9" t="n">
        <f aca="false">T28</f>
        <v>8</v>
      </c>
      <c r="H28" s="9" t="n">
        <f aca="false">AC28</f>
        <v>44</v>
      </c>
      <c r="I28" s="9" t="n">
        <f aca="false">AG28</f>
        <v>12</v>
      </c>
      <c r="J28" s="9" t="n">
        <f aca="false">IF(G28=F28,200,IF(G28&lt;F28,200,0))</f>
        <v>0</v>
      </c>
      <c r="K28" s="9"/>
      <c r="L28" s="9" t="n">
        <f aca="false">H28*15</f>
        <v>660</v>
      </c>
      <c r="M28" s="9" t="n">
        <f aca="false">I28*10</f>
        <v>120</v>
      </c>
      <c r="N28" s="9" t="n">
        <f aca="false">((F28-G28)*100)</f>
        <v>-300</v>
      </c>
      <c r="O28" s="9" t="n">
        <f aca="false">IF((K28="S"),50,IF((K28="F"),100,IF((K28="C"),200,0)))</f>
        <v>0</v>
      </c>
      <c r="P28" s="9" t="n">
        <f aca="false">IF(G28=16,-300,0)</f>
        <v>0</v>
      </c>
      <c r="Q28" s="9" t="n">
        <f aca="false">IF(G28=1,300,0)</f>
        <v>0</v>
      </c>
      <c r="R28" s="36" t="n">
        <f aca="false">250+(J28+L28+M28+N28+O28+P28+Q28)</f>
        <v>730</v>
      </c>
      <c r="T28" s="41" t="n">
        <v>8</v>
      </c>
      <c r="U28" s="42"/>
      <c r="V28" s="42" t="s">
        <v>75</v>
      </c>
      <c r="W28" s="43" t="s">
        <v>264</v>
      </c>
      <c r="X28" s="44" t="n">
        <v>30</v>
      </c>
      <c r="Y28" s="42"/>
      <c r="Z28" s="43" t="n">
        <v>10</v>
      </c>
      <c r="AA28" s="43" t="n">
        <v>14</v>
      </c>
      <c r="AB28" s="43" t="n">
        <v>6</v>
      </c>
      <c r="AC28" s="44" t="n">
        <v>44</v>
      </c>
      <c r="AD28" s="43" t="n">
        <v>32</v>
      </c>
      <c r="AE28" s="43" t="s">
        <v>219</v>
      </c>
      <c r="AF28" s="43" t="n">
        <v>20</v>
      </c>
      <c r="AG28" s="43" t="n">
        <v>12</v>
      </c>
      <c r="AH28" s="42"/>
      <c r="AI28" s="43" t="s">
        <v>210</v>
      </c>
    </row>
    <row r="29" customFormat="false" ht="12" hidden="false" customHeight="true" outlineLevel="0" collapsed="false">
      <c r="A29" s="9" t="s">
        <v>215</v>
      </c>
      <c r="B29" s="9" t="n">
        <v>2</v>
      </c>
      <c r="C29" s="35" t="s">
        <v>246</v>
      </c>
      <c r="D29" s="9" t="s">
        <v>78</v>
      </c>
      <c r="E29" s="9" t="s">
        <v>259</v>
      </c>
      <c r="F29" s="9" t="n">
        <v>1</v>
      </c>
      <c r="G29" s="9" t="n">
        <f aca="false">T29</f>
        <v>9</v>
      </c>
      <c r="H29" s="9" t="n">
        <f aca="false">AC29</f>
        <v>39</v>
      </c>
      <c r="I29" s="9" t="n">
        <f aca="false">AG29</f>
        <v>-4</v>
      </c>
      <c r="J29" s="9" t="n">
        <f aca="false">IF(G29=F29,200,IF(G29&lt;F29,200,0))</f>
        <v>0</v>
      </c>
      <c r="K29" s="9"/>
      <c r="L29" s="9" t="n">
        <f aca="false">H29*15</f>
        <v>585</v>
      </c>
      <c r="M29" s="9" t="n">
        <f aca="false">I29*10</f>
        <v>-40</v>
      </c>
      <c r="N29" s="9" t="n">
        <f aca="false">((F29-G29)*100)</f>
        <v>-800</v>
      </c>
      <c r="O29" s="9" t="n">
        <f aca="false">IF((K29="S"),50,IF((K29="F"),100,IF((K29="C"),200,0)))</f>
        <v>0</v>
      </c>
      <c r="P29" s="9" t="n">
        <f aca="false">IF(G29=16,-300,0)</f>
        <v>0</v>
      </c>
      <c r="Q29" s="9" t="n">
        <f aca="false">IF(G29=1,300,0)</f>
        <v>0</v>
      </c>
      <c r="R29" s="36" t="n">
        <f aca="false">250+(J29+L29+M29+N29+O29+P29+Q29)</f>
        <v>-5</v>
      </c>
      <c r="T29" s="41" t="n">
        <v>9</v>
      </c>
      <c r="U29" s="42"/>
      <c r="V29" s="42" t="s">
        <v>78</v>
      </c>
      <c r="W29" s="43" t="s">
        <v>260</v>
      </c>
      <c r="X29" s="44" t="n">
        <v>30</v>
      </c>
      <c r="Y29" s="42"/>
      <c r="Z29" s="43" t="n">
        <v>10</v>
      </c>
      <c r="AA29" s="43" t="n">
        <v>9</v>
      </c>
      <c r="AB29" s="43" t="n">
        <v>11</v>
      </c>
      <c r="AC29" s="44" t="n">
        <v>39</v>
      </c>
      <c r="AD29" s="43" t="n">
        <v>26</v>
      </c>
      <c r="AE29" s="43" t="s">
        <v>219</v>
      </c>
      <c r="AF29" s="43" t="n">
        <v>30</v>
      </c>
      <c r="AG29" s="43" t="n">
        <v>-4</v>
      </c>
      <c r="AH29" s="42"/>
      <c r="AI29" s="43" t="s">
        <v>210</v>
      </c>
    </row>
    <row r="30" customFormat="false" ht="12" hidden="false" customHeight="true" outlineLevel="0" collapsed="false">
      <c r="A30" s="9" t="s">
        <v>215</v>
      </c>
      <c r="B30" s="9" t="n">
        <v>2</v>
      </c>
      <c r="C30" s="35" t="s">
        <v>252</v>
      </c>
      <c r="D30" s="9" t="s">
        <v>81</v>
      </c>
      <c r="E30" s="9" t="s">
        <v>232</v>
      </c>
      <c r="F30" s="9" t="n">
        <v>5</v>
      </c>
      <c r="G30" s="9" t="n">
        <f aca="false">T30</f>
        <v>14</v>
      </c>
      <c r="H30" s="9" t="n">
        <f aca="false">AC30</f>
        <v>26</v>
      </c>
      <c r="I30" s="9" t="n">
        <f aca="false">AG30</f>
        <v>-28</v>
      </c>
      <c r="J30" s="9" t="n">
        <f aca="false">IF(G30=F30,200,IF(G30&lt;F30,200,0))</f>
        <v>0</v>
      </c>
      <c r="K30" s="9"/>
      <c r="L30" s="9" t="n">
        <f aca="false">H30*15</f>
        <v>390</v>
      </c>
      <c r="M30" s="9" t="n">
        <f aca="false">I30*10</f>
        <v>-280</v>
      </c>
      <c r="N30" s="9" t="n">
        <f aca="false">((F30-G30)*100)</f>
        <v>-900</v>
      </c>
      <c r="O30" s="9" t="n">
        <f aca="false">IF((K30="S"),50,IF((K30="F"),100,IF((K30="C"),200,0)))</f>
        <v>0</v>
      </c>
      <c r="P30" s="9" t="n">
        <f aca="false">IF(G30=16,-300,0)</f>
        <v>0</v>
      </c>
      <c r="Q30" s="9" t="n">
        <f aca="false">IF(G30=1,300,0)</f>
        <v>0</v>
      </c>
      <c r="R30" s="36" t="n">
        <f aca="false">250+(J30+L30+M30+N30+O30+P30+Q30)</f>
        <v>-540</v>
      </c>
      <c r="T30" s="41" t="n">
        <v>14</v>
      </c>
      <c r="U30" s="42"/>
      <c r="V30" s="42" t="s">
        <v>81</v>
      </c>
      <c r="W30" s="43" t="s">
        <v>233</v>
      </c>
      <c r="X30" s="44" t="n">
        <v>30</v>
      </c>
      <c r="Y30" s="42"/>
      <c r="Z30" s="43" t="n">
        <v>6</v>
      </c>
      <c r="AA30" s="43" t="n">
        <v>8</v>
      </c>
      <c r="AB30" s="43" t="n">
        <v>16</v>
      </c>
      <c r="AC30" s="44" t="n">
        <v>26</v>
      </c>
      <c r="AD30" s="43" t="n">
        <v>23</v>
      </c>
      <c r="AE30" s="43" t="s">
        <v>219</v>
      </c>
      <c r="AF30" s="43" t="n">
        <v>51</v>
      </c>
      <c r="AG30" s="43" t="n">
        <v>-28</v>
      </c>
      <c r="AH30" s="42"/>
      <c r="AI30" s="43" t="s">
        <v>211</v>
      </c>
    </row>
    <row r="31" customFormat="false" ht="12" hidden="false" customHeight="true" outlineLevel="0" collapsed="false">
      <c r="A31" s="9" t="s">
        <v>215</v>
      </c>
      <c r="B31" s="9" t="n">
        <v>2</v>
      </c>
      <c r="C31" s="35" t="s">
        <v>227</v>
      </c>
      <c r="D31" s="9" t="s">
        <v>84</v>
      </c>
      <c r="E31" s="9" t="s">
        <v>253</v>
      </c>
      <c r="F31" s="9" t="n">
        <v>9</v>
      </c>
      <c r="G31" s="9" t="n">
        <f aca="false">T31</f>
        <v>11</v>
      </c>
      <c r="H31" s="9" t="n">
        <f aca="false">AC31</f>
        <v>36</v>
      </c>
      <c r="I31" s="9" t="n">
        <f aca="false">AG31</f>
        <v>-14</v>
      </c>
      <c r="J31" s="9" t="n">
        <f aca="false">IF(G31=F31,200,IF(G31&lt;F31,200,0))</f>
        <v>0</v>
      </c>
      <c r="K31" s="9"/>
      <c r="L31" s="9" t="n">
        <f aca="false">H31*15</f>
        <v>540</v>
      </c>
      <c r="M31" s="9" t="n">
        <f aca="false">I31*10</f>
        <v>-140</v>
      </c>
      <c r="N31" s="9" t="n">
        <f aca="false">((F31-G31)*100)</f>
        <v>-200</v>
      </c>
      <c r="O31" s="9" t="n">
        <f aca="false">IF((K31="S"),50,IF((K31="F"),100,IF((K31="C"),200,0)))</f>
        <v>0</v>
      </c>
      <c r="P31" s="9" t="n">
        <f aca="false">IF(G31=16,-300,0)</f>
        <v>0</v>
      </c>
      <c r="Q31" s="9" t="n">
        <f aca="false">IF(G31=1,300,0)</f>
        <v>0</v>
      </c>
      <c r="R31" s="36" t="n">
        <f aca="false">250+(J31+L31+M31+N31+O31+P31+Q31)</f>
        <v>450</v>
      </c>
      <c r="T31" s="41" t="n">
        <v>11</v>
      </c>
      <c r="U31" s="42"/>
      <c r="V31" s="42" t="s">
        <v>84</v>
      </c>
      <c r="W31" s="43" t="s">
        <v>254</v>
      </c>
      <c r="X31" s="44" t="n">
        <v>30</v>
      </c>
      <c r="Y31" s="42"/>
      <c r="Z31" s="43" t="n">
        <v>9</v>
      </c>
      <c r="AA31" s="43" t="n">
        <v>9</v>
      </c>
      <c r="AB31" s="43" t="n">
        <v>12</v>
      </c>
      <c r="AC31" s="44" t="n">
        <v>36</v>
      </c>
      <c r="AD31" s="43" t="n">
        <v>21</v>
      </c>
      <c r="AE31" s="43" t="s">
        <v>219</v>
      </c>
      <c r="AF31" s="43" t="n">
        <v>35</v>
      </c>
      <c r="AG31" s="43" t="n">
        <v>-14</v>
      </c>
      <c r="AH31" s="42"/>
      <c r="AI31" s="43" t="s">
        <v>210</v>
      </c>
    </row>
    <row r="32" customFormat="false" ht="12" hidden="false" customHeight="true" outlineLevel="0" collapsed="false">
      <c r="A32" s="9" t="s">
        <v>215</v>
      </c>
      <c r="B32" s="9" t="n">
        <v>2</v>
      </c>
      <c r="C32" s="35" t="s">
        <v>261</v>
      </c>
      <c r="D32" s="9" t="s">
        <v>87</v>
      </c>
      <c r="E32" s="9" t="s">
        <v>235</v>
      </c>
      <c r="F32" s="9" t="n">
        <v>1</v>
      </c>
      <c r="G32" s="9" t="n">
        <f aca="false">T32</f>
        <v>6</v>
      </c>
      <c r="H32" s="9" t="n">
        <f aca="false">AC32</f>
        <v>46</v>
      </c>
      <c r="I32" s="9" t="n">
        <f aca="false">AG32</f>
        <v>5</v>
      </c>
      <c r="J32" s="9" t="n">
        <f aca="false">IF(G32=F32,200,IF(G32&lt;F32,200,0))</f>
        <v>0</v>
      </c>
      <c r="K32" s="9" t="s">
        <v>229</v>
      </c>
      <c r="L32" s="9" t="n">
        <f aca="false">H32*15</f>
        <v>690</v>
      </c>
      <c r="M32" s="9" t="n">
        <f aca="false">I32*10</f>
        <v>50</v>
      </c>
      <c r="N32" s="9" t="n">
        <f aca="false">((F32-G32)*100)</f>
        <v>-500</v>
      </c>
      <c r="O32" s="9" t="n">
        <f aca="false">IF((K32="S"),50,IF((K32="F"),100,IF((K32="C"),200,0)))</f>
        <v>50</v>
      </c>
      <c r="P32" s="9" t="n">
        <f aca="false">IF(G32=16,-300,0)</f>
        <v>0</v>
      </c>
      <c r="Q32" s="9" t="n">
        <f aca="false">IF(G32=1,300,0)</f>
        <v>0</v>
      </c>
      <c r="R32" s="36" t="n">
        <f aca="false">250+(J32+L32+M32+N32+O32+P32+Q32)</f>
        <v>540</v>
      </c>
      <c r="T32" s="41" t="n">
        <v>6</v>
      </c>
      <c r="U32" s="42"/>
      <c r="V32" s="42" t="s">
        <v>87</v>
      </c>
      <c r="W32" s="43" t="s">
        <v>236</v>
      </c>
      <c r="X32" s="44" t="n">
        <v>30</v>
      </c>
      <c r="Y32" s="42"/>
      <c r="Z32" s="43" t="n">
        <v>13</v>
      </c>
      <c r="AA32" s="43" t="n">
        <v>7</v>
      </c>
      <c r="AB32" s="43" t="n">
        <v>10</v>
      </c>
      <c r="AC32" s="44" t="n">
        <v>46</v>
      </c>
      <c r="AD32" s="43" t="n">
        <v>33</v>
      </c>
      <c r="AE32" s="43" t="s">
        <v>219</v>
      </c>
      <c r="AF32" s="43" t="n">
        <v>28</v>
      </c>
      <c r="AG32" s="43" t="n">
        <v>5</v>
      </c>
      <c r="AH32" s="42"/>
      <c r="AI32" s="43" t="s">
        <v>209</v>
      </c>
    </row>
    <row r="33" customFormat="false" ht="12" hidden="false" customHeight="true" outlineLevel="0" collapsed="false">
      <c r="A33" s="9" t="s">
        <v>215</v>
      </c>
      <c r="B33" s="9" t="n">
        <v>2</v>
      </c>
      <c r="C33" s="35" t="s">
        <v>243</v>
      </c>
      <c r="D33" s="9" t="s">
        <v>90</v>
      </c>
      <c r="E33" s="9" t="s">
        <v>238</v>
      </c>
      <c r="F33" s="9" t="n">
        <v>1</v>
      </c>
      <c r="G33" s="9" t="n">
        <f aca="false">T33</f>
        <v>2</v>
      </c>
      <c r="H33" s="9" t="n">
        <f aca="false">AC33</f>
        <v>59</v>
      </c>
      <c r="I33" s="9" t="n">
        <f aca="false">AG33</f>
        <v>29</v>
      </c>
      <c r="J33" s="9" t="n">
        <f aca="false">IF(G33=F33,200,IF(G33&lt;F33,200,0))</f>
        <v>0</v>
      </c>
      <c r="K33" s="9" t="s">
        <v>263</v>
      </c>
      <c r="L33" s="9" t="n">
        <f aca="false">H33*15</f>
        <v>885</v>
      </c>
      <c r="M33" s="9" t="n">
        <f aca="false">I33*10</f>
        <v>290</v>
      </c>
      <c r="N33" s="9" t="n">
        <f aca="false">((F33-G33)*100)</f>
        <v>-100</v>
      </c>
      <c r="O33" s="9" t="n">
        <f aca="false">IF((K33="S"),50,IF((K33="F"),100,IF((K33="C"),200,0)))</f>
        <v>200</v>
      </c>
      <c r="P33" s="9" t="n">
        <f aca="false">IF(G33=16,-300,0)</f>
        <v>0</v>
      </c>
      <c r="Q33" s="9" t="n">
        <f aca="false">IF(G33=1,300,0)</f>
        <v>0</v>
      </c>
      <c r="R33" s="36" t="n">
        <f aca="false">250+(J33+L33+M33+N33+O33+P33+Q33)</f>
        <v>1525</v>
      </c>
      <c r="T33" s="41" t="n">
        <v>2</v>
      </c>
      <c r="U33" s="42"/>
      <c r="V33" s="42" t="s">
        <v>90</v>
      </c>
      <c r="W33" s="43" t="s">
        <v>239</v>
      </c>
      <c r="X33" s="44" t="n">
        <v>30</v>
      </c>
      <c r="Y33" s="42"/>
      <c r="Z33" s="43" t="n">
        <v>16</v>
      </c>
      <c r="AA33" s="43" t="n">
        <v>11</v>
      </c>
      <c r="AB33" s="43" t="n">
        <v>3</v>
      </c>
      <c r="AC33" s="44" t="n">
        <v>59</v>
      </c>
      <c r="AD33" s="43" t="n">
        <v>46</v>
      </c>
      <c r="AE33" s="43" t="s">
        <v>219</v>
      </c>
      <c r="AF33" s="43" t="n">
        <v>17</v>
      </c>
      <c r="AG33" s="43" t="n">
        <v>29</v>
      </c>
      <c r="AH33" s="42"/>
      <c r="AI33" s="43" t="s">
        <v>210</v>
      </c>
    </row>
    <row r="34" customFormat="false" ht="12" hidden="false" customHeight="true" outlineLevel="0" collapsed="false">
      <c r="A34" s="9" t="s">
        <v>215</v>
      </c>
      <c r="B34" s="9" t="n">
        <v>2</v>
      </c>
      <c r="C34" s="35" t="s">
        <v>224</v>
      </c>
      <c r="D34" s="9" t="s">
        <v>93</v>
      </c>
      <c r="E34" s="9" t="s">
        <v>266</v>
      </c>
      <c r="F34" s="9" t="n">
        <v>9</v>
      </c>
      <c r="G34" s="9" t="n">
        <f aca="false">T34</f>
        <v>5</v>
      </c>
      <c r="H34" s="9" t="n">
        <f aca="false">AC34</f>
        <v>50</v>
      </c>
      <c r="I34" s="9" t="n">
        <f aca="false">AG34</f>
        <v>10</v>
      </c>
      <c r="J34" s="9" t="n">
        <f aca="false">IF(G34=F34,200,IF(G34&lt;F34,200,0))</f>
        <v>200</v>
      </c>
      <c r="K34" s="9"/>
      <c r="L34" s="9" t="n">
        <f aca="false">H34*15</f>
        <v>750</v>
      </c>
      <c r="M34" s="9" t="n">
        <f aca="false">I34*10</f>
        <v>100</v>
      </c>
      <c r="N34" s="9" t="n">
        <f aca="false">((F34-G34)*100)</f>
        <v>400</v>
      </c>
      <c r="O34" s="9" t="n">
        <f aca="false">IF((K34="S"),50,IF((K34="F"),100,IF((K34="C"),200,0)))</f>
        <v>0</v>
      </c>
      <c r="P34" s="9" t="n">
        <f aca="false">IF(G34=16,-300,0)</f>
        <v>0</v>
      </c>
      <c r="Q34" s="9" t="n">
        <f aca="false">IF(G34=1,300,0)</f>
        <v>0</v>
      </c>
      <c r="R34" s="36" t="n">
        <f aca="false">250+(J34+L34+M34+N34+O34+P34+Q34)</f>
        <v>1700</v>
      </c>
      <c r="T34" s="41" t="n">
        <v>5</v>
      </c>
      <c r="U34" s="45"/>
      <c r="V34" s="45" t="s">
        <v>93</v>
      </c>
      <c r="W34" s="46" t="s">
        <v>267</v>
      </c>
      <c r="X34" s="47" t="n">
        <v>30</v>
      </c>
      <c r="Y34" s="45"/>
      <c r="Z34" s="46" t="n">
        <v>14</v>
      </c>
      <c r="AA34" s="46" t="n">
        <v>8</v>
      </c>
      <c r="AB34" s="46" t="n">
        <v>8</v>
      </c>
      <c r="AC34" s="47" t="n">
        <v>50</v>
      </c>
      <c r="AD34" s="46" t="n">
        <v>31</v>
      </c>
      <c r="AE34" s="46" t="s">
        <v>219</v>
      </c>
      <c r="AF34" s="46" t="n">
        <v>21</v>
      </c>
      <c r="AG34" s="46" t="n">
        <v>10</v>
      </c>
      <c r="AH34" s="45"/>
      <c r="AI34" s="46" t="s">
        <v>209</v>
      </c>
    </row>
    <row r="35" s="32" customFormat="true" ht="12" hidden="false" customHeight="true" outlineLevel="0" collapsed="false">
      <c r="A35" s="2" t="s">
        <v>190</v>
      </c>
      <c r="B35" s="2" t="s">
        <v>191</v>
      </c>
      <c r="C35" s="2" t="s">
        <v>192</v>
      </c>
      <c r="D35" s="2" t="s">
        <v>0</v>
      </c>
      <c r="E35" s="2" t="s">
        <v>193</v>
      </c>
      <c r="F35" s="2" t="s">
        <v>194</v>
      </c>
      <c r="G35" s="2" t="s">
        <v>195</v>
      </c>
      <c r="H35" s="2" t="s">
        <v>196</v>
      </c>
      <c r="I35" s="2" t="s">
        <v>197</v>
      </c>
      <c r="J35" s="2" t="s">
        <v>198</v>
      </c>
      <c r="K35" s="2" t="s">
        <v>199</v>
      </c>
      <c r="L35" s="2" t="s">
        <v>200</v>
      </c>
      <c r="M35" s="2" t="s">
        <v>201</v>
      </c>
      <c r="N35" s="2" t="s">
        <v>202</v>
      </c>
      <c r="O35" s="2" t="s">
        <v>203</v>
      </c>
      <c r="P35" s="2" t="s">
        <v>204</v>
      </c>
      <c r="Q35" s="2" t="s">
        <v>205</v>
      </c>
      <c r="R35" s="2" t="s">
        <v>206</v>
      </c>
      <c r="T35" s="33" t="s">
        <v>195</v>
      </c>
      <c r="U35" s="7"/>
      <c r="V35" s="7" t="s">
        <v>0</v>
      </c>
      <c r="W35" s="7" t="s">
        <v>207</v>
      </c>
      <c r="X35" s="7" t="s">
        <v>208</v>
      </c>
      <c r="Y35" s="7"/>
      <c r="Z35" s="7" t="s">
        <v>209</v>
      </c>
      <c r="AA35" s="7" t="s">
        <v>210</v>
      </c>
      <c r="AB35" s="7" t="s">
        <v>211</v>
      </c>
      <c r="AC35" s="7" t="s">
        <v>196</v>
      </c>
      <c r="AD35" s="7" t="s">
        <v>212</v>
      </c>
      <c r="AE35" s="7"/>
      <c r="AF35" s="7" t="s">
        <v>213</v>
      </c>
      <c r="AG35" s="7" t="s">
        <v>214</v>
      </c>
      <c r="AH35" s="7"/>
      <c r="AI35" s="34"/>
    </row>
    <row r="36" customFormat="false" ht="12" hidden="false" customHeight="true" outlineLevel="0" collapsed="false">
      <c r="A36" s="9" t="s">
        <v>215</v>
      </c>
      <c r="B36" s="9" t="n">
        <v>3</v>
      </c>
      <c r="C36" s="35" t="s">
        <v>255</v>
      </c>
      <c r="D36" s="9" t="s">
        <v>96</v>
      </c>
      <c r="E36" s="9" t="s">
        <v>238</v>
      </c>
      <c r="F36" s="9" t="n">
        <v>5</v>
      </c>
      <c r="G36" s="9" t="n">
        <f aca="false">T36</f>
        <v>6</v>
      </c>
      <c r="H36" s="9" t="n">
        <f aca="false">AC36</f>
        <v>46</v>
      </c>
      <c r="I36" s="9" t="n">
        <f aca="false">AG36</f>
        <v>4</v>
      </c>
      <c r="J36" s="9" t="n">
        <f aca="false">IF(G36=F36,200,IF(G36&lt;F36,200,0))</f>
        <v>0</v>
      </c>
      <c r="K36" s="9"/>
      <c r="L36" s="9" t="n">
        <f aca="false">H36*15</f>
        <v>690</v>
      </c>
      <c r="M36" s="9" t="n">
        <f aca="false">I36*10</f>
        <v>40</v>
      </c>
      <c r="N36" s="9" t="n">
        <f aca="false">((F36-G36)*100)</f>
        <v>-100</v>
      </c>
      <c r="O36" s="9" t="n">
        <f aca="false">IF((K36="S"),50,IF((K36="F"),100,IF((K36="C"),200,0)))</f>
        <v>0</v>
      </c>
      <c r="P36" s="9" t="n">
        <f aca="false">IF(G36=16,-300,0)</f>
        <v>0</v>
      </c>
      <c r="Q36" s="9" t="n">
        <f aca="false">IF(G36=1,300,0)</f>
        <v>0</v>
      </c>
      <c r="R36" s="36" t="n">
        <f aca="false">250+(J36+L36+M36+N36+O36+P36+Q36)</f>
        <v>880</v>
      </c>
      <c r="T36" s="37" t="n">
        <v>6</v>
      </c>
      <c r="U36" s="38"/>
      <c r="V36" s="38" t="s">
        <v>96</v>
      </c>
      <c r="W36" s="39" t="s">
        <v>239</v>
      </c>
      <c r="X36" s="40" t="n">
        <v>30</v>
      </c>
      <c r="Y36" s="38"/>
      <c r="Z36" s="39" t="n">
        <v>12</v>
      </c>
      <c r="AA36" s="39" t="n">
        <v>10</v>
      </c>
      <c r="AB36" s="39" t="n">
        <v>8</v>
      </c>
      <c r="AC36" s="40" t="n">
        <v>46</v>
      </c>
      <c r="AD36" s="39" t="n">
        <v>28</v>
      </c>
      <c r="AE36" s="39" t="s">
        <v>219</v>
      </c>
      <c r="AF36" s="39" t="n">
        <v>24</v>
      </c>
      <c r="AG36" s="39" t="n">
        <v>4</v>
      </c>
      <c r="AH36" s="38"/>
      <c r="AI36" s="39" t="s">
        <v>210</v>
      </c>
    </row>
    <row r="37" customFormat="false" ht="12" hidden="false" customHeight="true" outlineLevel="0" collapsed="false">
      <c r="A37" s="9" t="s">
        <v>215</v>
      </c>
      <c r="B37" s="9" t="n">
        <v>3</v>
      </c>
      <c r="C37" s="35" t="s">
        <v>258</v>
      </c>
      <c r="D37" s="9" t="s">
        <v>99</v>
      </c>
      <c r="E37" s="9" t="s">
        <v>241</v>
      </c>
      <c r="F37" s="9" t="n">
        <v>13</v>
      </c>
      <c r="G37" s="9" t="n">
        <f aca="false">T37</f>
        <v>14</v>
      </c>
      <c r="H37" s="9" t="n">
        <f aca="false">AC37</f>
        <v>23</v>
      </c>
      <c r="I37" s="9" t="n">
        <f aca="false">AG37</f>
        <v>-23</v>
      </c>
      <c r="J37" s="9" t="n">
        <f aca="false">IF(G37=F37,200,IF(G37&lt;F37,200,0))</f>
        <v>0</v>
      </c>
      <c r="K37" s="9"/>
      <c r="L37" s="9" t="n">
        <f aca="false">H37*15</f>
        <v>345</v>
      </c>
      <c r="M37" s="9" t="n">
        <f aca="false">I37*10</f>
        <v>-230</v>
      </c>
      <c r="N37" s="9" t="n">
        <f aca="false">((F37-G37)*100)</f>
        <v>-100</v>
      </c>
      <c r="O37" s="9" t="n">
        <f aca="false">IF((K37="S"),50,IF((K37="F"),100,IF((K37="C"),200,0)))</f>
        <v>0</v>
      </c>
      <c r="P37" s="9" t="n">
        <f aca="false">IF(G37=16,-300,0)</f>
        <v>0</v>
      </c>
      <c r="Q37" s="9" t="n">
        <f aca="false">IF(G37=1,300,0)</f>
        <v>0</v>
      </c>
      <c r="R37" s="36" t="n">
        <f aca="false">250+(J37+L37+M37+N37+O37+P37+Q37)</f>
        <v>265</v>
      </c>
      <c r="T37" s="41" t="n">
        <v>14</v>
      </c>
      <c r="U37" s="42"/>
      <c r="V37" s="42" t="s">
        <v>99</v>
      </c>
      <c r="W37" s="43" t="s">
        <v>242</v>
      </c>
      <c r="X37" s="44" t="n">
        <v>30</v>
      </c>
      <c r="Y37" s="42"/>
      <c r="Z37" s="43" t="n">
        <v>5</v>
      </c>
      <c r="AA37" s="43" t="n">
        <v>8</v>
      </c>
      <c r="AB37" s="43" t="n">
        <v>17</v>
      </c>
      <c r="AC37" s="44" t="n">
        <v>23</v>
      </c>
      <c r="AD37" s="43" t="n">
        <v>19</v>
      </c>
      <c r="AE37" s="43" t="s">
        <v>219</v>
      </c>
      <c r="AF37" s="43" t="n">
        <v>42</v>
      </c>
      <c r="AG37" s="43" t="n">
        <v>-23</v>
      </c>
      <c r="AH37" s="42"/>
      <c r="AI37" s="43" t="s">
        <v>209</v>
      </c>
    </row>
    <row r="38" customFormat="false" ht="12" hidden="false" customHeight="true" outlineLevel="0" collapsed="false">
      <c r="A38" s="9" t="s">
        <v>215</v>
      </c>
      <c r="B38" s="9" t="n">
        <v>3</v>
      </c>
      <c r="C38" s="35" t="s">
        <v>252</v>
      </c>
      <c r="D38" s="9" t="s">
        <v>102</v>
      </c>
      <c r="E38" s="9" t="s">
        <v>250</v>
      </c>
      <c r="F38" s="9" t="n">
        <v>5</v>
      </c>
      <c r="G38" s="9" t="n">
        <f aca="false">T38</f>
        <v>2</v>
      </c>
      <c r="H38" s="9" t="n">
        <f aca="false">AC38</f>
        <v>59</v>
      </c>
      <c r="I38" s="9" t="n">
        <f aca="false">AG38</f>
        <v>21</v>
      </c>
      <c r="J38" s="9" t="n">
        <f aca="false">IF(G38=F38,200,IF(G38&lt;F38,200,0))</f>
        <v>200</v>
      </c>
      <c r="K38" s="9"/>
      <c r="L38" s="9" t="n">
        <f aca="false">H38*15</f>
        <v>885</v>
      </c>
      <c r="M38" s="9" t="n">
        <f aca="false">I38*10</f>
        <v>210</v>
      </c>
      <c r="N38" s="9" t="n">
        <f aca="false">((F38-G38)*100)</f>
        <v>300</v>
      </c>
      <c r="O38" s="9" t="n">
        <f aca="false">IF((K38="S"),50,IF((K38="F"),100,IF((K38="C"),200,0)))</f>
        <v>0</v>
      </c>
      <c r="P38" s="9" t="n">
        <f aca="false">IF(G38=16,-300,0)</f>
        <v>0</v>
      </c>
      <c r="Q38" s="9" t="n">
        <f aca="false">IF(G38=1,300,0)</f>
        <v>0</v>
      </c>
      <c r="R38" s="36" t="n">
        <f aca="false">250+(J38+L38+M38+N38+O38+P38+Q38)</f>
        <v>1845</v>
      </c>
      <c r="T38" s="41" t="n">
        <v>2</v>
      </c>
      <c r="U38" s="42"/>
      <c r="V38" s="42" t="s">
        <v>102</v>
      </c>
      <c r="W38" s="43" t="s">
        <v>251</v>
      </c>
      <c r="X38" s="44" t="n">
        <v>30</v>
      </c>
      <c r="Y38" s="42"/>
      <c r="Z38" s="43" t="n">
        <v>17</v>
      </c>
      <c r="AA38" s="43" t="n">
        <v>8</v>
      </c>
      <c r="AB38" s="43" t="n">
        <v>5</v>
      </c>
      <c r="AC38" s="44" t="n">
        <v>59</v>
      </c>
      <c r="AD38" s="43" t="n">
        <v>42</v>
      </c>
      <c r="AE38" s="43" t="s">
        <v>219</v>
      </c>
      <c r="AF38" s="43" t="n">
        <v>21</v>
      </c>
      <c r="AG38" s="43" t="n">
        <v>21</v>
      </c>
      <c r="AH38" s="42"/>
      <c r="AI38" s="43" t="s">
        <v>209</v>
      </c>
    </row>
    <row r="39" customFormat="false" ht="12" hidden="false" customHeight="true" outlineLevel="0" collapsed="false">
      <c r="A39" s="9" t="s">
        <v>215</v>
      </c>
      <c r="B39" s="9" t="n">
        <v>3</v>
      </c>
      <c r="C39" s="35" t="s">
        <v>265</v>
      </c>
      <c r="D39" s="9" t="s">
        <v>105</v>
      </c>
      <c r="E39" s="9" t="s">
        <v>235</v>
      </c>
      <c r="F39" s="9" t="n">
        <v>5</v>
      </c>
      <c r="G39" s="9" t="n">
        <f aca="false">T39</f>
        <v>10</v>
      </c>
      <c r="H39" s="9" t="n">
        <f aca="false">AC39</f>
        <v>40</v>
      </c>
      <c r="I39" s="9" t="n">
        <f aca="false">AG39</f>
        <v>-2</v>
      </c>
      <c r="J39" s="9" t="n">
        <f aca="false">IF(G39=F39,200,IF(G39&lt;F39,200,0))</f>
        <v>0</v>
      </c>
      <c r="K39" s="9"/>
      <c r="L39" s="9" t="n">
        <f aca="false">H39*15</f>
        <v>600</v>
      </c>
      <c r="M39" s="9" t="n">
        <f aca="false">I39*10</f>
        <v>-20</v>
      </c>
      <c r="N39" s="9" t="n">
        <f aca="false">((F39-G39)*100)</f>
        <v>-500</v>
      </c>
      <c r="O39" s="9" t="n">
        <f aca="false">IF((K39="S"),50,IF((K39="F"),100,IF((K39="C"),200,0)))</f>
        <v>0</v>
      </c>
      <c r="P39" s="9" t="n">
        <f aca="false">IF(G39=16,-300,0)</f>
        <v>0</v>
      </c>
      <c r="Q39" s="9" t="n">
        <f aca="false">IF(G39=1,300,0)</f>
        <v>0</v>
      </c>
      <c r="R39" s="36" t="n">
        <f aca="false">250+(J39+L39+M39+N39+O39+P39+Q39)</f>
        <v>330</v>
      </c>
      <c r="T39" s="41" t="n">
        <v>10</v>
      </c>
      <c r="U39" s="42"/>
      <c r="V39" s="42" t="s">
        <v>105</v>
      </c>
      <c r="W39" s="43" t="s">
        <v>236</v>
      </c>
      <c r="X39" s="44" t="n">
        <v>30</v>
      </c>
      <c r="Y39" s="42"/>
      <c r="Z39" s="43" t="n">
        <v>10</v>
      </c>
      <c r="AA39" s="43" t="n">
        <v>10</v>
      </c>
      <c r="AB39" s="43" t="n">
        <v>10</v>
      </c>
      <c r="AC39" s="44" t="n">
        <v>40</v>
      </c>
      <c r="AD39" s="43" t="n">
        <v>23</v>
      </c>
      <c r="AE39" s="43" t="s">
        <v>219</v>
      </c>
      <c r="AF39" s="43" t="n">
        <v>25</v>
      </c>
      <c r="AG39" s="43" t="n">
        <v>-2</v>
      </c>
      <c r="AH39" s="42"/>
      <c r="AI39" s="43" t="s">
        <v>210</v>
      </c>
    </row>
    <row r="40" customFormat="false" ht="12" hidden="false" customHeight="true" outlineLevel="0" collapsed="false">
      <c r="A40" s="9" t="s">
        <v>215</v>
      </c>
      <c r="B40" s="9" t="n">
        <v>3</v>
      </c>
      <c r="C40" s="35" t="s">
        <v>249</v>
      </c>
      <c r="D40" s="9" t="s">
        <v>108</v>
      </c>
      <c r="E40" s="9" t="s">
        <v>253</v>
      </c>
      <c r="F40" s="9" t="n">
        <v>13</v>
      </c>
      <c r="G40" s="9" t="n">
        <f aca="false">T40</f>
        <v>3</v>
      </c>
      <c r="H40" s="9" t="n">
        <f aca="false">AC40</f>
        <v>56</v>
      </c>
      <c r="I40" s="9" t="n">
        <f aca="false">AG40</f>
        <v>17</v>
      </c>
      <c r="J40" s="9" t="n">
        <f aca="false">IF(G40=F40,200,IF(G40&lt;F40,200,0))</f>
        <v>200</v>
      </c>
      <c r="K40" s="9" t="s">
        <v>229</v>
      </c>
      <c r="L40" s="9" t="n">
        <f aca="false">H40*15</f>
        <v>840</v>
      </c>
      <c r="M40" s="9" t="n">
        <f aca="false">I40*10</f>
        <v>170</v>
      </c>
      <c r="N40" s="9" t="n">
        <f aca="false">((F40-G40)*100)</f>
        <v>1000</v>
      </c>
      <c r="O40" s="9" t="n">
        <f aca="false">IF((K40="S"),50,IF((K40="F"),100,IF((K40="C"),200,0)))</f>
        <v>50</v>
      </c>
      <c r="P40" s="9" t="n">
        <f aca="false">IF(G40=16,-300,0)</f>
        <v>0</v>
      </c>
      <c r="Q40" s="9" t="n">
        <f aca="false">IF(G40=1,300,0)</f>
        <v>0</v>
      </c>
      <c r="R40" s="36" t="n">
        <f aca="false">250+(J40+L40+M40+N40+O40+P40+Q40)</f>
        <v>2510</v>
      </c>
      <c r="T40" s="41" t="n">
        <v>3</v>
      </c>
      <c r="U40" s="42"/>
      <c r="V40" s="42" t="s">
        <v>108</v>
      </c>
      <c r="W40" s="43" t="s">
        <v>254</v>
      </c>
      <c r="X40" s="44" t="n">
        <v>30</v>
      </c>
      <c r="Y40" s="42"/>
      <c r="Z40" s="43" t="n">
        <v>17</v>
      </c>
      <c r="AA40" s="43" t="n">
        <v>5</v>
      </c>
      <c r="AB40" s="43" t="n">
        <v>8</v>
      </c>
      <c r="AC40" s="44" t="n">
        <v>56</v>
      </c>
      <c r="AD40" s="43" t="n">
        <v>44</v>
      </c>
      <c r="AE40" s="43" t="s">
        <v>219</v>
      </c>
      <c r="AF40" s="43" t="n">
        <v>27</v>
      </c>
      <c r="AG40" s="43" t="n">
        <v>17</v>
      </c>
      <c r="AH40" s="42"/>
      <c r="AI40" s="43" t="s">
        <v>211</v>
      </c>
    </row>
    <row r="41" customFormat="false" ht="12" hidden="false" customHeight="true" outlineLevel="0" collapsed="false">
      <c r="A41" s="9" t="s">
        <v>215</v>
      </c>
      <c r="B41" s="9" t="n">
        <v>3</v>
      </c>
      <c r="C41" s="35" t="s">
        <v>240</v>
      </c>
      <c r="D41" s="9" t="s">
        <v>111</v>
      </c>
      <c r="E41" s="9" t="s">
        <v>259</v>
      </c>
      <c r="F41" s="9" t="n">
        <v>5</v>
      </c>
      <c r="G41" s="9" t="n">
        <f aca="false">T41</f>
        <v>11</v>
      </c>
      <c r="H41" s="9" t="n">
        <f aca="false">AC41</f>
        <v>37</v>
      </c>
      <c r="I41" s="9" t="n">
        <f aca="false">AG41</f>
        <v>-3</v>
      </c>
      <c r="J41" s="9" t="n">
        <f aca="false">IF(G41=F41,200,IF(G41&lt;F41,200,0))</f>
        <v>0</v>
      </c>
      <c r="K41" s="9"/>
      <c r="L41" s="9" t="n">
        <f aca="false">H41*15</f>
        <v>555</v>
      </c>
      <c r="M41" s="9" t="n">
        <f aca="false">I41*10</f>
        <v>-30</v>
      </c>
      <c r="N41" s="9" t="n">
        <f aca="false">((F41-G41)*100)</f>
        <v>-600</v>
      </c>
      <c r="O41" s="9" t="n">
        <f aca="false">IF((K41="S"),50,IF((K41="F"),100,IF((K41="C"),200,0)))</f>
        <v>0</v>
      </c>
      <c r="P41" s="9" t="n">
        <f aca="false">IF(G41=16,-300,0)</f>
        <v>0</v>
      </c>
      <c r="Q41" s="9" t="n">
        <f aca="false">IF(G41=1,300,0)</f>
        <v>0</v>
      </c>
      <c r="R41" s="36" t="n">
        <f aca="false">250+(J41+L41+M41+N41+O41+P41+Q41)</f>
        <v>175</v>
      </c>
      <c r="T41" s="41" t="n">
        <v>11</v>
      </c>
      <c r="U41" s="42"/>
      <c r="V41" s="42" t="s">
        <v>111</v>
      </c>
      <c r="W41" s="43" t="s">
        <v>260</v>
      </c>
      <c r="X41" s="44" t="n">
        <v>30</v>
      </c>
      <c r="Y41" s="42"/>
      <c r="Z41" s="43" t="n">
        <v>9</v>
      </c>
      <c r="AA41" s="43" t="n">
        <v>10</v>
      </c>
      <c r="AB41" s="43" t="n">
        <v>11</v>
      </c>
      <c r="AC41" s="44" t="n">
        <v>37</v>
      </c>
      <c r="AD41" s="43" t="n">
        <v>31</v>
      </c>
      <c r="AE41" s="43" t="s">
        <v>219</v>
      </c>
      <c r="AF41" s="43" t="n">
        <v>34</v>
      </c>
      <c r="AG41" s="43" t="n">
        <v>-3</v>
      </c>
      <c r="AH41" s="42"/>
      <c r="AI41" s="43" t="s">
        <v>211</v>
      </c>
    </row>
    <row r="42" customFormat="false" ht="12" hidden="false" customHeight="true" outlineLevel="0" collapsed="false">
      <c r="A42" s="9" t="s">
        <v>215</v>
      </c>
      <c r="B42" s="9" t="n">
        <v>3</v>
      </c>
      <c r="C42" s="35" t="s">
        <v>246</v>
      </c>
      <c r="D42" s="9" t="s">
        <v>114</v>
      </c>
      <c r="E42" s="9" t="s">
        <v>221</v>
      </c>
      <c r="F42" s="9" t="n">
        <v>1</v>
      </c>
      <c r="G42" s="9" t="n">
        <f aca="false">T42</f>
        <v>1</v>
      </c>
      <c r="H42" s="9" t="n">
        <f aca="false">AC42</f>
        <v>59</v>
      </c>
      <c r="I42" s="9" t="n">
        <f aca="false">AG42</f>
        <v>34</v>
      </c>
      <c r="J42" s="9" t="n">
        <f aca="false">IF(G42=F42,200,IF(G42&lt;F42,200,0))</f>
        <v>200</v>
      </c>
      <c r="K42" s="9" t="s">
        <v>263</v>
      </c>
      <c r="L42" s="9" t="n">
        <f aca="false">H42*15</f>
        <v>885</v>
      </c>
      <c r="M42" s="9" t="n">
        <f aca="false">I42*10</f>
        <v>340</v>
      </c>
      <c r="N42" s="9" t="n">
        <f aca="false">((F42-G42)*100)</f>
        <v>0</v>
      </c>
      <c r="O42" s="9" t="n">
        <f aca="false">IF((K42="S"),50,IF((K42="F"),100,IF((K42="C"),200,0)))</f>
        <v>200</v>
      </c>
      <c r="P42" s="9" t="n">
        <f aca="false">IF(G42=16,-300,0)</f>
        <v>0</v>
      </c>
      <c r="Q42" s="9" t="n">
        <f aca="false">IF(G42=1,300,0)</f>
        <v>300</v>
      </c>
      <c r="R42" s="36" t="n">
        <f aca="false">250+(J42+L42+M42+N42+O42+P42+Q42)</f>
        <v>2175</v>
      </c>
      <c r="T42" s="41" t="n">
        <v>1</v>
      </c>
      <c r="U42" s="45"/>
      <c r="V42" s="45" t="s">
        <v>114</v>
      </c>
      <c r="W42" s="46" t="s">
        <v>223</v>
      </c>
      <c r="X42" s="47" t="n">
        <v>30</v>
      </c>
      <c r="Y42" s="45"/>
      <c r="Z42" s="46" t="n">
        <v>17</v>
      </c>
      <c r="AA42" s="46" t="n">
        <v>8</v>
      </c>
      <c r="AB42" s="46" t="n">
        <v>5</v>
      </c>
      <c r="AC42" s="47" t="n">
        <v>59</v>
      </c>
      <c r="AD42" s="46" t="n">
        <v>54</v>
      </c>
      <c r="AE42" s="46" t="s">
        <v>219</v>
      </c>
      <c r="AF42" s="46" t="n">
        <v>20</v>
      </c>
      <c r="AG42" s="46" t="n">
        <v>34</v>
      </c>
      <c r="AH42" s="45"/>
      <c r="AI42" s="46" t="s">
        <v>209</v>
      </c>
    </row>
    <row r="43" customFormat="false" ht="12" hidden="false" customHeight="true" outlineLevel="0" collapsed="false">
      <c r="A43" s="9" t="s">
        <v>215</v>
      </c>
      <c r="B43" s="9" t="n">
        <v>3</v>
      </c>
      <c r="C43" s="35" t="s">
        <v>224</v>
      </c>
      <c r="D43" s="9" t="s">
        <v>117</v>
      </c>
      <c r="E43" s="9" t="s">
        <v>262</v>
      </c>
      <c r="F43" s="9" t="n">
        <v>9</v>
      </c>
      <c r="G43" s="9" t="n">
        <f aca="false">T43</f>
        <v>9</v>
      </c>
      <c r="H43" s="9" t="n">
        <f aca="false">AC43</f>
        <v>40</v>
      </c>
      <c r="I43" s="9" t="n">
        <f aca="false">AG43</f>
        <v>-1</v>
      </c>
      <c r="J43" s="9" t="n">
        <f aca="false">IF(G43=F43,200,IF(G43&lt;F43,200,0))</f>
        <v>200</v>
      </c>
      <c r="K43" s="9" t="s">
        <v>222</v>
      </c>
      <c r="L43" s="9" t="n">
        <f aca="false">H43*15</f>
        <v>600</v>
      </c>
      <c r="M43" s="9" t="n">
        <f aca="false">I43*10</f>
        <v>-10</v>
      </c>
      <c r="N43" s="9" t="n">
        <f aca="false">((F43-G43)*100)</f>
        <v>0</v>
      </c>
      <c r="O43" s="9" t="n">
        <f aca="false">IF((K43="S"),50,IF((K43="F"),100,IF((K43="C"),200,0)))</f>
        <v>100</v>
      </c>
      <c r="P43" s="9" t="n">
        <f aca="false">IF(G43=16,-300,0)</f>
        <v>0</v>
      </c>
      <c r="Q43" s="9" t="n">
        <f aca="false">IF(G43=1,300,0)</f>
        <v>0</v>
      </c>
      <c r="R43" s="36" t="n">
        <f aca="false">250+(J43+L43+M43+N43+O43+P43+Q43)</f>
        <v>1140</v>
      </c>
      <c r="T43" s="41" t="n">
        <v>9</v>
      </c>
      <c r="U43" s="42"/>
      <c r="V43" s="42" t="s">
        <v>117</v>
      </c>
      <c r="W43" s="43" t="s">
        <v>264</v>
      </c>
      <c r="X43" s="44" t="n">
        <v>30</v>
      </c>
      <c r="Y43" s="42"/>
      <c r="Z43" s="43" t="n">
        <v>9</v>
      </c>
      <c r="AA43" s="43" t="n">
        <v>13</v>
      </c>
      <c r="AB43" s="43" t="n">
        <v>8</v>
      </c>
      <c r="AC43" s="44" t="n">
        <v>40</v>
      </c>
      <c r="AD43" s="43" t="n">
        <v>26</v>
      </c>
      <c r="AE43" s="43" t="s">
        <v>219</v>
      </c>
      <c r="AF43" s="43" t="n">
        <v>27</v>
      </c>
      <c r="AG43" s="43" t="n">
        <v>-1</v>
      </c>
      <c r="AH43" s="42"/>
      <c r="AI43" s="43" t="s">
        <v>210</v>
      </c>
    </row>
    <row r="44" customFormat="false" ht="12" hidden="false" customHeight="true" outlineLevel="0" collapsed="false">
      <c r="A44" s="9" t="s">
        <v>215</v>
      </c>
      <c r="B44" s="9" t="n">
        <v>3</v>
      </c>
      <c r="C44" s="35" t="s">
        <v>220</v>
      </c>
      <c r="D44" s="9" t="s">
        <v>120</v>
      </c>
      <c r="E44" s="9" t="s">
        <v>247</v>
      </c>
      <c r="F44" s="9" t="n">
        <v>9</v>
      </c>
      <c r="G44" s="9" t="n">
        <f aca="false">T44</f>
        <v>13</v>
      </c>
      <c r="H44" s="9" t="n">
        <f aca="false">AC44</f>
        <v>32</v>
      </c>
      <c r="I44" s="9" t="n">
        <f aca="false">AG44</f>
        <v>-8</v>
      </c>
      <c r="J44" s="9" t="n">
        <f aca="false">IF(G44=F44,200,IF(G44&lt;F44,200,0))</f>
        <v>0</v>
      </c>
      <c r="K44" s="9"/>
      <c r="L44" s="9" t="n">
        <f aca="false">H44*15</f>
        <v>480</v>
      </c>
      <c r="M44" s="9" t="n">
        <f aca="false">I44*10</f>
        <v>-80</v>
      </c>
      <c r="N44" s="9" t="n">
        <f aca="false">((F44-G44)*100)</f>
        <v>-400</v>
      </c>
      <c r="O44" s="9" t="n">
        <f aca="false">IF((K44="S"),50,IF((K44="F"),100,IF((K44="C"),200,0)))</f>
        <v>0</v>
      </c>
      <c r="P44" s="9" t="n">
        <f aca="false">IF(G44=16,-300,0)</f>
        <v>0</v>
      </c>
      <c r="Q44" s="9" t="n">
        <f aca="false">IF(G44=1,300,0)</f>
        <v>0</v>
      </c>
      <c r="R44" s="36" t="n">
        <f aca="false">250+(J44+L44+M44+N44+O44+P44+Q44)</f>
        <v>250</v>
      </c>
      <c r="T44" s="41" t="n">
        <v>13</v>
      </c>
      <c r="U44" s="42"/>
      <c r="V44" s="42" t="s">
        <v>120</v>
      </c>
      <c r="W44" s="43" t="s">
        <v>248</v>
      </c>
      <c r="X44" s="44" t="n">
        <v>30</v>
      </c>
      <c r="Y44" s="42"/>
      <c r="Z44" s="43" t="n">
        <v>7</v>
      </c>
      <c r="AA44" s="43" t="n">
        <v>11</v>
      </c>
      <c r="AB44" s="43" t="n">
        <v>12</v>
      </c>
      <c r="AC44" s="44" t="n">
        <v>32</v>
      </c>
      <c r="AD44" s="43" t="n">
        <v>26</v>
      </c>
      <c r="AE44" s="43" t="s">
        <v>219</v>
      </c>
      <c r="AF44" s="43" t="n">
        <v>34</v>
      </c>
      <c r="AG44" s="43" t="n">
        <v>-8</v>
      </c>
      <c r="AH44" s="42"/>
      <c r="AI44" s="43" t="s">
        <v>210</v>
      </c>
    </row>
    <row r="45" customFormat="false" ht="12" hidden="false" customHeight="true" outlineLevel="0" collapsed="false">
      <c r="A45" s="9" t="s">
        <v>215</v>
      </c>
      <c r="B45" s="9" t="n">
        <v>3</v>
      </c>
      <c r="C45" s="35" t="s">
        <v>234</v>
      </c>
      <c r="D45" s="9" t="s">
        <v>123</v>
      </c>
      <c r="E45" s="9" t="s">
        <v>266</v>
      </c>
      <c r="F45" s="9" t="n">
        <v>13</v>
      </c>
      <c r="G45" s="9" t="n">
        <f aca="false">T45</f>
        <v>4</v>
      </c>
      <c r="H45" s="9" t="n">
        <f aca="false">AC45</f>
        <v>54</v>
      </c>
      <c r="I45" s="9" t="n">
        <f aca="false">AG45</f>
        <v>17</v>
      </c>
      <c r="J45" s="9" t="n">
        <f aca="false">IF(G45=F45,200,IF(G45&lt;F45,200,0))</f>
        <v>200</v>
      </c>
      <c r="K45" s="9"/>
      <c r="L45" s="9" t="n">
        <f aca="false">H45*15</f>
        <v>810</v>
      </c>
      <c r="M45" s="9" t="n">
        <f aca="false">I45*10</f>
        <v>170</v>
      </c>
      <c r="N45" s="9" t="n">
        <f aca="false">((F45-G45)*100)</f>
        <v>900</v>
      </c>
      <c r="O45" s="9" t="n">
        <f aca="false">IF((K45="S"),50,IF((K45="F"),100,IF((K45="C"),200,0)))</f>
        <v>0</v>
      </c>
      <c r="P45" s="9" t="n">
        <f aca="false">IF(G45=16,-300,0)</f>
        <v>0</v>
      </c>
      <c r="Q45" s="9" t="n">
        <f aca="false">IF(G45=1,300,0)</f>
        <v>0</v>
      </c>
      <c r="R45" s="36" t="n">
        <f aca="false">250+(J45+L45+M45+N45+O45+P45+Q45)</f>
        <v>2330</v>
      </c>
      <c r="T45" s="41" t="n">
        <v>4</v>
      </c>
      <c r="U45" s="42"/>
      <c r="V45" s="42" t="s">
        <v>123</v>
      </c>
      <c r="W45" s="43" t="s">
        <v>267</v>
      </c>
      <c r="X45" s="44" t="n">
        <v>30</v>
      </c>
      <c r="Y45" s="42"/>
      <c r="Z45" s="43" t="n">
        <v>15</v>
      </c>
      <c r="AA45" s="43" t="n">
        <v>9</v>
      </c>
      <c r="AB45" s="43" t="n">
        <v>6</v>
      </c>
      <c r="AC45" s="44" t="n">
        <v>54</v>
      </c>
      <c r="AD45" s="43" t="n">
        <v>41</v>
      </c>
      <c r="AE45" s="43" t="s">
        <v>219</v>
      </c>
      <c r="AF45" s="43" t="n">
        <v>24</v>
      </c>
      <c r="AG45" s="43" t="n">
        <v>17</v>
      </c>
      <c r="AH45" s="42"/>
      <c r="AI45" s="43" t="s">
        <v>210</v>
      </c>
    </row>
    <row r="46" customFormat="false" ht="12" hidden="false" customHeight="true" outlineLevel="0" collapsed="false">
      <c r="A46" s="9" t="s">
        <v>215</v>
      </c>
      <c r="B46" s="9" t="n">
        <v>3</v>
      </c>
      <c r="C46" s="35" t="s">
        <v>261</v>
      </c>
      <c r="D46" s="9" t="s">
        <v>126</v>
      </c>
      <c r="E46" s="9" t="s">
        <v>225</v>
      </c>
      <c r="F46" s="9" t="n">
        <v>1</v>
      </c>
      <c r="G46" s="9" t="n">
        <f aca="false">T46</f>
        <v>8</v>
      </c>
      <c r="H46" s="9" t="n">
        <f aca="false">AC46</f>
        <v>43</v>
      </c>
      <c r="I46" s="9" t="n">
        <f aca="false">AG46</f>
        <v>10</v>
      </c>
      <c r="J46" s="9" t="n">
        <f aca="false">IF(G46=F46,200,IF(G46&lt;F46,200,0))</f>
        <v>0</v>
      </c>
      <c r="K46" s="9"/>
      <c r="L46" s="9" t="n">
        <f aca="false">H46*15</f>
        <v>645</v>
      </c>
      <c r="M46" s="9" t="n">
        <f aca="false">I46*10</f>
        <v>100</v>
      </c>
      <c r="N46" s="9" t="n">
        <f aca="false">((F46-G46)*100)</f>
        <v>-700</v>
      </c>
      <c r="O46" s="9" t="n">
        <f aca="false">IF((K46="S"),50,IF((K46="F"),100,IF((K46="C"),200,0)))</f>
        <v>0</v>
      </c>
      <c r="P46" s="9" t="n">
        <f aca="false">IF(G46=16,-300,0)</f>
        <v>0</v>
      </c>
      <c r="Q46" s="9" t="n">
        <f aca="false">IF(G46=1,300,0)</f>
        <v>0</v>
      </c>
      <c r="R46" s="36" t="n">
        <f aca="false">250+(J46+L46+M46+N46+O46+P46+Q46)</f>
        <v>295</v>
      </c>
      <c r="T46" s="41" t="n">
        <v>8</v>
      </c>
      <c r="U46" s="42"/>
      <c r="V46" s="42" t="s">
        <v>126</v>
      </c>
      <c r="W46" s="43" t="s">
        <v>226</v>
      </c>
      <c r="X46" s="44" t="n">
        <v>30</v>
      </c>
      <c r="Y46" s="42"/>
      <c r="Z46" s="43" t="n">
        <v>12</v>
      </c>
      <c r="AA46" s="43" t="n">
        <v>7</v>
      </c>
      <c r="AB46" s="43" t="n">
        <v>11</v>
      </c>
      <c r="AC46" s="44" t="n">
        <v>43</v>
      </c>
      <c r="AD46" s="43" t="n">
        <v>36</v>
      </c>
      <c r="AE46" s="43" t="s">
        <v>219</v>
      </c>
      <c r="AF46" s="43" t="n">
        <v>26</v>
      </c>
      <c r="AG46" s="43" t="n">
        <v>10</v>
      </c>
      <c r="AH46" s="42"/>
      <c r="AI46" s="43" t="s">
        <v>210</v>
      </c>
    </row>
    <row r="47" customFormat="false" ht="12" hidden="false" customHeight="true" outlineLevel="0" collapsed="false">
      <c r="A47" s="9" t="s">
        <v>215</v>
      </c>
      <c r="B47" s="9" t="n">
        <v>3</v>
      </c>
      <c r="C47" s="35" t="s">
        <v>243</v>
      </c>
      <c r="D47" s="9" t="s">
        <v>129</v>
      </c>
      <c r="E47" s="9" t="s">
        <v>217</v>
      </c>
      <c r="F47" s="9" t="n">
        <v>1</v>
      </c>
      <c r="G47" s="9" t="n">
        <f aca="false">T47</f>
        <v>5</v>
      </c>
      <c r="H47" s="9" t="n">
        <f aca="false">AC47</f>
        <v>54</v>
      </c>
      <c r="I47" s="9" t="n">
        <f aca="false">AG47</f>
        <v>16</v>
      </c>
      <c r="J47" s="9" t="n">
        <f aca="false">IF(G47=F47,200,IF(G47&lt;F47,200,0))</f>
        <v>0</v>
      </c>
      <c r="K47" s="9"/>
      <c r="L47" s="9" t="n">
        <f aca="false">H47*15</f>
        <v>810</v>
      </c>
      <c r="M47" s="9" t="n">
        <f aca="false">I47*10</f>
        <v>160</v>
      </c>
      <c r="N47" s="9" t="n">
        <f aca="false">((F47-G47)*100)</f>
        <v>-400</v>
      </c>
      <c r="O47" s="9" t="n">
        <f aca="false">IF((K47="S"),50,IF((K47="F"),100,IF((K47="C"),200,0)))</f>
        <v>0</v>
      </c>
      <c r="P47" s="9" t="n">
        <f aca="false">IF(G47=16,-300,0)</f>
        <v>0</v>
      </c>
      <c r="Q47" s="9" t="n">
        <f aca="false">IF(G47=1,300,0)</f>
        <v>0</v>
      </c>
      <c r="R47" s="36" t="n">
        <f aca="false">250+(J47+L47+M47+N47+O47+P47+Q47)</f>
        <v>820</v>
      </c>
      <c r="T47" s="41" t="n">
        <v>5</v>
      </c>
      <c r="U47" s="42"/>
      <c r="V47" s="42" t="s">
        <v>129</v>
      </c>
      <c r="W47" s="43" t="s">
        <v>218</v>
      </c>
      <c r="X47" s="44" t="n">
        <v>30</v>
      </c>
      <c r="Y47" s="42"/>
      <c r="Z47" s="43" t="n">
        <v>16</v>
      </c>
      <c r="AA47" s="43" t="n">
        <v>6</v>
      </c>
      <c r="AB47" s="43" t="n">
        <v>8</v>
      </c>
      <c r="AC47" s="44" t="n">
        <v>54</v>
      </c>
      <c r="AD47" s="43" t="n">
        <v>37</v>
      </c>
      <c r="AE47" s="43" t="s">
        <v>219</v>
      </c>
      <c r="AF47" s="43" t="n">
        <v>21</v>
      </c>
      <c r="AG47" s="43" t="n">
        <v>16</v>
      </c>
      <c r="AH47" s="42"/>
      <c r="AI47" s="43" t="s">
        <v>210</v>
      </c>
    </row>
    <row r="48" customFormat="false" ht="12" hidden="false" customHeight="true" outlineLevel="0" collapsed="false">
      <c r="A48" s="9" t="s">
        <v>215</v>
      </c>
      <c r="B48" s="9" t="n">
        <v>3</v>
      </c>
      <c r="C48" s="35" t="s">
        <v>216</v>
      </c>
      <c r="D48" s="9" t="s">
        <v>132</v>
      </c>
      <c r="E48" s="9" t="s">
        <v>244</v>
      </c>
      <c r="F48" s="9" t="n">
        <v>9</v>
      </c>
      <c r="G48" s="9" t="n">
        <f aca="false">T48</f>
        <v>7</v>
      </c>
      <c r="H48" s="9" t="n">
        <f aca="false">AC48</f>
        <v>44</v>
      </c>
      <c r="I48" s="9" t="n">
        <f aca="false">AG48</f>
        <v>0</v>
      </c>
      <c r="J48" s="9" t="n">
        <f aca="false">IF(G48=F48,200,IF(G48&lt;F48,200,0))</f>
        <v>200</v>
      </c>
      <c r="K48" s="9"/>
      <c r="L48" s="9" t="n">
        <f aca="false">H48*15</f>
        <v>660</v>
      </c>
      <c r="M48" s="9" t="n">
        <f aca="false">I48*10</f>
        <v>0</v>
      </c>
      <c r="N48" s="9" t="n">
        <f aca="false">((F48-G48)*100)</f>
        <v>200</v>
      </c>
      <c r="O48" s="9" t="n">
        <f aca="false">IF((K48="S"),50,IF((K48="F"),100,IF((K48="C"),200,0)))</f>
        <v>0</v>
      </c>
      <c r="P48" s="9" t="n">
        <f aca="false">IF(G48=16,-300,0)</f>
        <v>0</v>
      </c>
      <c r="Q48" s="9" t="n">
        <f aca="false">IF(G48=1,300,0)</f>
        <v>0</v>
      </c>
      <c r="R48" s="36" t="n">
        <f aca="false">250+(J48+L48+M48+N48+O48+P48+Q48)</f>
        <v>1310</v>
      </c>
      <c r="T48" s="41" t="n">
        <v>7</v>
      </c>
      <c r="U48" s="42"/>
      <c r="V48" s="42" t="s">
        <v>132</v>
      </c>
      <c r="W48" s="43" t="s">
        <v>245</v>
      </c>
      <c r="X48" s="44" t="n">
        <v>30</v>
      </c>
      <c r="Y48" s="42"/>
      <c r="Z48" s="43" t="n">
        <v>12</v>
      </c>
      <c r="AA48" s="43" t="n">
        <v>8</v>
      </c>
      <c r="AB48" s="43" t="n">
        <v>10</v>
      </c>
      <c r="AC48" s="44" t="n">
        <v>44</v>
      </c>
      <c r="AD48" s="43" t="n">
        <v>30</v>
      </c>
      <c r="AE48" s="43" t="s">
        <v>219</v>
      </c>
      <c r="AF48" s="43" t="n">
        <v>30</v>
      </c>
      <c r="AG48" s="43" t="n">
        <v>0</v>
      </c>
      <c r="AH48" s="42"/>
      <c r="AI48" s="43" t="s">
        <v>210</v>
      </c>
    </row>
    <row r="49" customFormat="false" ht="12" hidden="false" customHeight="true" outlineLevel="0" collapsed="false">
      <c r="A49" s="9" t="s">
        <v>215</v>
      </c>
      <c r="B49" s="9" t="n">
        <v>3</v>
      </c>
      <c r="C49" s="35" t="s">
        <v>237</v>
      </c>
      <c r="D49" s="9" t="s">
        <v>135</v>
      </c>
      <c r="E49" s="9" t="s">
        <v>256</v>
      </c>
      <c r="F49" s="9" t="n">
        <v>13</v>
      </c>
      <c r="G49" s="9" t="n">
        <f aca="false">T49</f>
        <v>12</v>
      </c>
      <c r="H49" s="9" t="n">
        <f aca="false">AC49</f>
        <v>37</v>
      </c>
      <c r="I49" s="9" t="n">
        <f aca="false">AG49</f>
        <v>-7</v>
      </c>
      <c r="J49" s="9" t="n">
        <f aca="false">IF(G49=F49,200,IF(G49&lt;F49,200,0))</f>
        <v>200</v>
      </c>
      <c r="K49" s="9"/>
      <c r="L49" s="9" t="n">
        <f aca="false">H49*15</f>
        <v>555</v>
      </c>
      <c r="M49" s="9" t="n">
        <f aca="false">I49*10</f>
        <v>-70</v>
      </c>
      <c r="N49" s="9" t="n">
        <f aca="false">((F49-G49)*100)</f>
        <v>100</v>
      </c>
      <c r="O49" s="9" t="n">
        <f aca="false">IF((K49="S"),50,IF((K49="F"),100,IF((K49="C"),200,0)))</f>
        <v>0</v>
      </c>
      <c r="P49" s="9" t="n">
        <f aca="false">IF(G49=16,-300,0)</f>
        <v>0</v>
      </c>
      <c r="Q49" s="9" t="n">
        <f aca="false">IF(G49=1,300,0)</f>
        <v>0</v>
      </c>
      <c r="R49" s="36" t="n">
        <f aca="false">250+(J49+L49+M49+N49+O49+P49+Q49)</f>
        <v>1035</v>
      </c>
      <c r="T49" s="41" t="n">
        <v>12</v>
      </c>
      <c r="U49" s="42"/>
      <c r="V49" s="42" t="s">
        <v>135</v>
      </c>
      <c r="W49" s="43" t="s">
        <v>257</v>
      </c>
      <c r="X49" s="44" t="n">
        <v>30</v>
      </c>
      <c r="Y49" s="42"/>
      <c r="Z49" s="43" t="n">
        <v>11</v>
      </c>
      <c r="AA49" s="43" t="n">
        <v>4</v>
      </c>
      <c r="AB49" s="43" t="n">
        <v>15</v>
      </c>
      <c r="AC49" s="44" t="n">
        <v>37</v>
      </c>
      <c r="AD49" s="43" t="n">
        <v>31</v>
      </c>
      <c r="AE49" s="43" t="s">
        <v>219</v>
      </c>
      <c r="AF49" s="43" t="n">
        <v>38</v>
      </c>
      <c r="AG49" s="43" t="n">
        <v>-7</v>
      </c>
      <c r="AH49" s="42"/>
      <c r="AI49" s="43" t="s">
        <v>210</v>
      </c>
    </row>
    <row r="50" customFormat="false" ht="12" hidden="false" customHeight="true" outlineLevel="0" collapsed="false">
      <c r="A50" s="9" t="s">
        <v>215</v>
      </c>
      <c r="B50" s="9" t="n">
        <v>3</v>
      </c>
      <c r="C50" s="35" t="s">
        <v>227</v>
      </c>
      <c r="D50" s="9" t="s">
        <v>138</v>
      </c>
      <c r="E50" s="9" t="s">
        <v>232</v>
      </c>
      <c r="F50" s="9" t="n">
        <v>9</v>
      </c>
      <c r="G50" s="9" t="n">
        <f aca="false">T50</f>
        <v>16</v>
      </c>
      <c r="H50" s="9" t="n">
        <f aca="false">AC50</f>
        <v>11</v>
      </c>
      <c r="I50" s="9" t="n">
        <f aca="false">AG50</f>
        <v>-45</v>
      </c>
      <c r="J50" s="9" t="n">
        <f aca="false">IF(G50=F50,200,IF(G50&lt;F50,200,0))</f>
        <v>0</v>
      </c>
      <c r="K50" s="9" t="s">
        <v>229</v>
      </c>
      <c r="L50" s="9" t="n">
        <f aca="false">H50*15</f>
        <v>165</v>
      </c>
      <c r="M50" s="9" t="n">
        <f aca="false">I50*10</f>
        <v>-450</v>
      </c>
      <c r="N50" s="9" t="n">
        <f aca="false">((F50-G50)*100)</f>
        <v>-700</v>
      </c>
      <c r="O50" s="9" t="n">
        <f aca="false">IF((K50="S"),50,IF((K50="F"),100,IF((K50="C"),200,0)))</f>
        <v>50</v>
      </c>
      <c r="P50" s="9" t="n">
        <f aca="false">IF(G50=16,-300,0)</f>
        <v>-300</v>
      </c>
      <c r="Q50" s="9" t="n">
        <f aca="false">IF(G50=1,300,0)</f>
        <v>0</v>
      </c>
      <c r="R50" s="36" t="n">
        <f aca="false">250+(J50+L50+M50+N50+O50+P50+Q50)</f>
        <v>-985</v>
      </c>
      <c r="T50" s="41" t="n">
        <v>16</v>
      </c>
      <c r="U50" s="42"/>
      <c r="V50" s="42" t="s">
        <v>138</v>
      </c>
      <c r="W50" s="43" t="s">
        <v>233</v>
      </c>
      <c r="X50" s="44" t="n">
        <v>30</v>
      </c>
      <c r="Y50" s="42"/>
      <c r="Z50" s="43" t="n">
        <v>1</v>
      </c>
      <c r="AA50" s="43" t="n">
        <v>8</v>
      </c>
      <c r="AB50" s="43" t="n">
        <v>21</v>
      </c>
      <c r="AC50" s="44" t="n">
        <v>11</v>
      </c>
      <c r="AD50" s="43" t="n">
        <v>14</v>
      </c>
      <c r="AE50" s="43" t="s">
        <v>219</v>
      </c>
      <c r="AF50" s="43" t="n">
        <v>59</v>
      </c>
      <c r="AG50" s="43" t="n">
        <v>-45</v>
      </c>
      <c r="AH50" s="42"/>
      <c r="AI50" s="43" t="s">
        <v>210</v>
      </c>
    </row>
    <row r="51" customFormat="false" ht="12" hidden="false" customHeight="true" outlineLevel="0" collapsed="false">
      <c r="A51" s="9" t="s">
        <v>215</v>
      </c>
      <c r="B51" s="9" t="n">
        <v>3</v>
      </c>
      <c r="C51" s="35" t="s">
        <v>231</v>
      </c>
      <c r="D51" s="9" t="s">
        <v>141</v>
      </c>
      <c r="E51" s="9" t="s">
        <v>228</v>
      </c>
      <c r="F51" s="9" t="n">
        <v>1</v>
      </c>
      <c r="G51" s="9" t="n">
        <f aca="false">T51</f>
        <v>15</v>
      </c>
      <c r="H51" s="9" t="n">
        <f aca="false">AC51</f>
        <v>19</v>
      </c>
      <c r="I51" s="9" t="n">
        <f aca="false">AG51</f>
        <v>-30</v>
      </c>
      <c r="J51" s="9" t="n">
        <f aca="false">IF(G51=F51,200,IF(G51&lt;F51,200,0))</f>
        <v>0</v>
      </c>
      <c r="K51" s="9"/>
      <c r="L51" s="9" t="n">
        <f aca="false">H51*15</f>
        <v>285</v>
      </c>
      <c r="M51" s="9" t="n">
        <f aca="false">I51*10</f>
        <v>-300</v>
      </c>
      <c r="N51" s="9" t="n">
        <f aca="false">((F51-G51)*100)</f>
        <v>-1400</v>
      </c>
      <c r="O51" s="9" t="n">
        <f aca="false">IF((K51="S"),50,IF((K51="F"),100,IF((K51="C"),200,0)))</f>
        <v>0</v>
      </c>
      <c r="P51" s="9" t="n">
        <f aca="false">IF(G51=16,-300,0)</f>
        <v>0</v>
      </c>
      <c r="Q51" s="9" t="n">
        <f aca="false">IF(G51=1,300,0)</f>
        <v>0</v>
      </c>
      <c r="R51" s="36" t="n">
        <f aca="false">250+(J51+L51+M51+N51+O51+P51+Q51)</f>
        <v>-1165</v>
      </c>
      <c r="T51" s="41" t="n">
        <v>15</v>
      </c>
      <c r="U51" s="42"/>
      <c r="V51" s="42" t="s">
        <v>141</v>
      </c>
      <c r="W51" s="43" t="s">
        <v>230</v>
      </c>
      <c r="X51" s="44" t="n">
        <v>30</v>
      </c>
      <c r="Y51" s="42"/>
      <c r="Z51" s="43" t="n">
        <v>4</v>
      </c>
      <c r="AA51" s="43" t="n">
        <v>7</v>
      </c>
      <c r="AB51" s="43" t="n">
        <v>19</v>
      </c>
      <c r="AC51" s="44" t="n">
        <v>19</v>
      </c>
      <c r="AD51" s="43" t="n">
        <v>16</v>
      </c>
      <c r="AE51" s="43" t="s">
        <v>219</v>
      </c>
      <c r="AF51" s="43" t="n">
        <v>46</v>
      </c>
      <c r="AG51" s="43" t="n">
        <v>-30</v>
      </c>
      <c r="AH51" s="42"/>
      <c r="AI51" s="43" t="s">
        <v>211</v>
      </c>
    </row>
    <row r="52" s="32" customFormat="true" ht="12" hidden="false" customHeight="true" outlineLevel="0" collapsed="false">
      <c r="A52" s="2" t="s">
        <v>190</v>
      </c>
      <c r="B52" s="2" t="s">
        <v>191</v>
      </c>
      <c r="C52" s="2" t="s">
        <v>192</v>
      </c>
      <c r="D52" s="2" t="s">
        <v>0</v>
      </c>
      <c r="E52" s="2" t="s">
        <v>193</v>
      </c>
      <c r="F52" s="2" t="s">
        <v>194</v>
      </c>
      <c r="G52" s="2" t="s">
        <v>195</v>
      </c>
      <c r="H52" s="2" t="s">
        <v>196</v>
      </c>
      <c r="I52" s="2" t="s">
        <v>197</v>
      </c>
      <c r="J52" s="2" t="s">
        <v>198</v>
      </c>
      <c r="K52" s="2" t="s">
        <v>199</v>
      </c>
      <c r="L52" s="2" t="s">
        <v>200</v>
      </c>
      <c r="M52" s="2" t="s">
        <v>201</v>
      </c>
      <c r="N52" s="2" t="s">
        <v>202</v>
      </c>
      <c r="O52" s="2" t="s">
        <v>203</v>
      </c>
      <c r="P52" s="2" t="s">
        <v>204</v>
      </c>
      <c r="Q52" s="2" t="s">
        <v>205</v>
      </c>
      <c r="R52" s="2" t="s">
        <v>206</v>
      </c>
      <c r="T52" s="33" t="s">
        <v>195</v>
      </c>
      <c r="U52" s="7"/>
      <c r="V52" s="7" t="s">
        <v>0</v>
      </c>
      <c r="W52" s="7" t="s">
        <v>207</v>
      </c>
      <c r="X52" s="7" t="s">
        <v>208</v>
      </c>
      <c r="Y52" s="7"/>
      <c r="Z52" s="7" t="s">
        <v>209</v>
      </c>
      <c r="AA52" s="7" t="s">
        <v>210</v>
      </c>
      <c r="AB52" s="7" t="s">
        <v>211</v>
      </c>
      <c r="AC52" s="7" t="s">
        <v>196</v>
      </c>
      <c r="AD52" s="7" t="s">
        <v>212</v>
      </c>
      <c r="AE52" s="7"/>
      <c r="AF52" s="7" t="s">
        <v>213</v>
      </c>
      <c r="AG52" s="7" t="s">
        <v>214</v>
      </c>
      <c r="AH52" s="7"/>
      <c r="AI52" s="34"/>
    </row>
    <row r="53" customFormat="false" ht="12" hidden="false" customHeight="true" outlineLevel="0" collapsed="false">
      <c r="A53" s="9" t="s">
        <v>215</v>
      </c>
      <c r="B53" s="9" t="n">
        <v>4</v>
      </c>
      <c r="C53" s="35" t="s">
        <v>265</v>
      </c>
      <c r="D53" s="9" t="s">
        <v>144</v>
      </c>
      <c r="E53" s="9" t="s">
        <v>225</v>
      </c>
      <c r="F53" s="9" t="n">
        <v>5</v>
      </c>
      <c r="G53" s="9" t="n">
        <f aca="false">T53</f>
        <v>9</v>
      </c>
      <c r="H53" s="9" t="n">
        <f aca="false">AC53</f>
        <v>45</v>
      </c>
      <c r="I53" s="9" t="n">
        <f aca="false">AG53</f>
        <v>8</v>
      </c>
      <c r="J53" s="9" t="n">
        <f aca="false">IF(G53=F53,200,IF(G53&lt;F53,200,0))</f>
        <v>0</v>
      </c>
      <c r="K53" s="9"/>
      <c r="L53" s="9" t="n">
        <f aca="false">H53*15</f>
        <v>675</v>
      </c>
      <c r="M53" s="9" t="n">
        <f aca="false">I53*10</f>
        <v>80</v>
      </c>
      <c r="N53" s="9" t="n">
        <f aca="false">((F53-G53)*100)</f>
        <v>-400</v>
      </c>
      <c r="O53" s="9" t="n">
        <f aca="false">IF((K53="S"),50,IF((K53="F"),100,IF((K53="C"),200,0)))</f>
        <v>0</v>
      </c>
      <c r="P53" s="9" t="n">
        <f aca="false">IF(G53=16,-300,0)</f>
        <v>0</v>
      </c>
      <c r="Q53" s="9" t="n">
        <f aca="false">IF(G53=1,300,0)</f>
        <v>0</v>
      </c>
      <c r="R53" s="36" t="n">
        <f aca="false">250+(J53+L53+M53+N53+O53+P53+Q53)</f>
        <v>605</v>
      </c>
      <c r="T53" s="37" t="n">
        <v>9</v>
      </c>
      <c r="U53" s="38"/>
      <c r="V53" s="38" t="s">
        <v>144</v>
      </c>
      <c r="W53" s="39" t="s">
        <v>226</v>
      </c>
      <c r="X53" s="40" t="n">
        <v>30</v>
      </c>
      <c r="Y53" s="38"/>
      <c r="Z53" s="39" t="n">
        <v>12</v>
      </c>
      <c r="AA53" s="39" t="n">
        <v>9</v>
      </c>
      <c r="AB53" s="39" t="n">
        <v>9</v>
      </c>
      <c r="AC53" s="40" t="n">
        <v>45</v>
      </c>
      <c r="AD53" s="39" t="n">
        <v>37</v>
      </c>
      <c r="AE53" s="39" t="s">
        <v>219</v>
      </c>
      <c r="AF53" s="39" t="n">
        <v>29</v>
      </c>
      <c r="AG53" s="39" t="n">
        <v>8</v>
      </c>
      <c r="AH53" s="38"/>
      <c r="AI53" s="39" t="s">
        <v>209</v>
      </c>
    </row>
    <row r="54" customFormat="false" ht="12" hidden="false" customHeight="true" outlineLevel="0" collapsed="false">
      <c r="A54" s="9" t="s">
        <v>215</v>
      </c>
      <c r="B54" s="9" t="n">
        <v>4</v>
      </c>
      <c r="C54" s="35" t="s">
        <v>249</v>
      </c>
      <c r="D54" s="9" t="s">
        <v>147</v>
      </c>
      <c r="E54" s="9" t="s">
        <v>232</v>
      </c>
      <c r="F54" s="9" t="n">
        <v>13</v>
      </c>
      <c r="G54" s="9" t="n">
        <f aca="false">T54</f>
        <v>16</v>
      </c>
      <c r="H54" s="9" t="n">
        <f aca="false">AC54</f>
        <v>7</v>
      </c>
      <c r="I54" s="9" t="n">
        <f aca="false">AG54</f>
        <v>-67</v>
      </c>
      <c r="J54" s="9" t="n">
        <f aca="false">IF(G54=F54,200,IF(G54&lt;F54,200,0))</f>
        <v>0</v>
      </c>
      <c r="K54" s="9"/>
      <c r="L54" s="9" t="n">
        <f aca="false">H54*15</f>
        <v>105</v>
      </c>
      <c r="M54" s="9" t="n">
        <f aca="false">I54*10</f>
        <v>-670</v>
      </c>
      <c r="N54" s="9" t="n">
        <f aca="false">((F54-G54)*100)</f>
        <v>-300</v>
      </c>
      <c r="O54" s="9" t="n">
        <f aca="false">IF((K54="S"),50,IF((K54="F"),100,IF((K54="C"),200,0)))</f>
        <v>0</v>
      </c>
      <c r="P54" s="9" t="n">
        <f aca="false">IF(G54=16,-300,0)</f>
        <v>-300</v>
      </c>
      <c r="Q54" s="9" t="n">
        <f aca="false">IF(G54=1,300,0)</f>
        <v>0</v>
      </c>
      <c r="R54" s="36" t="n">
        <f aca="false">250+(J54+L54+M54+N54+O54+P54+Q54)</f>
        <v>-915</v>
      </c>
      <c r="T54" s="41" t="n">
        <v>16</v>
      </c>
      <c r="U54" s="42"/>
      <c r="V54" s="42" t="s">
        <v>147</v>
      </c>
      <c r="W54" s="43" t="s">
        <v>233</v>
      </c>
      <c r="X54" s="44" t="n">
        <v>30</v>
      </c>
      <c r="Y54" s="42"/>
      <c r="Z54" s="43" t="n">
        <v>1</v>
      </c>
      <c r="AA54" s="43" t="n">
        <v>4</v>
      </c>
      <c r="AB54" s="43" t="n">
        <v>25</v>
      </c>
      <c r="AC54" s="44" t="n">
        <v>7</v>
      </c>
      <c r="AD54" s="43" t="n">
        <v>9</v>
      </c>
      <c r="AE54" s="43" t="s">
        <v>219</v>
      </c>
      <c r="AF54" s="43" t="n">
        <v>76</v>
      </c>
      <c r="AG54" s="43" t="n">
        <v>-67</v>
      </c>
      <c r="AH54" s="42"/>
      <c r="AI54" s="43" t="s">
        <v>211</v>
      </c>
    </row>
    <row r="55" customFormat="false" ht="12" hidden="false" customHeight="true" outlineLevel="0" collapsed="false">
      <c r="A55" s="9" t="s">
        <v>215</v>
      </c>
      <c r="B55" s="9" t="n">
        <v>4</v>
      </c>
      <c r="C55" s="35" t="s">
        <v>216</v>
      </c>
      <c r="D55" s="9" t="s">
        <v>150</v>
      </c>
      <c r="E55" s="9" t="s">
        <v>238</v>
      </c>
      <c r="F55" s="9" t="n">
        <v>9</v>
      </c>
      <c r="G55" s="9" t="n">
        <f aca="false">T55</f>
        <v>5</v>
      </c>
      <c r="H55" s="9" t="n">
        <f aca="false">AC55</f>
        <v>51</v>
      </c>
      <c r="I55" s="9" t="n">
        <f aca="false">AG55</f>
        <v>15</v>
      </c>
      <c r="J55" s="9" t="n">
        <f aca="false">IF(G55=F55,200,IF(G55&lt;F55,200,0))</f>
        <v>200</v>
      </c>
      <c r="K55" s="9"/>
      <c r="L55" s="9" t="n">
        <f aca="false">H55*15</f>
        <v>765</v>
      </c>
      <c r="M55" s="9" t="n">
        <f aca="false">I55*10</f>
        <v>150</v>
      </c>
      <c r="N55" s="9" t="n">
        <f aca="false">((F55-G55)*100)</f>
        <v>400</v>
      </c>
      <c r="O55" s="9" t="n">
        <f aca="false">IF((K55="S"),50,IF((K55="F"),100,IF((K55="C"),200,0)))</f>
        <v>0</v>
      </c>
      <c r="P55" s="9" t="n">
        <f aca="false">IF(G55=16,-300,0)</f>
        <v>0</v>
      </c>
      <c r="Q55" s="9" t="n">
        <f aca="false">IF(G55=1,300,0)</f>
        <v>0</v>
      </c>
      <c r="R55" s="36" t="n">
        <f aca="false">250+(J55+L55+M55+N55+O55+P55+Q55)</f>
        <v>1765</v>
      </c>
      <c r="T55" s="41" t="n">
        <v>5</v>
      </c>
      <c r="U55" s="42"/>
      <c r="V55" s="42" t="s">
        <v>150</v>
      </c>
      <c r="W55" s="43" t="s">
        <v>239</v>
      </c>
      <c r="X55" s="44" t="n">
        <v>30</v>
      </c>
      <c r="Y55" s="42"/>
      <c r="Z55" s="43" t="n">
        <v>14</v>
      </c>
      <c r="AA55" s="43" t="n">
        <v>9</v>
      </c>
      <c r="AB55" s="43" t="n">
        <v>7</v>
      </c>
      <c r="AC55" s="44" t="n">
        <v>51</v>
      </c>
      <c r="AD55" s="43" t="n">
        <v>44</v>
      </c>
      <c r="AE55" s="43" t="s">
        <v>219</v>
      </c>
      <c r="AF55" s="43" t="n">
        <v>29</v>
      </c>
      <c r="AG55" s="43" t="n">
        <v>15</v>
      </c>
      <c r="AH55" s="42"/>
      <c r="AI55" s="43" t="s">
        <v>209</v>
      </c>
    </row>
    <row r="56" customFormat="false" ht="12" hidden="false" customHeight="true" outlineLevel="0" collapsed="false">
      <c r="A56" s="9" t="s">
        <v>215</v>
      </c>
      <c r="B56" s="9" t="n">
        <v>4</v>
      </c>
      <c r="C56" s="35" t="s">
        <v>227</v>
      </c>
      <c r="D56" s="9" t="s">
        <v>152</v>
      </c>
      <c r="E56" s="9" t="s">
        <v>250</v>
      </c>
      <c r="F56" s="9" t="n">
        <v>9</v>
      </c>
      <c r="G56" s="9" t="n">
        <f aca="false">T56</f>
        <v>13</v>
      </c>
      <c r="H56" s="9" t="n">
        <f aca="false">AC56</f>
        <v>29</v>
      </c>
      <c r="I56" s="9" t="n">
        <f aca="false">AG56</f>
        <v>-17</v>
      </c>
      <c r="J56" s="9" t="n">
        <f aca="false">IF(G56=F56,200,IF(G56&lt;F56,200,0))</f>
        <v>0</v>
      </c>
      <c r="K56" s="9"/>
      <c r="L56" s="9" t="n">
        <f aca="false">H56*15</f>
        <v>435</v>
      </c>
      <c r="M56" s="9" t="n">
        <f aca="false">I56*10</f>
        <v>-170</v>
      </c>
      <c r="N56" s="9" t="n">
        <f aca="false">((F56-G56)*100)</f>
        <v>-400</v>
      </c>
      <c r="O56" s="9" t="n">
        <f aca="false">IF((K56="S"),50,IF((K56="F"),100,IF((K56="C"),200,0)))</f>
        <v>0</v>
      </c>
      <c r="P56" s="9" t="n">
        <f aca="false">IF(G56=16,-300,0)</f>
        <v>0</v>
      </c>
      <c r="Q56" s="9" t="n">
        <f aca="false">IF(G56=1,300,0)</f>
        <v>0</v>
      </c>
      <c r="R56" s="36" t="n">
        <f aca="false">250+(J56+L56+M56+N56+O56+P56+Q56)</f>
        <v>115</v>
      </c>
      <c r="T56" s="41" t="n">
        <v>13</v>
      </c>
      <c r="U56" s="42"/>
      <c r="V56" s="42" t="s">
        <v>152</v>
      </c>
      <c r="W56" s="43" t="s">
        <v>251</v>
      </c>
      <c r="X56" s="44" t="n">
        <v>30</v>
      </c>
      <c r="Y56" s="42"/>
      <c r="Z56" s="43" t="n">
        <v>7</v>
      </c>
      <c r="AA56" s="43" t="n">
        <v>8</v>
      </c>
      <c r="AB56" s="43" t="n">
        <v>15</v>
      </c>
      <c r="AC56" s="44" t="n">
        <v>29</v>
      </c>
      <c r="AD56" s="43" t="n">
        <v>18</v>
      </c>
      <c r="AE56" s="43" t="s">
        <v>219</v>
      </c>
      <c r="AF56" s="43" t="n">
        <v>35</v>
      </c>
      <c r="AG56" s="43" t="n">
        <v>-17</v>
      </c>
      <c r="AH56" s="42"/>
      <c r="AI56" s="43" t="s">
        <v>211</v>
      </c>
    </row>
    <row r="57" customFormat="false" ht="12" hidden="false" customHeight="true" outlineLevel="0" collapsed="false">
      <c r="A57" s="9" t="s">
        <v>215</v>
      </c>
      <c r="B57" s="9" t="n">
        <v>4</v>
      </c>
      <c r="C57" s="35" t="s">
        <v>246</v>
      </c>
      <c r="D57" s="9" t="s">
        <v>155</v>
      </c>
      <c r="E57" s="9" t="s">
        <v>241</v>
      </c>
      <c r="F57" s="9" t="n">
        <v>1</v>
      </c>
      <c r="G57" s="9" t="n">
        <f aca="false">T57</f>
        <v>10</v>
      </c>
      <c r="H57" s="9" t="n">
        <f aca="false">AC57</f>
        <v>42</v>
      </c>
      <c r="I57" s="9" t="n">
        <f aca="false">AG57</f>
        <v>7</v>
      </c>
      <c r="J57" s="9" t="n">
        <f aca="false">IF(G57=F57,200,IF(G57&lt;F57,200,0))</f>
        <v>0</v>
      </c>
      <c r="K57" s="9"/>
      <c r="L57" s="9" t="n">
        <f aca="false">H57*15</f>
        <v>630</v>
      </c>
      <c r="M57" s="9" t="n">
        <f aca="false">I57*10</f>
        <v>70</v>
      </c>
      <c r="N57" s="9" t="n">
        <f aca="false">((F57-G57)*100)</f>
        <v>-900</v>
      </c>
      <c r="O57" s="9" t="n">
        <f aca="false">IF((K57="S"),50,IF((K57="F"),100,IF((K57="C"),200,0)))</f>
        <v>0</v>
      </c>
      <c r="P57" s="9" t="n">
        <f aca="false">IF(G57=16,-300,0)</f>
        <v>0</v>
      </c>
      <c r="Q57" s="9" t="n">
        <f aca="false">IF(G57=1,300,0)</f>
        <v>0</v>
      </c>
      <c r="R57" s="36" t="n">
        <f aca="false">250+(J57+L57+M57+N57+O57+P57+Q57)</f>
        <v>50</v>
      </c>
      <c r="T57" s="41" t="n">
        <v>10</v>
      </c>
      <c r="U57" s="42"/>
      <c r="V57" s="42" t="s">
        <v>155</v>
      </c>
      <c r="W57" s="43" t="s">
        <v>242</v>
      </c>
      <c r="X57" s="44" t="n">
        <v>30</v>
      </c>
      <c r="Y57" s="42"/>
      <c r="Z57" s="43" t="n">
        <v>12</v>
      </c>
      <c r="AA57" s="43" t="n">
        <v>6</v>
      </c>
      <c r="AB57" s="43" t="n">
        <v>12</v>
      </c>
      <c r="AC57" s="44" t="n">
        <v>42</v>
      </c>
      <c r="AD57" s="43" t="n">
        <v>43</v>
      </c>
      <c r="AE57" s="43" t="s">
        <v>219</v>
      </c>
      <c r="AF57" s="43" t="n">
        <v>36</v>
      </c>
      <c r="AG57" s="43" t="n">
        <v>7</v>
      </c>
      <c r="AH57" s="42"/>
      <c r="AI57" s="43" t="s">
        <v>209</v>
      </c>
    </row>
    <row r="58" customFormat="false" ht="12" hidden="false" customHeight="true" outlineLevel="0" collapsed="false">
      <c r="A58" s="9" t="s">
        <v>215</v>
      </c>
      <c r="B58" s="9" t="n">
        <v>4</v>
      </c>
      <c r="C58" s="35" t="s">
        <v>261</v>
      </c>
      <c r="D58" s="9" t="s">
        <v>157</v>
      </c>
      <c r="E58" s="9" t="s">
        <v>266</v>
      </c>
      <c r="F58" s="9" t="n">
        <v>1</v>
      </c>
      <c r="G58" s="9" t="n">
        <f aca="false">T58</f>
        <v>11</v>
      </c>
      <c r="H58" s="9" t="n">
        <f aca="false">AC58</f>
        <v>36</v>
      </c>
      <c r="I58" s="9" t="n">
        <f aca="false">AG58</f>
        <v>-1</v>
      </c>
      <c r="J58" s="9" t="n">
        <f aca="false">IF(G58=F58,200,IF(G58&lt;F58,200,0))</f>
        <v>0</v>
      </c>
      <c r="K58" s="9"/>
      <c r="L58" s="9" t="n">
        <f aca="false">H58*15</f>
        <v>540</v>
      </c>
      <c r="M58" s="9" t="n">
        <f aca="false">I58*10</f>
        <v>-10</v>
      </c>
      <c r="N58" s="9" t="n">
        <f aca="false">((F58-G58)*100)</f>
        <v>-1000</v>
      </c>
      <c r="O58" s="9" t="n">
        <f aca="false">IF((K58="S"),50,IF((K58="F"),100,IF((K58="C"),200,0)))</f>
        <v>0</v>
      </c>
      <c r="P58" s="9" t="n">
        <f aca="false">IF(G58=16,-300,0)</f>
        <v>0</v>
      </c>
      <c r="Q58" s="9" t="n">
        <f aca="false">IF(G58=1,300,0)</f>
        <v>0</v>
      </c>
      <c r="R58" s="36" t="n">
        <f aca="false">250+(J58+L58+M58+N58+O58+P58+Q58)</f>
        <v>-220</v>
      </c>
      <c r="T58" s="41" t="n">
        <v>11</v>
      </c>
      <c r="U58" s="42"/>
      <c r="V58" s="42" t="s">
        <v>157</v>
      </c>
      <c r="W58" s="43" t="s">
        <v>267</v>
      </c>
      <c r="X58" s="44" t="n">
        <v>30</v>
      </c>
      <c r="Y58" s="42"/>
      <c r="Z58" s="43" t="n">
        <v>9</v>
      </c>
      <c r="AA58" s="43" t="n">
        <v>9</v>
      </c>
      <c r="AB58" s="43" t="n">
        <v>12</v>
      </c>
      <c r="AC58" s="44" t="n">
        <v>36</v>
      </c>
      <c r="AD58" s="43" t="n">
        <v>28</v>
      </c>
      <c r="AE58" s="43" t="s">
        <v>219</v>
      </c>
      <c r="AF58" s="43" t="n">
        <v>29</v>
      </c>
      <c r="AG58" s="43" t="n">
        <v>-1</v>
      </c>
      <c r="AH58" s="42"/>
      <c r="AI58" s="43" t="s">
        <v>211</v>
      </c>
    </row>
    <row r="59" customFormat="false" ht="12" hidden="false" customHeight="true" outlineLevel="0" collapsed="false">
      <c r="A59" s="9" t="s">
        <v>215</v>
      </c>
      <c r="B59" s="9" t="n">
        <v>4</v>
      </c>
      <c r="C59" s="35" t="s">
        <v>237</v>
      </c>
      <c r="D59" s="9" t="s">
        <v>160</v>
      </c>
      <c r="E59" s="9" t="s">
        <v>244</v>
      </c>
      <c r="F59" s="9" t="n">
        <v>13</v>
      </c>
      <c r="G59" s="9" t="n">
        <f aca="false">T59</f>
        <v>4</v>
      </c>
      <c r="H59" s="9" t="n">
        <f aca="false">AC59</f>
        <v>51</v>
      </c>
      <c r="I59" s="9" t="n">
        <f aca="false">AG59</f>
        <v>18</v>
      </c>
      <c r="J59" s="9" t="n">
        <f aca="false">IF(G59=F59,200,IF(G59&lt;F59,200,0))</f>
        <v>200</v>
      </c>
      <c r="K59" s="9"/>
      <c r="L59" s="9" t="n">
        <f aca="false">H59*15</f>
        <v>765</v>
      </c>
      <c r="M59" s="9" t="n">
        <f aca="false">I59*10</f>
        <v>180</v>
      </c>
      <c r="N59" s="9" t="n">
        <f aca="false">((F59-G59)*100)</f>
        <v>900</v>
      </c>
      <c r="O59" s="9" t="n">
        <f aca="false">IF((K59="S"),50,IF((K59="F"),100,IF((K59="C"),200,0)))</f>
        <v>0</v>
      </c>
      <c r="P59" s="9" t="n">
        <f aca="false">IF(G59=16,-300,0)</f>
        <v>0</v>
      </c>
      <c r="Q59" s="9" t="n">
        <f aca="false">IF(G59=1,300,0)</f>
        <v>0</v>
      </c>
      <c r="R59" s="36" t="n">
        <f aca="false">250+(J59+L59+M59+N59+O59+P59+Q59)</f>
        <v>2295</v>
      </c>
      <c r="T59" s="41" t="n">
        <v>4</v>
      </c>
      <c r="U59" s="42"/>
      <c r="V59" s="42" t="s">
        <v>160</v>
      </c>
      <c r="W59" s="43" t="s">
        <v>245</v>
      </c>
      <c r="X59" s="44" t="n">
        <v>30</v>
      </c>
      <c r="Y59" s="42"/>
      <c r="Z59" s="43" t="n">
        <v>14</v>
      </c>
      <c r="AA59" s="43" t="n">
        <v>9</v>
      </c>
      <c r="AB59" s="43" t="n">
        <v>7</v>
      </c>
      <c r="AC59" s="44" t="n">
        <v>51</v>
      </c>
      <c r="AD59" s="43" t="n">
        <v>40</v>
      </c>
      <c r="AE59" s="43" t="s">
        <v>219</v>
      </c>
      <c r="AF59" s="43" t="n">
        <v>22</v>
      </c>
      <c r="AG59" s="43" t="n">
        <v>18</v>
      </c>
      <c r="AH59" s="42"/>
      <c r="AI59" s="43" t="s">
        <v>211</v>
      </c>
    </row>
    <row r="60" customFormat="false" ht="12" hidden="false" customHeight="true" outlineLevel="0" collapsed="false">
      <c r="A60" s="9" t="s">
        <v>215</v>
      </c>
      <c r="B60" s="9" t="n">
        <v>4</v>
      </c>
      <c r="C60" s="35" t="s">
        <v>243</v>
      </c>
      <c r="D60" s="9" t="s">
        <v>163</v>
      </c>
      <c r="E60" s="9" t="s">
        <v>256</v>
      </c>
      <c r="F60" s="9" t="n">
        <v>1</v>
      </c>
      <c r="G60" s="9" t="n">
        <f aca="false">T60</f>
        <v>7</v>
      </c>
      <c r="H60" s="9" t="n">
        <f aca="false">AC60</f>
        <v>49</v>
      </c>
      <c r="I60" s="9" t="n">
        <f aca="false">AG60</f>
        <v>9</v>
      </c>
      <c r="J60" s="9" t="n">
        <f aca="false">IF(G60=F60,200,IF(G60&lt;F60,200,0))</f>
        <v>0</v>
      </c>
      <c r="K60" s="9"/>
      <c r="L60" s="9" t="n">
        <f aca="false">H60*15</f>
        <v>735</v>
      </c>
      <c r="M60" s="9" t="n">
        <f aca="false">I60*10</f>
        <v>90</v>
      </c>
      <c r="N60" s="9" t="n">
        <f aca="false">((F60-G60)*100)</f>
        <v>-600</v>
      </c>
      <c r="O60" s="9" t="n">
        <f aca="false">IF((K60="S"),50,IF((K60="F"),100,IF((K60="C"),200,0)))</f>
        <v>0</v>
      </c>
      <c r="P60" s="9" t="n">
        <f aca="false">IF(G60=16,-300,0)</f>
        <v>0</v>
      </c>
      <c r="Q60" s="9" t="n">
        <f aca="false">IF(G60=1,300,0)</f>
        <v>0</v>
      </c>
      <c r="R60" s="36" t="n">
        <f aca="false">250+(J60+L60+M60+N60+O60+P60+Q60)</f>
        <v>475</v>
      </c>
      <c r="T60" s="41" t="n">
        <v>7</v>
      </c>
      <c r="U60" s="42"/>
      <c r="V60" s="42" t="s">
        <v>163</v>
      </c>
      <c r="W60" s="43" t="s">
        <v>257</v>
      </c>
      <c r="X60" s="44" t="n">
        <v>30</v>
      </c>
      <c r="Y60" s="42"/>
      <c r="Z60" s="43" t="n">
        <v>12</v>
      </c>
      <c r="AA60" s="43" t="n">
        <v>13</v>
      </c>
      <c r="AB60" s="43" t="n">
        <v>5</v>
      </c>
      <c r="AC60" s="44" t="n">
        <v>49</v>
      </c>
      <c r="AD60" s="43" t="n">
        <v>28</v>
      </c>
      <c r="AE60" s="43" t="s">
        <v>219</v>
      </c>
      <c r="AF60" s="43" t="n">
        <v>19</v>
      </c>
      <c r="AG60" s="43" t="n">
        <v>9</v>
      </c>
      <c r="AH60" s="42"/>
      <c r="AI60" s="43" t="s">
        <v>210</v>
      </c>
    </row>
    <row r="61" customFormat="false" ht="12" hidden="false" customHeight="true" outlineLevel="0" collapsed="false">
      <c r="A61" s="9" t="s">
        <v>215</v>
      </c>
      <c r="B61" s="9" t="n">
        <v>4</v>
      </c>
      <c r="C61" s="35" t="s">
        <v>220</v>
      </c>
      <c r="D61" s="9" t="s">
        <v>166</v>
      </c>
      <c r="E61" s="9" t="s">
        <v>259</v>
      </c>
      <c r="F61" s="9" t="n">
        <v>9</v>
      </c>
      <c r="G61" s="9" t="n">
        <f aca="false">T61</f>
        <v>15</v>
      </c>
      <c r="H61" s="9" t="n">
        <f aca="false">AC61</f>
        <v>21</v>
      </c>
      <c r="I61" s="9" t="n">
        <f aca="false">AG61</f>
        <v>-34</v>
      </c>
      <c r="J61" s="9" t="n">
        <f aca="false">IF(G61=F61,200,IF(G61&lt;F61,200,0))</f>
        <v>0</v>
      </c>
      <c r="K61" s="9" t="s">
        <v>229</v>
      </c>
      <c r="L61" s="9" t="n">
        <f aca="false">H61*15</f>
        <v>315</v>
      </c>
      <c r="M61" s="9" t="n">
        <f aca="false">I61*10</f>
        <v>-340</v>
      </c>
      <c r="N61" s="9" t="n">
        <f aca="false">((F61-G61)*100)</f>
        <v>-600</v>
      </c>
      <c r="O61" s="9" t="n">
        <f aca="false">IF((K61="S"),50,IF((K61="F"),100,IF((K61="C"),200,0)))</f>
        <v>50</v>
      </c>
      <c r="P61" s="9" t="n">
        <f aca="false">IF(G61=16,-300,0)</f>
        <v>0</v>
      </c>
      <c r="Q61" s="9" t="n">
        <f aca="false">IF(G61=1,300,0)</f>
        <v>0</v>
      </c>
      <c r="R61" s="36" t="n">
        <f aca="false">250+(J61+L61+M61+N61+O61+P61+Q61)</f>
        <v>-325</v>
      </c>
      <c r="T61" s="41" t="n">
        <v>15</v>
      </c>
      <c r="U61" s="42"/>
      <c r="V61" s="42" t="s">
        <v>166</v>
      </c>
      <c r="W61" s="43" t="s">
        <v>260</v>
      </c>
      <c r="X61" s="44" t="n">
        <v>30</v>
      </c>
      <c r="Y61" s="42"/>
      <c r="Z61" s="43" t="n">
        <v>5</v>
      </c>
      <c r="AA61" s="43" t="n">
        <v>6</v>
      </c>
      <c r="AB61" s="43" t="n">
        <v>19</v>
      </c>
      <c r="AC61" s="44" t="n">
        <v>21</v>
      </c>
      <c r="AD61" s="43" t="n">
        <v>21</v>
      </c>
      <c r="AE61" s="43" t="s">
        <v>219</v>
      </c>
      <c r="AF61" s="43" t="n">
        <v>55</v>
      </c>
      <c r="AG61" s="43" t="n">
        <v>-34</v>
      </c>
      <c r="AH61" s="42"/>
      <c r="AI61" s="43" t="s">
        <v>210</v>
      </c>
    </row>
    <row r="62" customFormat="false" ht="12" hidden="false" customHeight="true" outlineLevel="0" collapsed="false">
      <c r="A62" s="9" t="s">
        <v>215</v>
      </c>
      <c r="B62" s="9" t="n">
        <v>4</v>
      </c>
      <c r="C62" s="35" t="s">
        <v>231</v>
      </c>
      <c r="D62" s="9" t="s">
        <v>169</v>
      </c>
      <c r="E62" s="9" t="s">
        <v>253</v>
      </c>
      <c r="F62" s="9" t="n">
        <v>1</v>
      </c>
      <c r="G62" s="9" t="n">
        <f aca="false">T62</f>
        <v>2</v>
      </c>
      <c r="H62" s="9" t="n">
        <f aca="false">AC62</f>
        <v>55</v>
      </c>
      <c r="I62" s="9" t="n">
        <f aca="false">AG62</f>
        <v>20</v>
      </c>
      <c r="J62" s="9" t="n">
        <f aca="false">IF(G62=F62,200,IF(G62&lt;F62,200,0))</f>
        <v>0</v>
      </c>
      <c r="K62" s="9"/>
      <c r="L62" s="9" t="n">
        <f aca="false">H62*15</f>
        <v>825</v>
      </c>
      <c r="M62" s="9" t="n">
        <f aca="false">I62*10</f>
        <v>200</v>
      </c>
      <c r="N62" s="9" t="n">
        <f aca="false">((F62-G62)*100)</f>
        <v>-100</v>
      </c>
      <c r="O62" s="9" t="n">
        <f aca="false">IF((K62="S"),50,IF((K62="F"),100,IF((K62="C"),200,0)))</f>
        <v>0</v>
      </c>
      <c r="P62" s="9" t="n">
        <f aca="false">IF(G62=16,-300,0)</f>
        <v>0</v>
      </c>
      <c r="Q62" s="9" t="n">
        <f aca="false">IF(G62=1,300,0)</f>
        <v>0</v>
      </c>
      <c r="R62" s="36" t="n">
        <f aca="false">250+(J62+L62+M62+N62+O62+P62+Q62)</f>
        <v>1175</v>
      </c>
      <c r="T62" s="41" t="n">
        <v>2</v>
      </c>
      <c r="U62" s="42"/>
      <c r="V62" s="42" t="s">
        <v>169</v>
      </c>
      <c r="W62" s="43" t="s">
        <v>254</v>
      </c>
      <c r="X62" s="44" t="n">
        <v>30</v>
      </c>
      <c r="Y62" s="42"/>
      <c r="Z62" s="43" t="n">
        <v>14</v>
      </c>
      <c r="AA62" s="43" t="n">
        <v>13</v>
      </c>
      <c r="AB62" s="43" t="n">
        <v>3</v>
      </c>
      <c r="AC62" s="44" t="n">
        <v>55</v>
      </c>
      <c r="AD62" s="43" t="n">
        <v>34</v>
      </c>
      <c r="AE62" s="43" t="s">
        <v>219</v>
      </c>
      <c r="AF62" s="43" t="n">
        <v>14</v>
      </c>
      <c r="AG62" s="43" t="n">
        <v>20</v>
      </c>
      <c r="AH62" s="42"/>
      <c r="AI62" s="43" t="s">
        <v>210</v>
      </c>
    </row>
    <row r="63" customFormat="false" ht="12" hidden="false" customHeight="true" outlineLevel="0" collapsed="false">
      <c r="A63" s="9" t="s">
        <v>215</v>
      </c>
      <c r="B63" s="9" t="n">
        <v>4</v>
      </c>
      <c r="C63" s="35" t="s">
        <v>258</v>
      </c>
      <c r="D63" s="9" t="s">
        <v>172</v>
      </c>
      <c r="E63" s="9" t="s">
        <v>247</v>
      </c>
      <c r="F63" s="9" t="n">
        <v>13</v>
      </c>
      <c r="G63" s="9" t="n">
        <f aca="false">T63</f>
        <v>6</v>
      </c>
      <c r="H63" s="9" t="n">
        <f aca="false">AC63</f>
        <v>51</v>
      </c>
      <c r="I63" s="9" t="n">
        <f aca="false">AG63</f>
        <v>8</v>
      </c>
      <c r="J63" s="9" t="n">
        <f aca="false">IF(G63=F63,200,IF(G63&lt;F63,200,0))</f>
        <v>200</v>
      </c>
      <c r="K63" s="9"/>
      <c r="L63" s="9" t="n">
        <f aca="false">H63*15</f>
        <v>765</v>
      </c>
      <c r="M63" s="9" t="n">
        <f aca="false">I63*10</f>
        <v>80</v>
      </c>
      <c r="N63" s="9" t="n">
        <f aca="false">((F63-G63)*100)</f>
        <v>700</v>
      </c>
      <c r="O63" s="9" t="n">
        <f aca="false">IF((K63="S"),50,IF((K63="F"),100,IF((K63="C"),200,0)))</f>
        <v>0</v>
      </c>
      <c r="P63" s="9" t="n">
        <f aca="false">IF(G63=16,-300,0)</f>
        <v>0</v>
      </c>
      <c r="Q63" s="9" t="n">
        <f aca="false">IF(G63=1,300,0)</f>
        <v>0</v>
      </c>
      <c r="R63" s="36" t="n">
        <f aca="false">250+(J63+L63+M63+N63+O63+P63+Q63)</f>
        <v>1995</v>
      </c>
      <c r="T63" s="41" t="n">
        <v>6</v>
      </c>
      <c r="U63" s="42"/>
      <c r="V63" s="42" t="s">
        <v>172</v>
      </c>
      <c r="W63" s="43" t="s">
        <v>248</v>
      </c>
      <c r="X63" s="44" t="n">
        <v>30</v>
      </c>
      <c r="Y63" s="42"/>
      <c r="Z63" s="43" t="n">
        <v>15</v>
      </c>
      <c r="AA63" s="43" t="n">
        <v>6</v>
      </c>
      <c r="AB63" s="43" t="n">
        <v>9</v>
      </c>
      <c r="AC63" s="44" t="n">
        <v>51</v>
      </c>
      <c r="AD63" s="43" t="n">
        <v>30</v>
      </c>
      <c r="AE63" s="43" t="s">
        <v>219</v>
      </c>
      <c r="AF63" s="43" t="n">
        <v>22</v>
      </c>
      <c r="AG63" s="43" t="n">
        <v>8</v>
      </c>
      <c r="AH63" s="42"/>
      <c r="AI63" s="43" t="s">
        <v>210</v>
      </c>
    </row>
    <row r="64" customFormat="false" ht="12" hidden="false" customHeight="true" outlineLevel="0" collapsed="false">
      <c r="A64" s="9" t="s">
        <v>215</v>
      </c>
      <c r="B64" s="9" t="n">
        <v>4</v>
      </c>
      <c r="C64" s="35" t="s">
        <v>224</v>
      </c>
      <c r="D64" s="9" t="s">
        <v>175</v>
      </c>
      <c r="E64" s="9" t="s">
        <v>235</v>
      </c>
      <c r="F64" s="9" t="n">
        <v>9</v>
      </c>
      <c r="G64" s="9" t="n">
        <f aca="false">T64</f>
        <v>12</v>
      </c>
      <c r="H64" s="9" t="n">
        <f aca="false">AC64</f>
        <v>32</v>
      </c>
      <c r="I64" s="9" t="n">
        <f aca="false">AG64</f>
        <v>-6</v>
      </c>
      <c r="J64" s="9" t="n">
        <f aca="false">IF(G64=F64,200,IF(G64&lt;F64,200,0))</f>
        <v>0</v>
      </c>
      <c r="K64" s="9"/>
      <c r="L64" s="9" t="n">
        <f aca="false">H64*15</f>
        <v>480</v>
      </c>
      <c r="M64" s="9" t="n">
        <f aca="false">I64*10</f>
        <v>-60</v>
      </c>
      <c r="N64" s="9" t="n">
        <f aca="false">((F64-G64)*100)</f>
        <v>-300</v>
      </c>
      <c r="O64" s="9" t="n">
        <f aca="false">IF((K64="S"),50,IF((K64="F"),100,IF((K64="C"),200,0)))</f>
        <v>0</v>
      </c>
      <c r="P64" s="9" t="n">
        <f aca="false">IF(G64=16,-300,0)</f>
        <v>0</v>
      </c>
      <c r="Q64" s="9" t="n">
        <f aca="false">IF(G64=1,300,0)</f>
        <v>0</v>
      </c>
      <c r="R64" s="36" t="n">
        <f aca="false">250+(J64+L64+M64+N64+O64+P64+Q64)</f>
        <v>370</v>
      </c>
      <c r="T64" s="41" t="n">
        <v>12</v>
      </c>
      <c r="U64" s="42"/>
      <c r="V64" s="42" t="s">
        <v>175</v>
      </c>
      <c r="W64" s="43" t="s">
        <v>236</v>
      </c>
      <c r="X64" s="44" t="n">
        <v>30</v>
      </c>
      <c r="Y64" s="42"/>
      <c r="Z64" s="43" t="n">
        <v>7</v>
      </c>
      <c r="AA64" s="43" t="n">
        <v>11</v>
      </c>
      <c r="AB64" s="43" t="n">
        <v>12</v>
      </c>
      <c r="AC64" s="44" t="n">
        <v>32</v>
      </c>
      <c r="AD64" s="43" t="n">
        <v>22</v>
      </c>
      <c r="AE64" s="43" t="s">
        <v>219</v>
      </c>
      <c r="AF64" s="43" t="n">
        <v>28</v>
      </c>
      <c r="AG64" s="43" t="n">
        <v>-6</v>
      </c>
      <c r="AH64" s="42"/>
      <c r="AI64" s="43" t="s">
        <v>211</v>
      </c>
    </row>
    <row r="65" customFormat="false" ht="12" hidden="false" customHeight="true" outlineLevel="0" collapsed="false">
      <c r="A65" s="9" t="s">
        <v>215</v>
      </c>
      <c r="B65" s="9" t="n">
        <v>4</v>
      </c>
      <c r="C65" s="35" t="s">
        <v>252</v>
      </c>
      <c r="D65" s="9" t="s">
        <v>178</v>
      </c>
      <c r="E65" s="9" t="s">
        <v>228</v>
      </c>
      <c r="F65" s="9" t="n">
        <v>5</v>
      </c>
      <c r="G65" s="9" t="n">
        <f aca="false">T65</f>
        <v>14</v>
      </c>
      <c r="H65" s="9" t="n">
        <f aca="false">AC65</f>
        <v>22</v>
      </c>
      <c r="I65" s="9" t="n">
        <f aca="false">AG65</f>
        <v>-21</v>
      </c>
      <c r="J65" s="9" t="n">
        <f aca="false">IF(G65=F65,200,IF(G65&lt;F65,200,0))</f>
        <v>0</v>
      </c>
      <c r="K65" s="9"/>
      <c r="L65" s="9" t="n">
        <f aca="false">H65*15</f>
        <v>330</v>
      </c>
      <c r="M65" s="9" t="n">
        <f aca="false">I65*10</f>
        <v>-210</v>
      </c>
      <c r="N65" s="9" t="n">
        <f aca="false">((F65-G65)*100)</f>
        <v>-900</v>
      </c>
      <c r="O65" s="9" t="n">
        <f aca="false">IF((K65="S"),50,IF((K65="F"),100,IF((K65="C"),200,0)))</f>
        <v>0</v>
      </c>
      <c r="P65" s="9" t="n">
        <f aca="false">IF(G65=16,-300,0)</f>
        <v>0</v>
      </c>
      <c r="Q65" s="9" t="n">
        <f aca="false">IF(G65=1,300,0)</f>
        <v>0</v>
      </c>
      <c r="R65" s="36" t="n">
        <f aca="false">250+(J65+L65+M65+N65+O65+P65+Q65)</f>
        <v>-530</v>
      </c>
      <c r="T65" s="41" t="n">
        <v>14</v>
      </c>
      <c r="U65" s="42"/>
      <c r="V65" s="42" t="s">
        <v>178</v>
      </c>
      <c r="W65" s="43" t="s">
        <v>230</v>
      </c>
      <c r="X65" s="44" t="n">
        <v>30</v>
      </c>
      <c r="Y65" s="42"/>
      <c r="Z65" s="43" t="n">
        <v>5</v>
      </c>
      <c r="AA65" s="43" t="n">
        <v>7</v>
      </c>
      <c r="AB65" s="43" t="n">
        <v>18</v>
      </c>
      <c r="AC65" s="44" t="n">
        <v>22</v>
      </c>
      <c r="AD65" s="43" t="n">
        <v>23</v>
      </c>
      <c r="AE65" s="43" t="s">
        <v>219</v>
      </c>
      <c r="AF65" s="43" t="n">
        <v>44</v>
      </c>
      <c r="AG65" s="43" t="n">
        <v>-21</v>
      </c>
      <c r="AH65" s="42"/>
      <c r="AI65" s="43" t="s">
        <v>209</v>
      </c>
    </row>
    <row r="66" customFormat="false" ht="12" hidden="false" customHeight="true" outlineLevel="0" collapsed="false">
      <c r="A66" s="9" t="s">
        <v>215</v>
      </c>
      <c r="B66" s="9" t="n">
        <v>4</v>
      </c>
      <c r="C66" s="35" t="s">
        <v>234</v>
      </c>
      <c r="D66" s="9" t="s">
        <v>181</v>
      </c>
      <c r="E66" s="9" t="s">
        <v>262</v>
      </c>
      <c r="F66" s="9" t="n">
        <v>13</v>
      </c>
      <c r="G66" s="9" t="n">
        <f aca="false">T66</f>
        <v>8</v>
      </c>
      <c r="H66" s="9" t="n">
        <f aca="false">AC66</f>
        <v>48</v>
      </c>
      <c r="I66" s="9" t="n">
        <f aca="false">AG66</f>
        <v>9</v>
      </c>
      <c r="J66" s="9" t="n">
        <f aca="false">IF(G66=F66,200,IF(G66&lt;F66,200,0))</f>
        <v>200</v>
      </c>
      <c r="K66" s="9" t="s">
        <v>229</v>
      </c>
      <c r="L66" s="9" t="n">
        <f aca="false">H66*15</f>
        <v>720</v>
      </c>
      <c r="M66" s="9" t="n">
        <f aca="false">I66*10</f>
        <v>90</v>
      </c>
      <c r="N66" s="9" t="n">
        <f aca="false">((F66-G66)*100)</f>
        <v>500</v>
      </c>
      <c r="O66" s="9" t="n">
        <f aca="false">IF((K66="S"),50,IF((K66="F"),100,IF((K66="C"),200,0)))</f>
        <v>50</v>
      </c>
      <c r="P66" s="9" t="n">
        <f aca="false">IF(G66=16,-300,0)</f>
        <v>0</v>
      </c>
      <c r="Q66" s="9" t="n">
        <f aca="false">IF(G66=1,300,0)</f>
        <v>0</v>
      </c>
      <c r="R66" s="36" t="n">
        <f aca="false">250+(J66+L66+M66+N66+O66+P66+Q66)</f>
        <v>1810</v>
      </c>
      <c r="T66" s="41" t="n">
        <v>8</v>
      </c>
      <c r="U66" s="42"/>
      <c r="V66" s="42" t="s">
        <v>181</v>
      </c>
      <c r="W66" s="43" t="s">
        <v>264</v>
      </c>
      <c r="X66" s="44" t="n">
        <v>30</v>
      </c>
      <c r="Y66" s="42"/>
      <c r="Z66" s="43" t="n">
        <v>13</v>
      </c>
      <c r="AA66" s="43" t="n">
        <v>9</v>
      </c>
      <c r="AB66" s="43" t="n">
        <v>8</v>
      </c>
      <c r="AC66" s="44" t="n">
        <v>48</v>
      </c>
      <c r="AD66" s="43" t="n">
        <v>31</v>
      </c>
      <c r="AE66" s="43" t="s">
        <v>219</v>
      </c>
      <c r="AF66" s="43" t="n">
        <v>22</v>
      </c>
      <c r="AG66" s="43" t="n">
        <v>9</v>
      </c>
      <c r="AH66" s="42"/>
      <c r="AI66" s="43" t="s">
        <v>209</v>
      </c>
    </row>
    <row r="67" customFormat="false" ht="12" hidden="false" customHeight="true" outlineLevel="0" collapsed="false">
      <c r="A67" s="9" t="s">
        <v>215</v>
      </c>
      <c r="B67" s="9" t="n">
        <v>4</v>
      </c>
      <c r="C67" s="35" t="s">
        <v>240</v>
      </c>
      <c r="D67" s="9" t="s">
        <v>184</v>
      </c>
      <c r="E67" s="9" t="s">
        <v>221</v>
      </c>
      <c r="F67" s="9" t="n">
        <v>5</v>
      </c>
      <c r="G67" s="9" t="n">
        <f aca="false">T67</f>
        <v>3</v>
      </c>
      <c r="H67" s="9" t="n">
        <f aca="false">AC67</f>
        <v>53</v>
      </c>
      <c r="I67" s="9" t="n">
        <f aca="false">AG67</f>
        <v>24</v>
      </c>
      <c r="J67" s="9" t="n">
        <f aca="false">IF(G67=F67,200,IF(G67&lt;F67,200,0))</f>
        <v>200</v>
      </c>
      <c r="K67" s="9" t="s">
        <v>263</v>
      </c>
      <c r="L67" s="9" t="n">
        <f aca="false">H67*15</f>
        <v>795</v>
      </c>
      <c r="M67" s="9" t="n">
        <f aca="false">I67*10</f>
        <v>240</v>
      </c>
      <c r="N67" s="9" t="n">
        <f aca="false">((F67-G67)*100)</f>
        <v>200</v>
      </c>
      <c r="O67" s="9" t="n">
        <f aca="false">IF((K67="S"),50,IF((K67="F"),100,IF((K67="C"),200,0)))</f>
        <v>200</v>
      </c>
      <c r="P67" s="9" t="n">
        <f aca="false">IF(G67=16,-300,0)</f>
        <v>0</v>
      </c>
      <c r="Q67" s="9" t="n">
        <f aca="false">IF(G67=1,300,0)</f>
        <v>0</v>
      </c>
      <c r="R67" s="36" t="n">
        <f aca="false">250+(J67+L67+M67+N67+O67+P67+Q67)</f>
        <v>1885</v>
      </c>
      <c r="T67" s="41" t="n">
        <v>3</v>
      </c>
      <c r="U67" s="45"/>
      <c r="V67" s="45" t="s">
        <v>184</v>
      </c>
      <c r="W67" s="46" t="s">
        <v>223</v>
      </c>
      <c r="X67" s="47" t="n">
        <v>30</v>
      </c>
      <c r="Y67" s="45"/>
      <c r="Z67" s="46" t="n">
        <v>15</v>
      </c>
      <c r="AA67" s="46" t="n">
        <v>8</v>
      </c>
      <c r="AB67" s="46" t="n">
        <v>7</v>
      </c>
      <c r="AC67" s="47" t="n">
        <v>53</v>
      </c>
      <c r="AD67" s="46" t="n">
        <v>44</v>
      </c>
      <c r="AE67" s="46" t="s">
        <v>219</v>
      </c>
      <c r="AF67" s="46" t="n">
        <v>20</v>
      </c>
      <c r="AG67" s="46" t="n">
        <v>24</v>
      </c>
      <c r="AH67" s="45"/>
      <c r="AI67" s="46" t="s">
        <v>211</v>
      </c>
    </row>
    <row r="68" customFormat="false" ht="12" hidden="false" customHeight="true" outlineLevel="0" collapsed="false">
      <c r="A68" s="9" t="s">
        <v>215</v>
      </c>
      <c r="B68" s="9" t="n">
        <v>4</v>
      </c>
      <c r="C68" s="35" t="s">
        <v>255</v>
      </c>
      <c r="D68" s="9" t="s">
        <v>187</v>
      </c>
      <c r="E68" s="9" t="s">
        <v>217</v>
      </c>
      <c r="F68" s="9" t="n">
        <v>5</v>
      </c>
      <c r="G68" s="9" t="n">
        <f aca="false">T68</f>
        <v>1</v>
      </c>
      <c r="H68" s="9" t="n">
        <f aca="false">AC68</f>
        <v>62</v>
      </c>
      <c r="I68" s="9" t="n">
        <f aca="false">AG68</f>
        <v>28</v>
      </c>
      <c r="J68" s="9" t="n">
        <f aca="false">IF(G68=F68,200,IF(G68&lt;F68,200,0))</f>
        <v>200</v>
      </c>
      <c r="K68" s="9" t="s">
        <v>222</v>
      </c>
      <c r="L68" s="9" t="n">
        <f aca="false">H68*15</f>
        <v>930</v>
      </c>
      <c r="M68" s="9" t="n">
        <f aca="false">I68*10</f>
        <v>280</v>
      </c>
      <c r="N68" s="9" t="n">
        <f aca="false">((F68-G68)*100)</f>
        <v>400</v>
      </c>
      <c r="O68" s="9" t="n">
        <f aca="false">IF((K68="S"),50,IF((K68="F"),100,IF((K68="C"),200,0)))</f>
        <v>100</v>
      </c>
      <c r="P68" s="9" t="n">
        <f aca="false">IF(G68=16,-300,0)</f>
        <v>0</v>
      </c>
      <c r="Q68" s="9" t="n">
        <f aca="false">IF(G68=1,300,0)</f>
        <v>300</v>
      </c>
      <c r="R68" s="36" t="n">
        <f aca="false">250+(J68+L68+M68+N68+O68+P68+Q68)</f>
        <v>2460</v>
      </c>
      <c r="T68" s="41" t="n">
        <v>1</v>
      </c>
      <c r="U68" s="42"/>
      <c r="V68" s="42" t="s">
        <v>187</v>
      </c>
      <c r="W68" s="43" t="s">
        <v>218</v>
      </c>
      <c r="X68" s="44" t="n">
        <v>30</v>
      </c>
      <c r="Y68" s="42"/>
      <c r="Z68" s="43" t="n">
        <v>19</v>
      </c>
      <c r="AA68" s="43" t="n">
        <v>5</v>
      </c>
      <c r="AB68" s="43" t="n">
        <v>6</v>
      </c>
      <c r="AC68" s="44" t="n">
        <v>62</v>
      </c>
      <c r="AD68" s="43" t="n">
        <v>48</v>
      </c>
      <c r="AE68" s="43" t="s">
        <v>219</v>
      </c>
      <c r="AF68" s="43" t="n">
        <v>20</v>
      </c>
      <c r="AG68" s="43" t="n">
        <v>28</v>
      </c>
      <c r="AH68" s="42"/>
      <c r="AI68" s="43" t="s">
        <v>209</v>
      </c>
    </row>
    <row r="69" customFormat="false" ht="12" hidden="false" customHeight="true" outlineLevel="0" collapsed="false">
      <c r="T69" s="37"/>
      <c r="U69" s="48"/>
      <c r="V69" s="48"/>
      <c r="W69" s="49"/>
      <c r="X69" s="50"/>
      <c r="Y69" s="48"/>
      <c r="Z69" s="49"/>
      <c r="AA69" s="49"/>
      <c r="AB69" s="49"/>
      <c r="AC69" s="50"/>
      <c r="AD69" s="49"/>
      <c r="AE69" s="49"/>
      <c r="AF69" s="49"/>
      <c r="AG69" s="49"/>
      <c r="AH69" s="48"/>
      <c r="AI69" s="49"/>
    </row>
    <row r="70" customFormat="false" ht="12" hidden="false" customHeight="true" outlineLevel="0" collapsed="false">
      <c r="T70" s="37"/>
      <c r="U70" s="48"/>
      <c r="V70" s="48"/>
      <c r="W70" s="49"/>
      <c r="X70" s="50"/>
      <c r="Y70" s="48"/>
      <c r="Z70" s="49"/>
      <c r="AA70" s="49"/>
      <c r="AB70" s="49"/>
      <c r="AC70" s="50"/>
      <c r="AD70" s="49"/>
      <c r="AE70" s="49"/>
      <c r="AF70" s="49"/>
      <c r="AG70" s="49"/>
      <c r="AH70" s="48"/>
      <c r="AI70" s="49"/>
    </row>
    <row r="71" customFormat="false" ht="12" hidden="false" customHeight="true" outlineLevel="0" collapsed="false">
      <c r="E71" s="51" t="s">
        <v>193</v>
      </c>
      <c r="F71" s="51" t="s">
        <v>196</v>
      </c>
      <c r="G71" s="51" t="s">
        <v>268</v>
      </c>
      <c r="H71" s="51" t="s">
        <v>269</v>
      </c>
    </row>
    <row r="72" customFormat="false" ht="12" hidden="false" customHeight="true" outlineLevel="0" collapsed="false">
      <c r="E72" s="52" t="s">
        <v>221</v>
      </c>
      <c r="F72" s="52" t="n">
        <f aca="false">R3+R25+R42+R67</f>
        <v>7040</v>
      </c>
      <c r="G72" s="52"/>
      <c r="H72" s="51" t="n">
        <f aca="false">F72-G72</f>
        <v>7040</v>
      </c>
    </row>
    <row r="73" customFormat="false" ht="12" hidden="false" customHeight="true" outlineLevel="0" collapsed="false">
      <c r="E73" s="52" t="s">
        <v>217</v>
      </c>
      <c r="F73" s="52" t="n">
        <f aca="false">R2+R23+R47+R68</f>
        <v>6100</v>
      </c>
      <c r="G73" s="52"/>
      <c r="H73" s="51" t="n">
        <f aca="false">F73-G73</f>
        <v>6100</v>
      </c>
    </row>
    <row r="74" customFormat="false" ht="12" hidden="false" customHeight="true" outlineLevel="0" collapsed="false">
      <c r="E74" s="52" t="s">
        <v>250</v>
      </c>
      <c r="F74" s="52" t="n">
        <f aca="false">R12+R27+R38+R56</f>
        <v>4045</v>
      </c>
      <c r="G74" s="52"/>
      <c r="H74" s="51" t="n">
        <f aca="false">F74-G74</f>
        <v>4045</v>
      </c>
    </row>
    <row r="75" customFormat="false" ht="12" hidden="false" customHeight="true" outlineLevel="0" collapsed="false">
      <c r="E75" s="52" t="s">
        <v>253</v>
      </c>
      <c r="F75" s="52" t="n">
        <f aca="false">R13+R31+R40+R62</f>
        <v>5450</v>
      </c>
      <c r="G75" s="52"/>
      <c r="H75" s="51" t="n">
        <f aca="false">F75-G75</f>
        <v>5450</v>
      </c>
    </row>
    <row r="76" customFormat="false" ht="12" hidden="false" customHeight="true" outlineLevel="0" collapsed="false">
      <c r="E76" s="52" t="s">
        <v>244</v>
      </c>
      <c r="F76" s="52" t="n">
        <f aca="false">R10+R20+R48+R59</f>
        <v>6555</v>
      </c>
      <c r="G76" s="52" t="n">
        <v>350</v>
      </c>
      <c r="H76" s="51" t="n">
        <f aca="false">F76-G76</f>
        <v>6205</v>
      </c>
    </row>
    <row r="77" customFormat="false" ht="12" hidden="false" customHeight="true" outlineLevel="0" collapsed="false">
      <c r="E77" s="52" t="s">
        <v>247</v>
      </c>
      <c r="F77" s="52" t="n">
        <f aca="false">R11+R22+R44+R63</f>
        <v>2980</v>
      </c>
      <c r="G77" s="52"/>
      <c r="H77" s="51" t="n">
        <f aca="false">F77-G77</f>
        <v>2980</v>
      </c>
    </row>
    <row r="78" customFormat="false" ht="12" hidden="false" customHeight="true" outlineLevel="0" collapsed="false">
      <c r="E78" s="52" t="s">
        <v>228</v>
      </c>
      <c r="F78" s="52" t="n">
        <f aca="false">R5+R24+R51+R65</f>
        <v>-700</v>
      </c>
      <c r="G78" s="52"/>
      <c r="H78" s="51" t="n">
        <f aca="false">F78-G78</f>
        <v>-700</v>
      </c>
    </row>
    <row r="79" customFormat="false" ht="12" hidden="false" customHeight="true" outlineLevel="0" collapsed="false">
      <c r="E79" s="52" t="s">
        <v>235</v>
      </c>
      <c r="F79" s="52" t="n">
        <f aca="false">R7+R32+R39+R64</f>
        <v>1625</v>
      </c>
      <c r="G79" s="52" t="n">
        <v>1400</v>
      </c>
      <c r="H79" s="51" t="n">
        <f aca="false">F79-G79</f>
        <v>225</v>
      </c>
    </row>
    <row r="80" customFormat="false" ht="12" hidden="false" customHeight="true" outlineLevel="0" collapsed="false">
      <c r="E80" s="52" t="s">
        <v>241</v>
      </c>
      <c r="F80" s="52" t="n">
        <f aca="false">R9+R26+R37+R57</f>
        <v>2645</v>
      </c>
      <c r="G80" s="52"/>
      <c r="H80" s="51" t="n">
        <f aca="false">F80-G80</f>
        <v>2645</v>
      </c>
    </row>
    <row r="81" customFormat="false" ht="12" hidden="false" customHeight="true" outlineLevel="0" collapsed="false">
      <c r="E81" s="52" t="s">
        <v>259</v>
      </c>
      <c r="F81" s="52" t="n">
        <f aca="false">R15+R29+R41+R61</f>
        <v>950</v>
      </c>
      <c r="G81" s="52"/>
      <c r="H81" s="51" t="n">
        <f aca="false">F81-G81</f>
        <v>950</v>
      </c>
    </row>
    <row r="82" customFormat="false" ht="12" hidden="false" customHeight="true" outlineLevel="0" collapsed="false">
      <c r="E82" s="52" t="s">
        <v>256</v>
      </c>
      <c r="F82" s="52" t="n">
        <f aca="false">R14+R19+R49+R60</f>
        <v>-310</v>
      </c>
      <c r="G82" s="52"/>
      <c r="H82" s="51" t="n">
        <f aca="false">F82-G82</f>
        <v>-310</v>
      </c>
    </row>
    <row r="83" customFormat="false" ht="12" hidden="false" customHeight="true" outlineLevel="0" collapsed="false">
      <c r="E83" s="52" t="s">
        <v>266</v>
      </c>
      <c r="F83" s="52" t="n">
        <f aca="false">R17+R34+R45+R58</f>
        <v>6245</v>
      </c>
      <c r="G83" s="52"/>
      <c r="H83" s="51" t="n">
        <f aca="false">F83-G83</f>
        <v>6245</v>
      </c>
    </row>
    <row r="84" customFormat="false" ht="12" hidden="false" customHeight="true" outlineLevel="0" collapsed="false">
      <c r="E84" s="52" t="s">
        <v>262</v>
      </c>
      <c r="F84" s="52" t="n">
        <f aca="false">R16+R28+R43+R66</f>
        <v>5260</v>
      </c>
      <c r="G84" s="52"/>
      <c r="H84" s="51" t="n">
        <f aca="false">F84-G84</f>
        <v>5260</v>
      </c>
    </row>
    <row r="85" customFormat="false" ht="12" hidden="false" customHeight="true" outlineLevel="0" collapsed="false">
      <c r="E85" s="52" t="s">
        <v>232</v>
      </c>
      <c r="F85" s="52" t="n">
        <f aca="false">R6+R30+R50+R54</f>
        <v>-2840</v>
      </c>
      <c r="G85" s="52"/>
      <c r="H85" s="51" t="n">
        <f aca="false">F85-G85</f>
        <v>-2840</v>
      </c>
    </row>
    <row r="86" customFormat="false" ht="12" hidden="false" customHeight="true" outlineLevel="0" collapsed="false">
      <c r="E86" s="52" t="s">
        <v>238</v>
      </c>
      <c r="F86" s="52" t="n">
        <f aca="false">R8+R33+R36+R55</f>
        <v>5990</v>
      </c>
      <c r="G86" s="52"/>
      <c r="H86" s="51" t="n">
        <f aca="false">F86-G86</f>
        <v>5990</v>
      </c>
    </row>
    <row r="87" customFormat="false" ht="12" hidden="false" customHeight="true" outlineLevel="0" collapsed="false">
      <c r="E87" s="52" t="s">
        <v>225</v>
      </c>
      <c r="F87" s="52" t="n">
        <f aca="false">R4+R21+R46+R53</f>
        <v>1450</v>
      </c>
      <c r="G87" s="52"/>
      <c r="H87" s="51" t="n">
        <f aca="false">F87-G87</f>
        <v>1450</v>
      </c>
    </row>
  </sheetData>
  <autoFilter ref="A1:AI74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AI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V1" activeCellId="0" sqref="V1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4.99"/>
    <col collapsed="false" customWidth="true" hidden="false" outlineLevel="0" max="3" min="3" style="0" width="19.56"/>
    <col collapsed="false" customWidth="true" hidden="false" outlineLevel="0" max="4" min="4" style="0" width="20.71"/>
    <col collapsed="false" customWidth="true" hidden="false" outlineLevel="0" max="5" min="5" style="0" width="21.42"/>
    <col collapsed="false" customWidth="true" hidden="false" outlineLevel="0" max="6" min="6" style="0" width="8.42"/>
    <col collapsed="false" customWidth="true" hidden="false" outlineLevel="0" max="7" min="7" style="0" width="7.99"/>
    <col collapsed="false" customWidth="true" hidden="false" outlineLevel="0" max="8" min="8" style="0" width="7.85"/>
    <col collapsed="false" customWidth="true" hidden="false" outlineLevel="0" max="9" min="9" style="0" width="6.27"/>
    <col collapsed="false" customWidth="true" hidden="false" outlineLevel="0" max="10" min="10" style="0" width="12.85"/>
    <col collapsed="false" customWidth="true" hidden="false" outlineLevel="0" max="11" min="11" style="0" width="6.14"/>
    <col collapsed="false" customWidth="true" hidden="false" outlineLevel="0" max="14" min="14" style="0" width="13.56"/>
    <col collapsed="false" customWidth="true" hidden="false" outlineLevel="0" max="16" min="15" style="0" width="10.99"/>
    <col collapsed="false" customWidth="true" hidden="false" outlineLevel="0" max="17" min="17" style="0" width="13.71"/>
    <col collapsed="false" customWidth="true" hidden="false" outlineLevel="0" max="18" min="18" style="0" width="8.7"/>
    <col collapsed="false" customWidth="true" hidden="false" outlineLevel="0" max="22" min="22" style="0" width="21.28"/>
  </cols>
  <sheetData>
    <row r="1" customFormat="false" ht="12" hidden="false" customHeight="true" outlineLevel="0" collapsed="false">
      <c r="A1" s="6" t="s">
        <v>190</v>
      </c>
      <c r="B1" s="6" t="s">
        <v>191</v>
      </c>
      <c r="C1" s="6" t="s">
        <v>192</v>
      </c>
      <c r="D1" s="6" t="s">
        <v>0</v>
      </c>
      <c r="E1" s="6" t="s">
        <v>193</v>
      </c>
      <c r="F1" s="6" t="s">
        <v>194</v>
      </c>
      <c r="G1" s="6" t="s">
        <v>195</v>
      </c>
      <c r="H1" s="6" t="s">
        <v>196</v>
      </c>
      <c r="I1" s="6" t="s">
        <v>197</v>
      </c>
      <c r="J1" s="6" t="s">
        <v>198</v>
      </c>
      <c r="K1" s="6" t="s">
        <v>199</v>
      </c>
      <c r="L1" s="6" t="s">
        <v>200</v>
      </c>
      <c r="M1" s="6" t="s">
        <v>201</v>
      </c>
      <c r="N1" s="6" t="s">
        <v>202</v>
      </c>
      <c r="O1" s="6" t="s">
        <v>203</v>
      </c>
      <c r="P1" s="6" t="s">
        <v>204</v>
      </c>
      <c r="Q1" s="6" t="s">
        <v>205</v>
      </c>
      <c r="R1" s="6" t="s">
        <v>206</v>
      </c>
      <c r="T1" s="33" t="s">
        <v>195</v>
      </c>
      <c r="U1" s="7"/>
      <c r="V1" s="7" t="s">
        <v>0</v>
      </c>
      <c r="W1" s="7" t="s">
        <v>207</v>
      </c>
      <c r="X1" s="7" t="s">
        <v>208</v>
      </c>
      <c r="Y1" s="7"/>
      <c r="Z1" s="7" t="s">
        <v>209</v>
      </c>
      <c r="AA1" s="7" t="s">
        <v>210</v>
      </c>
      <c r="AB1" s="7" t="s">
        <v>211</v>
      </c>
      <c r="AC1" s="7" t="s">
        <v>196</v>
      </c>
      <c r="AD1" s="7" t="s">
        <v>212</v>
      </c>
      <c r="AE1" s="7"/>
      <c r="AF1" s="7" t="s">
        <v>213</v>
      </c>
      <c r="AG1" s="7" t="s">
        <v>214</v>
      </c>
      <c r="AH1" s="7"/>
      <c r="AI1" s="34"/>
    </row>
    <row r="2" customFormat="false" ht="12" hidden="false" customHeight="true" outlineLevel="0" collapsed="false">
      <c r="A2" s="53" t="s">
        <v>270</v>
      </c>
      <c r="B2" s="53" t="n">
        <v>1</v>
      </c>
      <c r="C2" s="53" t="s">
        <v>220</v>
      </c>
      <c r="D2" s="19" t="s">
        <v>2</v>
      </c>
      <c r="E2" s="53" t="s">
        <v>271</v>
      </c>
      <c r="F2" s="53" t="n">
        <v>9</v>
      </c>
      <c r="G2" s="53" t="n">
        <f aca="false">T2</f>
        <v>9</v>
      </c>
      <c r="H2" s="53" t="n">
        <f aca="false">AC2</f>
        <v>37</v>
      </c>
      <c r="I2" s="53" t="n">
        <f aca="false">AG2</f>
        <v>-25</v>
      </c>
      <c r="J2" s="53" t="n">
        <f aca="false">IF(G2=F2,200,IF(G2&lt;F2,200,0))</f>
        <v>200</v>
      </c>
      <c r="K2" s="53"/>
      <c r="L2" s="53" t="n">
        <f aca="false">H2*15</f>
        <v>555</v>
      </c>
      <c r="M2" s="53" t="n">
        <f aca="false">I2*10</f>
        <v>-250</v>
      </c>
      <c r="N2" s="53" t="n">
        <f aca="false">((F2-G2)*100)</f>
        <v>0</v>
      </c>
      <c r="O2" s="53" t="n">
        <f aca="false">IF((K2="S"),50,IF((K2="F"),100,IF((K2="C"),200,0)))</f>
        <v>0</v>
      </c>
      <c r="P2" s="53" t="n">
        <f aca="false">IF(G2=16,-300,0)</f>
        <v>0</v>
      </c>
      <c r="Q2" s="53" t="n">
        <f aca="false">IF(G2=1,300,0)</f>
        <v>0</v>
      </c>
      <c r="R2" s="54" t="n">
        <f aca="false">250+(J2+L2+M2+N2+O2+P2+Q2)</f>
        <v>755</v>
      </c>
      <c r="T2" s="37" t="n">
        <v>9</v>
      </c>
      <c r="U2" s="38"/>
      <c r="V2" s="38" t="s">
        <v>2</v>
      </c>
      <c r="W2" s="39" t="s">
        <v>272</v>
      </c>
      <c r="X2" s="40" t="n">
        <v>30</v>
      </c>
      <c r="Y2" s="38"/>
      <c r="Z2" s="39" t="n">
        <v>11</v>
      </c>
      <c r="AA2" s="39" t="n">
        <v>4</v>
      </c>
      <c r="AB2" s="39" t="n">
        <v>15</v>
      </c>
      <c r="AC2" s="40" t="n">
        <v>37</v>
      </c>
      <c r="AD2" s="39" t="n">
        <v>30</v>
      </c>
      <c r="AE2" s="39" t="s">
        <v>219</v>
      </c>
      <c r="AF2" s="39" t="n">
        <v>55</v>
      </c>
      <c r="AG2" s="39" t="n">
        <v>-25</v>
      </c>
      <c r="AH2" s="38"/>
      <c r="AI2" s="39" t="s">
        <v>211</v>
      </c>
    </row>
    <row r="3" customFormat="false" ht="12" hidden="false" customHeight="true" outlineLevel="0" collapsed="false">
      <c r="A3" s="53" t="s">
        <v>270</v>
      </c>
      <c r="B3" s="53" t="n">
        <v>1</v>
      </c>
      <c r="C3" s="53" t="s">
        <v>224</v>
      </c>
      <c r="D3" s="19" t="s">
        <v>5</v>
      </c>
      <c r="E3" s="53" t="s">
        <v>273</v>
      </c>
      <c r="F3" s="53" t="n">
        <v>9</v>
      </c>
      <c r="G3" s="53" t="n">
        <f aca="false">T3</f>
        <v>7</v>
      </c>
      <c r="H3" s="53" t="n">
        <f aca="false">AC3</f>
        <v>46</v>
      </c>
      <c r="I3" s="53" t="n">
        <f aca="false">AG3</f>
        <v>9</v>
      </c>
      <c r="J3" s="53" t="n">
        <f aca="false">IF(G3=F3,200,IF(G3&lt;F3,200,0))</f>
        <v>200</v>
      </c>
      <c r="K3" s="53"/>
      <c r="L3" s="53" t="n">
        <f aca="false">H3*15</f>
        <v>690</v>
      </c>
      <c r="M3" s="53" t="n">
        <f aca="false">I3*10</f>
        <v>90</v>
      </c>
      <c r="N3" s="53" t="n">
        <f aca="false">((F3-G3)*100)</f>
        <v>200</v>
      </c>
      <c r="O3" s="53" t="n">
        <f aca="false">IF((K3="S"),50,IF((K3="F"),100,IF((K3="C"),200,0)))</f>
        <v>0</v>
      </c>
      <c r="P3" s="53" t="n">
        <f aca="false">IF(G3=16,-300,0)</f>
        <v>0</v>
      </c>
      <c r="Q3" s="53" t="n">
        <f aca="false">IF(G3=1,300,0)</f>
        <v>0</v>
      </c>
      <c r="R3" s="54" t="n">
        <f aca="false">250+(J3+L3+M3+N3+O3+P3+Q3)</f>
        <v>1430</v>
      </c>
      <c r="T3" s="41" t="n">
        <v>7</v>
      </c>
      <c r="U3" s="42"/>
      <c r="V3" s="42" t="s">
        <v>5</v>
      </c>
      <c r="W3" s="43" t="s">
        <v>230</v>
      </c>
      <c r="X3" s="44" t="n">
        <v>30</v>
      </c>
      <c r="Y3" s="42"/>
      <c r="Z3" s="43" t="n">
        <v>14</v>
      </c>
      <c r="AA3" s="43" t="n">
        <v>4</v>
      </c>
      <c r="AB3" s="43" t="n">
        <v>12</v>
      </c>
      <c r="AC3" s="44" t="n">
        <v>46</v>
      </c>
      <c r="AD3" s="43" t="n">
        <v>38</v>
      </c>
      <c r="AE3" s="43" t="s">
        <v>219</v>
      </c>
      <c r="AF3" s="43" t="n">
        <v>29</v>
      </c>
      <c r="AG3" s="43" t="n">
        <v>9</v>
      </c>
      <c r="AH3" s="42"/>
      <c r="AI3" s="43" t="s">
        <v>211</v>
      </c>
    </row>
    <row r="4" customFormat="false" ht="12" hidden="false" customHeight="true" outlineLevel="0" collapsed="false">
      <c r="A4" s="53" t="s">
        <v>270</v>
      </c>
      <c r="B4" s="53" t="n">
        <v>1</v>
      </c>
      <c r="C4" s="53" t="s">
        <v>255</v>
      </c>
      <c r="D4" s="19" t="s">
        <v>8</v>
      </c>
      <c r="E4" s="53" t="s">
        <v>274</v>
      </c>
      <c r="F4" s="53" t="n">
        <v>5</v>
      </c>
      <c r="G4" s="53" t="n">
        <f aca="false">T4</f>
        <v>1</v>
      </c>
      <c r="H4" s="53" t="n">
        <f aca="false">AC4</f>
        <v>64</v>
      </c>
      <c r="I4" s="53" t="n">
        <f aca="false">AG4</f>
        <v>44</v>
      </c>
      <c r="J4" s="53" t="n">
        <f aca="false">IF(G4=F4,200,IF(G4&lt;F4,200,0))</f>
        <v>200</v>
      </c>
      <c r="K4" s="53" t="s">
        <v>263</v>
      </c>
      <c r="L4" s="53" t="n">
        <f aca="false">H4*15</f>
        <v>960</v>
      </c>
      <c r="M4" s="53" t="n">
        <f aca="false">I4*10</f>
        <v>440</v>
      </c>
      <c r="N4" s="53" t="n">
        <f aca="false">((F4-G4)*100)</f>
        <v>400</v>
      </c>
      <c r="O4" s="53" t="n">
        <f aca="false">IF((K4="S"),50,IF((K4="F"),100,IF((K4="C"),200,0)))</f>
        <v>200</v>
      </c>
      <c r="P4" s="53" t="n">
        <f aca="false">IF(G4=16,-300,0)</f>
        <v>0</v>
      </c>
      <c r="Q4" s="53" t="n">
        <f aca="false">IF(G4=1,300,0)</f>
        <v>300</v>
      </c>
      <c r="R4" s="54" t="n">
        <f aca="false">250+(J4+L4+M4+N4+O4+P4+Q4)</f>
        <v>2750</v>
      </c>
      <c r="T4" s="41" t="n">
        <v>1</v>
      </c>
      <c r="U4" s="42"/>
      <c r="V4" s="42" t="s">
        <v>8</v>
      </c>
      <c r="W4" s="43" t="s">
        <v>275</v>
      </c>
      <c r="X4" s="44" t="n">
        <v>30</v>
      </c>
      <c r="Y4" s="42"/>
      <c r="Z4" s="43" t="n">
        <v>18</v>
      </c>
      <c r="AA4" s="43" t="n">
        <v>10</v>
      </c>
      <c r="AB4" s="43" t="n">
        <v>2</v>
      </c>
      <c r="AC4" s="44" t="n">
        <v>64</v>
      </c>
      <c r="AD4" s="43" t="n">
        <v>60</v>
      </c>
      <c r="AE4" s="43" t="s">
        <v>219</v>
      </c>
      <c r="AF4" s="43" t="n">
        <v>16</v>
      </c>
      <c r="AG4" s="43" t="n">
        <v>44</v>
      </c>
      <c r="AH4" s="42"/>
      <c r="AI4" s="43" t="s">
        <v>209</v>
      </c>
    </row>
    <row r="5" customFormat="false" ht="12" hidden="false" customHeight="true" outlineLevel="0" collapsed="false">
      <c r="A5" s="53" t="s">
        <v>270</v>
      </c>
      <c r="B5" s="53" t="n">
        <v>1</v>
      </c>
      <c r="C5" s="53" t="s">
        <v>240</v>
      </c>
      <c r="D5" s="19" t="s">
        <v>11</v>
      </c>
      <c r="E5" s="53" t="s">
        <v>276</v>
      </c>
      <c r="F5" s="53" t="n">
        <v>5</v>
      </c>
      <c r="G5" s="53" t="n">
        <f aca="false">T5</f>
        <v>12</v>
      </c>
      <c r="H5" s="53" t="n">
        <f aca="false">AC5</f>
        <v>28</v>
      </c>
      <c r="I5" s="53" t="n">
        <f aca="false">AG5</f>
        <v>-14</v>
      </c>
      <c r="J5" s="53" t="n">
        <f aca="false">IF(G5=F5,200,IF(G5&lt;F5,200,0))</f>
        <v>0</v>
      </c>
      <c r="K5" s="53"/>
      <c r="L5" s="53" t="n">
        <f aca="false">H5*15</f>
        <v>420</v>
      </c>
      <c r="M5" s="53" t="n">
        <f aca="false">I5*10</f>
        <v>-140</v>
      </c>
      <c r="N5" s="53" t="n">
        <f aca="false">((F5-G5)*100)</f>
        <v>-700</v>
      </c>
      <c r="O5" s="53" t="n">
        <f aca="false">IF((K5="S"),50,IF((K5="F"),100,IF((K5="C"),200,0)))</f>
        <v>0</v>
      </c>
      <c r="P5" s="53" t="n">
        <f aca="false">IF(G5=16,-300,0)</f>
        <v>0</v>
      </c>
      <c r="Q5" s="53" t="n">
        <f aca="false">IF(G5=1,300,0)</f>
        <v>0</v>
      </c>
      <c r="R5" s="54" t="n">
        <f aca="false">250+(J5+L5+M5+N5+O5+P5+Q5)</f>
        <v>-170</v>
      </c>
      <c r="T5" s="41" t="n">
        <v>12</v>
      </c>
      <c r="U5" s="42"/>
      <c r="V5" s="42" t="s">
        <v>11</v>
      </c>
      <c r="W5" s="43" t="s">
        <v>277</v>
      </c>
      <c r="X5" s="44" t="n">
        <v>30</v>
      </c>
      <c r="Y5" s="42"/>
      <c r="Z5" s="43" t="n">
        <v>7</v>
      </c>
      <c r="AA5" s="43" t="n">
        <v>7</v>
      </c>
      <c r="AB5" s="43" t="n">
        <v>16</v>
      </c>
      <c r="AC5" s="44" t="n">
        <v>28</v>
      </c>
      <c r="AD5" s="43" t="n">
        <v>32</v>
      </c>
      <c r="AE5" s="43" t="s">
        <v>219</v>
      </c>
      <c r="AF5" s="43" t="n">
        <v>46</v>
      </c>
      <c r="AG5" s="43" t="n">
        <v>-14</v>
      </c>
      <c r="AH5" s="42"/>
      <c r="AI5" s="43" t="s">
        <v>211</v>
      </c>
    </row>
    <row r="6" customFormat="false" ht="12" hidden="false" customHeight="true" outlineLevel="0" collapsed="false">
      <c r="A6" s="53" t="s">
        <v>270</v>
      </c>
      <c r="B6" s="53" t="n">
        <v>1</v>
      </c>
      <c r="C6" s="53" t="s">
        <v>249</v>
      </c>
      <c r="D6" s="19" t="s">
        <v>14</v>
      </c>
      <c r="E6" s="53" t="s">
        <v>278</v>
      </c>
      <c r="F6" s="53" t="n">
        <v>13</v>
      </c>
      <c r="G6" s="53" t="n">
        <f aca="false">T6</f>
        <v>16</v>
      </c>
      <c r="H6" s="53" t="n">
        <f aca="false">AC6</f>
        <v>17</v>
      </c>
      <c r="I6" s="53" t="n">
        <f aca="false">AG6</f>
        <v>-35</v>
      </c>
      <c r="J6" s="53" t="n">
        <f aca="false">IF(G6=F6,200,IF(G6&lt;F6,200,0))</f>
        <v>0</v>
      </c>
      <c r="K6" s="53"/>
      <c r="L6" s="53" t="n">
        <f aca="false">H6*15</f>
        <v>255</v>
      </c>
      <c r="M6" s="53" t="n">
        <f aca="false">I6*10</f>
        <v>-350</v>
      </c>
      <c r="N6" s="53" t="n">
        <f aca="false">((F6-G6)*100)</f>
        <v>-300</v>
      </c>
      <c r="O6" s="53" t="n">
        <f aca="false">IF((K6="S"),50,IF((K6="F"),100,IF((K6="C"),200,0)))</f>
        <v>0</v>
      </c>
      <c r="P6" s="53" t="n">
        <f aca="false">IF(G6=16,-300,0)</f>
        <v>-300</v>
      </c>
      <c r="Q6" s="53" t="n">
        <f aca="false">IF(G6=1,300,0)</f>
        <v>0</v>
      </c>
      <c r="R6" s="54" t="n">
        <f aca="false">250+(J6+L6+M6+N6+O6+P6+Q6)</f>
        <v>-445</v>
      </c>
      <c r="T6" s="41" t="n">
        <v>16</v>
      </c>
      <c r="U6" s="42"/>
      <c r="V6" s="42" t="s">
        <v>14</v>
      </c>
      <c r="W6" s="43" t="s">
        <v>279</v>
      </c>
      <c r="X6" s="44" t="n">
        <v>30</v>
      </c>
      <c r="Y6" s="42"/>
      <c r="Z6" s="43" t="n">
        <v>4</v>
      </c>
      <c r="AA6" s="43" t="n">
        <v>5</v>
      </c>
      <c r="AB6" s="43" t="n">
        <v>21</v>
      </c>
      <c r="AC6" s="44" t="n">
        <v>17</v>
      </c>
      <c r="AD6" s="43" t="n">
        <v>14</v>
      </c>
      <c r="AE6" s="43" t="s">
        <v>219</v>
      </c>
      <c r="AF6" s="43" t="n">
        <v>49</v>
      </c>
      <c r="AG6" s="43" t="n">
        <v>-35</v>
      </c>
      <c r="AH6" s="42"/>
      <c r="AI6" s="43" t="s">
        <v>211</v>
      </c>
    </row>
    <row r="7" customFormat="false" ht="12" hidden="false" customHeight="true" outlineLevel="0" collapsed="false">
      <c r="A7" s="53" t="s">
        <v>270</v>
      </c>
      <c r="B7" s="53" t="n">
        <v>1</v>
      </c>
      <c r="C7" s="53" t="s">
        <v>265</v>
      </c>
      <c r="D7" s="19" t="s">
        <v>17</v>
      </c>
      <c r="E7" s="53" t="s">
        <v>280</v>
      </c>
      <c r="F7" s="53" t="n">
        <v>5</v>
      </c>
      <c r="G7" s="53" t="n">
        <f aca="false">T7</f>
        <v>11</v>
      </c>
      <c r="H7" s="53" t="n">
        <f aca="false">AC7</f>
        <v>31</v>
      </c>
      <c r="I7" s="53" t="n">
        <f aca="false">AG7</f>
        <v>-17</v>
      </c>
      <c r="J7" s="53" t="n">
        <f aca="false">IF(G7=F7,200,IF(G7&lt;F7,200,0))</f>
        <v>0</v>
      </c>
      <c r="K7" s="53"/>
      <c r="L7" s="53" t="n">
        <f aca="false">H7*15</f>
        <v>465</v>
      </c>
      <c r="M7" s="53" t="n">
        <f aca="false">I7*10</f>
        <v>-170</v>
      </c>
      <c r="N7" s="53" t="n">
        <f aca="false">((F7-G7)*100)</f>
        <v>-600</v>
      </c>
      <c r="O7" s="53" t="n">
        <f aca="false">IF((K7="S"),50,IF((K7="F"),100,IF((K7="C"),200,0)))</f>
        <v>0</v>
      </c>
      <c r="P7" s="53" t="n">
        <f aca="false">IF(G7=16,-300,0)</f>
        <v>0</v>
      </c>
      <c r="Q7" s="53" t="n">
        <f aca="false">IF(G7=1,300,0)</f>
        <v>0</v>
      </c>
      <c r="R7" s="54" t="n">
        <f aca="false">250+(J7+L7+M7+N7+O7+P7+Q7)</f>
        <v>-55</v>
      </c>
      <c r="T7" s="41" t="n">
        <v>11</v>
      </c>
      <c r="U7" s="42"/>
      <c r="V7" s="42" t="s">
        <v>17</v>
      </c>
      <c r="W7" s="43" t="s">
        <v>281</v>
      </c>
      <c r="X7" s="44" t="n">
        <v>30</v>
      </c>
      <c r="Y7" s="42"/>
      <c r="Z7" s="43" t="n">
        <v>7</v>
      </c>
      <c r="AA7" s="43" t="n">
        <v>10</v>
      </c>
      <c r="AB7" s="43" t="n">
        <v>13</v>
      </c>
      <c r="AC7" s="44" t="n">
        <v>31</v>
      </c>
      <c r="AD7" s="43" t="n">
        <v>22</v>
      </c>
      <c r="AE7" s="43" t="s">
        <v>219</v>
      </c>
      <c r="AF7" s="43" t="n">
        <v>39</v>
      </c>
      <c r="AG7" s="43" t="n">
        <v>-17</v>
      </c>
      <c r="AH7" s="42"/>
      <c r="AI7" s="43" t="s">
        <v>210</v>
      </c>
    </row>
    <row r="8" customFormat="false" ht="12" hidden="false" customHeight="true" outlineLevel="0" collapsed="false">
      <c r="A8" s="53" t="s">
        <v>270</v>
      </c>
      <c r="B8" s="53" t="n">
        <v>1</v>
      </c>
      <c r="C8" s="53" t="s">
        <v>216</v>
      </c>
      <c r="D8" s="19" t="s">
        <v>20</v>
      </c>
      <c r="E8" s="53" t="s">
        <v>282</v>
      </c>
      <c r="F8" s="53" t="n">
        <v>9</v>
      </c>
      <c r="G8" s="53" t="n">
        <f aca="false">T8</f>
        <v>14</v>
      </c>
      <c r="H8" s="53" t="n">
        <f aca="false">AC8</f>
        <v>26</v>
      </c>
      <c r="I8" s="53" t="n">
        <f aca="false">AG8</f>
        <v>-18</v>
      </c>
      <c r="J8" s="53" t="n">
        <f aca="false">IF(G8=F8,200,IF(G8&lt;F8,200,0))</f>
        <v>0</v>
      </c>
      <c r="K8" s="53"/>
      <c r="L8" s="53" t="n">
        <f aca="false">H8*15</f>
        <v>390</v>
      </c>
      <c r="M8" s="53" t="n">
        <f aca="false">I8*10</f>
        <v>-180</v>
      </c>
      <c r="N8" s="53" t="n">
        <f aca="false">((F8-G8)*100)</f>
        <v>-500</v>
      </c>
      <c r="O8" s="53" t="n">
        <f aca="false">IF((K8="S"),50,IF((K8="F"),100,IF((K8="C"),200,0)))</f>
        <v>0</v>
      </c>
      <c r="P8" s="53" t="n">
        <f aca="false">IF(G8=16,-300,0)</f>
        <v>0</v>
      </c>
      <c r="Q8" s="53" t="n">
        <f aca="false">IF(G8=1,300,0)</f>
        <v>0</v>
      </c>
      <c r="R8" s="54" t="n">
        <f aca="false">250+(J8+L8+M8+N8+O8+P8+Q8)</f>
        <v>-40</v>
      </c>
      <c r="T8" s="41" t="n">
        <v>14</v>
      </c>
      <c r="U8" s="42"/>
      <c r="V8" s="42" t="s">
        <v>20</v>
      </c>
      <c r="W8" s="43" t="s">
        <v>283</v>
      </c>
      <c r="X8" s="44" t="n">
        <v>30</v>
      </c>
      <c r="Y8" s="42"/>
      <c r="Z8" s="43" t="n">
        <v>5</v>
      </c>
      <c r="AA8" s="43" t="n">
        <v>11</v>
      </c>
      <c r="AB8" s="43" t="n">
        <v>14</v>
      </c>
      <c r="AC8" s="44" t="n">
        <v>26</v>
      </c>
      <c r="AD8" s="43" t="n">
        <v>24</v>
      </c>
      <c r="AE8" s="43" t="s">
        <v>219</v>
      </c>
      <c r="AF8" s="43" t="n">
        <v>42</v>
      </c>
      <c r="AG8" s="43" t="n">
        <v>-18</v>
      </c>
      <c r="AH8" s="42"/>
      <c r="AI8" s="43" t="s">
        <v>210</v>
      </c>
    </row>
    <row r="9" customFormat="false" ht="12" hidden="false" customHeight="true" outlineLevel="0" collapsed="false">
      <c r="A9" s="53" t="s">
        <v>270</v>
      </c>
      <c r="B9" s="53" t="n">
        <v>1</v>
      </c>
      <c r="C9" s="53" t="s">
        <v>252</v>
      </c>
      <c r="D9" s="19" t="s">
        <v>23</v>
      </c>
      <c r="E9" s="53" t="s">
        <v>284</v>
      </c>
      <c r="F9" s="53" t="n">
        <v>5</v>
      </c>
      <c r="G9" s="53" t="n">
        <f aca="false">T9</f>
        <v>2</v>
      </c>
      <c r="H9" s="53" t="n">
        <f aca="false">AC9</f>
        <v>63</v>
      </c>
      <c r="I9" s="53" t="n">
        <f aca="false">AG9</f>
        <v>30</v>
      </c>
      <c r="J9" s="53" t="n">
        <f aca="false">IF(G9=F9,200,IF(G9&lt;F9,200,0))</f>
        <v>200</v>
      </c>
      <c r="K9" s="53"/>
      <c r="L9" s="53" t="n">
        <f aca="false">H9*15</f>
        <v>945</v>
      </c>
      <c r="M9" s="53" t="n">
        <f aca="false">I9*10</f>
        <v>300</v>
      </c>
      <c r="N9" s="53" t="n">
        <f aca="false">((F9-G9)*100)</f>
        <v>300</v>
      </c>
      <c r="O9" s="53" t="n">
        <f aca="false">IF((K9="S"),50,IF((K9="F"),100,IF((K9="C"),200,0)))</f>
        <v>0</v>
      </c>
      <c r="P9" s="53" t="n">
        <f aca="false">IF(G9=16,-300,0)</f>
        <v>0</v>
      </c>
      <c r="Q9" s="53" t="n">
        <f aca="false">IF(G9=1,300,0)</f>
        <v>0</v>
      </c>
      <c r="R9" s="54" t="n">
        <f aca="false">250+(J9+L9+M9+N9+O9+P9+Q9)</f>
        <v>1995</v>
      </c>
      <c r="T9" s="41" t="n">
        <v>2</v>
      </c>
      <c r="U9" s="42"/>
      <c r="V9" s="42" t="s">
        <v>23</v>
      </c>
      <c r="W9" s="43" t="s">
        <v>285</v>
      </c>
      <c r="X9" s="44" t="n">
        <v>30</v>
      </c>
      <c r="Y9" s="42"/>
      <c r="Z9" s="43" t="n">
        <v>20</v>
      </c>
      <c r="AA9" s="43" t="n">
        <v>3</v>
      </c>
      <c r="AB9" s="43" t="n">
        <v>7</v>
      </c>
      <c r="AC9" s="44" t="n">
        <v>63</v>
      </c>
      <c r="AD9" s="43" t="n">
        <v>50</v>
      </c>
      <c r="AE9" s="43" t="s">
        <v>219</v>
      </c>
      <c r="AF9" s="43" t="n">
        <v>20</v>
      </c>
      <c r="AG9" s="43" t="n">
        <v>30</v>
      </c>
      <c r="AH9" s="42"/>
      <c r="AI9" s="43" t="s">
        <v>209</v>
      </c>
    </row>
    <row r="10" customFormat="false" ht="12" hidden="false" customHeight="true" outlineLevel="0" collapsed="false">
      <c r="A10" s="53" t="s">
        <v>270</v>
      </c>
      <c r="B10" s="53" t="n">
        <v>1</v>
      </c>
      <c r="C10" s="53" t="s">
        <v>246</v>
      </c>
      <c r="D10" s="19" t="s">
        <v>26</v>
      </c>
      <c r="E10" s="53" t="s">
        <v>286</v>
      </c>
      <c r="F10" s="53" t="n">
        <v>1</v>
      </c>
      <c r="G10" s="53" t="n">
        <f aca="false">T10</f>
        <v>5</v>
      </c>
      <c r="H10" s="53" t="n">
        <f aca="false">AC10</f>
        <v>58</v>
      </c>
      <c r="I10" s="53" t="n">
        <f aca="false">AG10</f>
        <v>19</v>
      </c>
      <c r="J10" s="53" t="n">
        <f aca="false">IF(G10=F10,200,IF(G10&lt;F10,200,0))</f>
        <v>0</v>
      </c>
      <c r="K10" s="53" t="s">
        <v>229</v>
      </c>
      <c r="L10" s="53" t="n">
        <f aca="false">H10*15</f>
        <v>870</v>
      </c>
      <c r="M10" s="53" t="n">
        <f aca="false">I10*10</f>
        <v>190</v>
      </c>
      <c r="N10" s="53" t="n">
        <f aca="false">((F10-G10)*100)</f>
        <v>-400</v>
      </c>
      <c r="O10" s="53" t="n">
        <f aca="false">IF((K10="S"),50,IF((K10="F"),100,IF((K10="C"),200,0)))</f>
        <v>50</v>
      </c>
      <c r="P10" s="53" t="n">
        <f aca="false">IF(G10=16,-300,0)</f>
        <v>0</v>
      </c>
      <c r="Q10" s="53" t="n">
        <f aca="false">IF(G10=1,300,0)</f>
        <v>0</v>
      </c>
      <c r="R10" s="54" t="n">
        <f aca="false">250+(J10+L10+M10+N10+O10+P10+Q10)</f>
        <v>960</v>
      </c>
      <c r="T10" s="41" t="n">
        <v>5</v>
      </c>
      <c r="U10" s="42"/>
      <c r="V10" s="42" t="s">
        <v>26</v>
      </c>
      <c r="W10" s="43" t="s">
        <v>287</v>
      </c>
      <c r="X10" s="44" t="n">
        <v>30</v>
      </c>
      <c r="Y10" s="42"/>
      <c r="Z10" s="43" t="n">
        <v>18</v>
      </c>
      <c r="AA10" s="43" t="n">
        <v>4</v>
      </c>
      <c r="AB10" s="43" t="n">
        <v>8</v>
      </c>
      <c r="AC10" s="44" t="n">
        <v>58</v>
      </c>
      <c r="AD10" s="43" t="n">
        <v>47</v>
      </c>
      <c r="AE10" s="43" t="s">
        <v>219</v>
      </c>
      <c r="AF10" s="43" t="n">
        <v>28</v>
      </c>
      <c r="AG10" s="43" t="n">
        <v>19</v>
      </c>
      <c r="AH10" s="42"/>
      <c r="AI10" s="43" t="s">
        <v>209</v>
      </c>
    </row>
    <row r="11" customFormat="false" ht="12" hidden="false" customHeight="true" outlineLevel="0" collapsed="false">
      <c r="A11" s="53" t="s">
        <v>270</v>
      </c>
      <c r="B11" s="53" t="n">
        <v>1</v>
      </c>
      <c r="C11" s="53" t="s">
        <v>261</v>
      </c>
      <c r="D11" s="19" t="s">
        <v>29</v>
      </c>
      <c r="E11" s="53" t="s">
        <v>288</v>
      </c>
      <c r="F11" s="53" t="n">
        <v>1</v>
      </c>
      <c r="G11" s="53" t="n">
        <f aca="false">T11</f>
        <v>8</v>
      </c>
      <c r="H11" s="53" t="n">
        <f aca="false">AC11</f>
        <v>43</v>
      </c>
      <c r="I11" s="53" t="n">
        <f aca="false">AG11</f>
        <v>7</v>
      </c>
      <c r="J11" s="53" t="n">
        <f aca="false">IF(G11=F11,200,IF(G11&lt;F11,200,0))</f>
        <v>0</v>
      </c>
      <c r="K11" s="53"/>
      <c r="L11" s="53" t="n">
        <f aca="false">H11*15</f>
        <v>645</v>
      </c>
      <c r="M11" s="53" t="n">
        <f aca="false">I11*10</f>
        <v>70</v>
      </c>
      <c r="N11" s="53" t="n">
        <f aca="false">((F11-G11)*100)</f>
        <v>-700</v>
      </c>
      <c r="O11" s="53" t="n">
        <f aca="false">IF((K11="S"),50,IF((K11="F"),100,IF((K11="C"),200,0)))</f>
        <v>0</v>
      </c>
      <c r="P11" s="53" t="n">
        <f aca="false">IF(G11=16,-300,0)</f>
        <v>0</v>
      </c>
      <c r="Q11" s="53" t="n">
        <f aca="false">IF(G11=1,300,0)</f>
        <v>0</v>
      </c>
      <c r="R11" s="54" t="n">
        <f aca="false">250+(J11+L11+M11+N11+O11+P11+Q11)</f>
        <v>265</v>
      </c>
      <c r="T11" s="41" t="n">
        <v>8</v>
      </c>
      <c r="U11" s="42"/>
      <c r="V11" s="42" t="s">
        <v>29</v>
      </c>
      <c r="W11" s="43" t="s">
        <v>289</v>
      </c>
      <c r="X11" s="44" t="n">
        <v>30</v>
      </c>
      <c r="Y11" s="42"/>
      <c r="Z11" s="43" t="n">
        <v>12</v>
      </c>
      <c r="AA11" s="43" t="n">
        <v>7</v>
      </c>
      <c r="AB11" s="43" t="n">
        <v>11</v>
      </c>
      <c r="AC11" s="44" t="n">
        <v>43</v>
      </c>
      <c r="AD11" s="43" t="n">
        <v>38</v>
      </c>
      <c r="AE11" s="43" t="s">
        <v>219</v>
      </c>
      <c r="AF11" s="43" t="n">
        <v>31</v>
      </c>
      <c r="AG11" s="43" t="n">
        <v>7</v>
      </c>
      <c r="AH11" s="42"/>
      <c r="AI11" s="43" t="s">
        <v>210</v>
      </c>
    </row>
    <row r="12" customFormat="false" ht="12" hidden="false" customHeight="true" outlineLevel="0" collapsed="false">
      <c r="A12" s="53" t="s">
        <v>270</v>
      </c>
      <c r="B12" s="53" t="n">
        <v>1</v>
      </c>
      <c r="C12" s="53" t="s">
        <v>237</v>
      </c>
      <c r="D12" s="19" t="s">
        <v>32</v>
      </c>
      <c r="E12" s="53" t="s">
        <v>290</v>
      </c>
      <c r="F12" s="53" t="n">
        <v>13</v>
      </c>
      <c r="G12" s="53" t="n">
        <f aca="false">T12</f>
        <v>6</v>
      </c>
      <c r="H12" s="53" t="n">
        <f aca="false">AC12</f>
        <v>53</v>
      </c>
      <c r="I12" s="53" t="n">
        <f aca="false">AG12</f>
        <v>-2</v>
      </c>
      <c r="J12" s="53" t="n">
        <f aca="false">IF(G12=F12,200,IF(G12&lt;F12,200,0))</f>
        <v>200</v>
      </c>
      <c r="K12" s="53" t="s">
        <v>229</v>
      </c>
      <c r="L12" s="53" t="n">
        <f aca="false">H12*15</f>
        <v>795</v>
      </c>
      <c r="M12" s="53" t="n">
        <f aca="false">I12*10</f>
        <v>-20</v>
      </c>
      <c r="N12" s="53" t="n">
        <f aca="false">((F12-G12)*100)</f>
        <v>700</v>
      </c>
      <c r="O12" s="53" t="n">
        <f aca="false">IF((K12="S"),50,IF((K12="F"),100,IF((K12="C"),200,0)))</f>
        <v>50</v>
      </c>
      <c r="P12" s="53" t="n">
        <f aca="false">IF(G12=16,-300,0)</f>
        <v>0</v>
      </c>
      <c r="Q12" s="53" t="n">
        <f aca="false">IF(G12=1,300,0)</f>
        <v>0</v>
      </c>
      <c r="R12" s="54" t="n">
        <f aca="false">250+(J12+L12+M12+N12+O12+P12+Q12)</f>
        <v>1975</v>
      </c>
      <c r="T12" s="41" t="n">
        <v>6</v>
      </c>
      <c r="U12" s="42"/>
      <c r="V12" s="42" t="s">
        <v>32</v>
      </c>
      <c r="W12" s="43" t="s">
        <v>291</v>
      </c>
      <c r="X12" s="44" t="n">
        <v>30</v>
      </c>
      <c r="Y12" s="42"/>
      <c r="Z12" s="43" t="n">
        <v>16</v>
      </c>
      <c r="AA12" s="43" t="n">
        <v>5</v>
      </c>
      <c r="AB12" s="43" t="n">
        <v>9</v>
      </c>
      <c r="AC12" s="44" t="n">
        <v>53</v>
      </c>
      <c r="AD12" s="43" t="n">
        <v>27</v>
      </c>
      <c r="AE12" s="43" t="s">
        <v>219</v>
      </c>
      <c r="AF12" s="43" t="n">
        <v>29</v>
      </c>
      <c r="AG12" s="43" t="n">
        <v>-2</v>
      </c>
      <c r="AH12" s="42"/>
      <c r="AI12" s="43" t="s">
        <v>209</v>
      </c>
    </row>
    <row r="13" customFormat="false" ht="12" hidden="false" customHeight="true" outlineLevel="0" collapsed="false">
      <c r="A13" s="53" t="s">
        <v>270</v>
      </c>
      <c r="B13" s="53" t="n">
        <v>1</v>
      </c>
      <c r="C13" s="53" t="s">
        <v>243</v>
      </c>
      <c r="D13" s="19" t="s">
        <v>35</v>
      </c>
      <c r="E13" s="53" t="s">
        <v>292</v>
      </c>
      <c r="F13" s="53" t="n">
        <v>1</v>
      </c>
      <c r="G13" s="53" t="n">
        <f aca="false">T13</f>
        <v>3</v>
      </c>
      <c r="H13" s="53" t="n">
        <f aca="false">AC13</f>
        <v>60</v>
      </c>
      <c r="I13" s="53" t="n">
        <f aca="false">AG13</f>
        <v>39</v>
      </c>
      <c r="J13" s="53" t="n">
        <f aca="false">IF(G13=F13,200,IF(G13&lt;F13,200,0))</f>
        <v>0</v>
      </c>
      <c r="K13" s="53" t="s">
        <v>222</v>
      </c>
      <c r="L13" s="53" t="n">
        <f aca="false">H13*15</f>
        <v>900</v>
      </c>
      <c r="M13" s="53" t="n">
        <f aca="false">I13*10</f>
        <v>390</v>
      </c>
      <c r="N13" s="53" t="n">
        <f aca="false">((F13-G13)*100)</f>
        <v>-200</v>
      </c>
      <c r="O13" s="53" t="n">
        <f aca="false">IF((K13="S"),50,IF((K13="F"),100,IF((K13="C"),200,0)))</f>
        <v>100</v>
      </c>
      <c r="P13" s="53" t="n">
        <f aca="false">IF(G13=16,-300,0)</f>
        <v>0</v>
      </c>
      <c r="Q13" s="53" t="n">
        <f aca="false">IF(G13=1,300,0)</f>
        <v>0</v>
      </c>
      <c r="R13" s="54" t="n">
        <f aca="false">250+(J13+L13+M13+N13+O13+P13+Q13)</f>
        <v>1440</v>
      </c>
      <c r="T13" s="41" t="n">
        <v>3</v>
      </c>
      <c r="U13" s="42"/>
      <c r="V13" s="42" t="s">
        <v>35</v>
      </c>
      <c r="W13" s="43" t="s">
        <v>293</v>
      </c>
      <c r="X13" s="44" t="n">
        <v>30</v>
      </c>
      <c r="Y13" s="42"/>
      <c r="Z13" s="43" t="n">
        <v>18</v>
      </c>
      <c r="AA13" s="43" t="n">
        <v>6</v>
      </c>
      <c r="AB13" s="43" t="n">
        <v>6</v>
      </c>
      <c r="AC13" s="44" t="n">
        <v>60</v>
      </c>
      <c r="AD13" s="43" t="n">
        <v>60</v>
      </c>
      <c r="AE13" s="43" t="s">
        <v>219</v>
      </c>
      <c r="AF13" s="43" t="n">
        <v>21</v>
      </c>
      <c r="AG13" s="43" t="n">
        <v>39</v>
      </c>
      <c r="AH13" s="42"/>
      <c r="AI13" s="43" t="s">
        <v>209</v>
      </c>
    </row>
    <row r="14" customFormat="false" ht="12" hidden="false" customHeight="true" outlineLevel="0" collapsed="false">
      <c r="A14" s="53" t="s">
        <v>270</v>
      </c>
      <c r="B14" s="53" t="n">
        <v>1</v>
      </c>
      <c r="C14" s="53" t="s">
        <v>227</v>
      </c>
      <c r="D14" s="19" t="s">
        <v>38</v>
      </c>
      <c r="E14" s="53" t="s">
        <v>294</v>
      </c>
      <c r="F14" s="53" t="n">
        <v>9</v>
      </c>
      <c r="G14" s="53" t="n">
        <f aca="false">T14</f>
        <v>10</v>
      </c>
      <c r="H14" s="53" t="n">
        <f aca="false">AC14</f>
        <v>35</v>
      </c>
      <c r="I14" s="53" t="n">
        <f aca="false">AG14</f>
        <v>-7</v>
      </c>
      <c r="J14" s="53" t="n">
        <f aca="false">IF(G14=F14,200,IF(G14&lt;F14,200,0))</f>
        <v>0</v>
      </c>
      <c r="K14" s="53"/>
      <c r="L14" s="53" t="n">
        <f aca="false">H14*15</f>
        <v>525</v>
      </c>
      <c r="M14" s="53" t="n">
        <f aca="false">I14*10</f>
        <v>-70</v>
      </c>
      <c r="N14" s="53" t="n">
        <f aca="false">((F14-G14)*100)</f>
        <v>-100</v>
      </c>
      <c r="O14" s="53" t="n">
        <f aca="false">IF((K14="S"),50,IF((K14="F"),100,IF((K14="C"),200,0)))</f>
        <v>0</v>
      </c>
      <c r="P14" s="53" t="n">
        <f aca="false">IF(G14=16,-300,0)</f>
        <v>0</v>
      </c>
      <c r="Q14" s="53" t="n">
        <f aca="false">IF(G14=1,300,0)</f>
        <v>0</v>
      </c>
      <c r="R14" s="54" t="n">
        <f aca="false">250+(J14+L14+M14+N14+O14+P14+Q14)</f>
        <v>605</v>
      </c>
      <c r="T14" s="41" t="n">
        <v>10</v>
      </c>
      <c r="U14" s="42"/>
      <c r="V14" s="42" t="s">
        <v>38</v>
      </c>
      <c r="W14" s="43" t="s">
        <v>218</v>
      </c>
      <c r="X14" s="44" t="n">
        <v>30</v>
      </c>
      <c r="Y14" s="42"/>
      <c r="Z14" s="43" t="n">
        <v>9</v>
      </c>
      <c r="AA14" s="43" t="n">
        <v>8</v>
      </c>
      <c r="AB14" s="43" t="n">
        <v>13</v>
      </c>
      <c r="AC14" s="44" t="n">
        <v>35</v>
      </c>
      <c r="AD14" s="43" t="n">
        <v>30</v>
      </c>
      <c r="AE14" s="43" t="s">
        <v>219</v>
      </c>
      <c r="AF14" s="43" t="n">
        <v>37</v>
      </c>
      <c r="AG14" s="43" t="n">
        <v>-7</v>
      </c>
      <c r="AH14" s="42"/>
      <c r="AI14" s="43" t="s">
        <v>210</v>
      </c>
    </row>
    <row r="15" customFormat="false" ht="12" hidden="false" customHeight="true" outlineLevel="0" collapsed="false">
      <c r="A15" s="53" t="s">
        <v>270</v>
      </c>
      <c r="B15" s="53" t="n">
        <v>1</v>
      </c>
      <c r="C15" s="53" t="s">
        <v>231</v>
      </c>
      <c r="D15" s="19" t="s">
        <v>41</v>
      </c>
      <c r="E15" s="53" t="s">
        <v>295</v>
      </c>
      <c r="F15" s="53" t="n">
        <v>1</v>
      </c>
      <c r="G15" s="53" t="n">
        <f aca="false">T15</f>
        <v>4</v>
      </c>
      <c r="H15" s="53" t="n">
        <f aca="false">AC15</f>
        <v>59</v>
      </c>
      <c r="I15" s="53" t="n">
        <f aca="false">AG15</f>
        <v>26</v>
      </c>
      <c r="J15" s="53" t="n">
        <f aca="false">IF(G15=F15,200,IF(G15&lt;F15,200,0))</f>
        <v>0</v>
      </c>
      <c r="K15" s="53"/>
      <c r="L15" s="53" t="n">
        <f aca="false">H15*15</f>
        <v>885</v>
      </c>
      <c r="M15" s="53" t="n">
        <f aca="false">I15*10</f>
        <v>260</v>
      </c>
      <c r="N15" s="53" t="n">
        <f aca="false">((F15-G15)*100)</f>
        <v>-300</v>
      </c>
      <c r="O15" s="53" t="n">
        <f aca="false">IF((K15="S"),50,IF((K15="F"),100,IF((K15="C"),200,0)))</f>
        <v>0</v>
      </c>
      <c r="P15" s="53" t="n">
        <f aca="false">IF(G15=16,-300,0)</f>
        <v>0</v>
      </c>
      <c r="Q15" s="53" t="n">
        <f aca="false">IF(G15=1,300,0)</f>
        <v>0</v>
      </c>
      <c r="R15" s="54" t="n">
        <f aca="false">250+(J15+L15+M15+N15+O15+P15+Q15)</f>
        <v>1095</v>
      </c>
      <c r="T15" s="41" t="n">
        <v>4</v>
      </c>
      <c r="U15" s="45"/>
      <c r="V15" s="45" t="s">
        <v>41</v>
      </c>
      <c r="W15" s="46" t="s">
        <v>296</v>
      </c>
      <c r="X15" s="47" t="n">
        <v>30</v>
      </c>
      <c r="Y15" s="45"/>
      <c r="Z15" s="46" t="n">
        <v>18</v>
      </c>
      <c r="AA15" s="46" t="n">
        <v>5</v>
      </c>
      <c r="AB15" s="46" t="n">
        <v>7</v>
      </c>
      <c r="AC15" s="47" t="n">
        <v>59</v>
      </c>
      <c r="AD15" s="46" t="n">
        <v>51</v>
      </c>
      <c r="AE15" s="46" t="s">
        <v>219</v>
      </c>
      <c r="AF15" s="46" t="n">
        <v>25</v>
      </c>
      <c r="AG15" s="46" t="n">
        <v>26</v>
      </c>
      <c r="AH15" s="45"/>
      <c r="AI15" s="46" t="s">
        <v>209</v>
      </c>
    </row>
    <row r="16" customFormat="false" ht="12" hidden="false" customHeight="true" outlineLevel="0" collapsed="false">
      <c r="A16" s="53" t="s">
        <v>270</v>
      </c>
      <c r="B16" s="53" t="n">
        <v>1</v>
      </c>
      <c r="C16" s="53" t="s">
        <v>234</v>
      </c>
      <c r="D16" s="19" t="s">
        <v>44</v>
      </c>
      <c r="E16" s="53" t="s">
        <v>297</v>
      </c>
      <c r="F16" s="53" t="n">
        <v>13</v>
      </c>
      <c r="G16" s="53" t="n">
        <f aca="false">T16</f>
        <v>15</v>
      </c>
      <c r="H16" s="53" t="n">
        <f aca="false">AC16</f>
        <v>22</v>
      </c>
      <c r="I16" s="53" t="n">
        <f aca="false">AG16</f>
        <v>-30</v>
      </c>
      <c r="J16" s="53" t="n">
        <f aca="false">IF(G16=F16,200,IF(G16&lt;F16,200,0))</f>
        <v>0</v>
      </c>
      <c r="K16" s="53"/>
      <c r="L16" s="53" t="n">
        <f aca="false">H16*15</f>
        <v>330</v>
      </c>
      <c r="M16" s="53" t="n">
        <f aca="false">I16*10</f>
        <v>-300</v>
      </c>
      <c r="N16" s="53" t="n">
        <f aca="false">((F16-G16)*100)</f>
        <v>-200</v>
      </c>
      <c r="O16" s="53" t="n">
        <f aca="false">IF((K16="S"),50,IF((K16="F"),100,IF((K16="C"),200,0)))</f>
        <v>0</v>
      </c>
      <c r="P16" s="53" t="n">
        <f aca="false">IF(G16=16,-300,0)</f>
        <v>0</v>
      </c>
      <c r="Q16" s="53" t="n">
        <f aca="false">IF(G16=1,300,0)</f>
        <v>0</v>
      </c>
      <c r="R16" s="54" t="n">
        <f aca="false">250+(J16+L16+M16+N16+O16+P16+Q16)</f>
        <v>80</v>
      </c>
      <c r="T16" s="41" t="n">
        <v>15</v>
      </c>
      <c r="U16" s="42"/>
      <c r="V16" s="42" t="s">
        <v>44</v>
      </c>
      <c r="W16" s="43" t="s">
        <v>298</v>
      </c>
      <c r="X16" s="44" t="n">
        <v>30</v>
      </c>
      <c r="Y16" s="42"/>
      <c r="Z16" s="43" t="n">
        <v>5</v>
      </c>
      <c r="AA16" s="43" t="n">
        <v>7</v>
      </c>
      <c r="AB16" s="43" t="n">
        <v>18</v>
      </c>
      <c r="AC16" s="44" t="n">
        <v>22</v>
      </c>
      <c r="AD16" s="43" t="n">
        <v>12</v>
      </c>
      <c r="AE16" s="43" t="s">
        <v>219</v>
      </c>
      <c r="AF16" s="43" t="n">
        <v>42</v>
      </c>
      <c r="AG16" s="43" t="n">
        <v>-30</v>
      </c>
      <c r="AH16" s="42"/>
      <c r="AI16" s="43" t="s">
        <v>211</v>
      </c>
    </row>
    <row r="17" customFormat="false" ht="12" hidden="false" customHeight="true" outlineLevel="0" collapsed="false">
      <c r="A17" s="53" t="s">
        <v>270</v>
      </c>
      <c r="B17" s="53" t="n">
        <v>1</v>
      </c>
      <c r="C17" s="53" t="s">
        <v>258</v>
      </c>
      <c r="D17" s="19" t="s">
        <v>47</v>
      </c>
      <c r="E17" s="53" t="s">
        <v>299</v>
      </c>
      <c r="F17" s="53" t="n">
        <v>13</v>
      </c>
      <c r="G17" s="53" t="n">
        <f aca="false">T17</f>
        <v>13</v>
      </c>
      <c r="H17" s="53" t="n">
        <f aca="false">AC17</f>
        <v>27</v>
      </c>
      <c r="I17" s="53" t="n">
        <f aca="false">AG17</f>
        <v>-26</v>
      </c>
      <c r="J17" s="53" t="n">
        <f aca="false">IF(G17=F17,200,IF(G17&lt;F17,200,0))</f>
        <v>200</v>
      </c>
      <c r="K17" s="53"/>
      <c r="L17" s="53" t="n">
        <f aca="false">H17*15</f>
        <v>405</v>
      </c>
      <c r="M17" s="53" t="n">
        <f aca="false">I17*10</f>
        <v>-260</v>
      </c>
      <c r="N17" s="53" t="n">
        <f aca="false">((F17-G17)*100)</f>
        <v>0</v>
      </c>
      <c r="O17" s="53" t="n">
        <f aca="false">IF((K17="S"),50,IF((K17="F"),100,IF((K17="C"),200,0)))</f>
        <v>0</v>
      </c>
      <c r="P17" s="53" t="n">
        <f aca="false">IF(G17=16,-300,0)</f>
        <v>0</v>
      </c>
      <c r="Q17" s="53" t="n">
        <f aca="false">IF(G17=1,300,0)</f>
        <v>0</v>
      </c>
      <c r="R17" s="54" t="n">
        <f aca="false">250+(J17+L17+M17+N17+O17+P17+Q17)</f>
        <v>595</v>
      </c>
      <c r="T17" s="41" t="n">
        <v>13</v>
      </c>
      <c r="U17" s="42"/>
      <c r="V17" s="42" t="s">
        <v>47</v>
      </c>
      <c r="W17" s="43" t="s">
        <v>300</v>
      </c>
      <c r="X17" s="44" t="n">
        <v>30</v>
      </c>
      <c r="Y17" s="42"/>
      <c r="Z17" s="43" t="n">
        <v>7</v>
      </c>
      <c r="AA17" s="43" t="n">
        <v>6</v>
      </c>
      <c r="AB17" s="43" t="n">
        <v>17</v>
      </c>
      <c r="AC17" s="44" t="n">
        <v>27</v>
      </c>
      <c r="AD17" s="43" t="n">
        <v>22</v>
      </c>
      <c r="AE17" s="43" t="s">
        <v>219</v>
      </c>
      <c r="AF17" s="43" t="n">
        <v>48</v>
      </c>
      <c r="AG17" s="43" t="n">
        <v>-26</v>
      </c>
      <c r="AH17" s="42"/>
      <c r="AI17" s="43" t="s">
        <v>211</v>
      </c>
    </row>
    <row r="18" customFormat="false" ht="12" hidden="false" customHeight="true" outlineLevel="0" collapsed="false">
      <c r="A18" s="6" t="s">
        <v>190</v>
      </c>
      <c r="B18" s="6" t="s">
        <v>191</v>
      </c>
      <c r="C18" s="6" t="s">
        <v>192</v>
      </c>
      <c r="D18" s="6" t="s">
        <v>0</v>
      </c>
      <c r="E18" s="6" t="s">
        <v>193</v>
      </c>
      <c r="F18" s="6" t="s">
        <v>194</v>
      </c>
      <c r="G18" s="6" t="s">
        <v>195</v>
      </c>
      <c r="H18" s="6" t="s">
        <v>196</v>
      </c>
      <c r="I18" s="6" t="s">
        <v>197</v>
      </c>
      <c r="J18" s="6" t="s">
        <v>198</v>
      </c>
      <c r="K18" s="6" t="s">
        <v>199</v>
      </c>
      <c r="L18" s="6" t="s">
        <v>200</v>
      </c>
      <c r="M18" s="6" t="s">
        <v>201</v>
      </c>
      <c r="N18" s="6" t="s">
        <v>202</v>
      </c>
      <c r="O18" s="6" t="s">
        <v>203</v>
      </c>
      <c r="P18" s="6" t="s">
        <v>204</v>
      </c>
      <c r="Q18" s="6" t="s">
        <v>205</v>
      </c>
      <c r="R18" s="6" t="s">
        <v>206</v>
      </c>
      <c r="T18" s="33" t="s">
        <v>195</v>
      </c>
      <c r="U18" s="7"/>
      <c r="V18" s="7" t="s">
        <v>0</v>
      </c>
      <c r="W18" s="7" t="s">
        <v>207</v>
      </c>
      <c r="X18" s="7" t="s">
        <v>208</v>
      </c>
      <c r="Y18" s="7"/>
      <c r="Z18" s="7" t="s">
        <v>209</v>
      </c>
      <c r="AA18" s="7" t="s">
        <v>210</v>
      </c>
      <c r="AB18" s="7" t="s">
        <v>211</v>
      </c>
      <c r="AC18" s="7" t="s">
        <v>196</v>
      </c>
      <c r="AD18" s="7" t="s">
        <v>212</v>
      </c>
      <c r="AE18" s="7"/>
      <c r="AF18" s="7" t="s">
        <v>213</v>
      </c>
      <c r="AG18" s="7" t="s">
        <v>214</v>
      </c>
      <c r="AH18" s="7"/>
      <c r="AI18" s="34"/>
    </row>
    <row r="19" customFormat="false" ht="12" hidden="false" customHeight="true" outlineLevel="0" collapsed="false">
      <c r="A19" s="53" t="s">
        <v>270</v>
      </c>
      <c r="B19" s="53" t="n">
        <v>2</v>
      </c>
      <c r="C19" s="53" t="s">
        <v>255</v>
      </c>
      <c r="D19" s="19" t="s">
        <v>50</v>
      </c>
      <c r="E19" s="53" t="s">
        <v>292</v>
      </c>
      <c r="F19" s="53" t="n">
        <v>5</v>
      </c>
      <c r="G19" s="53" t="n">
        <f aca="false">T19</f>
        <v>9</v>
      </c>
      <c r="H19" s="53" t="n">
        <f aca="false">AC19</f>
        <v>42</v>
      </c>
      <c r="I19" s="53" t="n">
        <f aca="false">AG19</f>
        <v>4</v>
      </c>
      <c r="J19" s="53" t="n">
        <f aca="false">IF(G19=F19,200,IF(G19&lt;F19,200,0))</f>
        <v>0</v>
      </c>
      <c r="K19" s="53"/>
      <c r="L19" s="53" t="n">
        <f aca="false">H19*15</f>
        <v>630</v>
      </c>
      <c r="M19" s="53" t="n">
        <f aca="false">I19*10</f>
        <v>40</v>
      </c>
      <c r="N19" s="53" t="n">
        <f aca="false">((F19-G19)*100)</f>
        <v>-400</v>
      </c>
      <c r="O19" s="53" t="n">
        <f aca="false">IF((K19="S"),50,IF((K19="F"),100,IF((K19="C"),200,0)))</f>
        <v>0</v>
      </c>
      <c r="P19" s="53" t="n">
        <f aca="false">IF(G19=16,-300,0)</f>
        <v>0</v>
      </c>
      <c r="Q19" s="53" t="n">
        <f aca="false">IF(G19=1,300,0)</f>
        <v>0</v>
      </c>
      <c r="R19" s="54" t="n">
        <f aca="false">250+(J19+L19+M19+N19+O19+P19+Q19)</f>
        <v>520</v>
      </c>
      <c r="T19" s="37" t="n">
        <v>9</v>
      </c>
      <c r="U19" s="38"/>
      <c r="V19" s="38" t="s">
        <v>50</v>
      </c>
      <c r="W19" s="39" t="s">
        <v>293</v>
      </c>
      <c r="X19" s="40" t="n">
        <v>30</v>
      </c>
      <c r="Y19" s="38"/>
      <c r="Z19" s="39" t="n">
        <v>12</v>
      </c>
      <c r="AA19" s="39" t="n">
        <v>6</v>
      </c>
      <c r="AB19" s="39" t="n">
        <v>12</v>
      </c>
      <c r="AC19" s="40" t="n">
        <v>42</v>
      </c>
      <c r="AD19" s="39" t="n">
        <v>44</v>
      </c>
      <c r="AE19" s="39" t="s">
        <v>219</v>
      </c>
      <c r="AF19" s="39" t="n">
        <v>40</v>
      </c>
      <c r="AG19" s="39" t="n">
        <v>4</v>
      </c>
      <c r="AH19" s="38"/>
      <c r="AI19" s="39" t="s">
        <v>209</v>
      </c>
    </row>
    <row r="20" customFormat="false" ht="12" hidden="false" customHeight="true" outlineLevel="0" collapsed="false">
      <c r="A20" s="53" t="s">
        <v>270</v>
      </c>
      <c r="B20" s="53" t="n">
        <v>2</v>
      </c>
      <c r="C20" s="53" t="s">
        <v>261</v>
      </c>
      <c r="D20" s="19" t="s">
        <v>52</v>
      </c>
      <c r="E20" s="53" t="s">
        <v>297</v>
      </c>
      <c r="F20" s="53" t="n">
        <v>1</v>
      </c>
      <c r="G20" s="53" t="n">
        <f aca="false">T20</f>
        <v>14</v>
      </c>
      <c r="H20" s="53" t="n">
        <f aca="false">AC20</f>
        <v>28</v>
      </c>
      <c r="I20" s="53" t="n">
        <f aca="false">AG20</f>
        <v>-26</v>
      </c>
      <c r="J20" s="53" t="n">
        <f aca="false">IF(G20=F20,200,IF(G20&lt;F20,200,0))</f>
        <v>0</v>
      </c>
      <c r="K20" s="53"/>
      <c r="L20" s="53" t="n">
        <f aca="false">H20*15</f>
        <v>420</v>
      </c>
      <c r="M20" s="53" t="n">
        <f aca="false">I20*10</f>
        <v>-260</v>
      </c>
      <c r="N20" s="53" t="n">
        <f aca="false">((F20-G20)*100)</f>
        <v>-1300</v>
      </c>
      <c r="O20" s="53" t="n">
        <f aca="false">IF((K20="S"),50,IF((K20="F"),100,IF((K20="C"),200,0)))</f>
        <v>0</v>
      </c>
      <c r="P20" s="53" t="n">
        <f aca="false">IF(G20=16,-300,0)</f>
        <v>0</v>
      </c>
      <c r="Q20" s="53" t="n">
        <f aca="false">IF(G20=1,300,0)</f>
        <v>0</v>
      </c>
      <c r="R20" s="54" t="n">
        <f aca="false">250+(J20+L20+M20+N20+O20+P20+Q20)</f>
        <v>-890</v>
      </c>
      <c r="T20" s="41" t="n">
        <v>14</v>
      </c>
      <c r="U20" s="45"/>
      <c r="V20" s="45" t="s">
        <v>52</v>
      </c>
      <c r="W20" s="46" t="s">
        <v>298</v>
      </c>
      <c r="X20" s="47" t="n">
        <v>30</v>
      </c>
      <c r="Y20" s="45"/>
      <c r="Z20" s="46" t="n">
        <v>7</v>
      </c>
      <c r="AA20" s="46" t="n">
        <v>7</v>
      </c>
      <c r="AB20" s="46" t="n">
        <v>16</v>
      </c>
      <c r="AC20" s="47" t="n">
        <v>28</v>
      </c>
      <c r="AD20" s="46" t="n">
        <v>20</v>
      </c>
      <c r="AE20" s="46" t="s">
        <v>219</v>
      </c>
      <c r="AF20" s="46" t="n">
        <v>46</v>
      </c>
      <c r="AG20" s="46" t="n">
        <v>-26</v>
      </c>
      <c r="AH20" s="45"/>
      <c r="AI20" s="46" t="s">
        <v>211</v>
      </c>
    </row>
    <row r="21" customFormat="false" ht="12" hidden="false" customHeight="true" outlineLevel="0" collapsed="false">
      <c r="A21" s="53" t="s">
        <v>270</v>
      </c>
      <c r="B21" s="53" t="n">
        <v>2</v>
      </c>
      <c r="C21" s="53" t="s">
        <v>265</v>
      </c>
      <c r="D21" s="19" t="s">
        <v>55</v>
      </c>
      <c r="E21" s="53" t="s">
        <v>288</v>
      </c>
      <c r="F21" s="53" t="n">
        <v>5</v>
      </c>
      <c r="G21" s="53" t="n">
        <f aca="false">T21</f>
        <v>4</v>
      </c>
      <c r="H21" s="53" t="n">
        <f aca="false">AC21</f>
        <v>58</v>
      </c>
      <c r="I21" s="53" t="n">
        <f aca="false">AG21</f>
        <v>21</v>
      </c>
      <c r="J21" s="53" t="n">
        <f aca="false">IF(G21=F21,200,IF(G21&lt;F21,200,0))</f>
        <v>200</v>
      </c>
      <c r="K21" s="53"/>
      <c r="L21" s="53" t="n">
        <f aca="false">H21*15</f>
        <v>870</v>
      </c>
      <c r="M21" s="53" t="n">
        <f aca="false">I21*10</f>
        <v>210</v>
      </c>
      <c r="N21" s="53" t="n">
        <f aca="false">((F21-G21)*100)</f>
        <v>100</v>
      </c>
      <c r="O21" s="53" t="n">
        <f aca="false">IF((K21="S"),50,IF((K21="F"),100,IF((K21="C"),200,0)))</f>
        <v>0</v>
      </c>
      <c r="P21" s="53" t="n">
        <f aca="false">IF(G21=16,-300,0)</f>
        <v>0</v>
      </c>
      <c r="Q21" s="53" t="n">
        <f aca="false">IF(G21=1,300,0)</f>
        <v>0</v>
      </c>
      <c r="R21" s="54" t="n">
        <f aca="false">250+(J21+L21+M21+N21+O21+P21+Q21)</f>
        <v>1630</v>
      </c>
      <c r="T21" s="41" t="n">
        <v>4</v>
      </c>
      <c r="U21" s="42"/>
      <c r="V21" s="42" t="s">
        <v>55</v>
      </c>
      <c r="W21" s="43" t="s">
        <v>289</v>
      </c>
      <c r="X21" s="44" t="n">
        <v>30</v>
      </c>
      <c r="Y21" s="42"/>
      <c r="Z21" s="43" t="n">
        <v>18</v>
      </c>
      <c r="AA21" s="43" t="n">
        <v>4</v>
      </c>
      <c r="AB21" s="43" t="n">
        <v>8</v>
      </c>
      <c r="AC21" s="44" t="n">
        <v>58</v>
      </c>
      <c r="AD21" s="43" t="n">
        <v>45</v>
      </c>
      <c r="AE21" s="43" t="s">
        <v>219</v>
      </c>
      <c r="AF21" s="43" t="n">
        <v>24</v>
      </c>
      <c r="AG21" s="43" t="n">
        <v>21</v>
      </c>
      <c r="AH21" s="42"/>
      <c r="AI21" s="43" t="s">
        <v>209</v>
      </c>
    </row>
    <row r="22" customFormat="false" ht="12" hidden="false" customHeight="true" outlineLevel="0" collapsed="false">
      <c r="A22" s="53" t="s">
        <v>270</v>
      </c>
      <c r="B22" s="53" t="n">
        <v>2</v>
      </c>
      <c r="C22" s="53" t="s">
        <v>234</v>
      </c>
      <c r="D22" s="19" t="s">
        <v>58</v>
      </c>
      <c r="E22" s="53" t="s">
        <v>273</v>
      </c>
      <c r="F22" s="53" t="n">
        <v>13</v>
      </c>
      <c r="G22" s="53" t="n">
        <f aca="false">T22</f>
        <v>6</v>
      </c>
      <c r="H22" s="53" t="n">
        <f aca="false">AC22</f>
        <v>49</v>
      </c>
      <c r="I22" s="53" t="n">
        <f aca="false">AG22</f>
        <v>11</v>
      </c>
      <c r="J22" s="53" t="n">
        <f aca="false">IF(G22=F22,200,IF(G22&lt;F22,200,0))</f>
        <v>200</v>
      </c>
      <c r="K22" s="53"/>
      <c r="L22" s="53" t="n">
        <f aca="false">H22*15</f>
        <v>735</v>
      </c>
      <c r="M22" s="53" t="n">
        <f aca="false">I22*10</f>
        <v>110</v>
      </c>
      <c r="N22" s="53" t="n">
        <f aca="false">((F22-G22)*100)</f>
        <v>700</v>
      </c>
      <c r="O22" s="53" t="n">
        <f aca="false">IF((K22="S"),50,IF((K22="F"),100,IF((K22="C"),200,0)))</f>
        <v>0</v>
      </c>
      <c r="P22" s="53" t="n">
        <f aca="false">IF(G22=16,-300,0)</f>
        <v>0</v>
      </c>
      <c r="Q22" s="53" t="n">
        <f aca="false">IF(G22=1,300,0)</f>
        <v>0</v>
      </c>
      <c r="R22" s="54" t="n">
        <f aca="false">250+(J22+L22+M22+N22+O22+P22+Q22)</f>
        <v>1995</v>
      </c>
      <c r="T22" s="41" t="n">
        <v>6</v>
      </c>
      <c r="U22" s="42"/>
      <c r="V22" s="42" t="s">
        <v>58</v>
      </c>
      <c r="W22" s="43" t="s">
        <v>230</v>
      </c>
      <c r="X22" s="44" t="n">
        <v>30</v>
      </c>
      <c r="Y22" s="42"/>
      <c r="Z22" s="43" t="n">
        <v>15</v>
      </c>
      <c r="AA22" s="43" t="n">
        <v>4</v>
      </c>
      <c r="AB22" s="43" t="n">
        <v>11</v>
      </c>
      <c r="AC22" s="44" t="n">
        <v>49</v>
      </c>
      <c r="AD22" s="43" t="n">
        <v>42</v>
      </c>
      <c r="AE22" s="43" t="s">
        <v>219</v>
      </c>
      <c r="AF22" s="43" t="n">
        <v>31</v>
      </c>
      <c r="AG22" s="43" t="n">
        <v>11</v>
      </c>
      <c r="AH22" s="42"/>
      <c r="AI22" s="43" t="s">
        <v>210</v>
      </c>
    </row>
    <row r="23" customFormat="false" ht="12" hidden="false" customHeight="true" outlineLevel="0" collapsed="false">
      <c r="A23" s="53" t="s">
        <v>270</v>
      </c>
      <c r="B23" s="53" t="n">
        <v>2</v>
      </c>
      <c r="C23" s="53" t="s">
        <v>237</v>
      </c>
      <c r="D23" s="19" t="s">
        <v>61</v>
      </c>
      <c r="E23" s="53" t="s">
        <v>282</v>
      </c>
      <c r="F23" s="53" t="n">
        <v>13</v>
      </c>
      <c r="G23" s="53" t="n">
        <f aca="false">T23</f>
        <v>10</v>
      </c>
      <c r="H23" s="53" t="n">
        <f aca="false">AC23</f>
        <v>39</v>
      </c>
      <c r="I23" s="53" t="n">
        <f aca="false">AG23</f>
        <v>-2</v>
      </c>
      <c r="J23" s="53" t="n">
        <f aca="false">IF(G23=F23,200,IF(G23&lt;F23,200,0))</f>
        <v>200</v>
      </c>
      <c r="K23" s="53"/>
      <c r="L23" s="53" t="n">
        <f aca="false">H23*15</f>
        <v>585</v>
      </c>
      <c r="M23" s="53" t="n">
        <f aca="false">I23*10</f>
        <v>-20</v>
      </c>
      <c r="N23" s="53" t="n">
        <f aca="false">((F23-G23)*100)</f>
        <v>300</v>
      </c>
      <c r="O23" s="53" t="n">
        <f aca="false">IF((K23="S"),50,IF((K23="F"),100,IF((K23="C"),200,0)))</f>
        <v>0</v>
      </c>
      <c r="P23" s="53" t="n">
        <f aca="false">IF(G23=16,-300,0)</f>
        <v>0</v>
      </c>
      <c r="Q23" s="53" t="n">
        <f aca="false">IF(G23=1,300,0)</f>
        <v>0</v>
      </c>
      <c r="R23" s="54" t="n">
        <f aca="false">250+(J23+L23+M23+N23+O23+P23+Q23)</f>
        <v>1315</v>
      </c>
      <c r="T23" s="41" t="n">
        <v>10</v>
      </c>
      <c r="U23" s="42"/>
      <c r="V23" s="42" t="s">
        <v>61</v>
      </c>
      <c r="W23" s="43" t="s">
        <v>283</v>
      </c>
      <c r="X23" s="44" t="n">
        <v>30</v>
      </c>
      <c r="Y23" s="42"/>
      <c r="Z23" s="43" t="n">
        <v>10</v>
      </c>
      <c r="AA23" s="43" t="n">
        <v>9</v>
      </c>
      <c r="AB23" s="43" t="n">
        <v>11</v>
      </c>
      <c r="AC23" s="44" t="n">
        <v>39</v>
      </c>
      <c r="AD23" s="43" t="n">
        <v>30</v>
      </c>
      <c r="AE23" s="43" t="s">
        <v>219</v>
      </c>
      <c r="AF23" s="43" t="n">
        <v>32</v>
      </c>
      <c r="AG23" s="43" t="n">
        <v>-2</v>
      </c>
      <c r="AH23" s="42"/>
      <c r="AI23" s="43" t="s">
        <v>210</v>
      </c>
    </row>
    <row r="24" customFormat="false" ht="12" hidden="false" customHeight="true" outlineLevel="0" collapsed="false">
      <c r="A24" s="53" t="s">
        <v>270</v>
      </c>
      <c r="B24" s="53" t="n">
        <v>2</v>
      </c>
      <c r="C24" s="53" t="s">
        <v>216</v>
      </c>
      <c r="D24" s="19" t="s">
        <v>64</v>
      </c>
      <c r="E24" s="53" t="s">
        <v>274</v>
      </c>
      <c r="F24" s="53" t="n">
        <v>9</v>
      </c>
      <c r="G24" s="53" t="n">
        <f aca="false">T24</f>
        <v>2</v>
      </c>
      <c r="H24" s="53" t="n">
        <f aca="false">AC24</f>
        <v>67</v>
      </c>
      <c r="I24" s="53" t="n">
        <f aca="false">AG24</f>
        <v>35</v>
      </c>
      <c r="J24" s="53" t="n">
        <f aca="false">IF(G24=F24,200,IF(G24&lt;F24,200,0))</f>
        <v>200</v>
      </c>
      <c r="K24" s="53"/>
      <c r="L24" s="53" t="n">
        <f aca="false">H24*15</f>
        <v>1005</v>
      </c>
      <c r="M24" s="53" t="n">
        <f aca="false">I24*10</f>
        <v>350</v>
      </c>
      <c r="N24" s="53" t="n">
        <f aca="false">((F24-G24)*100)</f>
        <v>700</v>
      </c>
      <c r="O24" s="53" t="n">
        <f aca="false">IF((K24="S"),50,IF((K24="F"),100,IF((K24="C"),200,0)))</f>
        <v>0</v>
      </c>
      <c r="P24" s="53" t="n">
        <f aca="false">IF(G24=16,-300,0)</f>
        <v>0</v>
      </c>
      <c r="Q24" s="53" t="n">
        <f aca="false">IF(G24=1,300,0)</f>
        <v>0</v>
      </c>
      <c r="R24" s="54" t="n">
        <f aca="false">250+(J24+L24+M24+N24+O24+P24+Q24)</f>
        <v>2505</v>
      </c>
      <c r="T24" s="41" t="n">
        <v>2</v>
      </c>
      <c r="U24" s="42"/>
      <c r="V24" s="42" t="s">
        <v>64</v>
      </c>
      <c r="W24" s="43" t="s">
        <v>275</v>
      </c>
      <c r="X24" s="44" t="n">
        <v>30</v>
      </c>
      <c r="Y24" s="42"/>
      <c r="Z24" s="43" t="n">
        <v>21</v>
      </c>
      <c r="AA24" s="43" t="n">
        <v>4</v>
      </c>
      <c r="AB24" s="43" t="n">
        <v>5</v>
      </c>
      <c r="AC24" s="44" t="n">
        <v>67</v>
      </c>
      <c r="AD24" s="43" t="n">
        <v>52</v>
      </c>
      <c r="AE24" s="43" t="s">
        <v>219</v>
      </c>
      <c r="AF24" s="43" t="n">
        <v>17</v>
      </c>
      <c r="AG24" s="43" t="n">
        <v>35</v>
      </c>
      <c r="AH24" s="42"/>
      <c r="AI24" s="43" t="s">
        <v>209</v>
      </c>
    </row>
    <row r="25" customFormat="false" ht="12" hidden="false" customHeight="true" outlineLevel="0" collapsed="false">
      <c r="A25" s="53" t="s">
        <v>270</v>
      </c>
      <c r="B25" s="53" t="n">
        <v>2</v>
      </c>
      <c r="C25" s="53" t="s">
        <v>231</v>
      </c>
      <c r="D25" s="19" t="s">
        <v>67</v>
      </c>
      <c r="E25" s="53" t="s">
        <v>278</v>
      </c>
      <c r="F25" s="53" t="n">
        <v>1</v>
      </c>
      <c r="G25" s="53" t="n">
        <f aca="false">T25</f>
        <v>8</v>
      </c>
      <c r="H25" s="53" t="n">
        <f aca="false">AC25</f>
        <v>43</v>
      </c>
      <c r="I25" s="53" t="n">
        <f aca="false">AG25</f>
        <v>10</v>
      </c>
      <c r="J25" s="53" t="n">
        <f aca="false">IF(G25=F25,200,IF(G25&lt;F25,200,0))</f>
        <v>0</v>
      </c>
      <c r="K25" s="53" t="s">
        <v>222</v>
      </c>
      <c r="L25" s="53" t="n">
        <f aca="false">H25*15</f>
        <v>645</v>
      </c>
      <c r="M25" s="53" t="n">
        <f aca="false">I25*10</f>
        <v>100</v>
      </c>
      <c r="N25" s="53" t="n">
        <f aca="false">((F25-G25)*100)</f>
        <v>-700</v>
      </c>
      <c r="O25" s="53" t="n">
        <f aca="false">IF((K25="S"),50,IF((K25="F"),100,IF((K25="C"),200,0)))</f>
        <v>100</v>
      </c>
      <c r="P25" s="53" t="n">
        <f aca="false">IF(G25=16,-300,0)</f>
        <v>0</v>
      </c>
      <c r="Q25" s="53" t="n">
        <f aca="false">IF(G25=1,300,0)</f>
        <v>0</v>
      </c>
      <c r="R25" s="54" t="n">
        <f aca="false">250+(J25+L25+M25+N25+O25+P25+Q25)</f>
        <v>395</v>
      </c>
      <c r="T25" s="41" t="n">
        <v>8</v>
      </c>
      <c r="U25" s="42"/>
      <c r="V25" s="42" t="s">
        <v>67</v>
      </c>
      <c r="W25" s="43" t="s">
        <v>279</v>
      </c>
      <c r="X25" s="44" t="n">
        <v>30</v>
      </c>
      <c r="Y25" s="42"/>
      <c r="Z25" s="43" t="n">
        <v>10</v>
      </c>
      <c r="AA25" s="43" t="n">
        <v>13</v>
      </c>
      <c r="AB25" s="43" t="n">
        <v>7</v>
      </c>
      <c r="AC25" s="44" t="n">
        <v>43</v>
      </c>
      <c r="AD25" s="43" t="n">
        <v>37</v>
      </c>
      <c r="AE25" s="43" t="s">
        <v>219</v>
      </c>
      <c r="AF25" s="43" t="n">
        <v>27</v>
      </c>
      <c r="AG25" s="43" t="n">
        <v>10</v>
      </c>
      <c r="AH25" s="42"/>
      <c r="AI25" s="43" t="s">
        <v>211</v>
      </c>
    </row>
    <row r="26" customFormat="false" ht="12" hidden="false" customHeight="true" outlineLevel="0" collapsed="false">
      <c r="A26" s="53" t="s">
        <v>270</v>
      </c>
      <c r="B26" s="53" t="n">
        <v>2</v>
      </c>
      <c r="C26" s="53" t="s">
        <v>252</v>
      </c>
      <c r="D26" s="19" t="s">
        <v>70</v>
      </c>
      <c r="E26" s="53" t="s">
        <v>295</v>
      </c>
      <c r="F26" s="53" t="n">
        <v>5</v>
      </c>
      <c r="G26" s="53" t="n">
        <f aca="false">T26</f>
        <v>1</v>
      </c>
      <c r="H26" s="53" t="n">
        <f aca="false">AC26</f>
        <v>72</v>
      </c>
      <c r="I26" s="53" t="n">
        <f aca="false">AG26</f>
        <v>35</v>
      </c>
      <c r="J26" s="53" t="n">
        <f aca="false">IF(G26=F26,200,IF(G26&lt;F26,200,0))</f>
        <v>200</v>
      </c>
      <c r="K26" s="53" t="s">
        <v>229</v>
      </c>
      <c r="L26" s="53" t="n">
        <f aca="false">H26*15</f>
        <v>1080</v>
      </c>
      <c r="M26" s="53" t="n">
        <f aca="false">I26*10</f>
        <v>350</v>
      </c>
      <c r="N26" s="53" t="n">
        <f aca="false">((F26-G26)*100)</f>
        <v>400</v>
      </c>
      <c r="O26" s="53" t="n">
        <f aca="false">IF((K26="S"),50,IF((K26="F"),100,IF((K26="C"),200,0)))</f>
        <v>50</v>
      </c>
      <c r="P26" s="53" t="n">
        <f aca="false">IF(G26=16,-300,0)</f>
        <v>0</v>
      </c>
      <c r="Q26" s="53" t="n">
        <f aca="false">IF(G26=1,300,0)</f>
        <v>300</v>
      </c>
      <c r="R26" s="54" t="n">
        <f aca="false">250+(J26+L26+M26+N26+O26+P26+Q26)</f>
        <v>2630</v>
      </c>
      <c r="T26" s="41" t="n">
        <v>1</v>
      </c>
      <c r="U26" s="42"/>
      <c r="V26" s="42" t="s">
        <v>70</v>
      </c>
      <c r="W26" s="43" t="s">
        <v>296</v>
      </c>
      <c r="X26" s="44" t="n">
        <v>30</v>
      </c>
      <c r="Y26" s="42"/>
      <c r="Z26" s="43" t="n">
        <v>22</v>
      </c>
      <c r="AA26" s="43" t="n">
        <v>6</v>
      </c>
      <c r="AB26" s="43" t="n">
        <v>2</v>
      </c>
      <c r="AC26" s="44" t="n">
        <v>72</v>
      </c>
      <c r="AD26" s="43" t="n">
        <v>49</v>
      </c>
      <c r="AE26" s="43" t="s">
        <v>219</v>
      </c>
      <c r="AF26" s="43" t="n">
        <v>14</v>
      </c>
      <c r="AG26" s="43" t="n">
        <v>35</v>
      </c>
      <c r="AH26" s="42"/>
      <c r="AI26" s="43" t="s">
        <v>209</v>
      </c>
    </row>
    <row r="27" customFormat="false" ht="12" hidden="false" customHeight="true" outlineLevel="0" collapsed="false">
      <c r="A27" s="53" t="s">
        <v>270</v>
      </c>
      <c r="B27" s="53" t="n">
        <v>2</v>
      </c>
      <c r="C27" s="53" t="s">
        <v>224</v>
      </c>
      <c r="D27" s="19" t="s">
        <v>73</v>
      </c>
      <c r="E27" s="53" t="s">
        <v>280</v>
      </c>
      <c r="F27" s="53" t="n">
        <v>9</v>
      </c>
      <c r="G27" s="53" t="n">
        <f aca="false">T27</f>
        <v>12</v>
      </c>
      <c r="H27" s="53" t="n">
        <f aca="false">AC27</f>
        <v>31</v>
      </c>
      <c r="I27" s="53" t="n">
        <f aca="false">AG27</f>
        <v>-20</v>
      </c>
      <c r="J27" s="53" t="n">
        <f aca="false">IF(G27=F27,200,IF(G27&lt;F27,200,0))</f>
        <v>0</v>
      </c>
      <c r="K27" s="53"/>
      <c r="L27" s="53" t="n">
        <f aca="false">H27*15</f>
        <v>465</v>
      </c>
      <c r="M27" s="53" t="n">
        <f aca="false">I27*10</f>
        <v>-200</v>
      </c>
      <c r="N27" s="53" t="n">
        <f aca="false">((F27-G27)*100)</f>
        <v>-300</v>
      </c>
      <c r="O27" s="53" t="n">
        <f aca="false">IF((K27="S"),50,IF((K27="F"),100,IF((K27="C"),200,0)))</f>
        <v>0</v>
      </c>
      <c r="P27" s="53" t="n">
        <f aca="false">IF(G27=16,-300,0)</f>
        <v>0</v>
      </c>
      <c r="Q27" s="53" t="n">
        <f aca="false">IF(G27=1,300,0)</f>
        <v>0</v>
      </c>
      <c r="R27" s="54" t="n">
        <f aca="false">250+(J27+L27+M27+N27+O27+P27+Q27)</f>
        <v>215</v>
      </c>
      <c r="T27" s="41" t="n">
        <v>12</v>
      </c>
      <c r="U27" s="42"/>
      <c r="V27" s="42" t="s">
        <v>73</v>
      </c>
      <c r="W27" s="43" t="s">
        <v>281</v>
      </c>
      <c r="X27" s="44" t="n">
        <v>30</v>
      </c>
      <c r="Y27" s="42"/>
      <c r="Z27" s="43" t="n">
        <v>8</v>
      </c>
      <c r="AA27" s="43" t="n">
        <v>7</v>
      </c>
      <c r="AB27" s="43" t="n">
        <v>15</v>
      </c>
      <c r="AC27" s="44" t="n">
        <v>31</v>
      </c>
      <c r="AD27" s="43" t="n">
        <v>26</v>
      </c>
      <c r="AE27" s="43" t="s">
        <v>219</v>
      </c>
      <c r="AF27" s="43" t="n">
        <v>46</v>
      </c>
      <c r="AG27" s="43" t="n">
        <v>-20</v>
      </c>
      <c r="AH27" s="42"/>
      <c r="AI27" s="43" t="s">
        <v>211</v>
      </c>
    </row>
    <row r="28" customFormat="false" ht="12" hidden="false" customHeight="true" outlineLevel="0" collapsed="false">
      <c r="A28" s="53" t="s">
        <v>270</v>
      </c>
      <c r="B28" s="53" t="n">
        <v>2</v>
      </c>
      <c r="C28" s="53" t="s">
        <v>243</v>
      </c>
      <c r="D28" s="19" t="s">
        <v>76</v>
      </c>
      <c r="E28" s="53" t="s">
        <v>290</v>
      </c>
      <c r="F28" s="53" t="n">
        <v>1</v>
      </c>
      <c r="G28" s="53" t="n">
        <f aca="false">T28</f>
        <v>16</v>
      </c>
      <c r="H28" s="53" t="n">
        <f aca="false">AC28</f>
        <v>3</v>
      </c>
      <c r="I28" s="53" t="n">
        <f aca="false">AG28</f>
        <v>-65</v>
      </c>
      <c r="J28" s="53" t="n">
        <f aca="false">IF(G28=F28,200,IF(G28&lt;F28,200,0))</f>
        <v>0</v>
      </c>
      <c r="K28" s="53"/>
      <c r="L28" s="53" t="n">
        <f aca="false">H28*15</f>
        <v>45</v>
      </c>
      <c r="M28" s="53" t="n">
        <f aca="false">I28*10</f>
        <v>-650</v>
      </c>
      <c r="N28" s="53" t="n">
        <f aca="false">((F28-G28)*100)</f>
        <v>-1500</v>
      </c>
      <c r="O28" s="53" t="n">
        <f aca="false">IF((K28="S"),50,IF((K28="F"),100,IF((K28="C"),200,0)))</f>
        <v>0</v>
      </c>
      <c r="P28" s="53" t="n">
        <f aca="false">IF(G28=16,-300,0)</f>
        <v>-300</v>
      </c>
      <c r="Q28" s="53" t="n">
        <f aca="false">IF(G28=1,300,0)</f>
        <v>0</v>
      </c>
      <c r="R28" s="54" t="n">
        <f aca="false">250+(J28+L28+M28+N28+O28+P28+Q28)</f>
        <v>-2155</v>
      </c>
      <c r="T28" s="41" t="n">
        <v>16</v>
      </c>
      <c r="U28" s="42"/>
      <c r="V28" s="42" t="s">
        <v>76</v>
      </c>
      <c r="W28" s="43" t="s">
        <v>291</v>
      </c>
      <c r="X28" s="44" t="n">
        <v>30</v>
      </c>
      <c r="Y28" s="42"/>
      <c r="Z28" s="43" t="n">
        <v>0</v>
      </c>
      <c r="AA28" s="43" t="n">
        <v>3</v>
      </c>
      <c r="AB28" s="43" t="n">
        <v>27</v>
      </c>
      <c r="AC28" s="44" t="n">
        <v>3</v>
      </c>
      <c r="AD28" s="43" t="n">
        <v>4</v>
      </c>
      <c r="AE28" s="43" t="s">
        <v>219</v>
      </c>
      <c r="AF28" s="43" t="n">
        <v>69</v>
      </c>
      <c r="AG28" s="43" t="n">
        <v>-65</v>
      </c>
      <c r="AH28" s="42"/>
      <c r="AI28" s="43" t="s">
        <v>211</v>
      </c>
    </row>
    <row r="29" customFormat="false" ht="12" hidden="false" customHeight="true" outlineLevel="0" collapsed="false">
      <c r="A29" s="53" t="s">
        <v>270</v>
      </c>
      <c r="B29" s="53" t="n">
        <v>2</v>
      </c>
      <c r="C29" s="53" t="s">
        <v>249</v>
      </c>
      <c r="D29" s="19" t="s">
        <v>79</v>
      </c>
      <c r="E29" s="53" t="s">
        <v>294</v>
      </c>
      <c r="F29" s="53" t="n">
        <v>13</v>
      </c>
      <c r="G29" s="53" t="n">
        <f aca="false">T29</f>
        <v>15</v>
      </c>
      <c r="H29" s="53" t="n">
        <f aca="false">AC29</f>
        <v>19</v>
      </c>
      <c r="I29" s="53" t="n">
        <f aca="false">AG29</f>
        <v>-32</v>
      </c>
      <c r="J29" s="53" t="n">
        <f aca="false">IF(G29=F29,200,IF(G29&lt;F29,200,0))</f>
        <v>0</v>
      </c>
      <c r="K29" s="53"/>
      <c r="L29" s="53" t="n">
        <f aca="false">H29*15</f>
        <v>285</v>
      </c>
      <c r="M29" s="53" t="n">
        <f aca="false">I29*10</f>
        <v>-320</v>
      </c>
      <c r="N29" s="53" t="n">
        <f aca="false">((F29-G29)*100)</f>
        <v>-200</v>
      </c>
      <c r="O29" s="53" t="n">
        <f aca="false">IF((K29="S"),50,IF((K29="F"),100,IF((K29="C"),200,0)))</f>
        <v>0</v>
      </c>
      <c r="P29" s="53" t="n">
        <f aca="false">IF(G29=16,-300,0)</f>
        <v>0</v>
      </c>
      <c r="Q29" s="53" t="n">
        <f aca="false">IF(G29=1,300,0)</f>
        <v>0</v>
      </c>
      <c r="R29" s="54" t="n">
        <f aca="false">250+(J29+L29+M29+N29+O29+P29+Q29)</f>
        <v>15</v>
      </c>
      <c r="T29" s="41" t="n">
        <v>15</v>
      </c>
      <c r="U29" s="42"/>
      <c r="V29" s="42" t="s">
        <v>79</v>
      </c>
      <c r="W29" s="43" t="s">
        <v>218</v>
      </c>
      <c r="X29" s="44" t="n">
        <v>30</v>
      </c>
      <c r="Y29" s="42"/>
      <c r="Z29" s="43" t="n">
        <v>6</v>
      </c>
      <c r="AA29" s="43" t="n">
        <v>1</v>
      </c>
      <c r="AB29" s="43" t="n">
        <v>23</v>
      </c>
      <c r="AC29" s="44" t="n">
        <v>19</v>
      </c>
      <c r="AD29" s="43" t="n">
        <v>26</v>
      </c>
      <c r="AE29" s="43" t="s">
        <v>219</v>
      </c>
      <c r="AF29" s="43" t="n">
        <v>58</v>
      </c>
      <c r="AG29" s="43" t="n">
        <v>-32</v>
      </c>
      <c r="AH29" s="42"/>
      <c r="AI29" s="43" t="s">
        <v>211</v>
      </c>
    </row>
    <row r="30" customFormat="false" ht="12" hidden="false" customHeight="true" outlineLevel="0" collapsed="false">
      <c r="A30" s="53" t="s">
        <v>270</v>
      </c>
      <c r="B30" s="53" t="n">
        <v>2</v>
      </c>
      <c r="C30" s="53" t="s">
        <v>240</v>
      </c>
      <c r="D30" s="19" t="s">
        <v>82</v>
      </c>
      <c r="E30" s="53" t="s">
        <v>286</v>
      </c>
      <c r="F30" s="53" t="n">
        <v>5</v>
      </c>
      <c r="G30" s="53" t="n">
        <f aca="false">T30</f>
        <v>3</v>
      </c>
      <c r="H30" s="53" t="n">
        <f aca="false">AC30</f>
        <v>58</v>
      </c>
      <c r="I30" s="53" t="n">
        <f aca="false">AG30</f>
        <v>29</v>
      </c>
      <c r="J30" s="53" t="n">
        <f aca="false">IF(G30=F30,200,IF(G30&lt;F30,200,0))</f>
        <v>200</v>
      </c>
      <c r="K30" s="53"/>
      <c r="L30" s="53" t="n">
        <f aca="false">H30*15</f>
        <v>870</v>
      </c>
      <c r="M30" s="53" t="n">
        <f aca="false">I30*10</f>
        <v>290</v>
      </c>
      <c r="N30" s="53" t="n">
        <f aca="false">((F30-G30)*100)</f>
        <v>200</v>
      </c>
      <c r="O30" s="53" t="n">
        <f aca="false">IF((K30="S"),50,IF((K30="F"),100,IF((K30="C"),200,0)))</f>
        <v>0</v>
      </c>
      <c r="P30" s="53" t="n">
        <f aca="false">IF(G30=16,-300,0)</f>
        <v>0</v>
      </c>
      <c r="Q30" s="53" t="n">
        <f aca="false">IF(G30=1,300,0)</f>
        <v>0</v>
      </c>
      <c r="R30" s="54" t="n">
        <f aca="false">250+(J30+L30+M30+N30+O30+P30+Q30)</f>
        <v>1810</v>
      </c>
      <c r="T30" s="41" t="n">
        <v>3</v>
      </c>
      <c r="U30" s="42"/>
      <c r="V30" s="42" t="s">
        <v>82</v>
      </c>
      <c r="W30" s="43" t="s">
        <v>287</v>
      </c>
      <c r="X30" s="44" t="n">
        <v>30</v>
      </c>
      <c r="Y30" s="42"/>
      <c r="Z30" s="43" t="n">
        <v>18</v>
      </c>
      <c r="AA30" s="43" t="n">
        <v>4</v>
      </c>
      <c r="AB30" s="43" t="n">
        <v>8</v>
      </c>
      <c r="AC30" s="44" t="n">
        <v>58</v>
      </c>
      <c r="AD30" s="43" t="n">
        <v>63</v>
      </c>
      <c r="AE30" s="43" t="s">
        <v>219</v>
      </c>
      <c r="AF30" s="43" t="n">
        <v>34</v>
      </c>
      <c r="AG30" s="43" t="n">
        <v>29</v>
      </c>
      <c r="AH30" s="42"/>
      <c r="AI30" s="43" t="s">
        <v>211</v>
      </c>
    </row>
    <row r="31" customFormat="false" ht="12" hidden="false" customHeight="true" outlineLevel="0" collapsed="false">
      <c r="A31" s="53" t="s">
        <v>270</v>
      </c>
      <c r="B31" s="53" t="n">
        <v>2</v>
      </c>
      <c r="C31" s="53" t="s">
        <v>246</v>
      </c>
      <c r="D31" s="19" t="s">
        <v>85</v>
      </c>
      <c r="E31" s="53" t="s">
        <v>299</v>
      </c>
      <c r="F31" s="53" t="n">
        <v>1</v>
      </c>
      <c r="G31" s="53" t="n">
        <f aca="false">T31</f>
        <v>5</v>
      </c>
      <c r="H31" s="53" t="n">
        <f aca="false">AC31</f>
        <v>55</v>
      </c>
      <c r="I31" s="53" t="n">
        <f aca="false">AG31</f>
        <v>28</v>
      </c>
      <c r="J31" s="53" t="n">
        <f aca="false">IF(G31=F31,200,IF(G31&lt;F31,200,0))</f>
        <v>0</v>
      </c>
      <c r="K31" s="53" t="s">
        <v>263</v>
      </c>
      <c r="L31" s="53" t="n">
        <f aca="false">H31*15</f>
        <v>825</v>
      </c>
      <c r="M31" s="53" t="n">
        <f aca="false">I31*10</f>
        <v>280</v>
      </c>
      <c r="N31" s="53" t="n">
        <f aca="false">((F31-G31)*100)</f>
        <v>-400</v>
      </c>
      <c r="O31" s="53" t="n">
        <f aca="false">IF((K31="S"),50,IF((K31="F"),100,IF((K31="C"),200,0)))</f>
        <v>200</v>
      </c>
      <c r="P31" s="53" t="n">
        <f aca="false">IF(G31=16,-300,0)</f>
        <v>0</v>
      </c>
      <c r="Q31" s="53" t="n">
        <f aca="false">IF(G31=1,300,0)</f>
        <v>0</v>
      </c>
      <c r="R31" s="54" t="n">
        <f aca="false">250+(J31+L31+M31+N31+O31+P31+Q31)</f>
        <v>1155</v>
      </c>
      <c r="T31" s="41" t="n">
        <v>5</v>
      </c>
      <c r="U31" s="42"/>
      <c r="V31" s="42" t="s">
        <v>85</v>
      </c>
      <c r="W31" s="43" t="s">
        <v>300</v>
      </c>
      <c r="X31" s="44" t="n">
        <v>30</v>
      </c>
      <c r="Y31" s="42"/>
      <c r="Z31" s="43" t="n">
        <v>17</v>
      </c>
      <c r="AA31" s="43" t="n">
        <v>4</v>
      </c>
      <c r="AB31" s="43" t="n">
        <v>9</v>
      </c>
      <c r="AC31" s="44" t="n">
        <v>55</v>
      </c>
      <c r="AD31" s="43" t="n">
        <v>51</v>
      </c>
      <c r="AE31" s="43" t="s">
        <v>219</v>
      </c>
      <c r="AF31" s="43" t="n">
        <v>23</v>
      </c>
      <c r="AG31" s="43" t="n">
        <v>28</v>
      </c>
      <c r="AH31" s="42"/>
      <c r="AI31" s="43" t="s">
        <v>209</v>
      </c>
    </row>
    <row r="32" customFormat="false" ht="12" hidden="false" customHeight="true" outlineLevel="0" collapsed="false">
      <c r="A32" s="53" t="s">
        <v>270</v>
      </c>
      <c r="B32" s="53" t="n">
        <v>2</v>
      </c>
      <c r="C32" s="53" t="s">
        <v>227</v>
      </c>
      <c r="D32" s="19" t="s">
        <v>88</v>
      </c>
      <c r="E32" s="53" t="s">
        <v>284</v>
      </c>
      <c r="F32" s="53" t="n">
        <v>9</v>
      </c>
      <c r="G32" s="53" t="n">
        <f aca="false">T32</f>
        <v>13</v>
      </c>
      <c r="H32" s="53" t="n">
        <f aca="false">AC32</f>
        <v>29</v>
      </c>
      <c r="I32" s="53" t="n">
        <f aca="false">AG32</f>
        <v>-25</v>
      </c>
      <c r="J32" s="53" t="n">
        <f aca="false">IF(G32=F32,200,IF(G32&lt;F32,200,0))</f>
        <v>0</v>
      </c>
      <c r="K32" s="53"/>
      <c r="L32" s="53" t="n">
        <f aca="false">H32*15</f>
        <v>435</v>
      </c>
      <c r="M32" s="53" t="n">
        <f aca="false">I32*10</f>
        <v>-250</v>
      </c>
      <c r="N32" s="53" t="n">
        <f aca="false">((F32-G32)*100)</f>
        <v>-400</v>
      </c>
      <c r="O32" s="53" t="n">
        <f aca="false">IF((K32="S"),50,IF((K32="F"),100,IF((K32="C"),200,0)))</f>
        <v>0</v>
      </c>
      <c r="P32" s="53" t="n">
        <f aca="false">IF(G32=16,-300,0)</f>
        <v>0</v>
      </c>
      <c r="Q32" s="53" t="n">
        <f aca="false">IF(G32=1,300,0)</f>
        <v>0</v>
      </c>
      <c r="R32" s="54" t="n">
        <f aca="false">250+(J32+L32+M32+N32+O32+P32+Q32)</f>
        <v>35</v>
      </c>
      <c r="T32" s="41" t="n">
        <v>13</v>
      </c>
      <c r="U32" s="42"/>
      <c r="V32" s="42" t="s">
        <v>88</v>
      </c>
      <c r="W32" s="43" t="s">
        <v>285</v>
      </c>
      <c r="X32" s="44" t="n">
        <v>30</v>
      </c>
      <c r="Y32" s="42"/>
      <c r="Z32" s="43" t="n">
        <v>9</v>
      </c>
      <c r="AA32" s="43" t="n">
        <v>2</v>
      </c>
      <c r="AB32" s="43" t="n">
        <v>19</v>
      </c>
      <c r="AC32" s="44" t="n">
        <v>29</v>
      </c>
      <c r="AD32" s="43" t="n">
        <v>25</v>
      </c>
      <c r="AE32" s="43" t="s">
        <v>219</v>
      </c>
      <c r="AF32" s="43" t="n">
        <v>50</v>
      </c>
      <c r="AG32" s="43" t="n">
        <v>-25</v>
      </c>
      <c r="AH32" s="42"/>
      <c r="AI32" s="43" t="s">
        <v>211</v>
      </c>
    </row>
    <row r="33" customFormat="false" ht="12" hidden="false" customHeight="true" outlineLevel="0" collapsed="false">
      <c r="A33" s="53" t="s">
        <v>270</v>
      </c>
      <c r="B33" s="53" t="n">
        <v>2</v>
      </c>
      <c r="C33" s="53" t="s">
        <v>258</v>
      </c>
      <c r="D33" s="19" t="s">
        <v>91</v>
      </c>
      <c r="E33" s="53" t="s">
        <v>271</v>
      </c>
      <c r="F33" s="53" t="n">
        <v>13</v>
      </c>
      <c r="G33" s="53" t="n">
        <f aca="false">T33</f>
        <v>11</v>
      </c>
      <c r="H33" s="53" t="n">
        <f aca="false">AC33</f>
        <v>33</v>
      </c>
      <c r="I33" s="53" t="n">
        <f aca="false">AG33</f>
        <v>-11</v>
      </c>
      <c r="J33" s="53" t="n">
        <f aca="false">IF(G33=F33,200,IF(G33&lt;F33,200,0))</f>
        <v>200</v>
      </c>
      <c r="K33" s="53" t="s">
        <v>229</v>
      </c>
      <c r="L33" s="53" t="n">
        <f aca="false">H33*15</f>
        <v>495</v>
      </c>
      <c r="M33" s="53" t="n">
        <f aca="false">I33*10</f>
        <v>-110</v>
      </c>
      <c r="N33" s="53" t="n">
        <f aca="false">((F33-G33)*100)</f>
        <v>200</v>
      </c>
      <c r="O33" s="53" t="n">
        <f aca="false">IF((K33="S"),50,IF((K33="F"),100,IF((K33="C"),200,0)))</f>
        <v>50</v>
      </c>
      <c r="P33" s="53" t="n">
        <f aca="false">IF(G33=16,-300,0)</f>
        <v>0</v>
      </c>
      <c r="Q33" s="53" t="n">
        <f aca="false">IF(G33=1,300,0)</f>
        <v>0</v>
      </c>
      <c r="R33" s="54" t="n">
        <f aca="false">250+(J33+L33+M33+N33+O33+P33+Q33)</f>
        <v>1085</v>
      </c>
      <c r="T33" s="41" t="n">
        <v>11</v>
      </c>
      <c r="U33" s="42"/>
      <c r="V33" s="42" t="s">
        <v>91</v>
      </c>
      <c r="W33" s="43" t="s">
        <v>272</v>
      </c>
      <c r="X33" s="44" t="n">
        <v>30</v>
      </c>
      <c r="Y33" s="42"/>
      <c r="Z33" s="43" t="n">
        <v>9</v>
      </c>
      <c r="AA33" s="43" t="n">
        <v>6</v>
      </c>
      <c r="AB33" s="43" t="n">
        <v>15</v>
      </c>
      <c r="AC33" s="44" t="n">
        <v>33</v>
      </c>
      <c r="AD33" s="43" t="n">
        <v>28</v>
      </c>
      <c r="AE33" s="43" t="s">
        <v>219</v>
      </c>
      <c r="AF33" s="43" t="n">
        <v>39</v>
      </c>
      <c r="AG33" s="43" t="n">
        <v>-11</v>
      </c>
      <c r="AH33" s="42"/>
      <c r="AI33" s="43" t="s">
        <v>209</v>
      </c>
    </row>
    <row r="34" customFormat="false" ht="12" hidden="false" customHeight="true" outlineLevel="0" collapsed="false">
      <c r="A34" s="53" t="s">
        <v>270</v>
      </c>
      <c r="B34" s="53" t="n">
        <v>2</v>
      </c>
      <c r="C34" s="53" t="s">
        <v>220</v>
      </c>
      <c r="D34" s="19" t="s">
        <v>94</v>
      </c>
      <c r="E34" s="53" t="s">
        <v>276</v>
      </c>
      <c r="F34" s="53" t="n">
        <v>9</v>
      </c>
      <c r="G34" s="53" t="n">
        <f aca="false">T34</f>
        <v>7</v>
      </c>
      <c r="H34" s="53" t="n">
        <f aca="false">AC34</f>
        <v>49</v>
      </c>
      <c r="I34" s="53" t="n">
        <f aca="false">AG34</f>
        <v>8</v>
      </c>
      <c r="J34" s="53" t="n">
        <f aca="false">IF(G34=F34,200,IF(G34&lt;F34,200,0))</f>
        <v>200</v>
      </c>
      <c r="K34" s="53"/>
      <c r="L34" s="53" t="n">
        <f aca="false">H34*15</f>
        <v>735</v>
      </c>
      <c r="M34" s="53" t="n">
        <f aca="false">I34*10</f>
        <v>80</v>
      </c>
      <c r="N34" s="53" t="n">
        <f aca="false">((F34-G34)*100)</f>
        <v>200</v>
      </c>
      <c r="O34" s="53" t="n">
        <f aca="false">IF((K34="S"),50,IF((K34="F"),100,IF((K34="C"),200,0)))</f>
        <v>0</v>
      </c>
      <c r="P34" s="53" t="n">
        <f aca="false">IF(G34=16,-300,0)</f>
        <v>0</v>
      </c>
      <c r="Q34" s="53" t="n">
        <f aca="false">IF(G34=1,300,0)</f>
        <v>0</v>
      </c>
      <c r="R34" s="54" t="n">
        <f aca="false">250+(J34+L34+M34+N34+O34+P34+Q34)</f>
        <v>1465</v>
      </c>
      <c r="T34" s="41" t="n">
        <v>7</v>
      </c>
      <c r="U34" s="42"/>
      <c r="V34" s="42" t="s">
        <v>94</v>
      </c>
      <c r="W34" s="43" t="s">
        <v>277</v>
      </c>
      <c r="X34" s="44" t="n">
        <v>30</v>
      </c>
      <c r="Y34" s="42"/>
      <c r="Z34" s="43" t="n">
        <v>13</v>
      </c>
      <c r="AA34" s="43" t="n">
        <v>10</v>
      </c>
      <c r="AB34" s="43" t="n">
        <v>7</v>
      </c>
      <c r="AC34" s="44" t="n">
        <v>49</v>
      </c>
      <c r="AD34" s="43" t="n">
        <v>36</v>
      </c>
      <c r="AE34" s="43" t="s">
        <v>219</v>
      </c>
      <c r="AF34" s="43" t="n">
        <v>28</v>
      </c>
      <c r="AG34" s="43" t="n">
        <v>8</v>
      </c>
      <c r="AH34" s="42"/>
      <c r="AI34" s="43" t="s">
        <v>209</v>
      </c>
    </row>
    <row r="35" customFormat="false" ht="12" hidden="false" customHeight="true" outlineLevel="0" collapsed="false">
      <c r="A35" s="6" t="s">
        <v>190</v>
      </c>
      <c r="B35" s="6" t="s">
        <v>191</v>
      </c>
      <c r="C35" s="6" t="s">
        <v>192</v>
      </c>
      <c r="D35" s="6" t="s">
        <v>0</v>
      </c>
      <c r="E35" s="6" t="s">
        <v>193</v>
      </c>
      <c r="F35" s="6" t="s">
        <v>194</v>
      </c>
      <c r="G35" s="6" t="s">
        <v>195</v>
      </c>
      <c r="H35" s="6" t="s">
        <v>196</v>
      </c>
      <c r="I35" s="6" t="s">
        <v>197</v>
      </c>
      <c r="J35" s="6" t="s">
        <v>198</v>
      </c>
      <c r="K35" s="6" t="s">
        <v>199</v>
      </c>
      <c r="L35" s="6" t="s">
        <v>200</v>
      </c>
      <c r="M35" s="6" t="s">
        <v>201</v>
      </c>
      <c r="N35" s="6" t="s">
        <v>202</v>
      </c>
      <c r="O35" s="6" t="s">
        <v>203</v>
      </c>
      <c r="P35" s="6" t="s">
        <v>204</v>
      </c>
      <c r="Q35" s="6" t="s">
        <v>205</v>
      </c>
      <c r="R35" s="6" t="s">
        <v>206</v>
      </c>
      <c r="T35" s="33" t="s">
        <v>195</v>
      </c>
      <c r="U35" s="7"/>
      <c r="V35" s="7" t="s">
        <v>0</v>
      </c>
      <c r="W35" s="7" t="s">
        <v>207</v>
      </c>
      <c r="X35" s="7" t="s">
        <v>208</v>
      </c>
      <c r="Y35" s="7"/>
      <c r="Z35" s="7" t="s">
        <v>209</v>
      </c>
      <c r="AA35" s="7" t="s">
        <v>210</v>
      </c>
      <c r="AB35" s="7" t="s">
        <v>211</v>
      </c>
      <c r="AC35" s="7" t="s">
        <v>196</v>
      </c>
      <c r="AD35" s="7" t="s">
        <v>212</v>
      </c>
      <c r="AE35" s="7"/>
      <c r="AF35" s="7" t="s">
        <v>213</v>
      </c>
      <c r="AG35" s="7" t="s">
        <v>214</v>
      </c>
      <c r="AH35" s="7"/>
      <c r="AI35" s="34"/>
    </row>
    <row r="36" customFormat="false" ht="12" hidden="false" customHeight="true" outlineLevel="0" collapsed="false">
      <c r="A36" s="53" t="s">
        <v>270</v>
      </c>
      <c r="B36" s="53" t="n">
        <v>3</v>
      </c>
      <c r="C36" s="53" t="s">
        <v>234</v>
      </c>
      <c r="D36" s="19" t="s">
        <v>97</v>
      </c>
      <c r="E36" s="53" t="s">
        <v>280</v>
      </c>
      <c r="F36" s="53" t="n">
        <v>13</v>
      </c>
      <c r="G36" s="53" t="n">
        <f aca="false">T36</f>
        <v>15</v>
      </c>
      <c r="H36" s="53" t="n">
        <f aca="false">AC36</f>
        <v>24</v>
      </c>
      <c r="I36" s="53" t="n">
        <f aca="false">AG36</f>
        <v>-19</v>
      </c>
      <c r="J36" s="53" t="n">
        <f aca="false">IF(G36=F36,200,IF(G36&lt;F36,200,0))</f>
        <v>0</v>
      </c>
      <c r="K36" s="53"/>
      <c r="L36" s="53" t="n">
        <f aca="false">H36*15</f>
        <v>360</v>
      </c>
      <c r="M36" s="53" t="n">
        <f aca="false">I36*10</f>
        <v>-190</v>
      </c>
      <c r="N36" s="53" t="n">
        <f aca="false">((F36-G36)*100)</f>
        <v>-200</v>
      </c>
      <c r="O36" s="53" t="n">
        <f aca="false">IF((K36="S"),50,IF((K36="F"),100,IF((K36="C"),200,0)))</f>
        <v>0</v>
      </c>
      <c r="P36" s="53" t="n">
        <f aca="false">IF(G36=16,-300,0)</f>
        <v>0</v>
      </c>
      <c r="Q36" s="53" t="n">
        <f aca="false">IF(G36=1,300,0)</f>
        <v>0</v>
      </c>
      <c r="R36" s="54" t="n">
        <f aca="false">250+(J36+L36+M36+N36+O36+P36+Q36)</f>
        <v>220</v>
      </c>
      <c r="T36" s="37" t="n">
        <v>15</v>
      </c>
      <c r="U36" s="38"/>
      <c r="V36" s="38" t="s">
        <v>97</v>
      </c>
      <c r="W36" s="39" t="s">
        <v>281</v>
      </c>
      <c r="X36" s="40" t="n">
        <v>30</v>
      </c>
      <c r="Y36" s="38"/>
      <c r="Z36" s="39" t="n">
        <v>5</v>
      </c>
      <c r="AA36" s="39" t="n">
        <v>9</v>
      </c>
      <c r="AB36" s="39" t="n">
        <v>16</v>
      </c>
      <c r="AC36" s="40" t="n">
        <v>24</v>
      </c>
      <c r="AD36" s="39" t="n">
        <v>15</v>
      </c>
      <c r="AE36" s="39" t="s">
        <v>219</v>
      </c>
      <c r="AF36" s="39" t="n">
        <v>34</v>
      </c>
      <c r="AG36" s="39" t="n">
        <v>-19</v>
      </c>
      <c r="AH36" s="38"/>
      <c r="AI36" s="39" t="s">
        <v>211</v>
      </c>
    </row>
    <row r="37" customFormat="false" ht="12" hidden="false" customHeight="true" outlineLevel="0" collapsed="false">
      <c r="A37" s="53" t="s">
        <v>270</v>
      </c>
      <c r="B37" s="53" t="n">
        <v>3</v>
      </c>
      <c r="C37" s="53" t="s">
        <v>216</v>
      </c>
      <c r="D37" s="19" t="s">
        <v>100</v>
      </c>
      <c r="E37" s="53" t="s">
        <v>292</v>
      </c>
      <c r="F37" s="53" t="n">
        <v>9</v>
      </c>
      <c r="G37" s="53" t="n">
        <f aca="false">T37</f>
        <v>4</v>
      </c>
      <c r="H37" s="53" t="n">
        <f aca="false">AC37</f>
        <v>48</v>
      </c>
      <c r="I37" s="53" t="n">
        <f aca="false">AG37</f>
        <v>4</v>
      </c>
      <c r="J37" s="53" t="n">
        <f aca="false">IF(G37=F37,200,IF(G37&lt;F37,200,0))</f>
        <v>200</v>
      </c>
      <c r="K37" s="53"/>
      <c r="L37" s="53" t="n">
        <f aca="false">H37*15</f>
        <v>720</v>
      </c>
      <c r="M37" s="53" t="n">
        <f aca="false">I37*10</f>
        <v>40</v>
      </c>
      <c r="N37" s="53" t="n">
        <f aca="false">((F37-G37)*100)</f>
        <v>500</v>
      </c>
      <c r="O37" s="53" t="n">
        <f aca="false">IF((K37="S"),50,IF((K37="F"),100,IF((K37="C"),200,0)))</f>
        <v>0</v>
      </c>
      <c r="P37" s="53" t="n">
        <f aca="false">IF(G37=16,-300,0)</f>
        <v>0</v>
      </c>
      <c r="Q37" s="53" t="n">
        <f aca="false">IF(G37=1,300,0)</f>
        <v>0</v>
      </c>
      <c r="R37" s="54" t="n">
        <f aca="false">250+(J37+L37+M37+N37+O37+P37+Q37)</f>
        <v>1710</v>
      </c>
      <c r="T37" s="41" t="n">
        <v>4</v>
      </c>
      <c r="U37" s="42"/>
      <c r="V37" s="42" t="s">
        <v>100</v>
      </c>
      <c r="W37" s="43" t="s">
        <v>293</v>
      </c>
      <c r="X37" s="44" t="n">
        <v>30</v>
      </c>
      <c r="Y37" s="42"/>
      <c r="Z37" s="43" t="n">
        <v>12</v>
      </c>
      <c r="AA37" s="43" t="n">
        <v>12</v>
      </c>
      <c r="AB37" s="43" t="n">
        <v>6</v>
      </c>
      <c r="AC37" s="44" t="n">
        <v>48</v>
      </c>
      <c r="AD37" s="43" t="n">
        <v>34</v>
      </c>
      <c r="AE37" s="43" t="s">
        <v>219</v>
      </c>
      <c r="AF37" s="43" t="n">
        <v>30</v>
      </c>
      <c r="AG37" s="43" t="n">
        <v>4</v>
      </c>
      <c r="AH37" s="42"/>
      <c r="AI37" s="43" t="s">
        <v>209</v>
      </c>
    </row>
    <row r="38" customFormat="false" ht="12" hidden="false" customHeight="true" outlineLevel="0" collapsed="false">
      <c r="A38" s="53" t="s">
        <v>270</v>
      </c>
      <c r="B38" s="53" t="n">
        <v>3</v>
      </c>
      <c r="C38" s="53" t="s">
        <v>240</v>
      </c>
      <c r="D38" s="19" t="s">
        <v>103</v>
      </c>
      <c r="E38" s="53" t="s">
        <v>299</v>
      </c>
      <c r="F38" s="53" t="n">
        <v>5</v>
      </c>
      <c r="G38" s="53" t="n">
        <f aca="false">T38</f>
        <v>5</v>
      </c>
      <c r="H38" s="53" t="n">
        <f aca="false">AC38</f>
        <v>45</v>
      </c>
      <c r="I38" s="53" t="n">
        <f aca="false">AG38</f>
        <v>12</v>
      </c>
      <c r="J38" s="53" t="n">
        <f aca="false">IF(G38=F38,200,IF(G38&lt;F38,200,0))</f>
        <v>200</v>
      </c>
      <c r="K38" s="53"/>
      <c r="L38" s="53" t="n">
        <f aca="false">H38*15</f>
        <v>675</v>
      </c>
      <c r="M38" s="53" t="n">
        <f aca="false">I38*10</f>
        <v>120</v>
      </c>
      <c r="N38" s="53" t="n">
        <f aca="false">((F38-G38)*100)</f>
        <v>0</v>
      </c>
      <c r="O38" s="53" t="n">
        <f aca="false">IF((K38="S"),50,IF((K38="F"),100,IF((K38="C"),200,0)))</f>
        <v>0</v>
      </c>
      <c r="P38" s="53" t="n">
        <f aca="false">IF(G38=16,-300,0)</f>
        <v>0</v>
      </c>
      <c r="Q38" s="53" t="n">
        <f aca="false">IF(G38=1,300,0)</f>
        <v>0</v>
      </c>
      <c r="R38" s="54" t="n">
        <f aca="false">250+(J38+L38+M38+N38+O38+P38+Q38)</f>
        <v>1245</v>
      </c>
      <c r="T38" s="41" t="n">
        <v>5</v>
      </c>
      <c r="U38" s="45"/>
      <c r="V38" s="45" t="s">
        <v>103</v>
      </c>
      <c r="W38" s="46" t="s">
        <v>300</v>
      </c>
      <c r="X38" s="47" t="n">
        <v>30</v>
      </c>
      <c r="Y38" s="45"/>
      <c r="Z38" s="46" t="n">
        <v>12</v>
      </c>
      <c r="AA38" s="46" t="n">
        <v>9</v>
      </c>
      <c r="AB38" s="46" t="n">
        <v>9</v>
      </c>
      <c r="AC38" s="47" t="n">
        <v>45</v>
      </c>
      <c r="AD38" s="46" t="n">
        <v>49</v>
      </c>
      <c r="AE38" s="46" t="s">
        <v>219</v>
      </c>
      <c r="AF38" s="46" t="n">
        <v>37</v>
      </c>
      <c r="AG38" s="46" t="n">
        <v>12</v>
      </c>
      <c r="AH38" s="45"/>
      <c r="AI38" s="46" t="s">
        <v>211</v>
      </c>
    </row>
    <row r="39" customFormat="false" ht="12" hidden="false" customHeight="true" outlineLevel="0" collapsed="false">
      <c r="A39" s="53" t="s">
        <v>270</v>
      </c>
      <c r="B39" s="53" t="n">
        <v>3</v>
      </c>
      <c r="C39" s="53" t="s">
        <v>258</v>
      </c>
      <c r="D39" s="19" t="s">
        <v>106</v>
      </c>
      <c r="E39" s="53" t="s">
        <v>276</v>
      </c>
      <c r="F39" s="53" t="n">
        <v>13</v>
      </c>
      <c r="G39" s="53" t="n">
        <f aca="false">T39</f>
        <v>2</v>
      </c>
      <c r="H39" s="53" t="n">
        <f aca="false">AC39</f>
        <v>56</v>
      </c>
      <c r="I39" s="53" t="n">
        <f aca="false">AG39</f>
        <v>23</v>
      </c>
      <c r="J39" s="53" t="n">
        <f aca="false">IF(G39=F39,200,IF(G39&lt;F39,200,0))</f>
        <v>200</v>
      </c>
      <c r="K39" s="53" t="s">
        <v>229</v>
      </c>
      <c r="L39" s="53" t="n">
        <f aca="false">H39*15</f>
        <v>840</v>
      </c>
      <c r="M39" s="53" t="n">
        <f aca="false">I39*10</f>
        <v>230</v>
      </c>
      <c r="N39" s="53" t="n">
        <f aca="false">((F39-G39)*100)</f>
        <v>1100</v>
      </c>
      <c r="O39" s="53" t="n">
        <f aca="false">IF((K39="S"),50,IF((K39="F"),100,IF((K39="C"),200,0)))</f>
        <v>50</v>
      </c>
      <c r="P39" s="53" t="n">
        <f aca="false">IF(G39=16,-300,0)</f>
        <v>0</v>
      </c>
      <c r="Q39" s="53" t="n">
        <f aca="false">IF(G39=1,300,0)</f>
        <v>0</v>
      </c>
      <c r="R39" s="54" t="n">
        <f aca="false">250+(J39+L39+M39+N39+O39+P39+Q39)</f>
        <v>2670</v>
      </c>
      <c r="T39" s="41" t="n">
        <v>2</v>
      </c>
      <c r="U39" s="42"/>
      <c r="V39" s="42" t="s">
        <v>106</v>
      </c>
      <c r="W39" s="43" t="s">
        <v>277</v>
      </c>
      <c r="X39" s="44" t="n">
        <v>30</v>
      </c>
      <c r="Y39" s="42"/>
      <c r="Z39" s="43" t="n">
        <v>15</v>
      </c>
      <c r="AA39" s="43" t="n">
        <v>11</v>
      </c>
      <c r="AB39" s="43" t="n">
        <v>4</v>
      </c>
      <c r="AC39" s="44" t="n">
        <v>56</v>
      </c>
      <c r="AD39" s="43" t="n">
        <v>37</v>
      </c>
      <c r="AE39" s="43" t="s">
        <v>219</v>
      </c>
      <c r="AF39" s="43" t="n">
        <v>14</v>
      </c>
      <c r="AG39" s="43" t="n">
        <v>23</v>
      </c>
      <c r="AH39" s="42"/>
      <c r="AI39" s="43" t="s">
        <v>209</v>
      </c>
    </row>
    <row r="40" customFormat="false" ht="12" hidden="false" customHeight="true" outlineLevel="0" collapsed="false">
      <c r="A40" s="53" t="s">
        <v>270</v>
      </c>
      <c r="B40" s="53" t="n">
        <v>3</v>
      </c>
      <c r="C40" s="53" t="s">
        <v>246</v>
      </c>
      <c r="D40" s="19" t="s">
        <v>109</v>
      </c>
      <c r="E40" s="53" t="s">
        <v>271</v>
      </c>
      <c r="F40" s="53" t="n">
        <v>1</v>
      </c>
      <c r="G40" s="53" t="n">
        <f aca="false">T40</f>
        <v>13</v>
      </c>
      <c r="H40" s="53" t="n">
        <f aca="false">AC40</f>
        <v>38</v>
      </c>
      <c r="I40" s="53" t="n">
        <f aca="false">AG40</f>
        <v>-8</v>
      </c>
      <c r="J40" s="53" t="n">
        <f aca="false">IF(G40=F40,200,IF(G40&lt;F40,200,0))</f>
        <v>0</v>
      </c>
      <c r="K40" s="53" t="s">
        <v>229</v>
      </c>
      <c r="L40" s="53" t="n">
        <f aca="false">H40*15</f>
        <v>570</v>
      </c>
      <c r="M40" s="53" t="n">
        <f aca="false">I40*10</f>
        <v>-80</v>
      </c>
      <c r="N40" s="53" t="n">
        <f aca="false">((F40-G40)*100)</f>
        <v>-1200</v>
      </c>
      <c r="O40" s="53" t="n">
        <f aca="false">IF((K40="S"),50,IF((K40="F"),100,IF((K40="C"),200,0)))</f>
        <v>50</v>
      </c>
      <c r="P40" s="53" t="n">
        <f aca="false">IF(G40=16,-300,0)</f>
        <v>0</v>
      </c>
      <c r="Q40" s="53" t="n">
        <f aca="false">IF(G40=1,300,0)</f>
        <v>0</v>
      </c>
      <c r="R40" s="54" t="n">
        <f aca="false">250+(J40+L40+M40+N40+O40+P40+Q40)</f>
        <v>-410</v>
      </c>
      <c r="T40" s="41" t="n">
        <v>13</v>
      </c>
      <c r="U40" s="42"/>
      <c r="V40" s="42" t="s">
        <v>109</v>
      </c>
      <c r="W40" s="43" t="s">
        <v>272</v>
      </c>
      <c r="X40" s="44" t="n">
        <v>30</v>
      </c>
      <c r="Y40" s="42"/>
      <c r="Z40" s="43" t="n">
        <v>11</v>
      </c>
      <c r="AA40" s="43" t="n">
        <v>5</v>
      </c>
      <c r="AB40" s="43" t="n">
        <v>14</v>
      </c>
      <c r="AC40" s="44" t="n">
        <v>38</v>
      </c>
      <c r="AD40" s="43" t="n">
        <v>32</v>
      </c>
      <c r="AE40" s="43" t="s">
        <v>219</v>
      </c>
      <c r="AF40" s="43" t="n">
        <v>40</v>
      </c>
      <c r="AG40" s="43" t="n">
        <v>-8</v>
      </c>
      <c r="AH40" s="42"/>
      <c r="AI40" s="43" t="s">
        <v>209</v>
      </c>
    </row>
    <row r="41" customFormat="false" ht="12" hidden="false" customHeight="true" outlineLevel="0" collapsed="false">
      <c r="A41" s="53" t="s">
        <v>270</v>
      </c>
      <c r="B41" s="53" t="n">
        <v>3</v>
      </c>
      <c r="C41" s="53" t="s">
        <v>237</v>
      </c>
      <c r="D41" s="19" t="s">
        <v>112</v>
      </c>
      <c r="E41" s="53" t="s">
        <v>274</v>
      </c>
      <c r="F41" s="53" t="n">
        <v>13</v>
      </c>
      <c r="G41" s="53" t="n">
        <f aca="false">T41</f>
        <v>6</v>
      </c>
      <c r="H41" s="53" t="n">
        <f aca="false">AC41</f>
        <v>42</v>
      </c>
      <c r="I41" s="53" t="n">
        <f aca="false">AG41</f>
        <v>0</v>
      </c>
      <c r="J41" s="53" t="n">
        <f aca="false">IF(G41=F41,200,IF(G41&lt;F41,200,0))</f>
        <v>200</v>
      </c>
      <c r="K41" s="53"/>
      <c r="L41" s="53" t="n">
        <f aca="false">H41*15</f>
        <v>630</v>
      </c>
      <c r="M41" s="53" t="n">
        <f aca="false">I41*10</f>
        <v>0</v>
      </c>
      <c r="N41" s="53" t="n">
        <f aca="false">((F41-G41)*100)</f>
        <v>700</v>
      </c>
      <c r="O41" s="53" t="n">
        <f aca="false">IF((K41="S"),50,IF((K41="F"),100,IF((K41="C"),200,0)))</f>
        <v>0</v>
      </c>
      <c r="P41" s="53" t="n">
        <f aca="false">IF(G41=16,-300,0)</f>
        <v>0</v>
      </c>
      <c r="Q41" s="53" t="n">
        <f aca="false">IF(G41=1,300,0)</f>
        <v>0</v>
      </c>
      <c r="R41" s="54" t="n">
        <f aca="false">250+(J41+L41+M41+N41+O41+P41+Q41)</f>
        <v>1780</v>
      </c>
      <c r="T41" s="41" t="n">
        <v>6</v>
      </c>
      <c r="U41" s="42"/>
      <c r="V41" s="42" t="s">
        <v>112</v>
      </c>
      <c r="W41" s="43" t="s">
        <v>275</v>
      </c>
      <c r="X41" s="44" t="n">
        <v>30</v>
      </c>
      <c r="Y41" s="42"/>
      <c r="Z41" s="43" t="n">
        <v>12</v>
      </c>
      <c r="AA41" s="43" t="n">
        <v>6</v>
      </c>
      <c r="AB41" s="43" t="n">
        <v>12</v>
      </c>
      <c r="AC41" s="44" t="n">
        <v>42</v>
      </c>
      <c r="AD41" s="43" t="n">
        <v>29</v>
      </c>
      <c r="AE41" s="43" t="s">
        <v>219</v>
      </c>
      <c r="AF41" s="43" t="n">
        <v>29</v>
      </c>
      <c r="AG41" s="43" t="n">
        <v>0</v>
      </c>
      <c r="AH41" s="42"/>
      <c r="AI41" s="43" t="s">
        <v>209</v>
      </c>
    </row>
    <row r="42" customFormat="false" ht="12" hidden="false" customHeight="true" outlineLevel="0" collapsed="false">
      <c r="A42" s="53" t="s">
        <v>270</v>
      </c>
      <c r="B42" s="53" t="n">
        <v>3</v>
      </c>
      <c r="C42" s="53" t="s">
        <v>224</v>
      </c>
      <c r="D42" s="19" t="s">
        <v>115</v>
      </c>
      <c r="E42" s="53" t="s">
        <v>288</v>
      </c>
      <c r="F42" s="53" t="n">
        <v>9</v>
      </c>
      <c r="G42" s="53" t="n">
        <f aca="false">T42</f>
        <v>8</v>
      </c>
      <c r="H42" s="53" t="n">
        <f aca="false">AC42</f>
        <v>40</v>
      </c>
      <c r="I42" s="53" t="n">
        <f aca="false">AG42</f>
        <v>5</v>
      </c>
      <c r="J42" s="53" t="n">
        <f aca="false">IF(G42=F42,200,IF(G42&lt;F42,200,0))</f>
        <v>200</v>
      </c>
      <c r="K42" s="53"/>
      <c r="L42" s="53" t="n">
        <f aca="false">H42*15</f>
        <v>600</v>
      </c>
      <c r="M42" s="53" t="n">
        <f aca="false">I42*10</f>
        <v>50</v>
      </c>
      <c r="N42" s="53" t="n">
        <f aca="false">((F42-G42)*100)</f>
        <v>100</v>
      </c>
      <c r="O42" s="53" t="n">
        <f aca="false">IF((K42="S"),50,IF((K42="F"),100,IF((K42="C"),200,0)))</f>
        <v>0</v>
      </c>
      <c r="P42" s="53" t="n">
        <f aca="false">IF(G42=16,-300,0)</f>
        <v>0</v>
      </c>
      <c r="Q42" s="53" t="n">
        <f aca="false">IF(G42=1,300,0)</f>
        <v>0</v>
      </c>
      <c r="R42" s="54" t="n">
        <f aca="false">250+(J42+L42+M42+N42+O42+P42+Q42)</f>
        <v>1200</v>
      </c>
      <c r="T42" s="41" t="n">
        <v>8</v>
      </c>
      <c r="U42" s="42"/>
      <c r="V42" s="42" t="s">
        <v>115</v>
      </c>
      <c r="W42" s="43" t="s">
        <v>289</v>
      </c>
      <c r="X42" s="44" t="n">
        <v>30</v>
      </c>
      <c r="Y42" s="42"/>
      <c r="Z42" s="43" t="n">
        <v>11</v>
      </c>
      <c r="AA42" s="43" t="n">
        <v>7</v>
      </c>
      <c r="AB42" s="43" t="n">
        <v>12</v>
      </c>
      <c r="AC42" s="44" t="n">
        <v>40</v>
      </c>
      <c r="AD42" s="43" t="n">
        <v>30</v>
      </c>
      <c r="AE42" s="43" t="s">
        <v>219</v>
      </c>
      <c r="AF42" s="43" t="n">
        <v>25</v>
      </c>
      <c r="AG42" s="43" t="n">
        <v>5</v>
      </c>
      <c r="AH42" s="42"/>
      <c r="AI42" s="43" t="s">
        <v>209</v>
      </c>
    </row>
    <row r="43" customFormat="false" ht="12" hidden="false" customHeight="true" outlineLevel="0" collapsed="false">
      <c r="A43" s="53" t="s">
        <v>270</v>
      </c>
      <c r="B43" s="53" t="n">
        <v>3</v>
      </c>
      <c r="C43" s="53" t="s">
        <v>249</v>
      </c>
      <c r="D43" s="19" t="s">
        <v>118</v>
      </c>
      <c r="E43" s="53" t="s">
        <v>284</v>
      </c>
      <c r="F43" s="53" t="n">
        <v>13</v>
      </c>
      <c r="G43" s="53" t="n">
        <f aca="false">T43</f>
        <v>7</v>
      </c>
      <c r="H43" s="53" t="n">
        <f aca="false">AC43</f>
        <v>41</v>
      </c>
      <c r="I43" s="53" t="n">
        <f aca="false">AG43</f>
        <v>6</v>
      </c>
      <c r="J43" s="53" t="n">
        <f aca="false">IF(G43=F43,200,IF(G43&lt;F43,200,0))</f>
        <v>200</v>
      </c>
      <c r="K43" s="53" t="s">
        <v>263</v>
      </c>
      <c r="L43" s="53" t="n">
        <f aca="false">H43*15</f>
        <v>615</v>
      </c>
      <c r="M43" s="53" t="n">
        <f aca="false">I43*10</f>
        <v>60</v>
      </c>
      <c r="N43" s="53" t="n">
        <f aca="false">((F43-G43)*100)</f>
        <v>600</v>
      </c>
      <c r="O43" s="53" t="n">
        <f aca="false">IF((K43="S"),50,IF((K43="F"),100,IF((K43="C"),200,0)))</f>
        <v>200</v>
      </c>
      <c r="P43" s="53" t="n">
        <f aca="false">IF(G43=16,-300,0)</f>
        <v>0</v>
      </c>
      <c r="Q43" s="53" t="n">
        <f aca="false">IF(G43=1,300,0)</f>
        <v>0</v>
      </c>
      <c r="R43" s="54" t="n">
        <f aca="false">250+(J43+L43+M43+N43+O43+P43+Q43)</f>
        <v>1925</v>
      </c>
      <c r="T43" s="41" t="n">
        <v>7</v>
      </c>
      <c r="U43" s="42"/>
      <c r="V43" s="42" t="s">
        <v>118</v>
      </c>
      <c r="W43" s="43" t="s">
        <v>285</v>
      </c>
      <c r="X43" s="44" t="n">
        <v>30</v>
      </c>
      <c r="Y43" s="42"/>
      <c r="Z43" s="43" t="n">
        <v>11</v>
      </c>
      <c r="AA43" s="43" t="n">
        <v>8</v>
      </c>
      <c r="AB43" s="43" t="n">
        <v>11</v>
      </c>
      <c r="AC43" s="44" t="n">
        <v>41</v>
      </c>
      <c r="AD43" s="43" t="n">
        <v>29</v>
      </c>
      <c r="AE43" s="43" t="s">
        <v>219</v>
      </c>
      <c r="AF43" s="43" t="n">
        <v>23</v>
      </c>
      <c r="AG43" s="43" t="n">
        <v>6</v>
      </c>
      <c r="AH43" s="42"/>
      <c r="AI43" s="43" t="s">
        <v>211</v>
      </c>
    </row>
    <row r="44" customFormat="false" ht="12" hidden="false" customHeight="true" outlineLevel="0" collapsed="false">
      <c r="A44" s="53" t="s">
        <v>270</v>
      </c>
      <c r="B44" s="53" t="n">
        <v>3</v>
      </c>
      <c r="C44" s="53" t="s">
        <v>265</v>
      </c>
      <c r="D44" s="19" t="s">
        <v>121</v>
      </c>
      <c r="E44" s="53" t="s">
        <v>297</v>
      </c>
      <c r="F44" s="53" t="n">
        <v>5</v>
      </c>
      <c r="G44" s="53" t="n">
        <f aca="false">T44</f>
        <v>12</v>
      </c>
      <c r="H44" s="53" t="n">
        <f aca="false">AC44</f>
        <v>38</v>
      </c>
      <c r="I44" s="53" t="n">
        <f aca="false">AG44</f>
        <v>-5</v>
      </c>
      <c r="J44" s="53" t="n">
        <f aca="false">IF(G44=F44,200,IF(G44&lt;F44,200,0))</f>
        <v>0</v>
      </c>
      <c r="K44" s="53"/>
      <c r="L44" s="53" t="n">
        <f aca="false">H44*15</f>
        <v>570</v>
      </c>
      <c r="M44" s="53" t="n">
        <f aca="false">I44*10</f>
        <v>-50</v>
      </c>
      <c r="N44" s="53" t="n">
        <f aca="false">((F44-G44)*100)</f>
        <v>-700</v>
      </c>
      <c r="O44" s="53" t="n">
        <f aca="false">IF((K44="S"),50,IF((K44="F"),100,IF((K44="C"),200,0)))</f>
        <v>0</v>
      </c>
      <c r="P44" s="53" t="n">
        <f aca="false">IF(G44=16,-300,0)</f>
        <v>0</v>
      </c>
      <c r="Q44" s="53" t="n">
        <f aca="false">IF(G44=1,300,0)</f>
        <v>0</v>
      </c>
      <c r="R44" s="54" t="n">
        <f aca="false">250+(J44+L44+M44+N44+O44+P44+Q44)</f>
        <v>70</v>
      </c>
      <c r="T44" s="41" t="n">
        <v>12</v>
      </c>
      <c r="U44" s="42"/>
      <c r="V44" s="42" t="s">
        <v>121</v>
      </c>
      <c r="W44" s="43" t="s">
        <v>298</v>
      </c>
      <c r="X44" s="44" t="n">
        <v>30</v>
      </c>
      <c r="Y44" s="42"/>
      <c r="Z44" s="43" t="n">
        <v>9</v>
      </c>
      <c r="AA44" s="43" t="n">
        <v>11</v>
      </c>
      <c r="AB44" s="43" t="n">
        <v>10</v>
      </c>
      <c r="AC44" s="44" t="n">
        <v>38</v>
      </c>
      <c r="AD44" s="43" t="n">
        <v>24</v>
      </c>
      <c r="AE44" s="43" t="s">
        <v>219</v>
      </c>
      <c r="AF44" s="43" t="n">
        <v>29</v>
      </c>
      <c r="AG44" s="43" t="n">
        <v>-5</v>
      </c>
      <c r="AH44" s="42"/>
      <c r="AI44" s="43" t="s">
        <v>210</v>
      </c>
    </row>
    <row r="45" customFormat="false" ht="12" hidden="false" customHeight="true" outlineLevel="0" collapsed="false">
      <c r="A45" s="53" t="s">
        <v>270</v>
      </c>
      <c r="B45" s="53" t="n">
        <v>3</v>
      </c>
      <c r="C45" s="53" t="s">
        <v>227</v>
      </c>
      <c r="D45" s="19" t="s">
        <v>124</v>
      </c>
      <c r="E45" s="53" t="s">
        <v>295</v>
      </c>
      <c r="F45" s="53" t="n">
        <v>9</v>
      </c>
      <c r="G45" s="53" t="n">
        <f aca="false">T45</f>
        <v>9</v>
      </c>
      <c r="H45" s="53" t="n">
        <f aca="false">AC45</f>
        <v>40</v>
      </c>
      <c r="I45" s="53" t="n">
        <f aca="false">AG45</f>
        <v>-3</v>
      </c>
      <c r="J45" s="53" t="n">
        <f aca="false">IF(G45=F45,200,IF(G45&lt;F45,200,0))</f>
        <v>200</v>
      </c>
      <c r="K45" s="53" t="s">
        <v>222</v>
      </c>
      <c r="L45" s="53" t="n">
        <f aca="false">H45*15</f>
        <v>600</v>
      </c>
      <c r="M45" s="53" t="n">
        <f aca="false">I45*10</f>
        <v>-30</v>
      </c>
      <c r="N45" s="53" t="n">
        <f aca="false">((F45-G45)*100)</f>
        <v>0</v>
      </c>
      <c r="O45" s="53" t="n">
        <f aca="false">IF((K45="S"),50,IF((K45="F"),100,IF((K45="C"),200,0)))</f>
        <v>100</v>
      </c>
      <c r="P45" s="53" t="n">
        <f aca="false">IF(G45=16,-300,0)</f>
        <v>0</v>
      </c>
      <c r="Q45" s="53" t="n">
        <f aca="false">IF(G45=1,300,0)</f>
        <v>0</v>
      </c>
      <c r="R45" s="54" t="n">
        <f aca="false">250+(J45+L45+M45+N45+O45+P45+Q45)</f>
        <v>1120</v>
      </c>
      <c r="T45" s="41" t="n">
        <v>9</v>
      </c>
      <c r="U45" s="42"/>
      <c r="V45" s="42" t="s">
        <v>124</v>
      </c>
      <c r="W45" s="43" t="s">
        <v>296</v>
      </c>
      <c r="X45" s="44" t="n">
        <v>30</v>
      </c>
      <c r="Y45" s="42"/>
      <c r="Z45" s="43" t="n">
        <v>10</v>
      </c>
      <c r="AA45" s="43" t="n">
        <v>10</v>
      </c>
      <c r="AB45" s="43" t="n">
        <v>10</v>
      </c>
      <c r="AC45" s="44" t="n">
        <v>40</v>
      </c>
      <c r="AD45" s="43" t="n">
        <v>37</v>
      </c>
      <c r="AE45" s="43" t="s">
        <v>219</v>
      </c>
      <c r="AF45" s="43" t="n">
        <v>40</v>
      </c>
      <c r="AG45" s="43" t="n">
        <v>-3</v>
      </c>
      <c r="AH45" s="42"/>
      <c r="AI45" s="43" t="s">
        <v>210</v>
      </c>
    </row>
    <row r="46" customFormat="false" ht="12" hidden="false" customHeight="true" outlineLevel="0" collapsed="false">
      <c r="A46" s="53" t="s">
        <v>270</v>
      </c>
      <c r="B46" s="53" t="n">
        <v>3</v>
      </c>
      <c r="C46" s="53" t="s">
        <v>243</v>
      </c>
      <c r="D46" s="19" t="s">
        <v>127</v>
      </c>
      <c r="E46" s="53" t="s">
        <v>282</v>
      </c>
      <c r="F46" s="53" t="n">
        <v>1</v>
      </c>
      <c r="G46" s="53" t="n">
        <f aca="false">T46</f>
        <v>11</v>
      </c>
      <c r="H46" s="53" t="n">
        <f aca="false">AC46</f>
        <v>38</v>
      </c>
      <c r="I46" s="53" t="n">
        <f aca="false">AG46</f>
        <v>5</v>
      </c>
      <c r="J46" s="53" t="n">
        <f aca="false">IF(G46=F46,200,IF(G46&lt;F46,200,0))</f>
        <v>0</v>
      </c>
      <c r="K46" s="53"/>
      <c r="L46" s="53" t="n">
        <f aca="false">H46*15</f>
        <v>570</v>
      </c>
      <c r="M46" s="53" t="n">
        <f aca="false">I46*10</f>
        <v>50</v>
      </c>
      <c r="N46" s="53" t="n">
        <f aca="false">((F46-G46)*100)</f>
        <v>-1000</v>
      </c>
      <c r="O46" s="53" t="n">
        <f aca="false">IF((K46="S"),50,IF((K46="F"),100,IF((K46="C"),200,0)))</f>
        <v>0</v>
      </c>
      <c r="P46" s="53" t="n">
        <f aca="false">IF(G46=16,-300,0)</f>
        <v>0</v>
      </c>
      <c r="Q46" s="53" t="n">
        <f aca="false">IF(G46=1,300,0)</f>
        <v>0</v>
      </c>
      <c r="R46" s="54" t="n">
        <f aca="false">250+(J46+L46+M46+N46+O46+P46+Q46)</f>
        <v>-130</v>
      </c>
      <c r="T46" s="41" t="n">
        <v>11</v>
      </c>
      <c r="U46" s="42"/>
      <c r="V46" s="42" t="s">
        <v>127</v>
      </c>
      <c r="W46" s="43" t="s">
        <v>283</v>
      </c>
      <c r="X46" s="44" t="n">
        <v>30</v>
      </c>
      <c r="Y46" s="42"/>
      <c r="Z46" s="43" t="n">
        <v>9</v>
      </c>
      <c r="AA46" s="43" t="n">
        <v>11</v>
      </c>
      <c r="AB46" s="43" t="n">
        <v>10</v>
      </c>
      <c r="AC46" s="44" t="n">
        <v>38</v>
      </c>
      <c r="AD46" s="43" t="n">
        <v>22</v>
      </c>
      <c r="AE46" s="43" t="s">
        <v>219</v>
      </c>
      <c r="AF46" s="43" t="n">
        <v>17</v>
      </c>
      <c r="AG46" s="43" t="n">
        <v>5</v>
      </c>
      <c r="AH46" s="42"/>
      <c r="AI46" s="43" t="s">
        <v>211</v>
      </c>
    </row>
    <row r="47" customFormat="false" ht="12" hidden="false" customHeight="true" outlineLevel="0" collapsed="false">
      <c r="A47" s="53" t="s">
        <v>270</v>
      </c>
      <c r="B47" s="53" t="n">
        <v>3</v>
      </c>
      <c r="C47" s="53" t="s">
        <v>255</v>
      </c>
      <c r="D47" s="19" t="s">
        <v>130</v>
      </c>
      <c r="E47" s="53" t="s">
        <v>290</v>
      </c>
      <c r="F47" s="53" t="n">
        <v>5</v>
      </c>
      <c r="G47" s="53" t="n">
        <f aca="false">T47</f>
        <v>14</v>
      </c>
      <c r="H47" s="53" t="n">
        <f aca="false">AC47</f>
        <v>28</v>
      </c>
      <c r="I47" s="53" t="n">
        <f aca="false">AG47</f>
        <v>-37</v>
      </c>
      <c r="J47" s="53" t="n">
        <f aca="false">IF(G47=F47,200,IF(G47&lt;F47,200,0))</f>
        <v>0</v>
      </c>
      <c r="K47" s="53"/>
      <c r="L47" s="53" t="n">
        <f aca="false">H47*15</f>
        <v>420</v>
      </c>
      <c r="M47" s="53" t="n">
        <f aca="false">I47*10</f>
        <v>-370</v>
      </c>
      <c r="N47" s="53" t="n">
        <f aca="false">((F47-G47)*100)</f>
        <v>-900</v>
      </c>
      <c r="O47" s="53" t="n">
        <f aca="false">IF((K47="S"),50,IF((K47="F"),100,IF((K47="C"),200,0)))</f>
        <v>0</v>
      </c>
      <c r="P47" s="53" t="n">
        <f aca="false">IF(G47=16,-300,0)</f>
        <v>0</v>
      </c>
      <c r="Q47" s="53" t="n">
        <f aca="false">IF(G47=1,300,0)</f>
        <v>0</v>
      </c>
      <c r="R47" s="54" t="n">
        <f aca="false">250+(J47+L47+M47+N47+O47+P47+Q47)</f>
        <v>-600</v>
      </c>
      <c r="T47" s="41" t="n">
        <v>14</v>
      </c>
      <c r="U47" s="42"/>
      <c r="V47" s="42" t="s">
        <v>130</v>
      </c>
      <c r="W47" s="43" t="s">
        <v>291</v>
      </c>
      <c r="X47" s="44" t="n">
        <v>30</v>
      </c>
      <c r="Y47" s="42"/>
      <c r="Z47" s="43" t="n">
        <v>8</v>
      </c>
      <c r="AA47" s="43" t="n">
        <v>4</v>
      </c>
      <c r="AB47" s="43" t="n">
        <v>18</v>
      </c>
      <c r="AC47" s="44" t="n">
        <v>28</v>
      </c>
      <c r="AD47" s="43" t="n">
        <v>22</v>
      </c>
      <c r="AE47" s="43" t="s">
        <v>219</v>
      </c>
      <c r="AF47" s="43" t="n">
        <v>59</v>
      </c>
      <c r="AG47" s="43" t="n">
        <v>-37</v>
      </c>
      <c r="AH47" s="42"/>
      <c r="AI47" s="43" t="s">
        <v>211</v>
      </c>
    </row>
    <row r="48" customFormat="false" ht="12" hidden="false" customHeight="true" outlineLevel="0" collapsed="false">
      <c r="A48" s="53" t="s">
        <v>270</v>
      </c>
      <c r="B48" s="53" t="n">
        <v>3</v>
      </c>
      <c r="C48" s="53" t="s">
        <v>231</v>
      </c>
      <c r="D48" s="19" t="s">
        <v>133</v>
      </c>
      <c r="E48" s="53" t="s">
        <v>294</v>
      </c>
      <c r="F48" s="53" t="n">
        <v>1</v>
      </c>
      <c r="G48" s="53" t="n">
        <f aca="false">T48</f>
        <v>10</v>
      </c>
      <c r="H48" s="53" t="n">
        <f aca="false">AC48</f>
        <v>39</v>
      </c>
      <c r="I48" s="53" t="n">
        <f aca="false">AG48</f>
        <v>-12</v>
      </c>
      <c r="J48" s="53" t="n">
        <f aca="false">IF(G48=F48,200,IF(G48&lt;F48,200,0))</f>
        <v>0</v>
      </c>
      <c r="K48" s="53"/>
      <c r="L48" s="53" t="n">
        <f aca="false">H48*15</f>
        <v>585</v>
      </c>
      <c r="M48" s="53" t="n">
        <f aca="false">I48*10</f>
        <v>-120</v>
      </c>
      <c r="N48" s="53" t="n">
        <f aca="false">((F48-G48)*100)</f>
        <v>-900</v>
      </c>
      <c r="O48" s="53" t="n">
        <f aca="false">IF((K48="S"),50,IF((K48="F"),100,IF((K48="C"),200,0)))</f>
        <v>0</v>
      </c>
      <c r="P48" s="53" t="n">
        <f aca="false">IF(G48=16,-300,0)</f>
        <v>0</v>
      </c>
      <c r="Q48" s="53" t="n">
        <f aca="false">IF(G48=1,300,0)</f>
        <v>0</v>
      </c>
      <c r="R48" s="54" t="n">
        <f aca="false">250+(J48+L48+M48+N48+O48+P48+Q48)</f>
        <v>-185</v>
      </c>
      <c r="T48" s="41" t="n">
        <v>10</v>
      </c>
      <c r="U48" s="42"/>
      <c r="V48" s="42" t="s">
        <v>133</v>
      </c>
      <c r="W48" s="43" t="s">
        <v>218</v>
      </c>
      <c r="X48" s="44" t="n">
        <v>30</v>
      </c>
      <c r="Y48" s="42"/>
      <c r="Z48" s="43" t="n">
        <v>11</v>
      </c>
      <c r="AA48" s="43" t="n">
        <v>6</v>
      </c>
      <c r="AB48" s="43" t="n">
        <v>13</v>
      </c>
      <c r="AC48" s="44" t="n">
        <v>39</v>
      </c>
      <c r="AD48" s="43" t="n">
        <v>29</v>
      </c>
      <c r="AE48" s="43" t="s">
        <v>219</v>
      </c>
      <c r="AF48" s="43" t="n">
        <v>41</v>
      </c>
      <c r="AG48" s="43" t="n">
        <v>-12</v>
      </c>
      <c r="AH48" s="42"/>
      <c r="AI48" s="43" t="s">
        <v>211</v>
      </c>
    </row>
    <row r="49" customFormat="false" ht="12" hidden="false" customHeight="true" outlineLevel="0" collapsed="false">
      <c r="A49" s="53" t="s">
        <v>270</v>
      </c>
      <c r="B49" s="53" t="n">
        <v>3</v>
      </c>
      <c r="C49" s="53" t="s">
        <v>261</v>
      </c>
      <c r="D49" s="19" t="s">
        <v>136</v>
      </c>
      <c r="E49" s="53" t="s">
        <v>273</v>
      </c>
      <c r="F49" s="53" t="n">
        <v>1</v>
      </c>
      <c r="G49" s="53" t="n">
        <f aca="false">T49</f>
        <v>16</v>
      </c>
      <c r="H49" s="53" t="n">
        <f aca="false">AC49</f>
        <v>24</v>
      </c>
      <c r="I49" s="53" t="n">
        <f aca="false">AG49</f>
        <v>-25</v>
      </c>
      <c r="J49" s="53" t="n">
        <f aca="false">IF(G49=F49,200,IF(G49&lt;F49,200,0))</f>
        <v>0</v>
      </c>
      <c r="K49" s="53"/>
      <c r="L49" s="53" t="n">
        <f aca="false">H49*15</f>
        <v>360</v>
      </c>
      <c r="M49" s="53" t="n">
        <f aca="false">I49*10</f>
        <v>-250</v>
      </c>
      <c r="N49" s="53" t="n">
        <f aca="false">((F49-G49)*100)</f>
        <v>-1500</v>
      </c>
      <c r="O49" s="53" t="n">
        <f aca="false">IF((K49="S"),50,IF((K49="F"),100,IF((K49="C"),200,0)))</f>
        <v>0</v>
      </c>
      <c r="P49" s="53" t="n">
        <f aca="false">IF(G49=16,-300,0)</f>
        <v>-300</v>
      </c>
      <c r="Q49" s="53" t="n">
        <f aca="false">IF(G49=1,300,0)</f>
        <v>0</v>
      </c>
      <c r="R49" s="54" t="n">
        <f aca="false">250+(J49+L49+M49+N49+O49+P49+Q49)</f>
        <v>-1440</v>
      </c>
      <c r="T49" s="41" t="n">
        <v>16</v>
      </c>
      <c r="U49" s="42"/>
      <c r="V49" s="42" t="s">
        <v>136</v>
      </c>
      <c r="W49" s="43" t="s">
        <v>230</v>
      </c>
      <c r="X49" s="44" t="n">
        <v>30</v>
      </c>
      <c r="Y49" s="42"/>
      <c r="Z49" s="43" t="n">
        <v>5</v>
      </c>
      <c r="AA49" s="43" t="n">
        <v>9</v>
      </c>
      <c r="AB49" s="43" t="n">
        <v>16</v>
      </c>
      <c r="AC49" s="44" t="n">
        <v>24</v>
      </c>
      <c r="AD49" s="43" t="n">
        <v>14</v>
      </c>
      <c r="AE49" s="43" t="s">
        <v>219</v>
      </c>
      <c r="AF49" s="43" t="n">
        <v>39</v>
      </c>
      <c r="AG49" s="43" t="n">
        <v>-25</v>
      </c>
      <c r="AH49" s="42"/>
      <c r="AI49" s="43" t="s">
        <v>211</v>
      </c>
    </row>
    <row r="50" customFormat="false" ht="12" hidden="false" customHeight="true" outlineLevel="0" collapsed="false">
      <c r="A50" s="53" t="s">
        <v>270</v>
      </c>
      <c r="B50" s="53" t="n">
        <v>3</v>
      </c>
      <c r="C50" s="53" t="s">
        <v>252</v>
      </c>
      <c r="D50" s="19" t="s">
        <v>139</v>
      </c>
      <c r="E50" s="53" t="s">
        <v>278</v>
      </c>
      <c r="F50" s="53" t="n">
        <v>5</v>
      </c>
      <c r="G50" s="53" t="n">
        <f aca="false">T50</f>
        <v>1</v>
      </c>
      <c r="H50" s="53" t="n">
        <f aca="false">AC50</f>
        <v>60</v>
      </c>
      <c r="I50" s="53" t="n">
        <f aca="false">AG50</f>
        <v>37</v>
      </c>
      <c r="J50" s="53" t="n">
        <f aca="false">IF(G50=F50,200,IF(G50&lt;F50,200,0))</f>
        <v>200</v>
      </c>
      <c r="K50" s="53"/>
      <c r="L50" s="53" t="n">
        <f aca="false">H50*15</f>
        <v>900</v>
      </c>
      <c r="M50" s="53" t="n">
        <f aca="false">I50*10</f>
        <v>370</v>
      </c>
      <c r="N50" s="53" t="n">
        <f aca="false">((F50-G50)*100)</f>
        <v>400</v>
      </c>
      <c r="O50" s="53" t="n">
        <f aca="false">IF((K50="S"),50,IF((K50="F"),100,IF((K50="C"),200,0)))</f>
        <v>0</v>
      </c>
      <c r="P50" s="53" t="n">
        <f aca="false">IF(G50=16,-300,0)</f>
        <v>0</v>
      </c>
      <c r="Q50" s="53" t="n">
        <f aca="false">IF(G50=1,300,0)</f>
        <v>300</v>
      </c>
      <c r="R50" s="54" t="n">
        <f aca="false">250+(J50+L50+M50+N50+O50+P50+Q50)</f>
        <v>2420</v>
      </c>
      <c r="T50" s="41" t="n">
        <v>1</v>
      </c>
      <c r="U50" s="42"/>
      <c r="V50" s="42" t="s">
        <v>139</v>
      </c>
      <c r="W50" s="43" t="s">
        <v>279</v>
      </c>
      <c r="X50" s="44" t="n">
        <v>30</v>
      </c>
      <c r="Y50" s="42"/>
      <c r="Z50" s="43" t="n">
        <v>18</v>
      </c>
      <c r="AA50" s="43" t="n">
        <v>6</v>
      </c>
      <c r="AB50" s="43" t="n">
        <v>6</v>
      </c>
      <c r="AC50" s="44" t="n">
        <v>60</v>
      </c>
      <c r="AD50" s="43" t="n">
        <v>59</v>
      </c>
      <c r="AE50" s="43" t="s">
        <v>219</v>
      </c>
      <c r="AF50" s="43" t="n">
        <v>22</v>
      </c>
      <c r="AG50" s="43" t="n">
        <v>37</v>
      </c>
      <c r="AH50" s="42"/>
      <c r="AI50" s="43" t="s">
        <v>209</v>
      </c>
    </row>
    <row r="51" customFormat="false" ht="12" hidden="false" customHeight="true" outlineLevel="0" collapsed="false">
      <c r="A51" s="53" t="s">
        <v>270</v>
      </c>
      <c r="B51" s="53" t="n">
        <v>3</v>
      </c>
      <c r="C51" s="53" t="s">
        <v>220</v>
      </c>
      <c r="D51" s="19" t="s">
        <v>142</v>
      </c>
      <c r="E51" s="53" t="s">
        <v>286</v>
      </c>
      <c r="F51" s="53" t="n">
        <v>9</v>
      </c>
      <c r="G51" s="53" t="n">
        <f aca="false">T51</f>
        <v>3</v>
      </c>
      <c r="H51" s="53" t="n">
        <f aca="false">AC51</f>
        <v>52</v>
      </c>
      <c r="I51" s="53" t="n">
        <f aca="false">AG51</f>
        <v>17</v>
      </c>
      <c r="J51" s="53" t="n">
        <f aca="false">IF(G51=F51,200,IF(G51&lt;F51,200,0))</f>
        <v>200</v>
      </c>
      <c r="K51" s="53"/>
      <c r="L51" s="53" t="n">
        <f aca="false">H51*15</f>
        <v>780</v>
      </c>
      <c r="M51" s="53" t="n">
        <f aca="false">I51*10</f>
        <v>170</v>
      </c>
      <c r="N51" s="53" t="n">
        <f aca="false">((F51-G51)*100)</f>
        <v>600</v>
      </c>
      <c r="O51" s="53" t="n">
        <f aca="false">IF((K51="S"),50,IF((K51="F"),100,IF((K51="C"),200,0)))</f>
        <v>0</v>
      </c>
      <c r="P51" s="53" t="n">
        <f aca="false">IF(G51=16,-300,0)</f>
        <v>0</v>
      </c>
      <c r="Q51" s="53" t="n">
        <f aca="false">IF(G51=1,300,0)</f>
        <v>0</v>
      </c>
      <c r="R51" s="54" t="n">
        <f aca="false">250+(J51+L51+M51+N51+O51+P51+Q51)</f>
        <v>2000</v>
      </c>
      <c r="T51" s="41" t="n">
        <v>3</v>
      </c>
      <c r="U51" s="42"/>
      <c r="V51" s="42" t="s">
        <v>142</v>
      </c>
      <c r="W51" s="43" t="s">
        <v>287</v>
      </c>
      <c r="X51" s="44" t="n">
        <v>30</v>
      </c>
      <c r="Y51" s="42"/>
      <c r="Z51" s="43" t="n">
        <v>14</v>
      </c>
      <c r="AA51" s="43" t="n">
        <v>10</v>
      </c>
      <c r="AB51" s="43" t="n">
        <v>6</v>
      </c>
      <c r="AC51" s="44" t="n">
        <v>52</v>
      </c>
      <c r="AD51" s="43" t="n">
        <v>36</v>
      </c>
      <c r="AE51" s="43" t="s">
        <v>219</v>
      </c>
      <c r="AF51" s="43" t="n">
        <v>19</v>
      </c>
      <c r="AG51" s="43" t="n">
        <v>17</v>
      </c>
      <c r="AH51" s="42"/>
      <c r="AI51" s="43" t="s">
        <v>209</v>
      </c>
    </row>
    <row r="52" customFormat="false" ht="12" hidden="false" customHeight="true" outlineLevel="0" collapsed="false">
      <c r="A52" s="6" t="s">
        <v>190</v>
      </c>
      <c r="B52" s="6" t="s">
        <v>191</v>
      </c>
      <c r="C52" s="6" t="s">
        <v>192</v>
      </c>
      <c r="D52" s="6" t="s">
        <v>0</v>
      </c>
      <c r="E52" s="6" t="s">
        <v>193</v>
      </c>
      <c r="F52" s="6" t="s">
        <v>194</v>
      </c>
      <c r="G52" s="6" t="s">
        <v>195</v>
      </c>
      <c r="H52" s="6" t="s">
        <v>196</v>
      </c>
      <c r="I52" s="6" t="s">
        <v>197</v>
      </c>
      <c r="J52" s="6" t="s">
        <v>198</v>
      </c>
      <c r="K52" s="6" t="s">
        <v>199</v>
      </c>
      <c r="L52" s="6" t="s">
        <v>200</v>
      </c>
      <c r="M52" s="6" t="s">
        <v>201</v>
      </c>
      <c r="N52" s="6" t="s">
        <v>202</v>
      </c>
      <c r="O52" s="6" t="s">
        <v>203</v>
      </c>
      <c r="P52" s="6" t="s">
        <v>204</v>
      </c>
      <c r="Q52" s="6" t="s">
        <v>205</v>
      </c>
      <c r="R52" s="6" t="s">
        <v>206</v>
      </c>
      <c r="T52" s="33" t="s">
        <v>195</v>
      </c>
      <c r="U52" s="7"/>
      <c r="V52" s="7" t="s">
        <v>0</v>
      </c>
      <c r="W52" s="7" t="s">
        <v>207</v>
      </c>
      <c r="X52" s="7" t="s">
        <v>208</v>
      </c>
      <c r="Y52" s="7"/>
      <c r="Z52" s="7" t="s">
        <v>209</v>
      </c>
      <c r="AA52" s="7" t="s">
        <v>210</v>
      </c>
      <c r="AB52" s="7" t="s">
        <v>211</v>
      </c>
      <c r="AC52" s="7" t="s">
        <v>196</v>
      </c>
      <c r="AD52" s="7" t="s">
        <v>212</v>
      </c>
      <c r="AE52" s="7"/>
      <c r="AF52" s="7" t="s">
        <v>213</v>
      </c>
      <c r="AG52" s="7" t="s">
        <v>214</v>
      </c>
      <c r="AH52" s="7"/>
      <c r="AI52" s="34"/>
    </row>
    <row r="53" customFormat="false" ht="12" hidden="false" customHeight="true" outlineLevel="0" collapsed="false">
      <c r="A53" s="53" t="s">
        <v>270</v>
      </c>
      <c r="B53" s="53" t="n">
        <v>4</v>
      </c>
      <c r="C53" s="53" t="s">
        <v>246</v>
      </c>
      <c r="D53" s="19" t="s">
        <v>145</v>
      </c>
      <c r="E53" s="53" t="s">
        <v>276</v>
      </c>
      <c r="F53" s="53" t="n">
        <v>1</v>
      </c>
      <c r="G53" s="53" t="n">
        <f aca="false">T53</f>
        <v>1</v>
      </c>
      <c r="H53" s="53" t="n">
        <f aca="false">AC53</f>
        <v>72</v>
      </c>
      <c r="I53" s="53" t="n">
        <f aca="false">AG53</f>
        <v>51</v>
      </c>
      <c r="J53" s="53" t="n">
        <f aca="false">IF(G53=F53,200,IF(G53&lt;F53,200,0))</f>
        <v>200</v>
      </c>
      <c r="K53" s="53" t="s">
        <v>222</v>
      </c>
      <c r="L53" s="53" t="n">
        <f aca="false">H53*15</f>
        <v>1080</v>
      </c>
      <c r="M53" s="53" t="n">
        <f aca="false">I53*10</f>
        <v>510</v>
      </c>
      <c r="N53" s="53" t="n">
        <f aca="false">((F53-G53)*100)</f>
        <v>0</v>
      </c>
      <c r="O53" s="53" t="n">
        <f aca="false">IF((K53="S"),50,IF((K53="F"),100,IF((K53="C"),200,0)))</f>
        <v>100</v>
      </c>
      <c r="P53" s="53" t="n">
        <f aca="false">IF(G53=16,-300,0)</f>
        <v>0</v>
      </c>
      <c r="Q53" s="53" t="n">
        <f aca="false">IF(G53=1,300,0)</f>
        <v>300</v>
      </c>
      <c r="R53" s="54" t="n">
        <f aca="false">250+(J53+L53+M53+N53+O53+P53+Q53)</f>
        <v>2440</v>
      </c>
      <c r="T53" s="37" t="n">
        <v>1</v>
      </c>
      <c r="U53" s="38"/>
      <c r="V53" s="38" t="s">
        <v>145</v>
      </c>
      <c r="W53" s="39" t="s">
        <v>277</v>
      </c>
      <c r="X53" s="40" t="n">
        <v>30</v>
      </c>
      <c r="Y53" s="38"/>
      <c r="Z53" s="39" t="n">
        <v>22</v>
      </c>
      <c r="AA53" s="39" t="n">
        <v>6</v>
      </c>
      <c r="AB53" s="39" t="n">
        <v>2</v>
      </c>
      <c r="AC53" s="40" t="n">
        <v>72</v>
      </c>
      <c r="AD53" s="39" t="n">
        <v>70</v>
      </c>
      <c r="AE53" s="39" t="s">
        <v>219</v>
      </c>
      <c r="AF53" s="39" t="n">
        <v>19</v>
      </c>
      <c r="AG53" s="39" t="n">
        <v>51</v>
      </c>
      <c r="AH53" s="38"/>
      <c r="AI53" s="39" t="s">
        <v>209</v>
      </c>
    </row>
    <row r="54" customFormat="false" ht="12" hidden="false" customHeight="true" outlineLevel="0" collapsed="false">
      <c r="A54" s="53" t="s">
        <v>270</v>
      </c>
      <c r="B54" s="53" t="n">
        <v>4</v>
      </c>
      <c r="C54" s="53" t="s">
        <v>231</v>
      </c>
      <c r="D54" s="19" t="s">
        <v>148</v>
      </c>
      <c r="E54" s="53" t="s">
        <v>284</v>
      </c>
      <c r="F54" s="53" t="n">
        <v>1</v>
      </c>
      <c r="G54" s="53" t="n">
        <f aca="false">T54</f>
        <v>2</v>
      </c>
      <c r="H54" s="53" t="n">
        <f aca="false">AC54</f>
        <v>72</v>
      </c>
      <c r="I54" s="53" t="n">
        <f aca="false">AG54</f>
        <v>48</v>
      </c>
      <c r="J54" s="53" t="n">
        <f aca="false">IF(G54=F54,200,IF(G54&lt;F54,200,0))</f>
        <v>0</v>
      </c>
      <c r="K54" s="53" t="s">
        <v>263</v>
      </c>
      <c r="L54" s="53" t="n">
        <f aca="false">H54*15</f>
        <v>1080</v>
      </c>
      <c r="M54" s="53" t="n">
        <f aca="false">I54*10</f>
        <v>480</v>
      </c>
      <c r="N54" s="53" t="n">
        <f aca="false">((F54-G54)*100)</f>
        <v>-100</v>
      </c>
      <c r="O54" s="53" t="n">
        <f aca="false">IF((K54="S"),50,IF((K54="F"),100,IF((K54="C"),200,0)))</f>
        <v>200</v>
      </c>
      <c r="P54" s="53" t="n">
        <f aca="false">IF(G54=16,-300,0)</f>
        <v>0</v>
      </c>
      <c r="Q54" s="53" t="n">
        <f aca="false">IF(G54=1,300,0)</f>
        <v>0</v>
      </c>
      <c r="R54" s="54" t="n">
        <f aca="false">250+(J54+L54+M54+N54+O54+P54+Q54)</f>
        <v>1910</v>
      </c>
      <c r="T54" s="41" t="n">
        <v>2</v>
      </c>
      <c r="U54" s="42"/>
      <c r="V54" s="42" t="s">
        <v>148</v>
      </c>
      <c r="W54" s="43" t="s">
        <v>285</v>
      </c>
      <c r="X54" s="44" t="n">
        <v>30</v>
      </c>
      <c r="Y54" s="42"/>
      <c r="Z54" s="43" t="n">
        <v>23</v>
      </c>
      <c r="AA54" s="43" t="n">
        <v>3</v>
      </c>
      <c r="AB54" s="43" t="n">
        <v>4</v>
      </c>
      <c r="AC54" s="44" t="n">
        <v>72</v>
      </c>
      <c r="AD54" s="43" t="n">
        <v>63</v>
      </c>
      <c r="AE54" s="43" t="s">
        <v>219</v>
      </c>
      <c r="AF54" s="43" t="n">
        <v>15</v>
      </c>
      <c r="AG54" s="43" t="n">
        <v>48</v>
      </c>
      <c r="AH54" s="42"/>
      <c r="AI54" s="43" t="s">
        <v>211</v>
      </c>
    </row>
    <row r="55" customFormat="false" ht="12" hidden="false" customHeight="true" outlineLevel="0" collapsed="false">
      <c r="A55" s="53" t="s">
        <v>270</v>
      </c>
      <c r="B55" s="53" t="n">
        <v>4</v>
      </c>
      <c r="C55" s="53" t="s">
        <v>224</v>
      </c>
      <c r="D55" s="19" t="s">
        <v>6</v>
      </c>
      <c r="E55" s="53" t="s">
        <v>297</v>
      </c>
      <c r="F55" s="53" t="n">
        <v>9</v>
      </c>
      <c r="G55" s="53" t="n">
        <f aca="false">T55</f>
        <v>13</v>
      </c>
      <c r="H55" s="53" t="n">
        <f aca="false">AC55</f>
        <v>22</v>
      </c>
      <c r="I55" s="53" t="n">
        <f aca="false">AG55</f>
        <v>-30</v>
      </c>
      <c r="J55" s="53" t="n">
        <f aca="false">IF(G55=F55,200,IF(G55&lt;F55,200,0))</f>
        <v>0</v>
      </c>
      <c r="K55" s="53"/>
      <c r="L55" s="53" t="n">
        <f aca="false">H55*15</f>
        <v>330</v>
      </c>
      <c r="M55" s="53" t="n">
        <f aca="false">I55*10</f>
        <v>-300</v>
      </c>
      <c r="N55" s="53" t="n">
        <f aca="false">((F55-G55)*100)</f>
        <v>-400</v>
      </c>
      <c r="O55" s="53" t="n">
        <f aca="false">IF((K55="S"),50,IF((K55="F"),100,IF((K55="C"),200,0)))</f>
        <v>0</v>
      </c>
      <c r="P55" s="53" t="n">
        <f aca="false">IF(G55=16,-300,0)</f>
        <v>0</v>
      </c>
      <c r="Q55" s="53" t="n">
        <f aca="false">IF(G55=1,300,0)</f>
        <v>0</v>
      </c>
      <c r="R55" s="54" t="n">
        <f aca="false">250+(J55+L55+M55+N55+O55+P55+Q55)</f>
        <v>-120</v>
      </c>
      <c r="T55" s="41" t="n">
        <v>13</v>
      </c>
      <c r="U55" s="42"/>
      <c r="V55" s="42" t="s">
        <v>6</v>
      </c>
      <c r="W55" s="43"/>
      <c r="X55" s="44" t="n">
        <v>30</v>
      </c>
      <c r="Y55" s="42"/>
      <c r="Z55" s="43" t="n">
        <v>5</v>
      </c>
      <c r="AA55" s="43" t="n">
        <v>7</v>
      </c>
      <c r="AB55" s="43" t="n">
        <v>18</v>
      </c>
      <c r="AC55" s="44" t="n">
        <v>22</v>
      </c>
      <c r="AD55" s="43" t="n">
        <v>16</v>
      </c>
      <c r="AE55" s="43" t="s">
        <v>219</v>
      </c>
      <c r="AF55" s="43" t="n">
        <v>46</v>
      </c>
      <c r="AG55" s="43" t="n">
        <v>-30</v>
      </c>
      <c r="AH55" s="42"/>
      <c r="AI55" s="43" t="s">
        <v>211</v>
      </c>
    </row>
    <row r="56" customFormat="false" ht="12" hidden="false" customHeight="true" outlineLevel="0" collapsed="false">
      <c r="A56" s="53" t="s">
        <v>270</v>
      </c>
      <c r="B56" s="53" t="n">
        <v>4</v>
      </c>
      <c r="C56" s="53" t="s">
        <v>216</v>
      </c>
      <c r="D56" s="19" t="s">
        <v>153</v>
      </c>
      <c r="E56" s="53" t="s">
        <v>290</v>
      </c>
      <c r="F56" s="53" t="n">
        <v>9</v>
      </c>
      <c r="G56" s="53" t="n">
        <f aca="false">T56</f>
        <v>12</v>
      </c>
      <c r="H56" s="53" t="n">
        <f aca="false">AC56</f>
        <v>31</v>
      </c>
      <c r="I56" s="53" t="n">
        <f aca="false">AG56</f>
        <v>-11</v>
      </c>
      <c r="J56" s="53" t="n">
        <f aca="false">IF(G56=F56,200,IF(G56&lt;F56,200,0))</f>
        <v>0</v>
      </c>
      <c r="K56" s="53"/>
      <c r="L56" s="53" t="n">
        <f aca="false">H56*15</f>
        <v>465</v>
      </c>
      <c r="M56" s="53" t="n">
        <f aca="false">I56*10</f>
        <v>-110</v>
      </c>
      <c r="N56" s="53" t="n">
        <f aca="false">((F56-G56)*100)</f>
        <v>-300</v>
      </c>
      <c r="O56" s="53" t="n">
        <f aca="false">IF((K56="S"),50,IF((K56="F"),100,IF((K56="C"),200,0)))</f>
        <v>0</v>
      </c>
      <c r="P56" s="53" t="n">
        <f aca="false">IF(G56=16,-300,0)</f>
        <v>0</v>
      </c>
      <c r="Q56" s="53" t="n">
        <f aca="false">IF(G56=1,300,0)</f>
        <v>0</v>
      </c>
      <c r="R56" s="54" t="n">
        <f aca="false">250+(J56+L56+M56+N56+O56+P56+Q56)</f>
        <v>305</v>
      </c>
      <c r="T56" s="41" t="n">
        <v>12</v>
      </c>
      <c r="U56" s="42"/>
      <c r="V56" s="42" t="s">
        <v>153</v>
      </c>
      <c r="W56" s="43" t="s">
        <v>291</v>
      </c>
      <c r="X56" s="44" t="n">
        <v>30</v>
      </c>
      <c r="Y56" s="42"/>
      <c r="Z56" s="43" t="n">
        <v>8</v>
      </c>
      <c r="AA56" s="43" t="n">
        <v>7</v>
      </c>
      <c r="AB56" s="43" t="n">
        <v>15</v>
      </c>
      <c r="AC56" s="44" t="n">
        <v>31</v>
      </c>
      <c r="AD56" s="43" t="n">
        <v>28</v>
      </c>
      <c r="AE56" s="43" t="s">
        <v>219</v>
      </c>
      <c r="AF56" s="43" t="n">
        <v>39</v>
      </c>
      <c r="AG56" s="43" t="n">
        <v>-11</v>
      </c>
      <c r="AH56" s="42"/>
      <c r="AI56" s="43" t="s">
        <v>209</v>
      </c>
    </row>
    <row r="57" customFormat="false" ht="12" hidden="false" customHeight="true" outlineLevel="0" collapsed="false">
      <c r="A57" s="53" t="s">
        <v>270</v>
      </c>
      <c r="B57" s="53" t="n">
        <v>4</v>
      </c>
      <c r="C57" s="53" t="s">
        <v>249</v>
      </c>
      <c r="D57" s="19" t="s">
        <v>156</v>
      </c>
      <c r="E57" s="53" t="s">
        <v>295</v>
      </c>
      <c r="F57" s="53" t="n">
        <v>13</v>
      </c>
      <c r="G57" s="53" t="n">
        <f aca="false">T57</f>
        <v>16</v>
      </c>
      <c r="H57" s="53" t="n">
        <f aca="false">AC57</f>
        <v>4</v>
      </c>
      <c r="I57" s="53" t="n">
        <f aca="false">AG57</f>
        <v>-92</v>
      </c>
      <c r="J57" s="53" t="n">
        <f aca="false">IF(G57=F57,200,IF(G57&lt;F57,200,0))</f>
        <v>0</v>
      </c>
      <c r="K57" s="53"/>
      <c r="L57" s="53" t="n">
        <f aca="false">H57*15</f>
        <v>60</v>
      </c>
      <c r="M57" s="53" t="n">
        <f aca="false">I57*10</f>
        <v>-920</v>
      </c>
      <c r="N57" s="53" t="n">
        <f aca="false">((F57-G57)*100)</f>
        <v>-300</v>
      </c>
      <c r="O57" s="53" t="n">
        <f aca="false">IF((K57="S"),50,IF((K57="F"),100,IF((K57="C"),200,0)))</f>
        <v>0</v>
      </c>
      <c r="P57" s="53" t="n">
        <f aca="false">IF(G57=16,-300,0)</f>
        <v>-300</v>
      </c>
      <c r="Q57" s="53" t="n">
        <f aca="false">IF(G57=1,300,0)</f>
        <v>0</v>
      </c>
      <c r="R57" s="54" t="n">
        <f aca="false">250+(J57+L57+M57+N57+O57+P57+Q57)</f>
        <v>-1210</v>
      </c>
      <c r="T57" s="41" t="n">
        <v>16</v>
      </c>
      <c r="U57" s="42"/>
      <c r="V57" s="42" t="s">
        <v>156</v>
      </c>
      <c r="W57" s="43" t="s">
        <v>296</v>
      </c>
      <c r="X57" s="44" t="n">
        <v>30</v>
      </c>
      <c r="Y57" s="42"/>
      <c r="Z57" s="43" t="n">
        <v>1</v>
      </c>
      <c r="AA57" s="43" t="n">
        <v>1</v>
      </c>
      <c r="AB57" s="43" t="n">
        <v>28</v>
      </c>
      <c r="AC57" s="44" t="n">
        <v>4</v>
      </c>
      <c r="AD57" s="43" t="n">
        <v>14</v>
      </c>
      <c r="AE57" s="43" t="s">
        <v>219</v>
      </c>
      <c r="AF57" s="43" t="n">
        <v>106</v>
      </c>
      <c r="AG57" s="43" t="n">
        <v>-92</v>
      </c>
      <c r="AH57" s="42"/>
      <c r="AI57" s="43" t="s">
        <v>211</v>
      </c>
    </row>
    <row r="58" customFormat="false" ht="12" hidden="false" customHeight="true" outlineLevel="0" collapsed="false">
      <c r="A58" s="53" t="s">
        <v>270</v>
      </c>
      <c r="B58" s="53" t="n">
        <v>4</v>
      </c>
      <c r="C58" s="53" t="s">
        <v>258</v>
      </c>
      <c r="D58" s="19" t="s">
        <v>158</v>
      </c>
      <c r="E58" s="53" t="s">
        <v>286</v>
      </c>
      <c r="F58" s="53" t="n">
        <v>13</v>
      </c>
      <c r="G58" s="53" t="n">
        <f aca="false">T58</f>
        <v>8</v>
      </c>
      <c r="H58" s="53" t="n">
        <f aca="false">AC58</f>
        <v>51</v>
      </c>
      <c r="I58" s="53" t="n">
        <f aca="false">AG58</f>
        <v>8</v>
      </c>
      <c r="J58" s="53" t="n">
        <f aca="false">IF(G58=F58,200,IF(G58&lt;F58,200,0))</f>
        <v>200</v>
      </c>
      <c r="K58" s="53"/>
      <c r="L58" s="53" t="n">
        <f aca="false">H58*15</f>
        <v>765</v>
      </c>
      <c r="M58" s="53" t="n">
        <f aca="false">I58*10</f>
        <v>80</v>
      </c>
      <c r="N58" s="53" t="n">
        <f aca="false">((F58-G58)*100)</f>
        <v>500</v>
      </c>
      <c r="O58" s="53" t="n">
        <f aca="false">IF((K58="S"),50,IF((K58="F"),100,IF((K58="C"),200,0)))</f>
        <v>0</v>
      </c>
      <c r="P58" s="53" t="n">
        <f aca="false">IF(G58=16,-300,0)</f>
        <v>0</v>
      </c>
      <c r="Q58" s="53" t="n">
        <f aca="false">IF(G58=1,300,0)</f>
        <v>0</v>
      </c>
      <c r="R58" s="54" t="n">
        <f aca="false">250+(J58+L58+M58+N58+O58+P58+Q58)</f>
        <v>1795</v>
      </c>
      <c r="T58" s="41" t="n">
        <v>8</v>
      </c>
      <c r="U58" s="42"/>
      <c r="V58" s="42" t="s">
        <v>158</v>
      </c>
      <c r="W58" s="43" t="s">
        <v>287</v>
      </c>
      <c r="X58" s="44" t="n">
        <v>30</v>
      </c>
      <c r="Y58" s="42"/>
      <c r="Z58" s="43" t="n">
        <v>16</v>
      </c>
      <c r="AA58" s="43" t="n">
        <v>3</v>
      </c>
      <c r="AB58" s="43" t="n">
        <v>11</v>
      </c>
      <c r="AC58" s="44" t="n">
        <v>51</v>
      </c>
      <c r="AD58" s="43" t="n">
        <v>53</v>
      </c>
      <c r="AE58" s="43" t="s">
        <v>219</v>
      </c>
      <c r="AF58" s="43" t="n">
        <v>45</v>
      </c>
      <c r="AG58" s="43" t="n">
        <v>8</v>
      </c>
      <c r="AH58" s="42"/>
      <c r="AI58" s="43" t="s">
        <v>209</v>
      </c>
    </row>
    <row r="59" customFormat="false" ht="12" hidden="false" customHeight="true" outlineLevel="0" collapsed="false">
      <c r="A59" s="53" t="s">
        <v>270</v>
      </c>
      <c r="B59" s="53" t="n">
        <v>4</v>
      </c>
      <c r="C59" s="53" t="s">
        <v>261</v>
      </c>
      <c r="D59" s="19" t="s">
        <v>161</v>
      </c>
      <c r="E59" s="53" t="s">
        <v>280</v>
      </c>
      <c r="F59" s="53" t="n">
        <v>1</v>
      </c>
      <c r="G59" s="53" t="n">
        <f aca="false">T59</f>
        <v>9</v>
      </c>
      <c r="H59" s="53" t="n">
        <f aca="false">AC59</f>
        <v>41</v>
      </c>
      <c r="I59" s="53" t="n">
        <f aca="false">AG59</f>
        <v>0</v>
      </c>
      <c r="J59" s="53" t="n">
        <f aca="false">IF(G59=F59,200,IF(G59&lt;F59,200,0))</f>
        <v>0</v>
      </c>
      <c r="K59" s="53"/>
      <c r="L59" s="53" t="n">
        <f aca="false">H59*15</f>
        <v>615</v>
      </c>
      <c r="M59" s="53" t="n">
        <f aca="false">I59*10</f>
        <v>0</v>
      </c>
      <c r="N59" s="53" t="n">
        <f aca="false">((F59-G59)*100)</f>
        <v>-800</v>
      </c>
      <c r="O59" s="53" t="n">
        <f aca="false">IF((K59="S"),50,IF((K59="F"),100,IF((K59="C"),200,0)))</f>
        <v>0</v>
      </c>
      <c r="P59" s="53" t="n">
        <f aca="false">IF(G59=16,-300,0)</f>
        <v>0</v>
      </c>
      <c r="Q59" s="53" t="n">
        <f aca="false">IF(G59=1,300,0)</f>
        <v>0</v>
      </c>
      <c r="R59" s="54" t="n">
        <f aca="false">250+(J59+L59+M59+N59+O59+P59+Q59)</f>
        <v>65</v>
      </c>
      <c r="T59" s="41" t="n">
        <v>9</v>
      </c>
      <c r="U59" s="42"/>
      <c r="V59" s="42" t="s">
        <v>161</v>
      </c>
      <c r="W59" s="43" t="s">
        <v>281</v>
      </c>
      <c r="X59" s="44" t="n">
        <v>30</v>
      </c>
      <c r="Y59" s="42"/>
      <c r="Z59" s="43" t="n">
        <v>11</v>
      </c>
      <c r="AA59" s="43" t="n">
        <v>8</v>
      </c>
      <c r="AB59" s="43" t="n">
        <v>11</v>
      </c>
      <c r="AC59" s="44" t="n">
        <v>41</v>
      </c>
      <c r="AD59" s="43" t="n">
        <v>32</v>
      </c>
      <c r="AE59" s="43" t="s">
        <v>219</v>
      </c>
      <c r="AF59" s="43" t="n">
        <v>32</v>
      </c>
      <c r="AG59" s="43" t="n">
        <v>0</v>
      </c>
      <c r="AH59" s="42"/>
      <c r="AI59" s="43" t="s">
        <v>211</v>
      </c>
    </row>
    <row r="60" customFormat="false" ht="12" hidden="false" customHeight="true" outlineLevel="0" collapsed="false">
      <c r="A60" s="53" t="s">
        <v>270</v>
      </c>
      <c r="B60" s="53" t="n">
        <v>4</v>
      </c>
      <c r="C60" s="53" t="s">
        <v>252</v>
      </c>
      <c r="D60" s="19" t="s">
        <v>164</v>
      </c>
      <c r="E60" s="53" t="s">
        <v>294</v>
      </c>
      <c r="F60" s="53" t="n">
        <v>5</v>
      </c>
      <c r="G60" s="53" t="n">
        <f aca="false">T60</f>
        <v>3</v>
      </c>
      <c r="H60" s="53" t="n">
        <f aca="false">AC60</f>
        <v>61</v>
      </c>
      <c r="I60" s="53" t="n">
        <f aca="false">AG60</f>
        <v>31</v>
      </c>
      <c r="J60" s="53" t="n">
        <f aca="false">IF(G60=F60,200,IF(G60&lt;F60,200,0))</f>
        <v>200</v>
      </c>
      <c r="K60" s="53" t="s">
        <v>229</v>
      </c>
      <c r="L60" s="53" t="n">
        <f aca="false">H60*15</f>
        <v>915</v>
      </c>
      <c r="M60" s="53" t="n">
        <f aca="false">I60*10</f>
        <v>310</v>
      </c>
      <c r="N60" s="53" t="n">
        <f aca="false">((F60-G60)*100)</f>
        <v>200</v>
      </c>
      <c r="O60" s="53" t="n">
        <f aca="false">IF((K60="S"),50,IF((K60="F"),100,IF((K60="C"),200,0)))</f>
        <v>50</v>
      </c>
      <c r="P60" s="53" t="n">
        <f aca="false">IF(G60=16,-300,0)</f>
        <v>0</v>
      </c>
      <c r="Q60" s="53" t="n">
        <f aca="false">IF(G60=1,300,0)</f>
        <v>0</v>
      </c>
      <c r="R60" s="54" t="n">
        <f aca="false">250+(J60+L60+M60+N60+O60+P60+Q60)</f>
        <v>1925</v>
      </c>
      <c r="T60" s="41" t="n">
        <v>3</v>
      </c>
      <c r="U60" s="42"/>
      <c r="V60" s="42" t="s">
        <v>164</v>
      </c>
      <c r="W60" s="43" t="s">
        <v>218</v>
      </c>
      <c r="X60" s="44" t="n">
        <v>30</v>
      </c>
      <c r="Y60" s="42"/>
      <c r="Z60" s="43" t="n">
        <v>19</v>
      </c>
      <c r="AA60" s="43" t="n">
        <v>4</v>
      </c>
      <c r="AB60" s="43" t="n">
        <v>7</v>
      </c>
      <c r="AC60" s="44" t="n">
        <v>61</v>
      </c>
      <c r="AD60" s="43" t="n">
        <v>54</v>
      </c>
      <c r="AE60" s="43" t="s">
        <v>219</v>
      </c>
      <c r="AF60" s="43" t="n">
        <v>23</v>
      </c>
      <c r="AG60" s="43" t="n">
        <v>31</v>
      </c>
      <c r="AH60" s="42"/>
      <c r="AI60" s="43" t="s">
        <v>209</v>
      </c>
    </row>
    <row r="61" customFormat="false" ht="12" hidden="false" customHeight="true" outlineLevel="0" collapsed="false">
      <c r="A61" s="53" t="s">
        <v>270</v>
      </c>
      <c r="B61" s="53" t="n">
        <v>4</v>
      </c>
      <c r="C61" s="53" t="s">
        <v>265</v>
      </c>
      <c r="D61" s="19" t="s">
        <v>167</v>
      </c>
      <c r="E61" s="53" t="s">
        <v>273</v>
      </c>
      <c r="F61" s="53" t="n">
        <v>5</v>
      </c>
      <c r="G61" s="53" t="n">
        <f aca="false">T61</f>
        <v>7</v>
      </c>
      <c r="H61" s="53" t="n">
        <f aca="false">AC61</f>
        <v>52</v>
      </c>
      <c r="I61" s="53" t="n">
        <f aca="false">AG61</f>
        <v>4</v>
      </c>
      <c r="J61" s="53" t="n">
        <f aca="false">IF(G61=F61,200,IF(G61&lt;F61,200,0))</f>
        <v>0</v>
      </c>
      <c r="K61" s="53"/>
      <c r="L61" s="53" t="n">
        <f aca="false">H61*15</f>
        <v>780</v>
      </c>
      <c r="M61" s="53" t="n">
        <f aca="false">I61*10</f>
        <v>40</v>
      </c>
      <c r="N61" s="53" t="n">
        <f aca="false">((F61-G61)*100)</f>
        <v>-200</v>
      </c>
      <c r="O61" s="53" t="n">
        <f aca="false">IF((K61="S"),50,IF((K61="F"),100,IF((K61="C"),200,0)))</f>
        <v>0</v>
      </c>
      <c r="P61" s="53" t="n">
        <f aca="false">IF(G61=16,-300,0)</f>
        <v>0</v>
      </c>
      <c r="Q61" s="53" t="n">
        <f aca="false">IF(G61=1,300,0)</f>
        <v>0</v>
      </c>
      <c r="R61" s="54" t="n">
        <f aca="false">250+(J61+L61+M61+N61+O61+P61+Q61)</f>
        <v>870</v>
      </c>
      <c r="T61" s="41" t="n">
        <v>7</v>
      </c>
      <c r="U61" s="42"/>
      <c r="V61" s="42" t="s">
        <v>167</v>
      </c>
      <c r="W61" s="43" t="s">
        <v>230</v>
      </c>
      <c r="X61" s="44" t="n">
        <v>30</v>
      </c>
      <c r="Y61" s="42"/>
      <c r="Z61" s="43" t="n">
        <v>15</v>
      </c>
      <c r="AA61" s="43" t="n">
        <v>7</v>
      </c>
      <c r="AB61" s="43" t="n">
        <v>8</v>
      </c>
      <c r="AC61" s="44" t="n">
        <v>52</v>
      </c>
      <c r="AD61" s="43" t="n">
        <v>38</v>
      </c>
      <c r="AE61" s="43" t="s">
        <v>219</v>
      </c>
      <c r="AF61" s="43" t="n">
        <v>34</v>
      </c>
      <c r="AG61" s="43" t="n">
        <v>4</v>
      </c>
      <c r="AH61" s="42"/>
      <c r="AI61" s="43" t="s">
        <v>209</v>
      </c>
    </row>
    <row r="62" customFormat="false" ht="12" hidden="false" customHeight="true" outlineLevel="0" collapsed="false">
      <c r="A62" s="53" t="s">
        <v>270</v>
      </c>
      <c r="B62" s="53" t="n">
        <v>4</v>
      </c>
      <c r="C62" s="53" t="s">
        <v>227</v>
      </c>
      <c r="D62" s="19" t="s">
        <v>170</v>
      </c>
      <c r="E62" s="53" t="s">
        <v>278</v>
      </c>
      <c r="F62" s="53" t="n">
        <v>9</v>
      </c>
      <c r="G62" s="53" t="n">
        <f aca="false">T62</f>
        <v>14</v>
      </c>
      <c r="H62" s="53" t="n">
        <f aca="false">AC62</f>
        <v>20</v>
      </c>
      <c r="I62" s="53" t="n">
        <f aca="false">AG62</f>
        <v>-22</v>
      </c>
      <c r="J62" s="53" t="n">
        <f aca="false">IF(G62=F62,200,IF(G62&lt;F62,200,0))</f>
        <v>0</v>
      </c>
      <c r="K62" s="53"/>
      <c r="L62" s="53" t="n">
        <f aca="false">H62*15</f>
        <v>300</v>
      </c>
      <c r="M62" s="53" t="n">
        <f aca="false">I62*10</f>
        <v>-220</v>
      </c>
      <c r="N62" s="53" t="n">
        <f aca="false">((F62-G62)*100)</f>
        <v>-500</v>
      </c>
      <c r="O62" s="53" t="n">
        <f aca="false">IF((K62="S"),50,IF((K62="F"),100,IF((K62="C"),200,0)))</f>
        <v>0</v>
      </c>
      <c r="P62" s="53" t="n">
        <f aca="false">IF(G62=16,-300,0)</f>
        <v>0</v>
      </c>
      <c r="Q62" s="53" t="n">
        <f aca="false">IF(G62=1,300,0)</f>
        <v>0</v>
      </c>
      <c r="R62" s="54" t="n">
        <f aca="false">250+(J62+L62+M62+N62+O62+P62+Q62)</f>
        <v>-170</v>
      </c>
      <c r="T62" s="41" t="n">
        <v>14</v>
      </c>
      <c r="U62" s="42"/>
      <c r="V62" s="42" t="s">
        <v>170</v>
      </c>
      <c r="W62" s="43" t="s">
        <v>279</v>
      </c>
      <c r="X62" s="44" t="n">
        <v>30</v>
      </c>
      <c r="Y62" s="42"/>
      <c r="Z62" s="43" t="n">
        <v>5</v>
      </c>
      <c r="AA62" s="43" t="n">
        <v>5</v>
      </c>
      <c r="AB62" s="43" t="n">
        <v>20</v>
      </c>
      <c r="AC62" s="44" t="n">
        <v>20</v>
      </c>
      <c r="AD62" s="43" t="n">
        <v>26</v>
      </c>
      <c r="AE62" s="43" t="s">
        <v>219</v>
      </c>
      <c r="AF62" s="43" t="n">
        <v>48</v>
      </c>
      <c r="AG62" s="43" t="n">
        <v>-22</v>
      </c>
      <c r="AH62" s="42"/>
      <c r="AI62" s="43" t="s">
        <v>211</v>
      </c>
    </row>
    <row r="63" customFormat="false" ht="12" hidden="false" customHeight="true" outlineLevel="0" collapsed="false">
      <c r="A63" s="53" t="s">
        <v>270</v>
      </c>
      <c r="B63" s="53" t="n">
        <v>4</v>
      </c>
      <c r="C63" s="53" t="s">
        <v>234</v>
      </c>
      <c r="D63" s="19" t="s">
        <v>173</v>
      </c>
      <c r="E63" s="53" t="s">
        <v>288</v>
      </c>
      <c r="F63" s="53" t="n">
        <v>13</v>
      </c>
      <c r="G63" s="53" t="n">
        <f aca="false">T63</f>
        <v>15</v>
      </c>
      <c r="H63" s="53" t="n">
        <f aca="false">AC63</f>
        <v>12</v>
      </c>
      <c r="I63" s="53" t="n">
        <f aca="false">AG63</f>
        <v>-57</v>
      </c>
      <c r="J63" s="53" t="n">
        <f aca="false">IF(G63=F63,200,IF(G63&lt;F63,200,0))</f>
        <v>0</v>
      </c>
      <c r="K63" s="53"/>
      <c r="L63" s="53" t="n">
        <f aca="false">H63*15</f>
        <v>180</v>
      </c>
      <c r="M63" s="53" t="n">
        <f aca="false">I63*10</f>
        <v>-570</v>
      </c>
      <c r="N63" s="53" t="n">
        <f aca="false">((F63-G63)*100)</f>
        <v>-200</v>
      </c>
      <c r="O63" s="53" t="n">
        <f aca="false">IF((K63="S"),50,IF((K63="F"),100,IF((K63="C"),200,0)))</f>
        <v>0</v>
      </c>
      <c r="P63" s="53" t="n">
        <f aca="false">IF(G63=16,-300,0)</f>
        <v>0</v>
      </c>
      <c r="Q63" s="53" t="n">
        <f aca="false">IF(G63=1,300,0)</f>
        <v>0</v>
      </c>
      <c r="R63" s="54" t="n">
        <f aca="false">250+(J63+L63+M63+N63+O63+P63+Q63)</f>
        <v>-340</v>
      </c>
      <c r="T63" s="41" t="n">
        <v>15</v>
      </c>
      <c r="U63" s="42"/>
      <c r="V63" s="42" t="s">
        <v>173</v>
      </c>
      <c r="W63" s="43" t="s">
        <v>289</v>
      </c>
      <c r="X63" s="44" t="n">
        <v>30</v>
      </c>
      <c r="Y63" s="42"/>
      <c r="Z63" s="43" t="n">
        <v>2</v>
      </c>
      <c r="AA63" s="43" t="n">
        <v>6</v>
      </c>
      <c r="AB63" s="43" t="n">
        <v>22</v>
      </c>
      <c r="AC63" s="44" t="n">
        <v>12</v>
      </c>
      <c r="AD63" s="43" t="n">
        <v>24</v>
      </c>
      <c r="AE63" s="43" t="s">
        <v>219</v>
      </c>
      <c r="AF63" s="43" t="n">
        <v>81</v>
      </c>
      <c r="AG63" s="43" t="n">
        <v>-57</v>
      </c>
      <c r="AH63" s="42"/>
      <c r="AI63" s="43" t="s">
        <v>211</v>
      </c>
    </row>
    <row r="64" customFormat="false" ht="12" hidden="false" customHeight="true" outlineLevel="0" collapsed="false">
      <c r="A64" s="53" t="s">
        <v>270</v>
      </c>
      <c r="B64" s="53" t="n">
        <v>4</v>
      </c>
      <c r="C64" s="53" t="s">
        <v>255</v>
      </c>
      <c r="D64" s="19" t="s">
        <v>176</v>
      </c>
      <c r="E64" s="53" t="s">
        <v>282</v>
      </c>
      <c r="F64" s="53" t="n">
        <v>5</v>
      </c>
      <c r="G64" s="53" t="n">
        <f aca="false">T64</f>
        <v>6</v>
      </c>
      <c r="H64" s="53" t="n">
        <f aca="false">AC64</f>
        <v>53</v>
      </c>
      <c r="I64" s="53" t="n">
        <f aca="false">AG64</f>
        <v>23</v>
      </c>
      <c r="J64" s="53" t="n">
        <f aca="false">IF(G64=F64,200,IF(G64&lt;F64,200,0))</f>
        <v>0</v>
      </c>
      <c r="K64" s="53"/>
      <c r="L64" s="53" t="n">
        <f aca="false">H64*15</f>
        <v>795</v>
      </c>
      <c r="M64" s="53" t="n">
        <f aca="false">I64*10</f>
        <v>230</v>
      </c>
      <c r="N64" s="53" t="n">
        <f aca="false">((F64-G64)*100)</f>
        <v>-100</v>
      </c>
      <c r="O64" s="53" t="n">
        <f aca="false">IF((K64="S"),50,IF((K64="F"),100,IF((K64="C"),200,0)))</f>
        <v>0</v>
      </c>
      <c r="P64" s="53" t="n">
        <f aca="false">IF(G64=16,-300,0)</f>
        <v>0</v>
      </c>
      <c r="Q64" s="53" t="n">
        <f aca="false">IF(G64=1,300,0)</f>
        <v>0</v>
      </c>
      <c r="R64" s="54" t="n">
        <f aca="false">250+(J64+L64+M64+N64+O64+P64+Q64)</f>
        <v>1175</v>
      </c>
      <c r="T64" s="41" t="n">
        <v>6</v>
      </c>
      <c r="U64" s="42"/>
      <c r="V64" s="42" t="s">
        <v>176</v>
      </c>
      <c r="W64" s="43" t="s">
        <v>283</v>
      </c>
      <c r="X64" s="44" t="n">
        <v>30</v>
      </c>
      <c r="Y64" s="42"/>
      <c r="Z64" s="43" t="n">
        <v>16</v>
      </c>
      <c r="AA64" s="43" t="n">
        <v>5</v>
      </c>
      <c r="AB64" s="43" t="n">
        <v>9</v>
      </c>
      <c r="AC64" s="44" t="n">
        <v>53</v>
      </c>
      <c r="AD64" s="43" t="n">
        <v>48</v>
      </c>
      <c r="AE64" s="43" t="s">
        <v>219</v>
      </c>
      <c r="AF64" s="43" t="n">
        <v>25</v>
      </c>
      <c r="AG64" s="43" t="n">
        <v>23</v>
      </c>
      <c r="AH64" s="42"/>
      <c r="AI64" s="43" t="s">
        <v>209</v>
      </c>
    </row>
    <row r="65" customFormat="false" ht="12" hidden="false" customHeight="true" outlineLevel="0" collapsed="false">
      <c r="A65" s="53" t="s">
        <v>270</v>
      </c>
      <c r="B65" s="53" t="n">
        <v>4</v>
      </c>
      <c r="C65" s="53" t="s">
        <v>240</v>
      </c>
      <c r="D65" s="19" t="s">
        <v>179</v>
      </c>
      <c r="E65" s="53" t="s">
        <v>271</v>
      </c>
      <c r="F65" s="53" t="n">
        <v>5</v>
      </c>
      <c r="G65" s="53" t="n">
        <f aca="false">T65</f>
        <v>10</v>
      </c>
      <c r="H65" s="53" t="n">
        <f aca="false">AC65</f>
        <v>39</v>
      </c>
      <c r="I65" s="53" t="n">
        <f aca="false">AG65</f>
        <v>0</v>
      </c>
      <c r="J65" s="53" t="n">
        <f aca="false">IF(G65=F65,200,IF(G65&lt;F65,200,0))</f>
        <v>0</v>
      </c>
      <c r="K65" s="53"/>
      <c r="L65" s="53" t="n">
        <f aca="false">H65*15</f>
        <v>585</v>
      </c>
      <c r="M65" s="53" t="n">
        <f aca="false">I65*10</f>
        <v>0</v>
      </c>
      <c r="N65" s="53" t="n">
        <f aca="false">((F65-G65)*100)</f>
        <v>-500</v>
      </c>
      <c r="O65" s="53" t="n">
        <f aca="false">IF((K65="S"),50,IF((K65="F"),100,IF((K65="C"),200,0)))</f>
        <v>0</v>
      </c>
      <c r="P65" s="53" t="n">
        <f aca="false">IF(G65=16,-300,0)</f>
        <v>0</v>
      </c>
      <c r="Q65" s="53" t="n">
        <f aca="false">IF(G65=1,300,0)</f>
        <v>0</v>
      </c>
      <c r="R65" s="54" t="n">
        <f aca="false">250+(J65+L65+M65+N65+O65+P65+Q65)</f>
        <v>335</v>
      </c>
      <c r="T65" s="41" t="n">
        <v>10</v>
      </c>
      <c r="U65" s="45"/>
      <c r="V65" s="45" t="s">
        <v>179</v>
      </c>
      <c r="W65" s="46" t="s">
        <v>272</v>
      </c>
      <c r="X65" s="47" t="n">
        <v>30</v>
      </c>
      <c r="Y65" s="45"/>
      <c r="Z65" s="46" t="n">
        <v>11</v>
      </c>
      <c r="AA65" s="46" t="n">
        <v>6</v>
      </c>
      <c r="AB65" s="46" t="n">
        <v>13</v>
      </c>
      <c r="AC65" s="47" t="n">
        <v>39</v>
      </c>
      <c r="AD65" s="46" t="n">
        <v>36</v>
      </c>
      <c r="AE65" s="46" t="s">
        <v>219</v>
      </c>
      <c r="AF65" s="46" t="n">
        <v>36</v>
      </c>
      <c r="AG65" s="46" t="n">
        <v>0</v>
      </c>
      <c r="AH65" s="45"/>
      <c r="AI65" s="46" t="s">
        <v>211</v>
      </c>
    </row>
    <row r="66" customFormat="false" ht="12" hidden="false" customHeight="true" outlineLevel="0" collapsed="false">
      <c r="A66" s="53" t="s">
        <v>270</v>
      </c>
      <c r="B66" s="53" t="n">
        <v>4</v>
      </c>
      <c r="C66" s="53" t="s">
        <v>237</v>
      </c>
      <c r="D66" s="19" t="s">
        <v>182</v>
      </c>
      <c r="E66" s="53" t="s">
        <v>292</v>
      </c>
      <c r="F66" s="53" t="n">
        <v>13</v>
      </c>
      <c r="G66" s="53" t="n">
        <f aca="false">T66</f>
        <v>11</v>
      </c>
      <c r="H66" s="53" t="n">
        <f aca="false">AC66</f>
        <v>38</v>
      </c>
      <c r="I66" s="53" t="n">
        <f aca="false">AG66</f>
        <v>2</v>
      </c>
      <c r="J66" s="53" t="n">
        <f aca="false">IF(G66=F66,200,IF(G66&lt;F66,200,0))</f>
        <v>200</v>
      </c>
      <c r="K66" s="53"/>
      <c r="L66" s="53" t="n">
        <f aca="false">H66*15</f>
        <v>570</v>
      </c>
      <c r="M66" s="53" t="n">
        <f aca="false">I66*10</f>
        <v>20</v>
      </c>
      <c r="N66" s="53" t="n">
        <f aca="false">((F66-G66)*100)</f>
        <v>200</v>
      </c>
      <c r="O66" s="53" t="n">
        <f aca="false">IF((K66="S"),50,IF((K66="F"),100,IF((K66="C"),200,0)))</f>
        <v>0</v>
      </c>
      <c r="P66" s="53" t="n">
        <f aca="false">IF(G66=16,-300,0)</f>
        <v>0</v>
      </c>
      <c r="Q66" s="53" t="n">
        <f aca="false">IF(G66=1,300,0)</f>
        <v>0</v>
      </c>
      <c r="R66" s="54" t="n">
        <f aca="false">250+(J66+L66+M66+N66+O66+P66+Q66)</f>
        <v>1240</v>
      </c>
      <c r="T66" s="41" t="n">
        <v>11</v>
      </c>
      <c r="U66" s="42"/>
      <c r="V66" s="42" t="s">
        <v>182</v>
      </c>
      <c r="W66" s="43" t="s">
        <v>293</v>
      </c>
      <c r="X66" s="44" t="n">
        <v>30</v>
      </c>
      <c r="Y66" s="42"/>
      <c r="Z66" s="43" t="n">
        <v>10</v>
      </c>
      <c r="AA66" s="43" t="n">
        <v>8</v>
      </c>
      <c r="AB66" s="43" t="n">
        <v>12</v>
      </c>
      <c r="AC66" s="44" t="n">
        <v>38</v>
      </c>
      <c r="AD66" s="43" t="n">
        <v>27</v>
      </c>
      <c r="AE66" s="43" t="s">
        <v>219</v>
      </c>
      <c r="AF66" s="43" t="n">
        <v>25</v>
      </c>
      <c r="AG66" s="43" t="n">
        <v>2</v>
      </c>
      <c r="AH66" s="42"/>
      <c r="AI66" s="43" t="s">
        <v>209</v>
      </c>
    </row>
    <row r="67" customFormat="false" ht="12" hidden="false" customHeight="true" outlineLevel="0" collapsed="false">
      <c r="A67" s="53" t="s">
        <v>270</v>
      </c>
      <c r="B67" s="53" t="n">
        <v>4</v>
      </c>
      <c r="C67" s="53" t="s">
        <v>220</v>
      </c>
      <c r="D67" s="19" t="s">
        <v>185</v>
      </c>
      <c r="E67" s="53" t="s">
        <v>299</v>
      </c>
      <c r="F67" s="53" t="n">
        <v>9</v>
      </c>
      <c r="G67" s="53" t="n">
        <f aca="false">T67</f>
        <v>4</v>
      </c>
      <c r="H67" s="53" t="n">
        <f aca="false">AC67</f>
        <v>54</v>
      </c>
      <c r="I67" s="53" t="n">
        <f aca="false">AG67</f>
        <v>20</v>
      </c>
      <c r="J67" s="53" t="n">
        <f aca="false">IF(G67=F67,200,IF(G67&lt;F67,200,0))</f>
        <v>200</v>
      </c>
      <c r="K67" s="53" t="s">
        <v>229</v>
      </c>
      <c r="L67" s="53" t="n">
        <f aca="false">H67*15</f>
        <v>810</v>
      </c>
      <c r="M67" s="53" t="n">
        <f aca="false">I67*10</f>
        <v>200</v>
      </c>
      <c r="N67" s="53" t="n">
        <f aca="false">((F67-G67)*100)</f>
        <v>500</v>
      </c>
      <c r="O67" s="53" t="n">
        <f aca="false">IF((K67="S"),50,IF((K67="F"),100,IF((K67="C"),200,0)))</f>
        <v>50</v>
      </c>
      <c r="P67" s="53" t="n">
        <f aca="false">IF(G67=16,-300,0)</f>
        <v>0</v>
      </c>
      <c r="Q67" s="53" t="n">
        <f aca="false">IF(G67=1,300,0)</f>
        <v>0</v>
      </c>
      <c r="R67" s="54" t="n">
        <f aca="false">250+(J67+L67+M67+N67+O67+P67+Q67)</f>
        <v>2010</v>
      </c>
      <c r="T67" s="41" t="n">
        <v>4</v>
      </c>
      <c r="U67" s="42"/>
      <c r="V67" s="42" t="s">
        <v>185</v>
      </c>
      <c r="W67" s="43" t="s">
        <v>300</v>
      </c>
      <c r="X67" s="44" t="n">
        <v>30</v>
      </c>
      <c r="Y67" s="42"/>
      <c r="Z67" s="43" t="n">
        <v>16</v>
      </c>
      <c r="AA67" s="43" t="n">
        <v>6</v>
      </c>
      <c r="AB67" s="43" t="n">
        <v>8</v>
      </c>
      <c r="AC67" s="44" t="n">
        <v>54</v>
      </c>
      <c r="AD67" s="43" t="n">
        <v>50</v>
      </c>
      <c r="AE67" s="43" t="s">
        <v>219</v>
      </c>
      <c r="AF67" s="43" t="n">
        <v>30</v>
      </c>
      <c r="AG67" s="43" t="n">
        <v>20</v>
      </c>
      <c r="AH67" s="42"/>
      <c r="AI67" s="43" t="s">
        <v>209</v>
      </c>
    </row>
    <row r="68" customFormat="false" ht="12" hidden="false" customHeight="true" outlineLevel="0" collapsed="false">
      <c r="A68" s="53" t="s">
        <v>270</v>
      </c>
      <c r="B68" s="53" t="n">
        <v>4</v>
      </c>
      <c r="C68" s="53" t="s">
        <v>243</v>
      </c>
      <c r="D68" s="19" t="s">
        <v>188</v>
      </c>
      <c r="E68" s="53" t="s">
        <v>274</v>
      </c>
      <c r="F68" s="53" t="n">
        <v>1</v>
      </c>
      <c r="G68" s="53" t="n">
        <f aca="false">T68</f>
        <v>5</v>
      </c>
      <c r="H68" s="53" t="n">
        <f aca="false">AC68</f>
        <v>53</v>
      </c>
      <c r="I68" s="53" t="n">
        <f aca="false">AG68</f>
        <v>25</v>
      </c>
      <c r="J68" s="53" t="n">
        <f aca="false">IF(G68=F68,200,IF(G68&lt;F68,200,0))</f>
        <v>0</v>
      </c>
      <c r="K68" s="53"/>
      <c r="L68" s="53" t="n">
        <f aca="false">H68*15</f>
        <v>795</v>
      </c>
      <c r="M68" s="53" t="n">
        <f aca="false">I68*10</f>
        <v>250</v>
      </c>
      <c r="N68" s="53" t="n">
        <f aca="false">((F68-G68)*100)</f>
        <v>-400</v>
      </c>
      <c r="O68" s="53" t="n">
        <f aca="false">IF((K68="S"),50,IF((K68="F"),100,IF((K68="C"),200,0)))</f>
        <v>0</v>
      </c>
      <c r="P68" s="53" t="n">
        <f aca="false">IF(G68=16,-300,0)</f>
        <v>0</v>
      </c>
      <c r="Q68" s="53" t="n">
        <f aca="false">IF(G68=1,300,0)</f>
        <v>0</v>
      </c>
      <c r="R68" s="54" t="n">
        <f aca="false">250+(J68+L68+M68+N68+O68+P68+Q68)</f>
        <v>895</v>
      </c>
      <c r="T68" s="41" t="n">
        <v>5</v>
      </c>
      <c r="U68" s="42"/>
      <c r="V68" s="42" t="s">
        <v>188</v>
      </c>
      <c r="W68" s="43" t="s">
        <v>275</v>
      </c>
      <c r="X68" s="44" t="n">
        <v>30</v>
      </c>
      <c r="Y68" s="42"/>
      <c r="Z68" s="43" t="n">
        <v>15</v>
      </c>
      <c r="AA68" s="43" t="n">
        <v>8</v>
      </c>
      <c r="AB68" s="43" t="n">
        <v>7</v>
      </c>
      <c r="AC68" s="44" t="n">
        <v>53</v>
      </c>
      <c r="AD68" s="43" t="n">
        <v>53</v>
      </c>
      <c r="AE68" s="43" t="s">
        <v>219</v>
      </c>
      <c r="AF68" s="43" t="n">
        <v>28</v>
      </c>
      <c r="AG68" s="43" t="n">
        <v>25</v>
      </c>
      <c r="AH68" s="42"/>
      <c r="AI68" s="43" t="s">
        <v>211</v>
      </c>
    </row>
    <row r="71" customFormat="false" ht="12" hidden="false" customHeight="true" outlineLevel="0" collapsed="false">
      <c r="E71" s="55" t="s">
        <v>193</v>
      </c>
      <c r="F71" s="56" t="s">
        <v>196</v>
      </c>
      <c r="G71" s="56" t="s">
        <v>268</v>
      </c>
      <c r="H71" s="56" t="s">
        <v>269</v>
      </c>
    </row>
    <row r="72" customFormat="false" ht="12" hidden="false" customHeight="true" outlineLevel="0" collapsed="false">
      <c r="E72" s="57" t="s">
        <v>290</v>
      </c>
      <c r="F72" s="57" t="n">
        <f aca="false">R12+R28+R47+R56</f>
        <v>-475</v>
      </c>
      <c r="G72" s="57"/>
      <c r="H72" s="56" t="n">
        <f aca="false">F72-G72</f>
        <v>-475</v>
      </c>
    </row>
    <row r="73" customFormat="false" ht="12" hidden="false" customHeight="true" outlineLevel="0" collapsed="false">
      <c r="E73" s="57" t="s">
        <v>294</v>
      </c>
      <c r="F73" s="57" t="n">
        <f aca="false">R14+R29+R48+R60</f>
        <v>2360</v>
      </c>
      <c r="G73" s="57" t="n">
        <v>750</v>
      </c>
      <c r="H73" s="56" t="n">
        <f aca="false">F73-G73</f>
        <v>1610</v>
      </c>
    </row>
    <row r="74" customFormat="false" ht="12" hidden="false" customHeight="true" outlineLevel="0" collapsed="false">
      <c r="E74" s="57" t="s">
        <v>299</v>
      </c>
      <c r="F74" s="57" t="n">
        <f aca="false">R17+R31+R38+R67</f>
        <v>5005</v>
      </c>
      <c r="G74" s="57"/>
      <c r="H74" s="56" t="n">
        <f aca="false">F74-G74</f>
        <v>5005</v>
      </c>
    </row>
    <row r="75" customFormat="false" ht="12" hidden="false" customHeight="true" outlineLevel="0" collapsed="false">
      <c r="E75" s="57" t="s">
        <v>273</v>
      </c>
      <c r="F75" s="57" t="n">
        <f aca="false">R3+R22+R49+R61</f>
        <v>2855</v>
      </c>
      <c r="G75" s="57"/>
      <c r="H75" s="56" t="n">
        <f aca="false">F75-G75</f>
        <v>2855</v>
      </c>
    </row>
    <row r="76" customFormat="false" ht="12" hidden="false" customHeight="true" outlineLevel="0" collapsed="false">
      <c r="E76" s="57" t="s">
        <v>280</v>
      </c>
      <c r="F76" s="57" t="n">
        <f aca="false">R7+R27+R36+R59</f>
        <v>445</v>
      </c>
      <c r="G76" s="57" t="n">
        <v>1050</v>
      </c>
      <c r="H76" s="56" t="n">
        <f aca="false">F76-G76</f>
        <v>-605</v>
      </c>
    </row>
    <row r="77" customFormat="false" ht="12" hidden="false" customHeight="true" outlineLevel="0" collapsed="false">
      <c r="E77" s="57" t="s">
        <v>271</v>
      </c>
      <c r="F77" s="57" t="n">
        <f aca="false">R2+R33+R40+R65</f>
        <v>1765</v>
      </c>
      <c r="G77" s="57" t="n">
        <v>350</v>
      </c>
      <c r="H77" s="56" t="n">
        <f aca="false">F77-G77</f>
        <v>1415</v>
      </c>
    </row>
    <row r="78" customFormat="false" ht="12" hidden="false" customHeight="true" outlineLevel="0" collapsed="false">
      <c r="E78" s="57" t="s">
        <v>297</v>
      </c>
      <c r="F78" s="57" t="n">
        <f aca="false">R16+R20+R44+R55</f>
        <v>-860</v>
      </c>
      <c r="G78" s="57" t="n">
        <v>1050</v>
      </c>
      <c r="H78" s="56" t="n">
        <f aca="false">F78-G78</f>
        <v>-1910</v>
      </c>
    </row>
    <row r="79" customFormat="false" ht="12" hidden="false" customHeight="true" outlineLevel="0" collapsed="false">
      <c r="E79" s="57" t="s">
        <v>278</v>
      </c>
      <c r="F79" s="57" t="n">
        <f aca="false">R6+R25+R50+R62</f>
        <v>2200</v>
      </c>
      <c r="G79" s="57"/>
      <c r="H79" s="56" t="n">
        <f aca="false">F79-G79</f>
        <v>2200</v>
      </c>
    </row>
    <row r="80" customFormat="false" ht="12" hidden="false" customHeight="true" outlineLevel="0" collapsed="false">
      <c r="E80" s="57" t="s">
        <v>292</v>
      </c>
      <c r="F80" s="57" t="n">
        <f aca="false">R13+R19+R37+R66</f>
        <v>4910</v>
      </c>
      <c r="G80" s="57"/>
      <c r="H80" s="56" t="n">
        <f aca="false">F80-G80</f>
        <v>4910</v>
      </c>
    </row>
    <row r="81" customFormat="false" ht="12" hidden="false" customHeight="true" outlineLevel="0" collapsed="false">
      <c r="E81" s="57" t="s">
        <v>274</v>
      </c>
      <c r="F81" s="57" t="n">
        <f aca="false">R4+R24+R41+R68</f>
        <v>7930</v>
      </c>
      <c r="G81" s="57"/>
      <c r="H81" s="56" t="n">
        <f aca="false">F81-G81</f>
        <v>7930</v>
      </c>
    </row>
    <row r="82" customFormat="false" ht="12" hidden="false" customHeight="true" outlineLevel="0" collapsed="false">
      <c r="E82" s="57" t="s">
        <v>284</v>
      </c>
      <c r="F82" s="57" t="n">
        <f aca="false">R9+R32+R43+R54</f>
        <v>5865</v>
      </c>
      <c r="G82" s="57" t="n">
        <v>700</v>
      </c>
      <c r="H82" s="56" t="n">
        <f aca="false">F82-G82</f>
        <v>5165</v>
      </c>
    </row>
    <row r="83" customFormat="false" ht="12" hidden="false" customHeight="true" outlineLevel="0" collapsed="false">
      <c r="E83" s="57" t="s">
        <v>288</v>
      </c>
      <c r="F83" s="57" t="n">
        <f aca="false">R11+R21+R42+R63</f>
        <v>2755</v>
      </c>
      <c r="G83" s="57"/>
      <c r="H83" s="56" t="n">
        <f aca="false">F83-G83</f>
        <v>2755</v>
      </c>
    </row>
    <row r="84" customFormat="false" ht="12" hidden="false" customHeight="true" outlineLevel="0" collapsed="false">
      <c r="E84" s="57" t="s">
        <v>276</v>
      </c>
      <c r="F84" s="57" t="n">
        <f aca="false">R5+R34+R39+R53</f>
        <v>6405</v>
      </c>
      <c r="G84" s="57" t="n">
        <v>350</v>
      </c>
      <c r="H84" s="56" t="n">
        <f aca="false">F84-G84</f>
        <v>6055</v>
      </c>
    </row>
    <row r="85" customFormat="false" ht="12" hidden="false" customHeight="true" outlineLevel="0" collapsed="false">
      <c r="E85" s="57" t="s">
        <v>286</v>
      </c>
      <c r="F85" s="57" t="n">
        <f aca="false">R10+R30+R51+R58</f>
        <v>6565</v>
      </c>
      <c r="G85" s="57"/>
      <c r="H85" s="56" t="n">
        <f aca="false">F85-G85</f>
        <v>6565</v>
      </c>
    </row>
    <row r="86" customFormat="false" ht="12" hidden="false" customHeight="true" outlineLevel="0" collapsed="false">
      <c r="E86" s="57" t="s">
        <v>295</v>
      </c>
      <c r="F86" s="57" t="n">
        <f aca="false">R15+R26+R45+R57</f>
        <v>3635</v>
      </c>
      <c r="G86" s="57" t="n">
        <v>350</v>
      </c>
      <c r="H86" s="56" t="n">
        <f aca="false">F86-G86</f>
        <v>3285</v>
      </c>
    </row>
    <row r="87" customFormat="false" ht="12" hidden="false" customHeight="true" outlineLevel="0" collapsed="false">
      <c r="E87" s="57" t="s">
        <v>282</v>
      </c>
      <c r="F87" s="57" t="n">
        <f aca="false">R8+R23+R46+R64</f>
        <v>2320</v>
      </c>
      <c r="G87" s="57"/>
      <c r="H87" s="56" t="n">
        <f aca="false">F87-G87</f>
        <v>2320</v>
      </c>
    </row>
    <row r="88" customFormat="false" ht="12" hidden="false" customHeight="true" outlineLevel="0" collapsed="false"/>
  </sheetData>
  <autoFilter ref="A1:AI6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I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5" activePane="bottomLeft" state="frozen"/>
      <selection pane="topLeft" activeCell="A1" activeCellId="0" sqref="A1"/>
      <selection pane="bottomLeft" activeCell="V1" activeCellId="0" sqref="V1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5.56"/>
    <col collapsed="false" customWidth="true" hidden="false" outlineLevel="0" max="3" min="3" style="0" width="19.13"/>
    <col collapsed="false" customWidth="true" hidden="false" outlineLevel="0" max="4" min="4" style="0" width="18.85"/>
    <col collapsed="false" customWidth="true" hidden="false" outlineLevel="0" max="5" min="5" style="0" width="23"/>
    <col collapsed="false" customWidth="true" hidden="false" outlineLevel="0" max="6" min="6" style="0" width="8.13"/>
    <col collapsed="false" customWidth="true" hidden="false" outlineLevel="0" max="8" min="8" style="0" width="7.85"/>
    <col collapsed="false" customWidth="true" hidden="false" outlineLevel="0" max="9" min="9" style="0" width="6.42"/>
    <col collapsed="false" customWidth="true" hidden="false" outlineLevel="0" max="10" min="10" style="0" width="12.85"/>
    <col collapsed="false" customWidth="true" hidden="false" outlineLevel="0" max="11" min="11" style="0" width="6.99"/>
    <col collapsed="false" customWidth="true" hidden="false" outlineLevel="0" max="14" min="14" style="0" width="13.56"/>
    <col collapsed="false" customWidth="true" hidden="false" outlineLevel="0" max="16" min="15" style="0" width="10.99"/>
    <col collapsed="false" customWidth="true" hidden="false" outlineLevel="0" max="17" min="17" style="0" width="12.13"/>
    <col collapsed="false" customWidth="true" hidden="false" outlineLevel="0" max="18" min="18" style="0" width="9.7"/>
    <col collapsed="false" customWidth="true" hidden="false" outlineLevel="0" max="22" min="22" style="0" width="22.7"/>
    <col collapsed="false" customWidth="true" hidden="false" outlineLevel="0" max="33" min="33" style="0" width="12.85"/>
  </cols>
  <sheetData>
    <row r="1" customFormat="false" ht="12" hidden="false" customHeight="true" outlineLevel="0" collapsed="false">
      <c r="A1" s="6" t="s">
        <v>190</v>
      </c>
      <c r="B1" s="6" t="s">
        <v>191</v>
      </c>
      <c r="C1" s="6" t="s">
        <v>192</v>
      </c>
      <c r="D1" s="6" t="s">
        <v>0</v>
      </c>
      <c r="E1" s="6" t="s">
        <v>193</v>
      </c>
      <c r="F1" s="6" t="s">
        <v>194</v>
      </c>
      <c r="G1" s="6" t="s">
        <v>195</v>
      </c>
      <c r="H1" s="6" t="s">
        <v>196</v>
      </c>
      <c r="I1" s="6" t="s">
        <v>197</v>
      </c>
      <c r="J1" s="6" t="s">
        <v>198</v>
      </c>
      <c r="K1" s="6" t="s">
        <v>199</v>
      </c>
      <c r="L1" s="6" t="s">
        <v>200</v>
      </c>
      <c r="M1" s="6" t="s">
        <v>201</v>
      </c>
      <c r="N1" s="6" t="s">
        <v>202</v>
      </c>
      <c r="O1" s="6" t="s">
        <v>203</v>
      </c>
      <c r="P1" s="6" t="s">
        <v>204</v>
      </c>
      <c r="Q1" s="6" t="s">
        <v>205</v>
      </c>
      <c r="R1" s="6" t="s">
        <v>206</v>
      </c>
      <c r="T1" s="33" t="s">
        <v>195</v>
      </c>
      <c r="U1" s="7"/>
      <c r="V1" s="7" t="s">
        <v>0</v>
      </c>
      <c r="W1" s="7" t="s">
        <v>207</v>
      </c>
      <c r="X1" s="7" t="s">
        <v>208</v>
      </c>
      <c r="Y1" s="7"/>
      <c r="Z1" s="7" t="s">
        <v>209</v>
      </c>
      <c r="AA1" s="7" t="s">
        <v>210</v>
      </c>
      <c r="AB1" s="7" t="s">
        <v>211</v>
      </c>
      <c r="AC1" s="7" t="s">
        <v>196</v>
      </c>
      <c r="AD1" s="7" t="s">
        <v>212</v>
      </c>
      <c r="AE1" s="7"/>
      <c r="AF1" s="7" t="s">
        <v>213</v>
      </c>
      <c r="AG1" s="7" t="s">
        <v>214</v>
      </c>
      <c r="AH1" s="7"/>
      <c r="AI1" s="34"/>
    </row>
    <row r="2" customFormat="false" ht="12" hidden="false" customHeight="true" outlineLevel="0" collapsed="false">
      <c r="A2" s="58" t="s">
        <v>301</v>
      </c>
      <c r="B2" s="58" t="n">
        <v>1</v>
      </c>
      <c r="C2" s="58" t="s">
        <v>231</v>
      </c>
      <c r="D2" s="15" t="s">
        <v>3</v>
      </c>
      <c r="E2" s="58" t="s">
        <v>302</v>
      </c>
      <c r="F2" s="58" t="n">
        <v>1</v>
      </c>
      <c r="G2" s="58" t="n">
        <f aca="false">T2</f>
        <v>15</v>
      </c>
      <c r="H2" s="58" t="n">
        <f aca="false">AC2</f>
        <v>12</v>
      </c>
      <c r="I2" s="58" t="n">
        <f aca="false">AG2</f>
        <v>-58</v>
      </c>
      <c r="J2" s="58" t="n">
        <f aca="false">IF(G2=F2,200,IF(G2&lt;F2,200,0))</f>
        <v>0</v>
      </c>
      <c r="K2" s="58"/>
      <c r="L2" s="58" t="n">
        <f aca="false">H2*15</f>
        <v>180</v>
      </c>
      <c r="M2" s="58" t="n">
        <f aca="false">I2*10</f>
        <v>-580</v>
      </c>
      <c r="N2" s="58" t="n">
        <f aca="false">((F2-G2)*100)</f>
        <v>-1400</v>
      </c>
      <c r="O2" s="58" t="n">
        <f aca="false">IF((K2="S"),50,IF((K2="F"),100,IF((K2="C"),200,0)))</f>
        <v>0</v>
      </c>
      <c r="P2" s="58" t="n">
        <f aca="false">IF(G2=16,-300,0)</f>
        <v>0</v>
      </c>
      <c r="Q2" s="58" t="n">
        <f aca="false">IF(G2=1,300,0)</f>
        <v>0</v>
      </c>
      <c r="R2" s="59" t="n">
        <f aca="false">250+(J2+L2+M2+N2+O2+P2+Q2)</f>
        <v>-1550</v>
      </c>
      <c r="T2" s="37" t="n">
        <v>15</v>
      </c>
      <c r="U2" s="38"/>
      <c r="V2" s="38" t="s">
        <v>3</v>
      </c>
      <c r="W2" s="39" t="s">
        <v>303</v>
      </c>
      <c r="X2" s="40" t="n">
        <v>30</v>
      </c>
      <c r="Y2" s="38"/>
      <c r="Z2" s="39" t="n">
        <v>2</v>
      </c>
      <c r="AA2" s="39" t="n">
        <v>6</v>
      </c>
      <c r="AB2" s="39" t="n">
        <v>22</v>
      </c>
      <c r="AC2" s="40" t="n">
        <v>12</v>
      </c>
      <c r="AD2" s="39" t="n">
        <v>18</v>
      </c>
      <c r="AE2" s="39" t="s">
        <v>219</v>
      </c>
      <c r="AF2" s="39" t="n">
        <v>76</v>
      </c>
      <c r="AG2" s="39" t="n">
        <v>-58</v>
      </c>
      <c r="AH2" s="38"/>
      <c r="AI2" s="39" t="s">
        <v>211</v>
      </c>
    </row>
    <row r="3" customFormat="false" ht="12" hidden="false" customHeight="true" outlineLevel="0" collapsed="false">
      <c r="A3" s="58" t="s">
        <v>301</v>
      </c>
      <c r="B3" s="58" t="n">
        <v>1</v>
      </c>
      <c r="C3" s="58" t="s">
        <v>240</v>
      </c>
      <c r="D3" s="15" t="s">
        <v>6</v>
      </c>
      <c r="E3" s="58" t="s">
        <v>304</v>
      </c>
      <c r="F3" s="58" t="n">
        <v>5</v>
      </c>
      <c r="G3" s="58" t="n">
        <f aca="false">T3</f>
        <v>16</v>
      </c>
      <c r="H3" s="58" t="n">
        <f aca="false">AC3</f>
        <v>11</v>
      </c>
      <c r="I3" s="58" t="n">
        <f aca="false">AG3</f>
        <v>-57</v>
      </c>
      <c r="J3" s="58" t="n">
        <f aca="false">IF(G3=F3,200,IF(G3&lt;F3,200,0))</f>
        <v>0</v>
      </c>
      <c r="K3" s="58"/>
      <c r="L3" s="58" t="n">
        <f aca="false">H3*15</f>
        <v>165</v>
      </c>
      <c r="M3" s="58" t="n">
        <f aca="false">I3*10</f>
        <v>-570</v>
      </c>
      <c r="N3" s="58" t="n">
        <f aca="false">((F3-G3)*100)</f>
        <v>-1100</v>
      </c>
      <c r="O3" s="58" t="n">
        <f aca="false">IF((K3="S"),50,IF((K3="F"),100,IF((K3="C"),200,0)))</f>
        <v>0</v>
      </c>
      <c r="P3" s="58" t="n">
        <f aca="false">IF(G3=16,-300,0)</f>
        <v>-300</v>
      </c>
      <c r="Q3" s="58" t="n">
        <f aca="false">IF(G3=1,300,0)</f>
        <v>0</v>
      </c>
      <c r="R3" s="59" t="n">
        <f aca="false">250+(J3+L3+M3+N3+O3+P3+Q3)</f>
        <v>-1555</v>
      </c>
      <c r="T3" s="41" t="n">
        <v>16</v>
      </c>
      <c r="U3" s="42"/>
      <c r="V3" s="42" t="s">
        <v>6</v>
      </c>
      <c r="W3" s="43"/>
      <c r="X3" s="44" t="n">
        <v>30</v>
      </c>
      <c r="Y3" s="42"/>
      <c r="Z3" s="43" t="n">
        <v>2</v>
      </c>
      <c r="AA3" s="43" t="n">
        <v>5</v>
      </c>
      <c r="AB3" s="43" t="n">
        <v>23</v>
      </c>
      <c r="AC3" s="44" t="n">
        <v>11</v>
      </c>
      <c r="AD3" s="43" t="n">
        <v>13</v>
      </c>
      <c r="AE3" s="43" t="s">
        <v>219</v>
      </c>
      <c r="AF3" s="43" t="n">
        <v>70</v>
      </c>
      <c r="AG3" s="43" t="n">
        <v>-57</v>
      </c>
      <c r="AH3" s="42"/>
      <c r="AI3" s="43" t="s">
        <v>211</v>
      </c>
    </row>
    <row r="4" customFormat="false" ht="12" hidden="false" customHeight="true" outlineLevel="0" collapsed="false">
      <c r="A4" s="58" t="s">
        <v>301</v>
      </c>
      <c r="B4" s="58" t="n">
        <v>1</v>
      </c>
      <c r="C4" s="58" t="s">
        <v>261</v>
      </c>
      <c r="D4" s="15" t="s">
        <v>9</v>
      </c>
      <c r="E4" s="58" t="s">
        <v>305</v>
      </c>
      <c r="F4" s="58" t="n">
        <v>1</v>
      </c>
      <c r="G4" s="58" t="n">
        <f aca="false">T4</f>
        <v>14</v>
      </c>
      <c r="H4" s="58" t="n">
        <f aca="false">AC4</f>
        <v>25</v>
      </c>
      <c r="I4" s="58" t="n">
        <f aca="false">AG4</f>
        <v>-44</v>
      </c>
      <c r="J4" s="58" t="n">
        <f aca="false">IF(G4=F4,200,IF(G4&lt;F4,200,0))</f>
        <v>0</v>
      </c>
      <c r="K4" s="58"/>
      <c r="L4" s="58" t="n">
        <f aca="false">H4*15</f>
        <v>375</v>
      </c>
      <c r="M4" s="58" t="n">
        <f aca="false">I4*10</f>
        <v>-440</v>
      </c>
      <c r="N4" s="58" t="n">
        <f aca="false">((F4-G4)*100)</f>
        <v>-1300</v>
      </c>
      <c r="O4" s="58" t="n">
        <f aca="false">IF((K4="S"),50,IF((K4="F"),100,IF((K4="C"),200,0)))</f>
        <v>0</v>
      </c>
      <c r="P4" s="58" t="n">
        <f aca="false">IF(G4=16,-300,0)</f>
        <v>0</v>
      </c>
      <c r="Q4" s="58" t="n">
        <f aca="false">IF(G4=1,300,0)</f>
        <v>0</v>
      </c>
      <c r="R4" s="59" t="n">
        <f aca="false">250+(J4+L4+M4+N4+O4+P4+Q4)</f>
        <v>-1115</v>
      </c>
      <c r="T4" s="41" t="n">
        <v>14</v>
      </c>
      <c r="U4" s="42"/>
      <c r="V4" s="42" t="s">
        <v>9</v>
      </c>
      <c r="W4" s="43" t="s">
        <v>233</v>
      </c>
      <c r="X4" s="44" t="n">
        <v>30</v>
      </c>
      <c r="Y4" s="42"/>
      <c r="Z4" s="43" t="n">
        <v>6</v>
      </c>
      <c r="AA4" s="43" t="n">
        <v>7</v>
      </c>
      <c r="AB4" s="43" t="n">
        <v>17</v>
      </c>
      <c r="AC4" s="44" t="n">
        <v>25</v>
      </c>
      <c r="AD4" s="43" t="n">
        <v>27</v>
      </c>
      <c r="AE4" s="43" t="s">
        <v>219</v>
      </c>
      <c r="AF4" s="43" t="n">
        <v>71</v>
      </c>
      <c r="AG4" s="43" t="n">
        <v>-44</v>
      </c>
      <c r="AH4" s="42"/>
      <c r="AI4" s="43" t="s">
        <v>211</v>
      </c>
    </row>
    <row r="5" customFormat="false" ht="12" hidden="false" customHeight="true" outlineLevel="0" collapsed="false">
      <c r="A5" s="58" t="s">
        <v>301</v>
      </c>
      <c r="B5" s="58" t="n">
        <v>1</v>
      </c>
      <c r="C5" s="58" t="s">
        <v>249</v>
      </c>
      <c r="D5" s="15" t="s">
        <v>12</v>
      </c>
      <c r="E5" s="58" t="s">
        <v>306</v>
      </c>
      <c r="F5" s="58" t="n">
        <v>13</v>
      </c>
      <c r="G5" s="58" t="n">
        <f aca="false">T5</f>
        <v>13</v>
      </c>
      <c r="H5" s="58" t="n">
        <f aca="false">AC5</f>
        <v>27</v>
      </c>
      <c r="I5" s="58" t="n">
        <f aca="false">AG5</f>
        <v>-21</v>
      </c>
      <c r="J5" s="58" t="n">
        <f aca="false">IF(G5=F5,200,IF(G5&lt;F5,200,0))</f>
        <v>200</v>
      </c>
      <c r="K5" s="58"/>
      <c r="L5" s="58" t="n">
        <f aca="false">H5*15</f>
        <v>405</v>
      </c>
      <c r="M5" s="58" t="n">
        <f aca="false">I5*10</f>
        <v>-210</v>
      </c>
      <c r="N5" s="58" t="n">
        <f aca="false">((F5-G5)*100)</f>
        <v>0</v>
      </c>
      <c r="O5" s="58" t="n">
        <f aca="false">IF((K5="S"),50,IF((K5="F"),100,IF((K5="C"),200,0)))</f>
        <v>0</v>
      </c>
      <c r="P5" s="58" t="n">
        <f aca="false">IF(G5=16,-300,0)</f>
        <v>0</v>
      </c>
      <c r="Q5" s="58" t="n">
        <f aca="false">IF(G5=1,300,0)</f>
        <v>0</v>
      </c>
      <c r="R5" s="59" t="n">
        <f aca="false">250+(J5+L5+M5+N5+O5+P5+Q5)</f>
        <v>645</v>
      </c>
      <c r="T5" s="41" t="n">
        <v>13</v>
      </c>
      <c r="U5" s="42"/>
      <c r="V5" s="42" t="s">
        <v>12</v>
      </c>
      <c r="W5" s="43" t="s">
        <v>260</v>
      </c>
      <c r="X5" s="44" t="n">
        <v>30</v>
      </c>
      <c r="Y5" s="42"/>
      <c r="Z5" s="43" t="n">
        <v>6</v>
      </c>
      <c r="AA5" s="43" t="n">
        <v>9</v>
      </c>
      <c r="AB5" s="43" t="n">
        <v>15</v>
      </c>
      <c r="AC5" s="44" t="n">
        <v>27</v>
      </c>
      <c r="AD5" s="43" t="n">
        <v>30</v>
      </c>
      <c r="AE5" s="43" t="s">
        <v>219</v>
      </c>
      <c r="AF5" s="43" t="n">
        <v>51</v>
      </c>
      <c r="AG5" s="43" t="n">
        <v>-21</v>
      </c>
      <c r="AH5" s="42"/>
      <c r="AI5" s="43" t="s">
        <v>211</v>
      </c>
    </row>
    <row r="6" customFormat="false" ht="12" hidden="false" customHeight="true" outlineLevel="0" collapsed="false">
      <c r="A6" s="58" t="s">
        <v>301</v>
      </c>
      <c r="B6" s="58" t="n">
        <v>1</v>
      </c>
      <c r="C6" s="58" t="s">
        <v>252</v>
      </c>
      <c r="D6" s="15" t="s">
        <v>15</v>
      </c>
      <c r="E6" s="58" t="s">
        <v>307</v>
      </c>
      <c r="F6" s="58" t="n">
        <v>5</v>
      </c>
      <c r="G6" s="58" t="n">
        <f aca="false">T6</f>
        <v>10</v>
      </c>
      <c r="H6" s="58" t="n">
        <f aca="false">AC6</f>
        <v>41</v>
      </c>
      <c r="I6" s="58" t="n">
        <f aca="false">AG6</f>
        <v>-8</v>
      </c>
      <c r="J6" s="58" t="n">
        <f aca="false">IF(G6=F6,200,IF(G6&lt;F6,200,0))</f>
        <v>0</v>
      </c>
      <c r="K6" s="58"/>
      <c r="L6" s="58" t="n">
        <f aca="false">H6*15</f>
        <v>615</v>
      </c>
      <c r="M6" s="58" t="n">
        <f aca="false">I6*10</f>
        <v>-80</v>
      </c>
      <c r="N6" s="58" t="n">
        <f aca="false">((F6-G6)*100)</f>
        <v>-500</v>
      </c>
      <c r="O6" s="58" t="n">
        <f aca="false">IF((K6="S"),50,IF((K6="F"),100,IF((K6="C"),200,0)))</f>
        <v>0</v>
      </c>
      <c r="P6" s="58" t="n">
        <f aca="false">IF(G6=16,-300,0)</f>
        <v>0</v>
      </c>
      <c r="Q6" s="58" t="n">
        <f aca="false">IF(G6=1,300,0)</f>
        <v>0</v>
      </c>
      <c r="R6" s="59" t="n">
        <f aca="false">250+(J6+L6+M6+N6+O6+P6+Q6)</f>
        <v>285</v>
      </c>
      <c r="T6" s="41" t="n">
        <v>10</v>
      </c>
      <c r="U6" s="42"/>
      <c r="V6" s="42" t="s">
        <v>15</v>
      </c>
      <c r="W6" s="43" t="s">
        <v>245</v>
      </c>
      <c r="X6" s="44" t="n">
        <v>30</v>
      </c>
      <c r="Y6" s="42"/>
      <c r="Z6" s="43" t="n">
        <v>12</v>
      </c>
      <c r="AA6" s="43" t="n">
        <v>5</v>
      </c>
      <c r="AB6" s="43" t="n">
        <v>13</v>
      </c>
      <c r="AC6" s="44" t="n">
        <v>41</v>
      </c>
      <c r="AD6" s="43" t="n">
        <v>35</v>
      </c>
      <c r="AE6" s="43" t="s">
        <v>219</v>
      </c>
      <c r="AF6" s="43" t="n">
        <v>43</v>
      </c>
      <c r="AG6" s="43" t="n">
        <v>-8</v>
      </c>
      <c r="AH6" s="42"/>
      <c r="AI6" s="43" t="s">
        <v>209</v>
      </c>
    </row>
    <row r="7" customFormat="false" ht="12" hidden="false" customHeight="true" outlineLevel="0" collapsed="false">
      <c r="A7" s="58" t="s">
        <v>301</v>
      </c>
      <c r="B7" s="58" t="n">
        <v>1</v>
      </c>
      <c r="C7" s="58" t="s">
        <v>220</v>
      </c>
      <c r="D7" s="15" t="s">
        <v>18</v>
      </c>
      <c r="E7" s="58" t="s">
        <v>308</v>
      </c>
      <c r="F7" s="58" t="n">
        <v>9</v>
      </c>
      <c r="G7" s="58" t="n">
        <f aca="false">T7</f>
        <v>7</v>
      </c>
      <c r="H7" s="58" t="n">
        <f aca="false">AC7</f>
        <v>48</v>
      </c>
      <c r="I7" s="58" t="n">
        <f aca="false">AG7</f>
        <v>20</v>
      </c>
      <c r="J7" s="58" t="n">
        <f aca="false">IF(G7=F7,200,IF(G7&lt;F7,200,0))</f>
        <v>200</v>
      </c>
      <c r="K7" s="58"/>
      <c r="L7" s="58" t="n">
        <f aca="false">H7*15</f>
        <v>720</v>
      </c>
      <c r="M7" s="58" t="n">
        <f aca="false">I7*10</f>
        <v>200</v>
      </c>
      <c r="N7" s="58" t="n">
        <f aca="false">((F7-G7)*100)</f>
        <v>200</v>
      </c>
      <c r="O7" s="58" t="n">
        <f aca="false">IF((K7="S"),50,IF((K7="F"),100,IF((K7="C"),200,0)))</f>
        <v>0</v>
      </c>
      <c r="P7" s="58" t="n">
        <f aca="false">IF(G7=16,-300,0)</f>
        <v>0</v>
      </c>
      <c r="Q7" s="58" t="n">
        <f aca="false">IF(G7=1,300,0)</f>
        <v>0</v>
      </c>
      <c r="R7" s="59" t="n">
        <f aca="false">250+(J7+L7+M7+N7+O7+P7+Q7)</f>
        <v>1570</v>
      </c>
      <c r="T7" s="41" t="n">
        <v>7</v>
      </c>
      <c r="U7" s="42"/>
      <c r="V7" s="42" t="s">
        <v>18</v>
      </c>
      <c r="W7" s="43" t="s">
        <v>309</v>
      </c>
      <c r="X7" s="44" t="n">
        <v>30</v>
      </c>
      <c r="Y7" s="42"/>
      <c r="Z7" s="43" t="n">
        <v>13</v>
      </c>
      <c r="AA7" s="43" t="n">
        <v>9</v>
      </c>
      <c r="AB7" s="43" t="n">
        <v>8</v>
      </c>
      <c r="AC7" s="44" t="n">
        <v>48</v>
      </c>
      <c r="AD7" s="43" t="n">
        <v>46</v>
      </c>
      <c r="AE7" s="43" t="s">
        <v>219</v>
      </c>
      <c r="AF7" s="43" t="n">
        <v>26</v>
      </c>
      <c r="AG7" s="43" t="n">
        <v>20</v>
      </c>
      <c r="AH7" s="42"/>
      <c r="AI7" s="43" t="s">
        <v>210</v>
      </c>
    </row>
    <row r="8" customFormat="false" ht="12" hidden="false" customHeight="true" outlineLevel="0" collapsed="false">
      <c r="A8" s="58" t="s">
        <v>301</v>
      </c>
      <c r="B8" s="58" t="n">
        <v>1</v>
      </c>
      <c r="C8" s="58" t="s">
        <v>246</v>
      </c>
      <c r="D8" s="15" t="s">
        <v>21</v>
      </c>
      <c r="E8" s="58" t="s">
        <v>310</v>
      </c>
      <c r="F8" s="58" t="n">
        <v>1</v>
      </c>
      <c r="G8" s="58" t="n">
        <f aca="false">T8</f>
        <v>5</v>
      </c>
      <c r="H8" s="58" t="n">
        <f aca="false">AC8</f>
        <v>51</v>
      </c>
      <c r="I8" s="58" t="n">
        <f aca="false">AG8</f>
        <v>21</v>
      </c>
      <c r="J8" s="58" t="n">
        <f aca="false">IF(G8=F8,200,IF(G8&lt;F8,200,0))</f>
        <v>0</v>
      </c>
      <c r="K8" s="58" t="s">
        <v>222</v>
      </c>
      <c r="L8" s="58" t="n">
        <f aca="false">H8*15</f>
        <v>765</v>
      </c>
      <c r="M8" s="58" t="n">
        <f aca="false">I8*10</f>
        <v>210</v>
      </c>
      <c r="N8" s="58" t="n">
        <f aca="false">((F8-G8)*100)</f>
        <v>-400</v>
      </c>
      <c r="O8" s="58" t="n">
        <f aca="false">IF((K8="S"),50,IF((K8="F"),100,IF((K8="C"),200,0)))</f>
        <v>100</v>
      </c>
      <c r="P8" s="58" t="n">
        <f aca="false">IF(G8=16,-300,0)</f>
        <v>0</v>
      </c>
      <c r="Q8" s="58" t="n">
        <f aca="false">IF(G8=1,300,0)</f>
        <v>0</v>
      </c>
      <c r="R8" s="59" t="n">
        <f aca="false">250+(J8+L8+M8+N8+O8+P8+Q8)</f>
        <v>925</v>
      </c>
      <c r="T8" s="41" t="n">
        <v>5</v>
      </c>
      <c r="U8" s="42"/>
      <c r="V8" s="42" t="s">
        <v>21</v>
      </c>
      <c r="W8" s="43" t="s">
        <v>311</v>
      </c>
      <c r="X8" s="44" t="n">
        <v>30</v>
      </c>
      <c r="Y8" s="42"/>
      <c r="Z8" s="43" t="n">
        <v>16</v>
      </c>
      <c r="AA8" s="43" t="n">
        <v>3</v>
      </c>
      <c r="AB8" s="43" t="n">
        <v>11</v>
      </c>
      <c r="AC8" s="44" t="n">
        <v>51</v>
      </c>
      <c r="AD8" s="43" t="n">
        <v>49</v>
      </c>
      <c r="AE8" s="43" t="s">
        <v>219</v>
      </c>
      <c r="AF8" s="43" t="n">
        <v>28</v>
      </c>
      <c r="AG8" s="43" t="n">
        <v>21</v>
      </c>
      <c r="AH8" s="42"/>
      <c r="AI8" s="43" t="s">
        <v>209</v>
      </c>
    </row>
    <row r="9" customFormat="false" ht="12" hidden="false" customHeight="true" outlineLevel="0" collapsed="false">
      <c r="A9" s="58" t="s">
        <v>301</v>
      </c>
      <c r="B9" s="58" t="n">
        <v>1</v>
      </c>
      <c r="C9" s="58" t="s">
        <v>243</v>
      </c>
      <c r="D9" s="15" t="s">
        <v>24</v>
      </c>
      <c r="E9" s="58" t="s">
        <v>312</v>
      </c>
      <c r="F9" s="58" t="n">
        <v>1</v>
      </c>
      <c r="G9" s="58" t="n">
        <f aca="false">T9</f>
        <v>2</v>
      </c>
      <c r="H9" s="58" t="n">
        <f aca="false">AC9</f>
        <v>73</v>
      </c>
      <c r="I9" s="58" t="n">
        <f aca="false">AG9</f>
        <v>54</v>
      </c>
      <c r="J9" s="58" t="n">
        <f aca="false">IF(G9=F9,200,IF(G9&lt;F9,200,0))</f>
        <v>0</v>
      </c>
      <c r="K9" s="58"/>
      <c r="L9" s="58" t="n">
        <f aca="false">H9*15</f>
        <v>1095</v>
      </c>
      <c r="M9" s="58" t="n">
        <f aca="false">I9*10</f>
        <v>540</v>
      </c>
      <c r="N9" s="58" t="n">
        <f aca="false">((F9-G9)*100)</f>
        <v>-100</v>
      </c>
      <c r="O9" s="58" t="n">
        <f aca="false">IF((K9="S"),50,IF((K9="F"),100,IF((K9="C"),200,0)))</f>
        <v>0</v>
      </c>
      <c r="P9" s="58" t="n">
        <f aca="false">IF(G9=16,-300,0)</f>
        <v>0</v>
      </c>
      <c r="Q9" s="58" t="n">
        <f aca="false">IF(G9=1,300,0)</f>
        <v>0</v>
      </c>
      <c r="R9" s="59" t="n">
        <f aca="false">250+(J9+L9+M9+N9+O9+P9+Q9)</f>
        <v>1785</v>
      </c>
      <c r="T9" s="41" t="n">
        <v>2</v>
      </c>
      <c r="U9" s="42"/>
      <c r="V9" s="42" t="s">
        <v>24</v>
      </c>
      <c r="W9" s="43" t="s">
        <v>277</v>
      </c>
      <c r="X9" s="44" t="n">
        <v>30</v>
      </c>
      <c r="Y9" s="42"/>
      <c r="Z9" s="43" t="n">
        <v>23</v>
      </c>
      <c r="AA9" s="43" t="n">
        <v>4</v>
      </c>
      <c r="AB9" s="43" t="n">
        <v>3</v>
      </c>
      <c r="AC9" s="44" t="n">
        <v>73</v>
      </c>
      <c r="AD9" s="43" t="n">
        <v>67</v>
      </c>
      <c r="AE9" s="43" t="s">
        <v>219</v>
      </c>
      <c r="AF9" s="43" t="n">
        <v>13</v>
      </c>
      <c r="AG9" s="43" t="n">
        <v>54</v>
      </c>
      <c r="AH9" s="42"/>
      <c r="AI9" s="43" t="s">
        <v>210</v>
      </c>
    </row>
    <row r="10" customFormat="false" ht="12" hidden="false" customHeight="true" outlineLevel="0" collapsed="false">
      <c r="A10" s="58" t="s">
        <v>301</v>
      </c>
      <c r="B10" s="58" t="n">
        <v>1</v>
      </c>
      <c r="C10" s="58" t="s">
        <v>255</v>
      </c>
      <c r="D10" s="15" t="s">
        <v>27</v>
      </c>
      <c r="E10" s="58" t="s">
        <v>313</v>
      </c>
      <c r="F10" s="58" t="n">
        <v>5</v>
      </c>
      <c r="G10" s="58" t="n">
        <f aca="false">T10</f>
        <v>6</v>
      </c>
      <c r="H10" s="58" t="n">
        <f aca="false">AC10</f>
        <v>50</v>
      </c>
      <c r="I10" s="58" t="n">
        <f aca="false">AG10</f>
        <v>16</v>
      </c>
      <c r="J10" s="58" t="n">
        <f aca="false">IF(G10=F10,200,IF(G10&lt;F10,200,0))</f>
        <v>0</v>
      </c>
      <c r="K10" s="58" t="s">
        <v>229</v>
      </c>
      <c r="L10" s="58" t="n">
        <f aca="false">H10*15</f>
        <v>750</v>
      </c>
      <c r="M10" s="58" t="n">
        <f aca="false">I10*10</f>
        <v>160</v>
      </c>
      <c r="N10" s="58" t="n">
        <f aca="false">((F10-G10)*100)</f>
        <v>-100</v>
      </c>
      <c r="O10" s="58" t="n">
        <f aca="false">IF((K10="S"),50,IF((K10="F"),100,IF((K10="C"),200,0)))</f>
        <v>50</v>
      </c>
      <c r="P10" s="58" t="n">
        <f aca="false">IF(G10=16,-300,0)</f>
        <v>0</v>
      </c>
      <c r="Q10" s="58" t="n">
        <f aca="false">IF(G10=1,300,0)</f>
        <v>0</v>
      </c>
      <c r="R10" s="59" t="n">
        <f aca="false">250+(J10+L10+M10+N10+O10+P10+Q10)</f>
        <v>1110</v>
      </c>
      <c r="T10" s="41" t="n">
        <v>6</v>
      </c>
      <c r="U10" s="42"/>
      <c r="V10" s="42" t="s">
        <v>27</v>
      </c>
      <c r="W10" s="43" t="s">
        <v>314</v>
      </c>
      <c r="X10" s="44" t="n">
        <v>30</v>
      </c>
      <c r="Y10" s="42"/>
      <c r="Z10" s="43" t="n">
        <v>15</v>
      </c>
      <c r="AA10" s="43" t="n">
        <v>5</v>
      </c>
      <c r="AB10" s="43" t="n">
        <v>10</v>
      </c>
      <c r="AC10" s="44" t="n">
        <v>50</v>
      </c>
      <c r="AD10" s="43" t="n">
        <v>52</v>
      </c>
      <c r="AE10" s="43" t="s">
        <v>219</v>
      </c>
      <c r="AF10" s="43" t="n">
        <v>36</v>
      </c>
      <c r="AG10" s="43" t="n">
        <v>16</v>
      </c>
      <c r="AH10" s="42"/>
      <c r="AI10" s="43" t="s">
        <v>210</v>
      </c>
    </row>
    <row r="11" customFormat="false" ht="12" hidden="false" customHeight="true" outlineLevel="0" collapsed="false">
      <c r="A11" s="58" t="s">
        <v>301</v>
      </c>
      <c r="B11" s="58" t="n">
        <v>1</v>
      </c>
      <c r="C11" s="58" t="s">
        <v>227</v>
      </c>
      <c r="D11" s="15" t="s">
        <v>30</v>
      </c>
      <c r="E11" s="58" t="s">
        <v>315</v>
      </c>
      <c r="F11" s="58" t="n">
        <v>9</v>
      </c>
      <c r="G11" s="58" t="n">
        <f aca="false">T11</f>
        <v>4</v>
      </c>
      <c r="H11" s="58" t="n">
        <f aca="false">AC11</f>
        <v>55</v>
      </c>
      <c r="I11" s="58" t="n">
        <f aca="false">AG11</f>
        <v>17</v>
      </c>
      <c r="J11" s="58" t="n">
        <f aca="false">IF(G11=F11,200,IF(G11&lt;F11,200,0))</f>
        <v>200</v>
      </c>
      <c r="K11" s="58"/>
      <c r="L11" s="58" t="n">
        <f aca="false">H11*15</f>
        <v>825</v>
      </c>
      <c r="M11" s="58" t="n">
        <f aca="false">I11*10</f>
        <v>170</v>
      </c>
      <c r="N11" s="58" t="n">
        <f aca="false">((F11-G11)*100)</f>
        <v>500</v>
      </c>
      <c r="O11" s="58" t="n">
        <f aca="false">IF((K11="S"),50,IF((K11="F"),100,IF((K11="C"),200,0)))</f>
        <v>0</v>
      </c>
      <c r="P11" s="58" t="n">
        <f aca="false">IF(G11=16,-300,0)</f>
        <v>0</v>
      </c>
      <c r="Q11" s="58" t="n">
        <f aca="false">IF(G11=1,300,0)</f>
        <v>0</v>
      </c>
      <c r="R11" s="59" t="n">
        <f aca="false">250+(J11+L11+M11+N11+O11+P11+Q11)</f>
        <v>1945</v>
      </c>
      <c r="T11" s="41" t="n">
        <v>4</v>
      </c>
      <c r="U11" s="42"/>
      <c r="V11" s="42" t="s">
        <v>30</v>
      </c>
      <c r="W11" s="43" t="s">
        <v>314</v>
      </c>
      <c r="X11" s="44" t="n">
        <v>30</v>
      </c>
      <c r="Y11" s="42"/>
      <c r="Z11" s="43" t="n">
        <v>15</v>
      </c>
      <c r="AA11" s="43" t="n">
        <v>10</v>
      </c>
      <c r="AB11" s="43" t="n">
        <v>5</v>
      </c>
      <c r="AC11" s="44" t="n">
        <v>55</v>
      </c>
      <c r="AD11" s="43" t="n">
        <v>34</v>
      </c>
      <c r="AE11" s="43" t="s">
        <v>219</v>
      </c>
      <c r="AF11" s="43" t="n">
        <v>17</v>
      </c>
      <c r="AG11" s="43" t="n">
        <v>17</v>
      </c>
      <c r="AH11" s="42"/>
      <c r="AI11" s="43" t="s">
        <v>211</v>
      </c>
    </row>
    <row r="12" customFormat="false" ht="12" hidden="false" customHeight="true" outlineLevel="0" collapsed="false">
      <c r="A12" s="58" t="s">
        <v>301</v>
      </c>
      <c r="B12" s="58" t="n">
        <v>1</v>
      </c>
      <c r="C12" s="58" t="s">
        <v>265</v>
      </c>
      <c r="D12" s="15" t="s">
        <v>33</v>
      </c>
      <c r="E12" s="58" t="s">
        <v>316</v>
      </c>
      <c r="F12" s="58" t="n">
        <v>5</v>
      </c>
      <c r="G12" s="58" t="n">
        <f aca="false">T12</f>
        <v>1</v>
      </c>
      <c r="H12" s="58" t="n">
        <f aca="false">AC12</f>
        <v>74</v>
      </c>
      <c r="I12" s="58" t="n">
        <f aca="false">AG12</f>
        <v>50</v>
      </c>
      <c r="J12" s="58" t="n">
        <f aca="false">IF(G12=F12,200,IF(G12&lt;F12,200,0))</f>
        <v>200</v>
      </c>
      <c r="K12" s="58" t="s">
        <v>263</v>
      </c>
      <c r="L12" s="58" t="n">
        <f aca="false">H12*15</f>
        <v>1110</v>
      </c>
      <c r="M12" s="58" t="n">
        <f aca="false">I12*10</f>
        <v>500</v>
      </c>
      <c r="N12" s="58" t="n">
        <f aca="false">((F12-G12)*100)</f>
        <v>400</v>
      </c>
      <c r="O12" s="58" t="n">
        <f aca="false">IF((K12="S"),50,IF((K12="F"),100,IF((K12="C"),200,0)))</f>
        <v>200</v>
      </c>
      <c r="P12" s="58" t="n">
        <f aca="false">IF(G12=16,-300,0)</f>
        <v>0</v>
      </c>
      <c r="Q12" s="58" t="n">
        <f aca="false">IF(G12=1,300,0)</f>
        <v>300</v>
      </c>
      <c r="R12" s="59" t="n">
        <f aca="false">250+(J12+L12+M12+N12+O12+P12+Q12)</f>
        <v>2960</v>
      </c>
      <c r="T12" s="41" t="n">
        <v>1</v>
      </c>
      <c r="U12" s="45"/>
      <c r="V12" s="45" t="s">
        <v>33</v>
      </c>
      <c r="W12" s="46" t="s">
        <v>317</v>
      </c>
      <c r="X12" s="47" t="n">
        <v>30</v>
      </c>
      <c r="Y12" s="45"/>
      <c r="Z12" s="46" t="n">
        <v>23</v>
      </c>
      <c r="AA12" s="46" t="n">
        <v>5</v>
      </c>
      <c r="AB12" s="46" t="n">
        <v>2</v>
      </c>
      <c r="AC12" s="47" t="n">
        <v>74</v>
      </c>
      <c r="AD12" s="46" t="n">
        <v>59</v>
      </c>
      <c r="AE12" s="46" t="s">
        <v>219</v>
      </c>
      <c r="AF12" s="46" t="n">
        <v>9</v>
      </c>
      <c r="AG12" s="46" t="n">
        <v>50</v>
      </c>
      <c r="AH12" s="45"/>
      <c r="AI12" s="46" t="s">
        <v>209</v>
      </c>
    </row>
    <row r="13" customFormat="false" ht="12" hidden="false" customHeight="true" outlineLevel="0" collapsed="false">
      <c r="A13" s="58" t="s">
        <v>301</v>
      </c>
      <c r="B13" s="58" t="n">
        <v>1</v>
      </c>
      <c r="C13" s="58" t="s">
        <v>258</v>
      </c>
      <c r="D13" s="15" t="s">
        <v>36</v>
      </c>
      <c r="E13" s="58" t="s">
        <v>318</v>
      </c>
      <c r="F13" s="58" t="n">
        <v>13</v>
      </c>
      <c r="G13" s="58" t="n">
        <f aca="false">T13</f>
        <v>11</v>
      </c>
      <c r="H13" s="58" t="n">
        <f aca="false">AC13</f>
        <v>31</v>
      </c>
      <c r="I13" s="58" t="n">
        <f aca="false">AG13</f>
        <v>-19</v>
      </c>
      <c r="J13" s="58" t="n">
        <f aca="false">IF(G13=F13,200,IF(G13&lt;F13,200,0))</f>
        <v>200</v>
      </c>
      <c r="K13" s="58"/>
      <c r="L13" s="58" t="n">
        <f aca="false">H13*15</f>
        <v>465</v>
      </c>
      <c r="M13" s="58" t="n">
        <f aca="false">I13*10</f>
        <v>-190</v>
      </c>
      <c r="N13" s="58" t="n">
        <f aca="false">((F13-G13)*100)</f>
        <v>200</v>
      </c>
      <c r="O13" s="58" t="n">
        <f aca="false">IF((K13="S"),50,IF((K13="F"),100,IF((K13="C"),200,0)))</f>
        <v>0</v>
      </c>
      <c r="P13" s="58" t="n">
        <f aca="false">IF(G13=16,-300,0)</f>
        <v>0</v>
      </c>
      <c r="Q13" s="58" t="n">
        <f aca="false">IF(G13=1,300,0)</f>
        <v>0</v>
      </c>
      <c r="R13" s="59" t="n">
        <f aca="false">250+(J13+L13+M13+N13+O13+P13+Q13)</f>
        <v>925</v>
      </c>
      <c r="T13" s="41" t="n">
        <v>11</v>
      </c>
      <c r="U13" s="42"/>
      <c r="V13" s="42" t="s">
        <v>36</v>
      </c>
      <c r="W13" s="43" t="s">
        <v>319</v>
      </c>
      <c r="X13" s="44" t="n">
        <v>30</v>
      </c>
      <c r="Y13" s="42"/>
      <c r="Z13" s="43" t="n">
        <v>9</v>
      </c>
      <c r="AA13" s="43" t="n">
        <v>4</v>
      </c>
      <c r="AB13" s="43" t="n">
        <v>17</v>
      </c>
      <c r="AC13" s="44" t="n">
        <v>31</v>
      </c>
      <c r="AD13" s="43" t="n">
        <v>26</v>
      </c>
      <c r="AE13" s="43" t="s">
        <v>219</v>
      </c>
      <c r="AF13" s="43" t="n">
        <v>45</v>
      </c>
      <c r="AG13" s="43" t="n">
        <v>-19</v>
      </c>
      <c r="AH13" s="42"/>
      <c r="AI13" s="43" t="s">
        <v>209</v>
      </c>
    </row>
    <row r="14" customFormat="false" ht="12" hidden="false" customHeight="true" outlineLevel="0" collapsed="false">
      <c r="A14" s="58" t="s">
        <v>301</v>
      </c>
      <c r="B14" s="58" t="n">
        <v>1</v>
      </c>
      <c r="C14" s="58" t="s">
        <v>234</v>
      </c>
      <c r="D14" s="15" t="s">
        <v>39</v>
      </c>
      <c r="E14" s="58" t="s">
        <v>320</v>
      </c>
      <c r="F14" s="58" t="n">
        <v>13</v>
      </c>
      <c r="G14" s="58" t="n">
        <f aca="false">T14</f>
        <v>8</v>
      </c>
      <c r="H14" s="58" t="n">
        <f aca="false">AC14</f>
        <v>44</v>
      </c>
      <c r="I14" s="58" t="n">
        <f aca="false">AG14</f>
        <v>3</v>
      </c>
      <c r="J14" s="58" t="n">
        <f aca="false">IF(G14=F14,200,IF(G14&lt;F14,200,0))</f>
        <v>200</v>
      </c>
      <c r="K14" s="58"/>
      <c r="L14" s="58" t="n">
        <f aca="false">H14*15</f>
        <v>660</v>
      </c>
      <c r="M14" s="58" t="n">
        <f aca="false">I14*10</f>
        <v>30</v>
      </c>
      <c r="N14" s="58" t="n">
        <f aca="false">((F14-G14)*100)</f>
        <v>500</v>
      </c>
      <c r="O14" s="58" t="n">
        <f aca="false">IF((K14="S"),50,IF((K14="F"),100,IF((K14="C"),200,0)))</f>
        <v>0</v>
      </c>
      <c r="P14" s="58" t="n">
        <f aca="false">IF(G14=16,-300,0)</f>
        <v>0</v>
      </c>
      <c r="Q14" s="58" t="n">
        <f aca="false">IF(G14=1,300,0)</f>
        <v>0</v>
      </c>
      <c r="R14" s="59" t="n">
        <f aca="false">250+(J14+L14+M14+N14+O14+P14+Q14)</f>
        <v>1640</v>
      </c>
      <c r="T14" s="41" t="n">
        <v>8</v>
      </c>
      <c r="U14" s="42"/>
      <c r="V14" s="42" t="s">
        <v>39</v>
      </c>
      <c r="W14" s="43" t="s">
        <v>321</v>
      </c>
      <c r="X14" s="44" t="n">
        <v>30</v>
      </c>
      <c r="Y14" s="42"/>
      <c r="Z14" s="43" t="n">
        <v>13</v>
      </c>
      <c r="AA14" s="43" t="n">
        <v>5</v>
      </c>
      <c r="AB14" s="43" t="n">
        <v>12</v>
      </c>
      <c r="AC14" s="44" t="n">
        <v>44</v>
      </c>
      <c r="AD14" s="43" t="n">
        <v>43</v>
      </c>
      <c r="AE14" s="43" t="s">
        <v>219</v>
      </c>
      <c r="AF14" s="43" t="n">
        <v>40</v>
      </c>
      <c r="AG14" s="43" t="n">
        <v>3</v>
      </c>
      <c r="AH14" s="42"/>
      <c r="AI14" s="43" t="s">
        <v>211</v>
      </c>
    </row>
    <row r="15" customFormat="false" ht="12" hidden="false" customHeight="true" outlineLevel="0" collapsed="false">
      <c r="A15" s="58" t="s">
        <v>301</v>
      </c>
      <c r="B15" s="58" t="n">
        <v>1</v>
      </c>
      <c r="C15" s="58" t="s">
        <v>224</v>
      </c>
      <c r="D15" s="15" t="s">
        <v>42</v>
      </c>
      <c r="E15" s="58" t="s">
        <v>322</v>
      </c>
      <c r="F15" s="58" t="n">
        <v>9</v>
      </c>
      <c r="G15" s="58" t="n">
        <f aca="false">T15</f>
        <v>3</v>
      </c>
      <c r="H15" s="58" t="n">
        <f aca="false">AC15</f>
        <v>56</v>
      </c>
      <c r="I15" s="58" t="n">
        <f aca="false">AG15</f>
        <v>34</v>
      </c>
      <c r="J15" s="58" t="n">
        <f aca="false">IF(G15=F15,200,IF(G15&lt;F15,200,0))</f>
        <v>200</v>
      </c>
      <c r="K15" s="58" t="s">
        <v>229</v>
      </c>
      <c r="L15" s="58" t="n">
        <f aca="false">H15*15</f>
        <v>840</v>
      </c>
      <c r="M15" s="58" t="n">
        <f aca="false">I15*10</f>
        <v>340</v>
      </c>
      <c r="N15" s="58" t="n">
        <f aca="false">((F15-G15)*100)</f>
        <v>600</v>
      </c>
      <c r="O15" s="58" t="n">
        <f aca="false">IF((K15="S"),50,IF((K15="F"),100,IF((K15="C"),200,0)))</f>
        <v>50</v>
      </c>
      <c r="P15" s="58" t="n">
        <f aca="false">IF(G15=16,-300,0)</f>
        <v>0</v>
      </c>
      <c r="Q15" s="58" t="n">
        <f aca="false">IF(G15=1,300,0)</f>
        <v>0</v>
      </c>
      <c r="R15" s="59" t="n">
        <f aca="false">250+(J15+L15+M15+N15+O15+P15+Q15)</f>
        <v>2280</v>
      </c>
      <c r="T15" s="41" t="n">
        <v>3</v>
      </c>
      <c r="U15" s="42"/>
      <c r="V15" s="42" t="s">
        <v>42</v>
      </c>
      <c r="W15" s="43" t="s">
        <v>323</v>
      </c>
      <c r="X15" s="44" t="n">
        <v>30</v>
      </c>
      <c r="Y15" s="42"/>
      <c r="Z15" s="43" t="n">
        <v>16</v>
      </c>
      <c r="AA15" s="43" t="n">
        <v>8</v>
      </c>
      <c r="AB15" s="43" t="n">
        <v>6</v>
      </c>
      <c r="AC15" s="44" t="n">
        <v>56</v>
      </c>
      <c r="AD15" s="43" t="n">
        <v>54</v>
      </c>
      <c r="AE15" s="43" t="s">
        <v>219</v>
      </c>
      <c r="AF15" s="43" t="n">
        <v>20</v>
      </c>
      <c r="AG15" s="43" t="n">
        <v>34</v>
      </c>
      <c r="AH15" s="42"/>
      <c r="AI15" s="43" t="s">
        <v>210</v>
      </c>
    </row>
    <row r="16" customFormat="false" ht="12" hidden="false" customHeight="true" outlineLevel="0" collapsed="false">
      <c r="A16" s="58" t="s">
        <v>301</v>
      </c>
      <c r="B16" s="58" t="n">
        <v>1</v>
      </c>
      <c r="C16" s="58" t="s">
        <v>237</v>
      </c>
      <c r="D16" s="15" t="s">
        <v>45</v>
      </c>
      <c r="E16" s="58" t="s">
        <v>324</v>
      </c>
      <c r="F16" s="58" t="n">
        <v>13</v>
      </c>
      <c r="G16" s="58" t="n">
        <f aca="false">T16</f>
        <v>9</v>
      </c>
      <c r="H16" s="58" t="n">
        <f aca="false">AC16</f>
        <v>43</v>
      </c>
      <c r="I16" s="58" t="n">
        <f aca="false">AG16</f>
        <v>7</v>
      </c>
      <c r="J16" s="58" t="n">
        <f aca="false">IF(G16=F16,200,IF(G16&lt;F16,200,0))</f>
        <v>200</v>
      </c>
      <c r="K16" s="58"/>
      <c r="L16" s="58" t="n">
        <f aca="false">H16*15</f>
        <v>645</v>
      </c>
      <c r="M16" s="58" t="n">
        <f aca="false">I16*10</f>
        <v>70</v>
      </c>
      <c r="N16" s="58" t="n">
        <f aca="false">((F16-G16)*100)</f>
        <v>400</v>
      </c>
      <c r="O16" s="58" t="n">
        <f aca="false">IF((K16="S"),50,IF((K16="F"),100,IF((K16="C"),200,0)))</f>
        <v>0</v>
      </c>
      <c r="P16" s="58" t="n">
        <f aca="false">IF(G16=16,-300,0)</f>
        <v>0</v>
      </c>
      <c r="Q16" s="58" t="n">
        <f aca="false">IF(G16=1,300,0)</f>
        <v>0</v>
      </c>
      <c r="R16" s="59" t="n">
        <f aca="false">250+(J16+L16+M16+N16+O16+P16+Q16)</f>
        <v>1565</v>
      </c>
      <c r="T16" s="41" t="n">
        <v>9</v>
      </c>
      <c r="U16" s="42"/>
      <c r="V16" s="42" t="s">
        <v>45</v>
      </c>
      <c r="W16" s="43" t="s">
        <v>325</v>
      </c>
      <c r="X16" s="44" t="n">
        <v>30</v>
      </c>
      <c r="Y16" s="42"/>
      <c r="Z16" s="43" t="n">
        <v>10</v>
      </c>
      <c r="AA16" s="43" t="n">
        <v>13</v>
      </c>
      <c r="AB16" s="43" t="n">
        <v>7</v>
      </c>
      <c r="AC16" s="44" t="n">
        <v>43</v>
      </c>
      <c r="AD16" s="43" t="n">
        <v>35</v>
      </c>
      <c r="AE16" s="43" t="s">
        <v>219</v>
      </c>
      <c r="AF16" s="43" t="n">
        <v>28</v>
      </c>
      <c r="AG16" s="43" t="n">
        <v>7</v>
      </c>
      <c r="AH16" s="42"/>
      <c r="AI16" s="43" t="s">
        <v>209</v>
      </c>
    </row>
    <row r="17" customFormat="false" ht="12" hidden="false" customHeight="true" outlineLevel="0" collapsed="false">
      <c r="A17" s="58" t="s">
        <v>301</v>
      </c>
      <c r="B17" s="58" t="n">
        <v>1</v>
      </c>
      <c r="C17" s="58" t="s">
        <v>216</v>
      </c>
      <c r="D17" s="15" t="s">
        <v>48</v>
      </c>
      <c r="E17" s="58" t="s">
        <v>326</v>
      </c>
      <c r="F17" s="58" t="n">
        <v>9</v>
      </c>
      <c r="G17" s="58" t="n">
        <f aca="false">T17</f>
        <v>12</v>
      </c>
      <c r="H17" s="58" t="n">
        <f aca="false">AC17</f>
        <v>27</v>
      </c>
      <c r="I17" s="58" t="n">
        <f aca="false">AG17</f>
        <v>-15</v>
      </c>
      <c r="J17" s="58" t="n">
        <f aca="false">IF(G17=F17,200,IF(G17&lt;F17,200,0))</f>
        <v>0</v>
      </c>
      <c r="K17" s="58"/>
      <c r="L17" s="58" t="n">
        <f aca="false">H17*15</f>
        <v>405</v>
      </c>
      <c r="M17" s="58" t="n">
        <f aca="false">I17*10</f>
        <v>-150</v>
      </c>
      <c r="N17" s="58" t="n">
        <f aca="false">((F17-G17)*100)</f>
        <v>-300</v>
      </c>
      <c r="O17" s="58" t="n">
        <f aca="false">IF((K17="S"),50,IF((K17="F"),100,IF((K17="C"),200,0)))</f>
        <v>0</v>
      </c>
      <c r="P17" s="58" t="n">
        <f aca="false">IF(G17=16,-300,0)</f>
        <v>0</v>
      </c>
      <c r="Q17" s="58" t="n">
        <f aca="false">IF(G17=1,300,0)</f>
        <v>0</v>
      </c>
      <c r="R17" s="59" t="n">
        <f aca="false">250+(J17+L17+M17+N17+O17+P17+Q17)</f>
        <v>205</v>
      </c>
      <c r="T17" s="41" t="n">
        <v>12</v>
      </c>
      <c r="U17" s="42"/>
      <c r="V17" s="42" t="s">
        <v>48</v>
      </c>
      <c r="W17" s="43" t="s">
        <v>327</v>
      </c>
      <c r="X17" s="44" t="n">
        <v>30</v>
      </c>
      <c r="Y17" s="42"/>
      <c r="Z17" s="43" t="n">
        <v>7</v>
      </c>
      <c r="AA17" s="43" t="n">
        <v>6</v>
      </c>
      <c r="AB17" s="43" t="n">
        <v>17</v>
      </c>
      <c r="AC17" s="44" t="n">
        <v>27</v>
      </c>
      <c r="AD17" s="43" t="n">
        <v>28</v>
      </c>
      <c r="AE17" s="43" t="s">
        <v>219</v>
      </c>
      <c r="AF17" s="43" t="n">
        <v>43</v>
      </c>
      <c r="AG17" s="43" t="n">
        <v>-15</v>
      </c>
      <c r="AH17" s="42"/>
      <c r="AI17" s="43" t="s">
        <v>209</v>
      </c>
    </row>
    <row r="18" customFormat="false" ht="12" hidden="false" customHeight="true" outlineLevel="0" collapsed="false">
      <c r="A18" s="6" t="s">
        <v>190</v>
      </c>
      <c r="B18" s="6" t="s">
        <v>191</v>
      </c>
      <c r="C18" s="6" t="s">
        <v>192</v>
      </c>
      <c r="D18" s="6" t="s">
        <v>0</v>
      </c>
      <c r="E18" s="6" t="s">
        <v>193</v>
      </c>
      <c r="F18" s="6" t="s">
        <v>194</v>
      </c>
      <c r="G18" s="6" t="s">
        <v>195</v>
      </c>
      <c r="H18" s="6" t="s">
        <v>196</v>
      </c>
      <c r="I18" s="6" t="s">
        <v>197</v>
      </c>
      <c r="J18" s="6" t="s">
        <v>198</v>
      </c>
      <c r="K18" s="6" t="s">
        <v>199</v>
      </c>
      <c r="L18" s="6" t="s">
        <v>200</v>
      </c>
      <c r="M18" s="6" t="s">
        <v>201</v>
      </c>
      <c r="N18" s="6" t="s">
        <v>202</v>
      </c>
      <c r="O18" s="6" t="s">
        <v>203</v>
      </c>
      <c r="P18" s="6" t="s">
        <v>204</v>
      </c>
      <c r="Q18" s="6" t="s">
        <v>205</v>
      </c>
      <c r="R18" s="6" t="s">
        <v>206</v>
      </c>
      <c r="T18" s="33" t="s">
        <v>195</v>
      </c>
      <c r="U18" s="7"/>
      <c r="V18" s="7" t="s">
        <v>0</v>
      </c>
      <c r="W18" s="7" t="s">
        <v>207</v>
      </c>
      <c r="X18" s="7" t="s">
        <v>208</v>
      </c>
      <c r="Y18" s="7"/>
      <c r="Z18" s="7" t="s">
        <v>209</v>
      </c>
      <c r="AA18" s="7" t="s">
        <v>210</v>
      </c>
      <c r="AB18" s="7" t="s">
        <v>211</v>
      </c>
      <c r="AC18" s="7" t="s">
        <v>196</v>
      </c>
      <c r="AD18" s="7" t="s">
        <v>212</v>
      </c>
      <c r="AE18" s="7"/>
      <c r="AF18" s="7" t="s">
        <v>213</v>
      </c>
      <c r="AG18" s="7" t="s">
        <v>214</v>
      </c>
      <c r="AH18" s="7"/>
      <c r="AI18" s="34"/>
    </row>
    <row r="19" customFormat="false" ht="12" hidden="false" customHeight="true" outlineLevel="0" collapsed="false">
      <c r="A19" s="58" t="s">
        <v>301</v>
      </c>
      <c r="B19" s="58" t="n">
        <v>2</v>
      </c>
      <c r="C19" s="58" t="s">
        <v>265</v>
      </c>
      <c r="D19" s="15" t="s">
        <v>6</v>
      </c>
      <c r="E19" s="58" t="s">
        <v>305</v>
      </c>
      <c r="F19" s="58" t="n">
        <v>5</v>
      </c>
      <c r="G19" s="58" t="n">
        <f aca="false">T19</f>
        <v>16</v>
      </c>
      <c r="H19" s="58" t="n">
        <f aca="false">AC19</f>
        <v>1</v>
      </c>
      <c r="I19" s="58" t="n">
        <f aca="false">AG19</f>
        <v>-84</v>
      </c>
      <c r="J19" s="58" t="n">
        <f aca="false">IF(G19=F19,200,IF(G19&lt;F19,200,0))</f>
        <v>0</v>
      </c>
      <c r="K19" s="58"/>
      <c r="L19" s="58" t="n">
        <f aca="false">H19*15</f>
        <v>15</v>
      </c>
      <c r="M19" s="58" t="n">
        <f aca="false">I19*10</f>
        <v>-840</v>
      </c>
      <c r="N19" s="58" t="n">
        <f aca="false">((F19-G19)*100)</f>
        <v>-1100</v>
      </c>
      <c r="O19" s="58" t="n">
        <f aca="false">IF((K19="S"),50,IF((K19="F"),100,IF((K19="C"),200,0)))</f>
        <v>0</v>
      </c>
      <c r="P19" s="58" t="n">
        <f aca="false">IF(G19=16,-300,0)</f>
        <v>-300</v>
      </c>
      <c r="Q19" s="58" t="n">
        <f aca="false">IF(G19=1,300,0)</f>
        <v>0</v>
      </c>
      <c r="R19" s="59" t="n">
        <f aca="false">250+(J19+L19+M19+N19+O19+P19+Q19)</f>
        <v>-1975</v>
      </c>
      <c r="T19" s="37" t="n">
        <v>16</v>
      </c>
      <c r="U19" s="38"/>
      <c r="V19" s="38" t="s">
        <v>6</v>
      </c>
      <c r="W19" s="39"/>
      <c r="X19" s="40" t="n">
        <v>30</v>
      </c>
      <c r="Y19" s="38"/>
      <c r="Z19" s="39" t="n">
        <v>0</v>
      </c>
      <c r="AA19" s="39" t="n">
        <v>1</v>
      </c>
      <c r="AB19" s="39" t="n">
        <v>29</v>
      </c>
      <c r="AC19" s="40" t="n">
        <v>1</v>
      </c>
      <c r="AD19" s="39" t="n">
        <v>5</v>
      </c>
      <c r="AE19" s="39" t="s">
        <v>219</v>
      </c>
      <c r="AF19" s="39" t="n">
        <v>89</v>
      </c>
      <c r="AG19" s="39" t="n">
        <v>-84</v>
      </c>
      <c r="AH19" s="38"/>
      <c r="AI19" s="39" t="s">
        <v>211</v>
      </c>
    </row>
    <row r="20" customFormat="false" ht="12" hidden="false" customHeight="true" outlineLevel="0" collapsed="false">
      <c r="A20" s="58" t="s">
        <v>301</v>
      </c>
      <c r="B20" s="58" t="n">
        <v>2</v>
      </c>
      <c r="C20" s="58" t="s">
        <v>261</v>
      </c>
      <c r="D20" s="15" t="s">
        <v>53</v>
      </c>
      <c r="E20" s="58" t="s">
        <v>320</v>
      </c>
      <c r="F20" s="58" t="n">
        <v>1</v>
      </c>
      <c r="G20" s="58" t="n">
        <f aca="false">T20</f>
        <v>2</v>
      </c>
      <c r="H20" s="58" t="n">
        <f aca="false">AC20</f>
        <v>56</v>
      </c>
      <c r="I20" s="58" t="n">
        <f aca="false">AG20</f>
        <v>27</v>
      </c>
      <c r="J20" s="58" t="n">
        <f aca="false">IF(G20=F20,200,IF(G20&lt;F20,200,0))</f>
        <v>0</v>
      </c>
      <c r="K20" s="58"/>
      <c r="L20" s="58" t="n">
        <f aca="false">H20*15</f>
        <v>840</v>
      </c>
      <c r="M20" s="58" t="n">
        <f aca="false">I20*10</f>
        <v>270</v>
      </c>
      <c r="N20" s="58" t="n">
        <f aca="false">((F20-G20)*100)</f>
        <v>-100</v>
      </c>
      <c r="O20" s="58" t="n">
        <f aca="false">IF((K20="S"),50,IF((K20="F"),100,IF((K20="C"),200,0)))</f>
        <v>0</v>
      </c>
      <c r="P20" s="58" t="n">
        <f aca="false">IF(G20=16,-300,0)</f>
        <v>0</v>
      </c>
      <c r="Q20" s="58" t="n">
        <f aca="false">IF(G20=1,300,0)</f>
        <v>0</v>
      </c>
      <c r="R20" s="59" t="n">
        <f aca="false">250+(J20+L20+M20+N20+O20+P20+Q20)</f>
        <v>1260</v>
      </c>
      <c r="T20" s="41" t="n">
        <v>2</v>
      </c>
      <c r="U20" s="42"/>
      <c r="V20" s="42" t="s">
        <v>53</v>
      </c>
      <c r="W20" s="43" t="s">
        <v>321</v>
      </c>
      <c r="X20" s="44" t="n">
        <v>30</v>
      </c>
      <c r="Y20" s="42"/>
      <c r="Z20" s="43" t="n">
        <v>16</v>
      </c>
      <c r="AA20" s="43" t="n">
        <v>8</v>
      </c>
      <c r="AB20" s="43" t="n">
        <v>6</v>
      </c>
      <c r="AC20" s="44" t="n">
        <v>56</v>
      </c>
      <c r="AD20" s="43" t="n">
        <v>49</v>
      </c>
      <c r="AE20" s="43" t="s">
        <v>219</v>
      </c>
      <c r="AF20" s="43" t="n">
        <v>22</v>
      </c>
      <c r="AG20" s="43" t="n">
        <v>27</v>
      </c>
      <c r="AH20" s="42"/>
      <c r="AI20" s="43" t="s">
        <v>211</v>
      </c>
    </row>
    <row r="21" customFormat="false" ht="12" hidden="false" customHeight="true" outlineLevel="0" collapsed="false">
      <c r="A21" s="58" t="s">
        <v>301</v>
      </c>
      <c r="B21" s="58" t="n">
        <v>2</v>
      </c>
      <c r="C21" s="58" t="s">
        <v>240</v>
      </c>
      <c r="D21" s="15" t="s">
        <v>56</v>
      </c>
      <c r="E21" s="58" t="s">
        <v>310</v>
      </c>
      <c r="F21" s="58" t="n">
        <v>5</v>
      </c>
      <c r="G21" s="58" t="n">
        <f aca="false">T21</f>
        <v>7</v>
      </c>
      <c r="H21" s="58" t="n">
        <f aca="false">AC21</f>
        <v>48</v>
      </c>
      <c r="I21" s="58" t="n">
        <f aca="false">AG21</f>
        <v>16</v>
      </c>
      <c r="J21" s="58" t="n">
        <f aca="false">IF(G21=F21,200,IF(G21&lt;F21,200,0))</f>
        <v>0</v>
      </c>
      <c r="K21" s="58" t="s">
        <v>229</v>
      </c>
      <c r="L21" s="58" t="n">
        <f aca="false">H21*15</f>
        <v>720</v>
      </c>
      <c r="M21" s="58" t="n">
        <f aca="false">I21*10</f>
        <v>160</v>
      </c>
      <c r="N21" s="58" t="n">
        <f aca="false">((F21-G21)*100)</f>
        <v>-200</v>
      </c>
      <c r="O21" s="58" t="n">
        <f aca="false">IF((K21="S"),50,IF((K21="F"),100,IF((K21="C"),200,0)))</f>
        <v>50</v>
      </c>
      <c r="P21" s="58" t="n">
        <f aca="false">IF(G21=16,-300,0)</f>
        <v>0</v>
      </c>
      <c r="Q21" s="58" t="n">
        <f aca="false">IF(G21=1,300,0)</f>
        <v>0</v>
      </c>
      <c r="R21" s="59" t="n">
        <f aca="false">250+(J21+L21+M21+N21+O21+P21+Q21)</f>
        <v>980</v>
      </c>
      <c r="T21" s="41" t="n">
        <v>7</v>
      </c>
      <c r="U21" s="42"/>
      <c r="V21" s="42" t="s">
        <v>56</v>
      </c>
      <c r="W21" s="43" t="s">
        <v>311</v>
      </c>
      <c r="X21" s="44" t="n">
        <v>30</v>
      </c>
      <c r="Y21" s="42"/>
      <c r="Z21" s="43" t="n">
        <v>13</v>
      </c>
      <c r="AA21" s="43" t="n">
        <v>9</v>
      </c>
      <c r="AB21" s="43" t="n">
        <v>8</v>
      </c>
      <c r="AC21" s="44" t="n">
        <v>48</v>
      </c>
      <c r="AD21" s="43" t="n">
        <v>47</v>
      </c>
      <c r="AE21" s="43" t="s">
        <v>219</v>
      </c>
      <c r="AF21" s="43" t="n">
        <v>31</v>
      </c>
      <c r="AG21" s="43" t="n">
        <v>16</v>
      </c>
      <c r="AH21" s="42"/>
      <c r="AI21" s="43" t="s">
        <v>209</v>
      </c>
    </row>
    <row r="22" customFormat="false" ht="12" hidden="false" customHeight="true" outlineLevel="0" collapsed="false">
      <c r="A22" s="58" t="s">
        <v>301</v>
      </c>
      <c r="B22" s="58" t="n">
        <v>2</v>
      </c>
      <c r="C22" s="58" t="s">
        <v>243</v>
      </c>
      <c r="D22" s="15" t="s">
        <v>59</v>
      </c>
      <c r="E22" s="58" t="s">
        <v>324</v>
      </c>
      <c r="F22" s="58" t="n">
        <v>1</v>
      </c>
      <c r="G22" s="58" t="n">
        <f aca="false">T22</f>
        <v>4</v>
      </c>
      <c r="H22" s="58" t="n">
        <f aca="false">AC22</f>
        <v>50</v>
      </c>
      <c r="I22" s="58" t="n">
        <f aca="false">AG22</f>
        <v>21</v>
      </c>
      <c r="J22" s="58" t="n">
        <f aca="false">IF(G22=F22,200,IF(G22&lt;F22,200,0))</f>
        <v>0</v>
      </c>
      <c r="K22" s="58" t="s">
        <v>263</v>
      </c>
      <c r="L22" s="58" t="n">
        <f aca="false">H22*15</f>
        <v>750</v>
      </c>
      <c r="M22" s="58" t="n">
        <f aca="false">I22*10</f>
        <v>210</v>
      </c>
      <c r="N22" s="58" t="n">
        <f aca="false">((F22-G22)*100)</f>
        <v>-300</v>
      </c>
      <c r="O22" s="58" t="n">
        <f aca="false">IF((K22="S"),50,IF((K22="F"),100,IF((K22="C"),200,0)))</f>
        <v>200</v>
      </c>
      <c r="P22" s="58" t="n">
        <f aca="false">IF(G22=16,-300,0)</f>
        <v>0</v>
      </c>
      <c r="Q22" s="58" t="n">
        <f aca="false">IF(G22=1,300,0)</f>
        <v>0</v>
      </c>
      <c r="R22" s="59" t="n">
        <f aca="false">250+(J22+L22+M22+N22+O22+P22+Q22)</f>
        <v>1110</v>
      </c>
      <c r="T22" s="41" t="n">
        <v>4</v>
      </c>
      <c r="U22" s="42"/>
      <c r="V22" s="42" t="s">
        <v>59</v>
      </c>
      <c r="W22" s="43" t="s">
        <v>325</v>
      </c>
      <c r="X22" s="44" t="n">
        <v>30</v>
      </c>
      <c r="Y22" s="42"/>
      <c r="Z22" s="43" t="n">
        <v>14</v>
      </c>
      <c r="AA22" s="43" t="n">
        <v>8</v>
      </c>
      <c r="AB22" s="43" t="n">
        <v>8</v>
      </c>
      <c r="AC22" s="44" t="n">
        <v>50</v>
      </c>
      <c r="AD22" s="43" t="n">
        <v>49</v>
      </c>
      <c r="AE22" s="43" t="s">
        <v>219</v>
      </c>
      <c r="AF22" s="43" t="n">
        <v>28</v>
      </c>
      <c r="AG22" s="43" t="n">
        <v>21</v>
      </c>
      <c r="AH22" s="42"/>
      <c r="AI22" s="43" t="s">
        <v>211</v>
      </c>
    </row>
    <row r="23" customFormat="false" ht="12" hidden="false" customHeight="true" outlineLevel="0" collapsed="false">
      <c r="A23" s="58" t="s">
        <v>301</v>
      </c>
      <c r="B23" s="58" t="n">
        <v>2</v>
      </c>
      <c r="C23" s="58" t="s">
        <v>258</v>
      </c>
      <c r="D23" s="15" t="s">
        <v>62</v>
      </c>
      <c r="E23" s="58" t="s">
        <v>308</v>
      </c>
      <c r="F23" s="58" t="n">
        <v>13</v>
      </c>
      <c r="G23" s="58" t="n">
        <f aca="false">T23</f>
        <v>3</v>
      </c>
      <c r="H23" s="58" t="n">
        <f aca="false">AC23</f>
        <v>50</v>
      </c>
      <c r="I23" s="58" t="n">
        <f aca="false">AG23</f>
        <v>23</v>
      </c>
      <c r="J23" s="58" t="n">
        <f aca="false">IF(G23=F23,200,IF(G23&lt;F23,200,0))</f>
        <v>200</v>
      </c>
      <c r="K23" s="58"/>
      <c r="L23" s="58" t="n">
        <f aca="false">H23*15</f>
        <v>750</v>
      </c>
      <c r="M23" s="58" t="n">
        <f aca="false">I23*10</f>
        <v>230</v>
      </c>
      <c r="N23" s="58" t="n">
        <f aca="false">((F23-G23)*100)</f>
        <v>1000</v>
      </c>
      <c r="O23" s="58" t="n">
        <f aca="false">IF((K23="S"),50,IF((K23="F"),100,IF((K23="C"),200,0)))</f>
        <v>0</v>
      </c>
      <c r="P23" s="58" t="n">
        <f aca="false">IF(G23=16,-300,0)</f>
        <v>0</v>
      </c>
      <c r="Q23" s="58" t="n">
        <f aca="false">IF(G23=1,300,0)</f>
        <v>0</v>
      </c>
      <c r="R23" s="59" t="n">
        <f aca="false">250+(J23+L23+M23+N23+O23+P23+Q23)</f>
        <v>2430</v>
      </c>
      <c r="T23" s="41" t="n">
        <v>3</v>
      </c>
      <c r="U23" s="42"/>
      <c r="V23" s="42" t="s">
        <v>62</v>
      </c>
      <c r="W23" s="43" t="s">
        <v>309</v>
      </c>
      <c r="X23" s="44" t="n">
        <v>30</v>
      </c>
      <c r="Y23" s="42"/>
      <c r="Z23" s="43" t="n">
        <v>15</v>
      </c>
      <c r="AA23" s="43" t="n">
        <v>5</v>
      </c>
      <c r="AB23" s="43" t="n">
        <v>10</v>
      </c>
      <c r="AC23" s="44" t="n">
        <v>50</v>
      </c>
      <c r="AD23" s="43" t="n">
        <v>48</v>
      </c>
      <c r="AE23" s="43" t="s">
        <v>219</v>
      </c>
      <c r="AF23" s="43" t="n">
        <v>25</v>
      </c>
      <c r="AG23" s="43" t="n">
        <v>23</v>
      </c>
      <c r="AH23" s="42"/>
      <c r="AI23" s="43" t="s">
        <v>209</v>
      </c>
    </row>
    <row r="24" customFormat="false" ht="12" hidden="false" customHeight="true" outlineLevel="0" collapsed="false">
      <c r="A24" s="58" t="s">
        <v>301</v>
      </c>
      <c r="B24" s="58" t="n">
        <v>2</v>
      </c>
      <c r="C24" s="58" t="s">
        <v>255</v>
      </c>
      <c r="D24" s="15" t="s">
        <v>65</v>
      </c>
      <c r="E24" s="58" t="s">
        <v>312</v>
      </c>
      <c r="F24" s="58" t="n">
        <v>5</v>
      </c>
      <c r="G24" s="58" t="n">
        <f aca="false">T24</f>
        <v>9</v>
      </c>
      <c r="H24" s="58" t="n">
        <f aca="false">AC24</f>
        <v>43</v>
      </c>
      <c r="I24" s="58" t="n">
        <f aca="false">AG24</f>
        <v>5</v>
      </c>
      <c r="J24" s="58" t="n">
        <f aca="false">IF(G24=F24,200,IF(G24&lt;F24,200,0))</f>
        <v>0</v>
      </c>
      <c r="K24" s="58"/>
      <c r="L24" s="58" t="n">
        <f aca="false">H24*15</f>
        <v>645</v>
      </c>
      <c r="M24" s="58" t="n">
        <f aca="false">I24*10</f>
        <v>50</v>
      </c>
      <c r="N24" s="58" t="n">
        <f aca="false">((F24-G24)*100)</f>
        <v>-400</v>
      </c>
      <c r="O24" s="58" t="n">
        <f aca="false">IF((K24="S"),50,IF((K24="F"),100,IF((K24="C"),200,0)))</f>
        <v>0</v>
      </c>
      <c r="P24" s="58" t="n">
        <f aca="false">IF(G24=16,-300,0)</f>
        <v>0</v>
      </c>
      <c r="Q24" s="58" t="n">
        <f aca="false">IF(G24=1,300,0)</f>
        <v>0</v>
      </c>
      <c r="R24" s="59" t="n">
        <f aca="false">250+(J24+L24+M24+N24+O24+P24+Q24)</f>
        <v>545</v>
      </c>
      <c r="T24" s="41" t="n">
        <v>9</v>
      </c>
      <c r="U24" s="42"/>
      <c r="V24" s="42" t="s">
        <v>65</v>
      </c>
      <c r="W24" s="43" t="s">
        <v>328</v>
      </c>
      <c r="X24" s="44" t="n">
        <v>30</v>
      </c>
      <c r="Y24" s="42"/>
      <c r="Z24" s="43" t="n">
        <v>11</v>
      </c>
      <c r="AA24" s="43" t="n">
        <v>10</v>
      </c>
      <c r="AB24" s="43" t="n">
        <v>9</v>
      </c>
      <c r="AC24" s="44" t="n">
        <v>43</v>
      </c>
      <c r="AD24" s="43" t="n">
        <v>35</v>
      </c>
      <c r="AE24" s="43" t="s">
        <v>219</v>
      </c>
      <c r="AF24" s="43" t="n">
        <v>30</v>
      </c>
      <c r="AG24" s="43" t="n">
        <v>5</v>
      </c>
      <c r="AH24" s="42"/>
      <c r="AI24" s="43" t="s">
        <v>210</v>
      </c>
    </row>
    <row r="25" customFormat="false" ht="12" hidden="false" customHeight="true" outlineLevel="0" collapsed="false">
      <c r="A25" s="58" t="s">
        <v>301</v>
      </c>
      <c r="B25" s="58" t="n">
        <v>2</v>
      </c>
      <c r="C25" s="58" t="s">
        <v>220</v>
      </c>
      <c r="D25" s="15" t="s">
        <v>68</v>
      </c>
      <c r="E25" s="58" t="s">
        <v>304</v>
      </c>
      <c r="F25" s="58" t="n">
        <v>9</v>
      </c>
      <c r="G25" s="58" t="n">
        <f aca="false">T25</f>
        <v>13</v>
      </c>
      <c r="H25" s="58" t="n">
        <f aca="false">AC25</f>
        <v>30</v>
      </c>
      <c r="I25" s="58" t="n">
        <f aca="false">AG25</f>
        <v>-22</v>
      </c>
      <c r="J25" s="58" t="n">
        <f aca="false">IF(G25=F25,200,IF(G25&lt;F25,200,0))</f>
        <v>0</v>
      </c>
      <c r="K25" s="58"/>
      <c r="L25" s="58" t="n">
        <f aca="false">H25*15</f>
        <v>450</v>
      </c>
      <c r="M25" s="58" t="n">
        <f aca="false">I25*10</f>
        <v>-220</v>
      </c>
      <c r="N25" s="58" t="n">
        <f aca="false">((F25-G25)*100)</f>
        <v>-400</v>
      </c>
      <c r="O25" s="58" t="n">
        <f aca="false">IF((K25="S"),50,IF((K25="F"),100,IF((K25="C"),200,0)))</f>
        <v>0</v>
      </c>
      <c r="P25" s="58" t="n">
        <f aca="false">IF(G25=16,-300,0)</f>
        <v>0</v>
      </c>
      <c r="Q25" s="58" t="n">
        <f aca="false">IF(G25=1,300,0)</f>
        <v>0</v>
      </c>
      <c r="R25" s="59" t="n">
        <f aca="false">250+(J25+L25+M25+N25+O25+P25+Q25)</f>
        <v>80</v>
      </c>
      <c r="T25" s="41" t="n">
        <v>13</v>
      </c>
      <c r="U25" s="42"/>
      <c r="V25" s="42" t="s">
        <v>68</v>
      </c>
      <c r="W25" s="43" t="s">
        <v>329</v>
      </c>
      <c r="X25" s="44" t="n">
        <v>30</v>
      </c>
      <c r="Y25" s="42"/>
      <c r="Z25" s="43" t="n">
        <v>9</v>
      </c>
      <c r="AA25" s="43" t="n">
        <v>3</v>
      </c>
      <c r="AB25" s="43" t="n">
        <v>18</v>
      </c>
      <c r="AC25" s="44" t="n">
        <v>30</v>
      </c>
      <c r="AD25" s="43" t="n">
        <v>29</v>
      </c>
      <c r="AE25" s="43" t="s">
        <v>219</v>
      </c>
      <c r="AF25" s="43" t="n">
        <v>51</v>
      </c>
      <c r="AG25" s="43" t="n">
        <v>-22</v>
      </c>
      <c r="AH25" s="42"/>
      <c r="AI25" s="43" t="s">
        <v>209</v>
      </c>
    </row>
    <row r="26" customFormat="false" ht="12" hidden="false" customHeight="true" outlineLevel="0" collapsed="false">
      <c r="A26" s="58" t="s">
        <v>301</v>
      </c>
      <c r="B26" s="58" t="n">
        <v>2</v>
      </c>
      <c r="C26" s="58" t="s">
        <v>216</v>
      </c>
      <c r="D26" s="15" t="s">
        <v>71</v>
      </c>
      <c r="E26" s="58" t="s">
        <v>313</v>
      </c>
      <c r="F26" s="58" t="n">
        <v>9</v>
      </c>
      <c r="G26" s="58" t="n">
        <f aca="false">T26</f>
        <v>10</v>
      </c>
      <c r="H26" s="58" t="n">
        <f aca="false">AC26</f>
        <v>43</v>
      </c>
      <c r="I26" s="58" t="n">
        <f aca="false">AG26</f>
        <v>-8</v>
      </c>
      <c r="J26" s="58" t="n">
        <f aca="false">IF(G26=F26,200,IF(G26&lt;F26,200,0))</f>
        <v>0</v>
      </c>
      <c r="K26" s="58"/>
      <c r="L26" s="58" t="n">
        <f aca="false">H26*15</f>
        <v>645</v>
      </c>
      <c r="M26" s="58" t="n">
        <f aca="false">I26*10</f>
        <v>-80</v>
      </c>
      <c r="N26" s="58" t="n">
        <f aca="false">((F26-G26)*100)</f>
        <v>-100</v>
      </c>
      <c r="O26" s="58" t="n">
        <f aca="false">IF((K26="S"),50,IF((K26="F"),100,IF((K26="C"),200,0)))</f>
        <v>0</v>
      </c>
      <c r="P26" s="58" t="n">
        <f aca="false">IF(G26=16,-300,0)</f>
        <v>0</v>
      </c>
      <c r="Q26" s="58" t="n">
        <f aca="false">IF(G26=1,300,0)</f>
        <v>0</v>
      </c>
      <c r="R26" s="59" t="n">
        <f aca="false">250+(J26+L26+M26+N26+O26+P26+Q26)</f>
        <v>715</v>
      </c>
      <c r="T26" s="41" t="n">
        <v>10</v>
      </c>
      <c r="U26" s="42"/>
      <c r="V26" s="42" t="s">
        <v>71</v>
      </c>
      <c r="W26" s="43" t="s">
        <v>314</v>
      </c>
      <c r="X26" s="44" t="n">
        <v>30</v>
      </c>
      <c r="Y26" s="42"/>
      <c r="Z26" s="43" t="n">
        <v>14</v>
      </c>
      <c r="AA26" s="43" t="n">
        <v>1</v>
      </c>
      <c r="AB26" s="43" t="n">
        <v>15</v>
      </c>
      <c r="AC26" s="44" t="n">
        <v>43</v>
      </c>
      <c r="AD26" s="43" t="n">
        <v>36</v>
      </c>
      <c r="AE26" s="43" t="s">
        <v>219</v>
      </c>
      <c r="AF26" s="43" t="n">
        <v>44</v>
      </c>
      <c r="AG26" s="43" t="n">
        <v>-8</v>
      </c>
      <c r="AH26" s="42"/>
      <c r="AI26" s="43" t="s">
        <v>209</v>
      </c>
    </row>
    <row r="27" customFormat="false" ht="12" hidden="false" customHeight="true" outlineLevel="0" collapsed="false">
      <c r="A27" s="58" t="s">
        <v>301</v>
      </c>
      <c r="B27" s="58" t="n">
        <v>2</v>
      </c>
      <c r="C27" s="58" t="s">
        <v>227</v>
      </c>
      <c r="D27" s="15" t="s">
        <v>74</v>
      </c>
      <c r="E27" s="58" t="s">
        <v>307</v>
      </c>
      <c r="F27" s="58" t="n">
        <v>9</v>
      </c>
      <c r="G27" s="58" t="n">
        <f aca="false">T27</f>
        <v>12</v>
      </c>
      <c r="H27" s="58" t="n">
        <f aca="false">AC27</f>
        <v>37</v>
      </c>
      <c r="I27" s="58" t="n">
        <f aca="false">AG27</f>
        <v>-8</v>
      </c>
      <c r="J27" s="58" t="n">
        <f aca="false">IF(G27=F27,200,IF(G27&lt;F27,200,0))</f>
        <v>0</v>
      </c>
      <c r="K27" s="58" t="s">
        <v>229</v>
      </c>
      <c r="L27" s="58" t="n">
        <f aca="false">H27*15</f>
        <v>555</v>
      </c>
      <c r="M27" s="58" t="n">
        <f aca="false">I27*10</f>
        <v>-80</v>
      </c>
      <c r="N27" s="58" t="n">
        <f aca="false">((F27-G27)*100)</f>
        <v>-300</v>
      </c>
      <c r="O27" s="58" t="n">
        <f aca="false">IF((K27="S"),50,IF((K27="F"),100,IF((K27="C"),200,0)))</f>
        <v>50</v>
      </c>
      <c r="P27" s="58" t="n">
        <f aca="false">IF(G27=16,-300,0)</f>
        <v>0</v>
      </c>
      <c r="Q27" s="58" t="n">
        <f aca="false">IF(G27=1,300,0)</f>
        <v>0</v>
      </c>
      <c r="R27" s="59" t="n">
        <f aca="false">250+(J27+L27+M27+N27+O27+P27+Q27)</f>
        <v>475</v>
      </c>
      <c r="T27" s="41" t="n">
        <v>12</v>
      </c>
      <c r="U27" s="42"/>
      <c r="V27" s="42" t="s">
        <v>74</v>
      </c>
      <c r="W27" s="43" t="s">
        <v>245</v>
      </c>
      <c r="X27" s="44" t="n">
        <v>30</v>
      </c>
      <c r="Y27" s="42"/>
      <c r="Z27" s="43" t="n">
        <v>10</v>
      </c>
      <c r="AA27" s="43" t="n">
        <v>7</v>
      </c>
      <c r="AB27" s="43" t="n">
        <v>13</v>
      </c>
      <c r="AC27" s="44" t="n">
        <v>37</v>
      </c>
      <c r="AD27" s="43" t="n">
        <v>28</v>
      </c>
      <c r="AE27" s="43" t="s">
        <v>219</v>
      </c>
      <c r="AF27" s="43" t="n">
        <v>36</v>
      </c>
      <c r="AG27" s="43" t="n">
        <v>-8</v>
      </c>
      <c r="AH27" s="42"/>
      <c r="AI27" s="43" t="s">
        <v>209</v>
      </c>
    </row>
    <row r="28" customFormat="false" ht="12" hidden="false" customHeight="true" outlineLevel="0" collapsed="false">
      <c r="A28" s="58" t="s">
        <v>301</v>
      </c>
      <c r="B28" s="58" t="n">
        <v>2</v>
      </c>
      <c r="C28" s="58" t="s">
        <v>231</v>
      </c>
      <c r="D28" s="15" t="s">
        <v>77</v>
      </c>
      <c r="E28" s="58" t="s">
        <v>306</v>
      </c>
      <c r="F28" s="58" t="n">
        <v>1</v>
      </c>
      <c r="G28" s="58" t="n">
        <f aca="false">T28</f>
        <v>14</v>
      </c>
      <c r="H28" s="58" t="n">
        <f aca="false">AC28</f>
        <v>28</v>
      </c>
      <c r="I28" s="58" t="n">
        <f aca="false">AG28</f>
        <v>-27</v>
      </c>
      <c r="J28" s="58" t="n">
        <f aca="false">IF(G28=F28,200,IF(G28&lt;F28,200,0))</f>
        <v>0</v>
      </c>
      <c r="K28" s="58"/>
      <c r="L28" s="58" t="n">
        <f aca="false">H28*15</f>
        <v>420</v>
      </c>
      <c r="M28" s="58" t="n">
        <f aca="false">I28*10</f>
        <v>-270</v>
      </c>
      <c r="N28" s="58" t="n">
        <f aca="false">((F28-G28)*100)</f>
        <v>-1300</v>
      </c>
      <c r="O28" s="58" t="n">
        <f aca="false">IF((K28="S"),50,IF((K28="F"),100,IF((K28="C"),200,0)))</f>
        <v>0</v>
      </c>
      <c r="P28" s="58" t="n">
        <f aca="false">IF(G28=16,-300,0)</f>
        <v>0</v>
      </c>
      <c r="Q28" s="58" t="n">
        <f aca="false">IF(G28=1,300,0)</f>
        <v>0</v>
      </c>
      <c r="R28" s="59" t="n">
        <f aca="false">250+(J28+L28+M28+N28+O28+P28+Q28)</f>
        <v>-900</v>
      </c>
      <c r="T28" s="41" t="n">
        <v>14</v>
      </c>
      <c r="U28" s="42"/>
      <c r="V28" s="42" t="s">
        <v>77</v>
      </c>
      <c r="W28" s="43" t="s">
        <v>260</v>
      </c>
      <c r="X28" s="44" t="n">
        <v>30</v>
      </c>
      <c r="Y28" s="42"/>
      <c r="Z28" s="43" t="n">
        <v>6</v>
      </c>
      <c r="AA28" s="43" t="n">
        <v>10</v>
      </c>
      <c r="AB28" s="43" t="n">
        <v>14</v>
      </c>
      <c r="AC28" s="44" t="n">
        <v>28</v>
      </c>
      <c r="AD28" s="43" t="n">
        <v>22</v>
      </c>
      <c r="AE28" s="43" t="s">
        <v>219</v>
      </c>
      <c r="AF28" s="43" t="n">
        <v>49</v>
      </c>
      <c r="AG28" s="43" t="n">
        <v>-27</v>
      </c>
      <c r="AH28" s="42"/>
      <c r="AI28" s="43" t="s">
        <v>211</v>
      </c>
    </row>
    <row r="29" customFormat="false" ht="12" hidden="false" customHeight="true" outlineLevel="0" collapsed="false">
      <c r="A29" s="58" t="s">
        <v>301</v>
      </c>
      <c r="B29" s="58" t="n">
        <v>2</v>
      </c>
      <c r="C29" s="58" t="s">
        <v>246</v>
      </c>
      <c r="D29" s="15" t="s">
        <v>80</v>
      </c>
      <c r="E29" s="58" t="s">
        <v>318</v>
      </c>
      <c r="F29" s="58" t="n">
        <v>1</v>
      </c>
      <c r="G29" s="58" t="n">
        <f aca="false">T29</f>
        <v>1</v>
      </c>
      <c r="H29" s="58" t="n">
        <f aca="false">AC29</f>
        <v>70</v>
      </c>
      <c r="I29" s="58" t="n">
        <f aca="false">AG29</f>
        <v>49</v>
      </c>
      <c r="J29" s="58" t="n">
        <f aca="false">IF(G29=F29,200,IF(G29&lt;F29,200,0))</f>
        <v>200</v>
      </c>
      <c r="K29" s="58" t="s">
        <v>222</v>
      </c>
      <c r="L29" s="58" t="n">
        <f aca="false">H29*15</f>
        <v>1050</v>
      </c>
      <c r="M29" s="58" t="n">
        <f aca="false">I29*10</f>
        <v>490</v>
      </c>
      <c r="N29" s="58" t="n">
        <f aca="false">((F29-G29)*100)</f>
        <v>0</v>
      </c>
      <c r="O29" s="58" t="n">
        <f aca="false">IF((K29="S"),50,IF((K29="F"),100,IF((K29="C"),200,0)))</f>
        <v>100</v>
      </c>
      <c r="P29" s="58" t="n">
        <f aca="false">IF(G29=16,-300,0)</f>
        <v>0</v>
      </c>
      <c r="Q29" s="58" t="n">
        <f aca="false">IF(G29=1,300,0)</f>
        <v>300</v>
      </c>
      <c r="R29" s="59" t="n">
        <f aca="false">250+(J29+L29+M29+N29+O29+P29+Q29)</f>
        <v>2390</v>
      </c>
      <c r="T29" s="41" t="n">
        <v>1</v>
      </c>
      <c r="U29" s="42"/>
      <c r="V29" s="42" t="s">
        <v>80</v>
      </c>
      <c r="W29" s="43" t="s">
        <v>319</v>
      </c>
      <c r="X29" s="44" t="n">
        <v>30</v>
      </c>
      <c r="Y29" s="42"/>
      <c r="Z29" s="43" t="n">
        <v>21</v>
      </c>
      <c r="AA29" s="43" t="n">
        <v>7</v>
      </c>
      <c r="AB29" s="43" t="n">
        <v>2</v>
      </c>
      <c r="AC29" s="44" t="n">
        <v>70</v>
      </c>
      <c r="AD29" s="43" t="n">
        <v>65</v>
      </c>
      <c r="AE29" s="43" t="s">
        <v>219</v>
      </c>
      <c r="AF29" s="43" t="n">
        <v>16</v>
      </c>
      <c r="AG29" s="43" t="n">
        <v>49</v>
      </c>
      <c r="AH29" s="42"/>
      <c r="AI29" s="43" t="s">
        <v>211</v>
      </c>
    </row>
    <row r="30" customFormat="false" ht="12" hidden="false" customHeight="true" outlineLevel="0" collapsed="false">
      <c r="A30" s="58" t="s">
        <v>301</v>
      </c>
      <c r="B30" s="58" t="n">
        <v>2</v>
      </c>
      <c r="C30" s="58" t="s">
        <v>249</v>
      </c>
      <c r="D30" s="15" t="s">
        <v>83</v>
      </c>
      <c r="E30" s="58" t="s">
        <v>315</v>
      </c>
      <c r="F30" s="58" t="n">
        <v>13</v>
      </c>
      <c r="G30" s="58" t="n">
        <f aca="false">T30</f>
        <v>8</v>
      </c>
      <c r="H30" s="58" t="n">
        <f aca="false">AC30</f>
        <v>44</v>
      </c>
      <c r="I30" s="58" t="n">
        <f aca="false">AG30</f>
        <v>14</v>
      </c>
      <c r="J30" s="58" t="n">
        <f aca="false">IF(G30=F30,200,IF(G30&lt;F30,200,0))</f>
        <v>200</v>
      </c>
      <c r="K30" s="58"/>
      <c r="L30" s="58" t="n">
        <f aca="false">H30*15</f>
        <v>660</v>
      </c>
      <c r="M30" s="58" t="n">
        <f aca="false">I30*10</f>
        <v>140</v>
      </c>
      <c r="N30" s="58" t="n">
        <f aca="false">((F30-G30)*100)</f>
        <v>500</v>
      </c>
      <c r="O30" s="58" t="n">
        <f aca="false">IF((K30="S"),50,IF((K30="F"),100,IF((K30="C"),200,0)))</f>
        <v>0</v>
      </c>
      <c r="P30" s="58" t="n">
        <f aca="false">IF(G30=16,-300,0)</f>
        <v>0</v>
      </c>
      <c r="Q30" s="58" t="n">
        <f aca="false">IF(G30=1,300,0)</f>
        <v>0</v>
      </c>
      <c r="R30" s="59" t="n">
        <f aca="false">250+(J30+L30+M30+N30+O30+P30+Q30)</f>
        <v>1750</v>
      </c>
      <c r="T30" s="41" t="n">
        <v>8</v>
      </c>
      <c r="U30" s="42"/>
      <c r="V30" s="42" t="s">
        <v>83</v>
      </c>
      <c r="W30" s="43" t="s">
        <v>314</v>
      </c>
      <c r="X30" s="44" t="n">
        <v>30</v>
      </c>
      <c r="Y30" s="42"/>
      <c r="Z30" s="43" t="n">
        <v>11</v>
      </c>
      <c r="AA30" s="43" t="n">
        <v>11</v>
      </c>
      <c r="AB30" s="43" t="n">
        <v>8</v>
      </c>
      <c r="AC30" s="44" t="n">
        <v>44</v>
      </c>
      <c r="AD30" s="43" t="n">
        <v>35</v>
      </c>
      <c r="AE30" s="43" t="s">
        <v>219</v>
      </c>
      <c r="AF30" s="43" t="n">
        <v>21</v>
      </c>
      <c r="AG30" s="43" t="n">
        <v>14</v>
      </c>
      <c r="AH30" s="42"/>
      <c r="AI30" s="43" t="s">
        <v>209</v>
      </c>
    </row>
    <row r="31" customFormat="false" ht="12" hidden="false" customHeight="true" outlineLevel="0" collapsed="false">
      <c r="A31" s="58" t="s">
        <v>301</v>
      </c>
      <c r="B31" s="58" t="n">
        <v>2</v>
      </c>
      <c r="C31" s="58" t="s">
        <v>234</v>
      </c>
      <c r="D31" s="15" t="s">
        <v>86</v>
      </c>
      <c r="E31" s="58" t="s">
        <v>322</v>
      </c>
      <c r="F31" s="58" t="n">
        <v>13</v>
      </c>
      <c r="G31" s="58" t="n">
        <f aca="false">T31</f>
        <v>11</v>
      </c>
      <c r="H31" s="58" t="n">
        <f aca="false">AC31</f>
        <v>41</v>
      </c>
      <c r="I31" s="58" t="n">
        <f aca="false">AG31</f>
        <v>7</v>
      </c>
      <c r="J31" s="58" t="n">
        <f aca="false">IF(G31=F31,200,IF(G31&lt;F31,200,0))</f>
        <v>200</v>
      </c>
      <c r="K31" s="58"/>
      <c r="L31" s="58" t="n">
        <f aca="false">H31*15</f>
        <v>615</v>
      </c>
      <c r="M31" s="58" t="n">
        <f aca="false">I31*10</f>
        <v>70</v>
      </c>
      <c r="N31" s="58" t="n">
        <f aca="false">((F31-G31)*100)</f>
        <v>200</v>
      </c>
      <c r="O31" s="58" t="n">
        <f aca="false">IF((K31="S"),50,IF((K31="F"),100,IF((K31="C"),200,0)))</f>
        <v>0</v>
      </c>
      <c r="P31" s="58" t="n">
        <f aca="false">IF(G31=16,-300,0)</f>
        <v>0</v>
      </c>
      <c r="Q31" s="58" t="n">
        <f aca="false">IF(G31=1,300,0)</f>
        <v>0</v>
      </c>
      <c r="R31" s="59" t="n">
        <f aca="false">250+(J31+L31+M31+N31+O31+P31+Q31)</f>
        <v>1335</v>
      </c>
      <c r="T31" s="41" t="n">
        <v>11</v>
      </c>
      <c r="U31" s="42"/>
      <c r="V31" s="42" t="s">
        <v>86</v>
      </c>
      <c r="W31" s="43" t="s">
        <v>323</v>
      </c>
      <c r="X31" s="44" t="n">
        <v>30</v>
      </c>
      <c r="Y31" s="42"/>
      <c r="Z31" s="43" t="n">
        <v>11</v>
      </c>
      <c r="AA31" s="43" t="n">
        <v>8</v>
      </c>
      <c r="AB31" s="43" t="n">
        <v>11</v>
      </c>
      <c r="AC31" s="44" t="n">
        <v>41</v>
      </c>
      <c r="AD31" s="43" t="n">
        <v>39</v>
      </c>
      <c r="AE31" s="43" t="s">
        <v>219</v>
      </c>
      <c r="AF31" s="43" t="n">
        <v>32</v>
      </c>
      <c r="AG31" s="43" t="n">
        <v>7</v>
      </c>
      <c r="AH31" s="42"/>
      <c r="AI31" s="43" t="s">
        <v>209</v>
      </c>
    </row>
    <row r="32" customFormat="false" ht="12" hidden="false" customHeight="true" outlineLevel="0" collapsed="false">
      <c r="A32" s="58" t="s">
        <v>301</v>
      </c>
      <c r="B32" s="58" t="n">
        <v>2</v>
      </c>
      <c r="C32" s="58" t="s">
        <v>237</v>
      </c>
      <c r="D32" s="15" t="s">
        <v>89</v>
      </c>
      <c r="E32" s="58" t="s">
        <v>326</v>
      </c>
      <c r="F32" s="58" t="n">
        <v>13</v>
      </c>
      <c r="G32" s="58" t="n">
        <f aca="false">T32</f>
        <v>6</v>
      </c>
      <c r="H32" s="58" t="n">
        <f aca="false">AC32</f>
        <v>50</v>
      </c>
      <c r="I32" s="58" t="n">
        <f aca="false">AG32</f>
        <v>11</v>
      </c>
      <c r="J32" s="58" t="n">
        <f aca="false">IF(G32=F32,200,IF(G32&lt;F32,200,0))</f>
        <v>200</v>
      </c>
      <c r="K32" s="58"/>
      <c r="L32" s="58" t="n">
        <f aca="false">H32*15</f>
        <v>750</v>
      </c>
      <c r="M32" s="58" t="n">
        <f aca="false">I32*10</f>
        <v>110</v>
      </c>
      <c r="N32" s="58" t="n">
        <f aca="false">((F32-G32)*100)</f>
        <v>700</v>
      </c>
      <c r="O32" s="58" t="n">
        <f aca="false">IF((K32="S"),50,IF((K32="F"),100,IF((K32="C"),200,0)))</f>
        <v>0</v>
      </c>
      <c r="P32" s="58" t="n">
        <f aca="false">IF(G32=16,-300,0)</f>
        <v>0</v>
      </c>
      <c r="Q32" s="58" t="n">
        <f aca="false">IF(G32=1,300,0)</f>
        <v>0</v>
      </c>
      <c r="R32" s="59" t="n">
        <f aca="false">250+(J32+L32+M32+N32+O32+P32+Q32)</f>
        <v>2010</v>
      </c>
      <c r="T32" s="41" t="n">
        <v>6</v>
      </c>
      <c r="U32" s="42"/>
      <c r="V32" s="42" t="s">
        <v>89</v>
      </c>
      <c r="W32" s="43" t="s">
        <v>327</v>
      </c>
      <c r="X32" s="44" t="n">
        <v>30</v>
      </c>
      <c r="Y32" s="42"/>
      <c r="Z32" s="43" t="n">
        <v>14</v>
      </c>
      <c r="AA32" s="43" t="n">
        <v>8</v>
      </c>
      <c r="AB32" s="43" t="n">
        <v>8</v>
      </c>
      <c r="AC32" s="44" t="n">
        <v>50</v>
      </c>
      <c r="AD32" s="43" t="n">
        <v>35</v>
      </c>
      <c r="AE32" s="43" t="s">
        <v>219</v>
      </c>
      <c r="AF32" s="43" t="n">
        <v>24</v>
      </c>
      <c r="AG32" s="43" t="n">
        <v>11</v>
      </c>
      <c r="AH32" s="42"/>
      <c r="AI32" s="43" t="s">
        <v>211</v>
      </c>
    </row>
    <row r="33" customFormat="false" ht="12" hidden="false" customHeight="true" outlineLevel="0" collapsed="false">
      <c r="A33" s="58" t="s">
        <v>301</v>
      </c>
      <c r="B33" s="58" t="n">
        <v>2</v>
      </c>
      <c r="C33" s="58" t="s">
        <v>224</v>
      </c>
      <c r="D33" s="15" t="s">
        <v>92</v>
      </c>
      <c r="E33" s="58" t="s">
        <v>316</v>
      </c>
      <c r="F33" s="58" t="n">
        <v>9</v>
      </c>
      <c r="G33" s="58" t="n">
        <f aca="false">T33</f>
        <v>5</v>
      </c>
      <c r="H33" s="58" t="n">
        <f aca="false">AC33</f>
        <v>50</v>
      </c>
      <c r="I33" s="58" t="n">
        <f aca="false">AG33</f>
        <v>13</v>
      </c>
      <c r="J33" s="58" t="n">
        <f aca="false">IF(G33=F33,200,IF(G33&lt;F33,200,0))</f>
        <v>200</v>
      </c>
      <c r="K33" s="58"/>
      <c r="L33" s="58" t="n">
        <f aca="false">H33*15</f>
        <v>750</v>
      </c>
      <c r="M33" s="58" t="n">
        <f aca="false">I33*10</f>
        <v>130</v>
      </c>
      <c r="N33" s="58" t="n">
        <f aca="false">((F33-G33)*100)</f>
        <v>400</v>
      </c>
      <c r="O33" s="58" t="n">
        <f aca="false">IF((K33="S"),50,IF((K33="F"),100,IF((K33="C"),200,0)))</f>
        <v>0</v>
      </c>
      <c r="P33" s="58" t="n">
        <f aca="false">IF(G33=16,-300,0)</f>
        <v>0</v>
      </c>
      <c r="Q33" s="58" t="n">
        <f aca="false">IF(G33=1,300,0)</f>
        <v>0</v>
      </c>
      <c r="R33" s="59" t="n">
        <f aca="false">250+(J33+L33+M33+N33+O33+P33+Q33)</f>
        <v>1730</v>
      </c>
      <c r="T33" s="41" t="n">
        <v>5</v>
      </c>
      <c r="U33" s="45"/>
      <c r="V33" s="45" t="s">
        <v>92</v>
      </c>
      <c r="W33" s="46" t="s">
        <v>317</v>
      </c>
      <c r="X33" s="47" t="n">
        <v>30</v>
      </c>
      <c r="Y33" s="45"/>
      <c r="Z33" s="46" t="n">
        <v>14</v>
      </c>
      <c r="AA33" s="46" t="n">
        <v>8</v>
      </c>
      <c r="AB33" s="46" t="n">
        <v>8</v>
      </c>
      <c r="AC33" s="47" t="n">
        <v>50</v>
      </c>
      <c r="AD33" s="46" t="n">
        <v>42</v>
      </c>
      <c r="AE33" s="46" t="s">
        <v>219</v>
      </c>
      <c r="AF33" s="46" t="n">
        <v>29</v>
      </c>
      <c r="AG33" s="46" t="n">
        <v>13</v>
      </c>
      <c r="AH33" s="45"/>
      <c r="AI33" s="46" t="s">
        <v>210</v>
      </c>
    </row>
    <row r="34" customFormat="false" ht="12" hidden="false" customHeight="true" outlineLevel="0" collapsed="false">
      <c r="A34" s="58" t="s">
        <v>301</v>
      </c>
      <c r="B34" s="58" t="n">
        <v>2</v>
      </c>
      <c r="C34" s="58" t="s">
        <v>252</v>
      </c>
      <c r="D34" s="15" t="s">
        <v>95</v>
      </c>
      <c r="E34" s="58" t="s">
        <v>302</v>
      </c>
      <c r="F34" s="58" t="n">
        <v>5</v>
      </c>
      <c r="G34" s="58" t="n">
        <f aca="false">T34</f>
        <v>15</v>
      </c>
      <c r="H34" s="58" t="n">
        <f aca="false">AC34</f>
        <v>22</v>
      </c>
      <c r="I34" s="58" t="n">
        <f aca="false">AG34</f>
        <v>-37</v>
      </c>
      <c r="J34" s="58" t="n">
        <f aca="false">IF(G34=F34,200,IF(G34&lt;F34,200,0))</f>
        <v>0</v>
      </c>
      <c r="K34" s="58"/>
      <c r="L34" s="58" t="n">
        <f aca="false">H34*15</f>
        <v>330</v>
      </c>
      <c r="M34" s="58" t="n">
        <f aca="false">I34*10</f>
        <v>-370</v>
      </c>
      <c r="N34" s="58" t="n">
        <f aca="false">((F34-G34)*100)</f>
        <v>-1000</v>
      </c>
      <c r="O34" s="58" t="n">
        <f aca="false">IF((K34="S"),50,IF((K34="F"),100,IF((K34="C"),200,0)))</f>
        <v>0</v>
      </c>
      <c r="P34" s="58" t="n">
        <f aca="false">IF(G34=16,-300,0)</f>
        <v>0</v>
      </c>
      <c r="Q34" s="58" t="n">
        <f aca="false">IF(G34=1,300,0)</f>
        <v>0</v>
      </c>
      <c r="R34" s="59" t="n">
        <f aca="false">250+(J34+L34+M34+N34+O34+P34+Q34)</f>
        <v>-790</v>
      </c>
      <c r="T34" s="41" t="n">
        <v>15</v>
      </c>
      <c r="U34" s="42"/>
      <c r="V34" s="42" t="s">
        <v>95</v>
      </c>
      <c r="W34" s="43" t="s">
        <v>303</v>
      </c>
      <c r="X34" s="44" t="n">
        <v>30</v>
      </c>
      <c r="Y34" s="42"/>
      <c r="Z34" s="43" t="n">
        <v>4</v>
      </c>
      <c r="AA34" s="43" t="n">
        <v>10</v>
      </c>
      <c r="AB34" s="43" t="n">
        <v>16</v>
      </c>
      <c r="AC34" s="44" t="n">
        <v>22</v>
      </c>
      <c r="AD34" s="43" t="n">
        <v>18</v>
      </c>
      <c r="AE34" s="43" t="s">
        <v>219</v>
      </c>
      <c r="AF34" s="43" t="n">
        <v>55</v>
      </c>
      <c r="AG34" s="43" t="n">
        <v>-37</v>
      </c>
      <c r="AH34" s="42"/>
      <c r="AI34" s="43" t="s">
        <v>211</v>
      </c>
    </row>
    <row r="35" customFormat="false" ht="12" hidden="false" customHeight="true" outlineLevel="0" collapsed="false">
      <c r="A35" s="6" t="s">
        <v>190</v>
      </c>
      <c r="B35" s="6" t="s">
        <v>191</v>
      </c>
      <c r="C35" s="6" t="s">
        <v>192</v>
      </c>
      <c r="D35" s="6" t="s">
        <v>0</v>
      </c>
      <c r="E35" s="6" t="s">
        <v>193</v>
      </c>
      <c r="F35" s="6" t="s">
        <v>194</v>
      </c>
      <c r="G35" s="6" t="s">
        <v>195</v>
      </c>
      <c r="H35" s="6" t="s">
        <v>196</v>
      </c>
      <c r="I35" s="6" t="s">
        <v>197</v>
      </c>
      <c r="J35" s="6" t="s">
        <v>198</v>
      </c>
      <c r="K35" s="6" t="s">
        <v>199</v>
      </c>
      <c r="L35" s="6" t="s">
        <v>200</v>
      </c>
      <c r="M35" s="6" t="s">
        <v>201</v>
      </c>
      <c r="N35" s="6" t="s">
        <v>202</v>
      </c>
      <c r="O35" s="6" t="s">
        <v>203</v>
      </c>
      <c r="P35" s="6" t="s">
        <v>204</v>
      </c>
      <c r="Q35" s="6" t="s">
        <v>205</v>
      </c>
      <c r="R35" s="6" t="s">
        <v>206</v>
      </c>
      <c r="T35" s="33" t="s">
        <v>195</v>
      </c>
      <c r="U35" s="7"/>
      <c r="V35" s="7" t="s">
        <v>0</v>
      </c>
      <c r="W35" s="7" t="s">
        <v>207</v>
      </c>
      <c r="X35" s="7" t="s">
        <v>208</v>
      </c>
      <c r="Y35" s="7"/>
      <c r="Z35" s="7" t="s">
        <v>209</v>
      </c>
      <c r="AA35" s="7" t="s">
        <v>210</v>
      </c>
      <c r="AB35" s="7" t="s">
        <v>211</v>
      </c>
      <c r="AC35" s="7" t="s">
        <v>196</v>
      </c>
      <c r="AD35" s="7" t="s">
        <v>212</v>
      </c>
      <c r="AE35" s="7"/>
      <c r="AF35" s="7" t="s">
        <v>213</v>
      </c>
      <c r="AG35" s="7" t="s">
        <v>214</v>
      </c>
      <c r="AH35" s="7"/>
      <c r="AI35" s="34"/>
    </row>
    <row r="36" customFormat="false" ht="12" hidden="false" customHeight="true" outlineLevel="0" collapsed="false">
      <c r="A36" s="58" t="s">
        <v>301</v>
      </c>
      <c r="B36" s="58" t="n">
        <v>3</v>
      </c>
      <c r="C36" s="58" t="s">
        <v>220</v>
      </c>
      <c r="D36" s="15" t="s">
        <v>98</v>
      </c>
      <c r="E36" s="58" t="s">
        <v>310</v>
      </c>
      <c r="F36" s="58" t="n">
        <v>9</v>
      </c>
      <c r="G36" s="58" t="n">
        <f aca="false">T36</f>
        <v>4</v>
      </c>
      <c r="H36" s="58" t="n">
        <f aca="false">AC36</f>
        <v>58</v>
      </c>
      <c r="I36" s="58" t="n">
        <f aca="false">AG36</f>
        <v>31</v>
      </c>
      <c r="J36" s="58" t="n">
        <f aca="false">IF(G36=F36,200,IF(G36&lt;F36,200,0))</f>
        <v>200</v>
      </c>
      <c r="K36" s="58"/>
      <c r="L36" s="58" t="n">
        <f aca="false">H36*15</f>
        <v>870</v>
      </c>
      <c r="M36" s="58" t="n">
        <f aca="false">I36*10</f>
        <v>310</v>
      </c>
      <c r="N36" s="58" t="n">
        <f aca="false">((F36-G36)*100)</f>
        <v>500</v>
      </c>
      <c r="O36" s="58" t="n">
        <f aca="false">IF((K36="S"),50,IF((K36="F"),100,IF((K36="C"),200,0)))</f>
        <v>0</v>
      </c>
      <c r="P36" s="58" t="n">
        <f aca="false">IF(G36=16,-300,0)</f>
        <v>0</v>
      </c>
      <c r="Q36" s="58" t="n">
        <f aca="false">IF(G36=1,300,0)</f>
        <v>0</v>
      </c>
      <c r="R36" s="59" t="n">
        <f aca="false">250+(J36+L36+M36+N36+O36+P36+Q36)</f>
        <v>2130</v>
      </c>
      <c r="T36" s="37" t="n">
        <v>4</v>
      </c>
      <c r="U36" s="38"/>
      <c r="V36" s="38" t="s">
        <v>98</v>
      </c>
      <c r="W36" s="39" t="s">
        <v>311</v>
      </c>
      <c r="X36" s="40" t="n">
        <v>30</v>
      </c>
      <c r="Y36" s="38"/>
      <c r="Z36" s="39" t="n">
        <v>17</v>
      </c>
      <c r="AA36" s="39" t="n">
        <v>7</v>
      </c>
      <c r="AB36" s="39" t="n">
        <v>6</v>
      </c>
      <c r="AC36" s="40" t="n">
        <v>58</v>
      </c>
      <c r="AD36" s="39" t="n">
        <v>50</v>
      </c>
      <c r="AE36" s="39" t="s">
        <v>219</v>
      </c>
      <c r="AF36" s="39" t="n">
        <v>19</v>
      </c>
      <c r="AG36" s="39" t="n">
        <v>31</v>
      </c>
      <c r="AH36" s="38"/>
      <c r="AI36" s="39" t="s">
        <v>209</v>
      </c>
    </row>
    <row r="37" customFormat="false" ht="12" hidden="false" customHeight="true" outlineLevel="0" collapsed="false">
      <c r="A37" s="58" t="s">
        <v>301</v>
      </c>
      <c r="B37" s="58" t="n">
        <v>3</v>
      </c>
      <c r="C37" s="58" t="s">
        <v>231</v>
      </c>
      <c r="D37" s="15" t="s">
        <v>101</v>
      </c>
      <c r="E37" s="58" t="s">
        <v>315</v>
      </c>
      <c r="F37" s="58" t="n">
        <v>1</v>
      </c>
      <c r="G37" s="58" t="n">
        <f aca="false">T37</f>
        <v>8</v>
      </c>
      <c r="H37" s="58" t="n">
        <f aca="false">AC37</f>
        <v>46</v>
      </c>
      <c r="I37" s="58" t="n">
        <f aca="false">AG37</f>
        <v>2</v>
      </c>
      <c r="J37" s="58" t="n">
        <f aca="false">IF(G37=F37,200,IF(G37&lt;F37,200,0))</f>
        <v>0</v>
      </c>
      <c r="K37" s="58"/>
      <c r="L37" s="58" t="n">
        <f aca="false">H37*15</f>
        <v>690</v>
      </c>
      <c r="M37" s="58" t="n">
        <f aca="false">I37*10</f>
        <v>20</v>
      </c>
      <c r="N37" s="58" t="n">
        <f aca="false">((F37-G37)*100)</f>
        <v>-700</v>
      </c>
      <c r="O37" s="58" t="n">
        <f aca="false">IF((K37="S"),50,IF((K37="F"),100,IF((K37="C"),200,0)))</f>
        <v>0</v>
      </c>
      <c r="P37" s="58" t="n">
        <f aca="false">IF(G37=16,-300,0)</f>
        <v>0</v>
      </c>
      <c r="Q37" s="58" t="n">
        <f aca="false">IF(G37=1,300,0)</f>
        <v>0</v>
      </c>
      <c r="R37" s="59" t="n">
        <f aca="false">250+(J37+L37+M37+N37+O37+P37+Q37)</f>
        <v>260</v>
      </c>
      <c r="T37" s="41" t="n">
        <v>8</v>
      </c>
      <c r="U37" s="42"/>
      <c r="V37" s="42" t="s">
        <v>101</v>
      </c>
      <c r="W37" s="43" t="s">
        <v>314</v>
      </c>
      <c r="X37" s="44" t="n">
        <v>30</v>
      </c>
      <c r="Y37" s="42"/>
      <c r="Z37" s="43" t="n">
        <v>12</v>
      </c>
      <c r="AA37" s="43" t="n">
        <v>10</v>
      </c>
      <c r="AB37" s="43" t="n">
        <v>8</v>
      </c>
      <c r="AC37" s="44" t="n">
        <v>46</v>
      </c>
      <c r="AD37" s="43" t="n">
        <v>29</v>
      </c>
      <c r="AE37" s="43" t="s">
        <v>219</v>
      </c>
      <c r="AF37" s="43" t="n">
        <v>27</v>
      </c>
      <c r="AG37" s="43" t="n">
        <v>2</v>
      </c>
      <c r="AH37" s="42"/>
      <c r="AI37" s="43" t="s">
        <v>210</v>
      </c>
    </row>
    <row r="38" customFormat="false" ht="12" hidden="false" customHeight="true" outlineLevel="0" collapsed="false">
      <c r="A38" s="58" t="s">
        <v>301</v>
      </c>
      <c r="B38" s="58" t="n">
        <v>3</v>
      </c>
      <c r="C38" s="58" t="s">
        <v>243</v>
      </c>
      <c r="D38" s="15" t="s">
        <v>104</v>
      </c>
      <c r="E38" s="58" t="s">
        <v>326</v>
      </c>
      <c r="F38" s="58" t="n">
        <v>1</v>
      </c>
      <c r="G38" s="58" t="n">
        <f aca="false">T38</f>
        <v>6</v>
      </c>
      <c r="H38" s="58" t="n">
        <f aca="false">AC38</f>
        <v>51</v>
      </c>
      <c r="I38" s="58" t="n">
        <f aca="false">AG38</f>
        <v>23</v>
      </c>
      <c r="J38" s="58" t="n">
        <f aca="false">IF(G38=F38,200,IF(G38&lt;F38,200,0))</f>
        <v>0</v>
      </c>
      <c r="K38" s="58"/>
      <c r="L38" s="58" t="n">
        <f aca="false">H38*15</f>
        <v>765</v>
      </c>
      <c r="M38" s="58" t="n">
        <f aca="false">I38*10</f>
        <v>230</v>
      </c>
      <c r="N38" s="58" t="n">
        <f aca="false">((F38-G38)*100)</f>
        <v>-500</v>
      </c>
      <c r="O38" s="58" t="n">
        <f aca="false">IF((K38="S"),50,IF((K38="F"),100,IF((K38="C"),200,0)))</f>
        <v>0</v>
      </c>
      <c r="P38" s="58" t="n">
        <f aca="false">IF(G38=16,-300,0)</f>
        <v>0</v>
      </c>
      <c r="Q38" s="58" t="n">
        <f aca="false">IF(G38=1,300,0)</f>
        <v>0</v>
      </c>
      <c r="R38" s="59" t="n">
        <f aca="false">250+(J38+L38+M38+N38+O38+P38+Q38)</f>
        <v>745</v>
      </c>
      <c r="T38" s="41" t="n">
        <v>6</v>
      </c>
      <c r="U38" s="42"/>
      <c r="V38" s="42" t="s">
        <v>104</v>
      </c>
      <c r="W38" s="43" t="s">
        <v>327</v>
      </c>
      <c r="X38" s="44" t="n">
        <v>30</v>
      </c>
      <c r="Y38" s="42"/>
      <c r="Z38" s="43" t="n">
        <v>15</v>
      </c>
      <c r="AA38" s="43" t="n">
        <v>6</v>
      </c>
      <c r="AB38" s="43" t="n">
        <v>9</v>
      </c>
      <c r="AC38" s="44" t="n">
        <v>51</v>
      </c>
      <c r="AD38" s="43" t="n">
        <v>46</v>
      </c>
      <c r="AE38" s="43" t="s">
        <v>219</v>
      </c>
      <c r="AF38" s="43" t="n">
        <v>23</v>
      </c>
      <c r="AG38" s="43" t="n">
        <v>23</v>
      </c>
      <c r="AH38" s="42"/>
      <c r="AI38" s="43" t="s">
        <v>211</v>
      </c>
    </row>
    <row r="39" customFormat="false" ht="12" hidden="false" customHeight="true" outlineLevel="0" collapsed="false">
      <c r="A39" s="58" t="s">
        <v>301</v>
      </c>
      <c r="B39" s="58" t="n">
        <v>3</v>
      </c>
      <c r="C39" s="58" t="s">
        <v>234</v>
      </c>
      <c r="D39" s="15" t="s">
        <v>107</v>
      </c>
      <c r="E39" s="58" t="s">
        <v>316</v>
      </c>
      <c r="F39" s="58" t="n">
        <v>13</v>
      </c>
      <c r="G39" s="58" t="n">
        <f aca="false">T39</f>
        <v>7</v>
      </c>
      <c r="H39" s="58" t="n">
        <f aca="false">AC39</f>
        <v>51</v>
      </c>
      <c r="I39" s="58" t="n">
        <f aca="false">AG39</f>
        <v>13</v>
      </c>
      <c r="J39" s="58" t="n">
        <f aca="false">IF(G39=F39,200,IF(G39&lt;F39,200,0))</f>
        <v>200</v>
      </c>
      <c r="K39" s="58"/>
      <c r="L39" s="58" t="n">
        <f aca="false">H39*15</f>
        <v>765</v>
      </c>
      <c r="M39" s="58" t="n">
        <f aca="false">I39*10</f>
        <v>130</v>
      </c>
      <c r="N39" s="58" t="n">
        <f aca="false">((F39-G39)*100)</f>
        <v>600</v>
      </c>
      <c r="O39" s="58" t="n">
        <f aca="false">IF((K39="S"),50,IF((K39="F"),100,IF((K39="C"),200,0)))</f>
        <v>0</v>
      </c>
      <c r="P39" s="58" t="n">
        <f aca="false">IF(G39=16,-300,0)</f>
        <v>0</v>
      </c>
      <c r="Q39" s="58" t="n">
        <f aca="false">IF(G39=1,300,0)</f>
        <v>0</v>
      </c>
      <c r="R39" s="59" t="n">
        <f aca="false">250+(J39+L39+M39+N39+O39+P39+Q39)</f>
        <v>1945</v>
      </c>
      <c r="T39" s="41" t="n">
        <v>7</v>
      </c>
      <c r="U39" s="42"/>
      <c r="V39" s="42" t="s">
        <v>107</v>
      </c>
      <c r="W39" s="43" t="s">
        <v>317</v>
      </c>
      <c r="X39" s="44" t="n">
        <v>30</v>
      </c>
      <c r="Y39" s="42"/>
      <c r="Z39" s="43" t="n">
        <v>14</v>
      </c>
      <c r="AA39" s="43" t="n">
        <v>9</v>
      </c>
      <c r="AB39" s="43" t="n">
        <v>7</v>
      </c>
      <c r="AC39" s="44" t="n">
        <v>51</v>
      </c>
      <c r="AD39" s="43" t="n">
        <v>34</v>
      </c>
      <c r="AE39" s="43" t="s">
        <v>219</v>
      </c>
      <c r="AF39" s="43" t="n">
        <v>21</v>
      </c>
      <c r="AG39" s="43" t="n">
        <v>13</v>
      </c>
      <c r="AH39" s="42"/>
      <c r="AI39" s="43" t="s">
        <v>209</v>
      </c>
    </row>
    <row r="40" customFormat="false" ht="12" hidden="false" customHeight="true" outlineLevel="0" collapsed="false">
      <c r="A40" s="58" t="s">
        <v>301</v>
      </c>
      <c r="B40" s="58" t="n">
        <v>3</v>
      </c>
      <c r="C40" s="58" t="s">
        <v>265</v>
      </c>
      <c r="D40" s="15" t="s">
        <v>110</v>
      </c>
      <c r="E40" s="58" t="s">
        <v>320</v>
      </c>
      <c r="F40" s="58" t="n">
        <v>5</v>
      </c>
      <c r="G40" s="58" t="n">
        <f aca="false">T40</f>
        <v>9</v>
      </c>
      <c r="H40" s="58" t="n">
        <f aca="false">AC40</f>
        <v>43</v>
      </c>
      <c r="I40" s="58" t="n">
        <f aca="false">AG40</f>
        <v>2</v>
      </c>
      <c r="J40" s="58" t="n">
        <f aca="false">IF(G40=F40,200,IF(G40&lt;F40,200,0))</f>
        <v>0</v>
      </c>
      <c r="K40" s="58" t="s">
        <v>229</v>
      </c>
      <c r="L40" s="58" t="n">
        <f aca="false">H40*15</f>
        <v>645</v>
      </c>
      <c r="M40" s="58" t="n">
        <f aca="false">I40*10</f>
        <v>20</v>
      </c>
      <c r="N40" s="58" t="n">
        <f aca="false">((F40-G40)*100)</f>
        <v>-400</v>
      </c>
      <c r="O40" s="58" t="n">
        <f aca="false">IF((K40="S"),50,IF((K40="F"),100,IF((K40="C"),200,0)))</f>
        <v>50</v>
      </c>
      <c r="P40" s="58" t="n">
        <f aca="false">IF(G40=16,-300,0)</f>
        <v>0</v>
      </c>
      <c r="Q40" s="58" t="n">
        <f aca="false">IF(G40=1,300,0)</f>
        <v>0</v>
      </c>
      <c r="R40" s="59" t="n">
        <f aca="false">250+(J40+L40+M40+N40+O40+P40+Q40)</f>
        <v>565</v>
      </c>
      <c r="T40" s="41" t="n">
        <v>9</v>
      </c>
      <c r="U40" s="42"/>
      <c r="V40" s="42" t="s">
        <v>110</v>
      </c>
      <c r="W40" s="43" t="s">
        <v>321</v>
      </c>
      <c r="X40" s="44" t="n">
        <v>30</v>
      </c>
      <c r="Y40" s="42"/>
      <c r="Z40" s="43" t="n">
        <v>13</v>
      </c>
      <c r="AA40" s="43" t="n">
        <v>4</v>
      </c>
      <c r="AB40" s="43" t="n">
        <v>13</v>
      </c>
      <c r="AC40" s="44" t="n">
        <v>43</v>
      </c>
      <c r="AD40" s="43" t="n">
        <v>34</v>
      </c>
      <c r="AE40" s="43" t="s">
        <v>219</v>
      </c>
      <c r="AF40" s="43" t="n">
        <v>32</v>
      </c>
      <c r="AG40" s="43" t="n">
        <v>2</v>
      </c>
      <c r="AH40" s="42"/>
      <c r="AI40" s="43" t="s">
        <v>209</v>
      </c>
    </row>
    <row r="41" customFormat="false" ht="12" hidden="false" customHeight="true" outlineLevel="0" collapsed="false">
      <c r="A41" s="58" t="s">
        <v>301</v>
      </c>
      <c r="B41" s="58" t="n">
        <v>3</v>
      </c>
      <c r="C41" s="58" t="s">
        <v>227</v>
      </c>
      <c r="D41" s="15" t="s">
        <v>113</v>
      </c>
      <c r="E41" s="58" t="s">
        <v>302</v>
      </c>
      <c r="F41" s="58" t="n">
        <v>9</v>
      </c>
      <c r="G41" s="58" t="n">
        <f aca="false">T41</f>
        <v>14</v>
      </c>
      <c r="H41" s="58" t="n">
        <f aca="false">AC41</f>
        <v>13</v>
      </c>
      <c r="I41" s="58" t="n">
        <f aca="false">AG41</f>
        <v>-55</v>
      </c>
      <c r="J41" s="58" t="n">
        <f aca="false">IF(G41=F41,200,IF(G41&lt;F41,200,0))</f>
        <v>0</v>
      </c>
      <c r="K41" s="58"/>
      <c r="L41" s="58" t="n">
        <f aca="false">H41*15</f>
        <v>195</v>
      </c>
      <c r="M41" s="58" t="n">
        <f aca="false">I41*10</f>
        <v>-550</v>
      </c>
      <c r="N41" s="58" t="n">
        <f aca="false">((F41-G41)*100)</f>
        <v>-500</v>
      </c>
      <c r="O41" s="58" t="n">
        <f aca="false">IF((K41="S"),50,IF((K41="F"),100,IF((K41="C"),200,0)))</f>
        <v>0</v>
      </c>
      <c r="P41" s="58" t="n">
        <f aca="false">IF(G41=16,-300,0)</f>
        <v>0</v>
      </c>
      <c r="Q41" s="58" t="n">
        <f aca="false">IF(G41=1,300,0)</f>
        <v>0</v>
      </c>
      <c r="R41" s="59" t="n">
        <f aca="false">250+(J41+L41+M41+N41+O41+P41+Q41)</f>
        <v>-605</v>
      </c>
      <c r="T41" s="41" t="n">
        <v>14</v>
      </c>
      <c r="U41" s="42"/>
      <c r="V41" s="42" t="s">
        <v>113</v>
      </c>
      <c r="W41" s="43" t="s">
        <v>303</v>
      </c>
      <c r="X41" s="44" t="n">
        <v>30</v>
      </c>
      <c r="Y41" s="42"/>
      <c r="Z41" s="43" t="n">
        <v>3</v>
      </c>
      <c r="AA41" s="43" t="n">
        <v>4</v>
      </c>
      <c r="AB41" s="43" t="n">
        <v>23</v>
      </c>
      <c r="AC41" s="44" t="n">
        <v>13</v>
      </c>
      <c r="AD41" s="43" t="n">
        <v>16</v>
      </c>
      <c r="AE41" s="43" t="s">
        <v>219</v>
      </c>
      <c r="AF41" s="43" t="n">
        <v>71</v>
      </c>
      <c r="AG41" s="43" t="n">
        <v>-55</v>
      </c>
      <c r="AH41" s="42"/>
      <c r="AI41" s="43" t="s">
        <v>211</v>
      </c>
    </row>
    <row r="42" customFormat="false" ht="12" hidden="false" customHeight="true" outlineLevel="0" collapsed="false">
      <c r="A42" s="58" t="s">
        <v>301</v>
      </c>
      <c r="B42" s="58" t="n">
        <v>3</v>
      </c>
      <c r="C42" s="58" t="s">
        <v>237</v>
      </c>
      <c r="D42" s="15" t="s">
        <v>116</v>
      </c>
      <c r="E42" s="58" t="s">
        <v>313</v>
      </c>
      <c r="F42" s="58" t="n">
        <v>13</v>
      </c>
      <c r="G42" s="58" t="n">
        <f aca="false">T42</f>
        <v>12</v>
      </c>
      <c r="H42" s="58" t="n">
        <f aca="false">AC42</f>
        <v>33</v>
      </c>
      <c r="I42" s="58" t="n">
        <f aca="false">AG42</f>
        <v>-6</v>
      </c>
      <c r="J42" s="58" t="n">
        <f aca="false">IF(G42=F42,200,IF(G42&lt;F42,200,0))</f>
        <v>200</v>
      </c>
      <c r="K42" s="58" t="s">
        <v>263</v>
      </c>
      <c r="L42" s="58" t="n">
        <f aca="false">H42*15</f>
        <v>495</v>
      </c>
      <c r="M42" s="58" t="n">
        <f aca="false">I42*10</f>
        <v>-60</v>
      </c>
      <c r="N42" s="58" t="n">
        <f aca="false">((F42-G42)*100)</f>
        <v>100</v>
      </c>
      <c r="O42" s="58" t="n">
        <f aca="false">IF((K42="S"),50,IF((K42="F"),100,IF((K42="C"),200,0)))</f>
        <v>200</v>
      </c>
      <c r="P42" s="58" t="n">
        <f aca="false">IF(G42=16,-300,0)</f>
        <v>0</v>
      </c>
      <c r="Q42" s="58" t="n">
        <f aca="false">IF(G42=1,300,0)</f>
        <v>0</v>
      </c>
      <c r="R42" s="59" t="n">
        <f aca="false">250+(J42+L42+M42+N42+O42+P42+Q42)</f>
        <v>1185</v>
      </c>
      <c r="T42" s="41" t="n">
        <v>12</v>
      </c>
      <c r="U42" s="42"/>
      <c r="V42" s="42" t="s">
        <v>116</v>
      </c>
      <c r="W42" s="43" t="s">
        <v>314</v>
      </c>
      <c r="X42" s="44" t="n">
        <v>30</v>
      </c>
      <c r="Y42" s="42"/>
      <c r="Z42" s="43" t="n">
        <v>10</v>
      </c>
      <c r="AA42" s="43" t="n">
        <v>3</v>
      </c>
      <c r="AB42" s="43" t="n">
        <v>17</v>
      </c>
      <c r="AC42" s="44" t="n">
        <v>33</v>
      </c>
      <c r="AD42" s="43" t="n">
        <v>31</v>
      </c>
      <c r="AE42" s="43" t="s">
        <v>219</v>
      </c>
      <c r="AF42" s="43" t="n">
        <v>37</v>
      </c>
      <c r="AG42" s="43" t="n">
        <v>-6</v>
      </c>
      <c r="AH42" s="42"/>
      <c r="AI42" s="43" t="s">
        <v>211</v>
      </c>
    </row>
    <row r="43" customFormat="false" ht="12" hidden="false" customHeight="true" outlineLevel="0" collapsed="false">
      <c r="A43" s="58" t="s">
        <v>301</v>
      </c>
      <c r="B43" s="58" t="n">
        <v>3</v>
      </c>
      <c r="C43" s="58" t="s">
        <v>224</v>
      </c>
      <c r="D43" s="15" t="s">
        <v>119</v>
      </c>
      <c r="E43" s="58" t="s">
        <v>305</v>
      </c>
      <c r="F43" s="58" t="n">
        <v>9</v>
      </c>
      <c r="G43" s="58" t="n">
        <f aca="false">T43</f>
        <v>15</v>
      </c>
      <c r="H43" s="58" t="n">
        <f aca="false">AC43</f>
        <v>11</v>
      </c>
      <c r="I43" s="58" t="n">
        <f aca="false">AG43</f>
        <v>-66</v>
      </c>
      <c r="J43" s="58" t="n">
        <f aca="false">IF(G43=F43,200,IF(G43&lt;F43,200,0))</f>
        <v>0</v>
      </c>
      <c r="K43" s="58"/>
      <c r="L43" s="58" t="n">
        <f aca="false">H43*15</f>
        <v>165</v>
      </c>
      <c r="M43" s="58" t="n">
        <f aca="false">I43*10</f>
        <v>-660</v>
      </c>
      <c r="N43" s="58" t="n">
        <f aca="false">((F43-G43)*100)</f>
        <v>-600</v>
      </c>
      <c r="O43" s="58" t="n">
        <f aca="false">IF((K43="S"),50,IF((K43="F"),100,IF((K43="C"),200,0)))</f>
        <v>0</v>
      </c>
      <c r="P43" s="58" t="n">
        <f aca="false">IF(G43=16,-300,0)</f>
        <v>0</v>
      </c>
      <c r="Q43" s="58" t="n">
        <f aca="false">IF(G43=1,300,0)</f>
        <v>0</v>
      </c>
      <c r="R43" s="59" t="n">
        <f aca="false">250+(J43+L43+M43+N43+O43+P43+Q43)</f>
        <v>-845</v>
      </c>
      <c r="T43" s="41" t="n">
        <v>15</v>
      </c>
      <c r="U43" s="42"/>
      <c r="V43" s="42" t="s">
        <v>119</v>
      </c>
      <c r="W43" s="43" t="s">
        <v>233</v>
      </c>
      <c r="X43" s="44" t="n">
        <v>30</v>
      </c>
      <c r="Y43" s="42"/>
      <c r="Z43" s="43" t="n">
        <v>2</v>
      </c>
      <c r="AA43" s="43" t="n">
        <v>5</v>
      </c>
      <c r="AB43" s="43" t="n">
        <v>23</v>
      </c>
      <c r="AC43" s="44" t="n">
        <v>11</v>
      </c>
      <c r="AD43" s="43" t="n">
        <v>22</v>
      </c>
      <c r="AE43" s="43" t="s">
        <v>219</v>
      </c>
      <c r="AF43" s="43" t="n">
        <v>88</v>
      </c>
      <c r="AG43" s="43" t="n">
        <v>-66</v>
      </c>
      <c r="AH43" s="42"/>
      <c r="AI43" s="43" t="s">
        <v>211</v>
      </c>
    </row>
    <row r="44" customFormat="false" ht="12" hidden="false" customHeight="true" outlineLevel="0" collapsed="false">
      <c r="A44" s="58" t="s">
        <v>301</v>
      </c>
      <c r="B44" s="58" t="n">
        <v>3</v>
      </c>
      <c r="C44" s="58" t="s">
        <v>249</v>
      </c>
      <c r="D44" s="15" t="s">
        <v>122</v>
      </c>
      <c r="E44" s="58" t="s">
        <v>307</v>
      </c>
      <c r="F44" s="58" t="n">
        <v>13</v>
      </c>
      <c r="G44" s="58" t="n">
        <f aca="false">T44</f>
        <v>10</v>
      </c>
      <c r="H44" s="58" t="n">
        <f aca="false">AC44</f>
        <v>40</v>
      </c>
      <c r="I44" s="58" t="n">
        <f aca="false">AG44</f>
        <v>-10</v>
      </c>
      <c r="J44" s="58" t="n">
        <f aca="false">IF(G44=F44,200,IF(G44&lt;F44,200,0))</f>
        <v>200</v>
      </c>
      <c r="K44" s="58"/>
      <c r="L44" s="58" t="n">
        <f aca="false">H44*15</f>
        <v>600</v>
      </c>
      <c r="M44" s="58" t="n">
        <f aca="false">I44*10</f>
        <v>-100</v>
      </c>
      <c r="N44" s="58" t="n">
        <f aca="false">((F44-G44)*100)</f>
        <v>300</v>
      </c>
      <c r="O44" s="58" t="n">
        <f aca="false">IF((K44="S"),50,IF((K44="F"),100,IF((K44="C"),200,0)))</f>
        <v>0</v>
      </c>
      <c r="P44" s="58" t="n">
        <f aca="false">IF(G44=16,-300,0)</f>
        <v>0</v>
      </c>
      <c r="Q44" s="58" t="n">
        <f aca="false">IF(G44=1,300,0)</f>
        <v>0</v>
      </c>
      <c r="R44" s="59" t="n">
        <f aca="false">250+(J44+L44+M44+N44+O44+P44+Q44)</f>
        <v>1250</v>
      </c>
      <c r="T44" s="41" t="n">
        <v>10</v>
      </c>
      <c r="U44" s="42"/>
      <c r="V44" s="42" t="s">
        <v>122</v>
      </c>
      <c r="W44" s="43" t="s">
        <v>245</v>
      </c>
      <c r="X44" s="44" t="n">
        <v>30</v>
      </c>
      <c r="Y44" s="42"/>
      <c r="Z44" s="43" t="n">
        <v>11</v>
      </c>
      <c r="AA44" s="43" t="n">
        <v>7</v>
      </c>
      <c r="AB44" s="43" t="n">
        <v>12</v>
      </c>
      <c r="AC44" s="44" t="n">
        <v>40</v>
      </c>
      <c r="AD44" s="43" t="n">
        <v>28</v>
      </c>
      <c r="AE44" s="43" t="s">
        <v>219</v>
      </c>
      <c r="AF44" s="43" t="n">
        <v>38</v>
      </c>
      <c r="AG44" s="43" t="n">
        <v>-10</v>
      </c>
      <c r="AH44" s="42"/>
      <c r="AI44" s="43" t="s">
        <v>209</v>
      </c>
    </row>
    <row r="45" customFormat="false" ht="12" hidden="false" customHeight="true" outlineLevel="0" collapsed="false">
      <c r="A45" s="58" t="s">
        <v>301</v>
      </c>
      <c r="B45" s="58" t="n">
        <v>3</v>
      </c>
      <c r="C45" s="58" t="s">
        <v>258</v>
      </c>
      <c r="D45" s="15" t="s">
        <v>125</v>
      </c>
      <c r="E45" s="58" t="s">
        <v>304</v>
      </c>
      <c r="F45" s="58" t="n">
        <v>13</v>
      </c>
      <c r="G45" s="58" t="n">
        <f aca="false">T45</f>
        <v>16</v>
      </c>
      <c r="H45" s="58" t="n">
        <f aca="false">AC45</f>
        <v>5</v>
      </c>
      <c r="I45" s="58" t="n">
        <f aca="false">AG45</f>
        <v>-59</v>
      </c>
      <c r="J45" s="58" t="n">
        <f aca="false">IF(G45=F45,200,IF(G45&lt;F45,200,0))</f>
        <v>0</v>
      </c>
      <c r="K45" s="58"/>
      <c r="L45" s="58" t="n">
        <f aca="false">H45*15</f>
        <v>75</v>
      </c>
      <c r="M45" s="58" t="n">
        <f aca="false">I45*10</f>
        <v>-590</v>
      </c>
      <c r="N45" s="58" t="n">
        <f aca="false">((F45-G45)*100)</f>
        <v>-300</v>
      </c>
      <c r="O45" s="58" t="n">
        <f aca="false">IF((K45="S"),50,IF((K45="F"),100,IF((K45="C"),200,0)))</f>
        <v>0</v>
      </c>
      <c r="P45" s="58" t="n">
        <f aca="false">IF(G45=16,-300,0)</f>
        <v>-300</v>
      </c>
      <c r="Q45" s="58" t="n">
        <f aca="false">IF(G45=1,300,0)</f>
        <v>0</v>
      </c>
      <c r="R45" s="59" t="n">
        <f aca="false">250+(J45+L45+M45+N45+O45+P45+Q45)</f>
        <v>-865</v>
      </c>
      <c r="T45" s="41" t="n">
        <v>16</v>
      </c>
      <c r="U45" s="42"/>
      <c r="V45" s="42" t="s">
        <v>125</v>
      </c>
      <c r="W45" s="43" t="s">
        <v>329</v>
      </c>
      <c r="X45" s="44" t="n">
        <v>30</v>
      </c>
      <c r="Y45" s="42"/>
      <c r="Z45" s="43" t="n">
        <v>1</v>
      </c>
      <c r="AA45" s="43" t="n">
        <v>2</v>
      </c>
      <c r="AB45" s="43" t="n">
        <v>27</v>
      </c>
      <c r="AC45" s="44" t="n">
        <v>5</v>
      </c>
      <c r="AD45" s="43" t="n">
        <v>8</v>
      </c>
      <c r="AE45" s="43" t="s">
        <v>219</v>
      </c>
      <c r="AF45" s="43" t="n">
        <v>67</v>
      </c>
      <c r="AG45" s="43" t="n">
        <v>-59</v>
      </c>
      <c r="AH45" s="42"/>
      <c r="AI45" s="43" t="s">
        <v>210</v>
      </c>
    </row>
    <row r="46" customFormat="false" ht="12" hidden="false" customHeight="true" outlineLevel="0" collapsed="false">
      <c r="A46" s="58" t="s">
        <v>301</v>
      </c>
      <c r="B46" s="58" t="n">
        <v>3</v>
      </c>
      <c r="C46" s="58" t="s">
        <v>261</v>
      </c>
      <c r="D46" s="15" t="s">
        <v>128</v>
      </c>
      <c r="E46" s="58" t="s">
        <v>322</v>
      </c>
      <c r="F46" s="58" t="n">
        <v>1</v>
      </c>
      <c r="G46" s="58" t="n">
        <f aca="false">T46</f>
        <v>3</v>
      </c>
      <c r="H46" s="58" t="n">
        <f aca="false">AC46</f>
        <v>61</v>
      </c>
      <c r="I46" s="58" t="n">
        <f aca="false">AG46</f>
        <v>37</v>
      </c>
      <c r="J46" s="58" t="n">
        <f aca="false">IF(G46=F46,200,IF(G46&lt;F46,200,0))</f>
        <v>0</v>
      </c>
      <c r="K46" s="58"/>
      <c r="L46" s="58" t="n">
        <f aca="false">H46*15</f>
        <v>915</v>
      </c>
      <c r="M46" s="58" t="n">
        <f aca="false">I46*10</f>
        <v>370</v>
      </c>
      <c r="N46" s="58" t="n">
        <f aca="false">((F46-G46)*100)</f>
        <v>-200</v>
      </c>
      <c r="O46" s="58" t="n">
        <f aca="false">IF((K46="S"),50,IF((K46="F"),100,IF((K46="C"),200,0)))</f>
        <v>0</v>
      </c>
      <c r="P46" s="58" t="n">
        <f aca="false">IF(G46=16,-300,0)</f>
        <v>0</v>
      </c>
      <c r="Q46" s="58" t="n">
        <f aca="false">IF(G46=1,300,0)</f>
        <v>0</v>
      </c>
      <c r="R46" s="59" t="n">
        <f aca="false">250+(J46+L46+M46+N46+O46+P46+Q46)</f>
        <v>1335</v>
      </c>
      <c r="T46" s="41" t="n">
        <v>3</v>
      </c>
      <c r="U46" s="42"/>
      <c r="V46" s="42" t="s">
        <v>128</v>
      </c>
      <c r="W46" s="43" t="s">
        <v>323</v>
      </c>
      <c r="X46" s="44" t="n">
        <v>30</v>
      </c>
      <c r="Y46" s="42"/>
      <c r="Z46" s="43" t="n">
        <v>19</v>
      </c>
      <c r="AA46" s="43" t="n">
        <v>4</v>
      </c>
      <c r="AB46" s="43" t="n">
        <v>7</v>
      </c>
      <c r="AC46" s="44" t="n">
        <v>61</v>
      </c>
      <c r="AD46" s="43" t="n">
        <v>56</v>
      </c>
      <c r="AE46" s="43" t="s">
        <v>219</v>
      </c>
      <c r="AF46" s="43" t="n">
        <v>19</v>
      </c>
      <c r="AG46" s="43" t="n">
        <v>37</v>
      </c>
      <c r="AH46" s="42"/>
      <c r="AI46" s="43" t="s">
        <v>209</v>
      </c>
    </row>
    <row r="47" customFormat="false" ht="12" hidden="false" customHeight="true" outlineLevel="0" collapsed="false">
      <c r="A47" s="58" t="s">
        <v>301</v>
      </c>
      <c r="B47" s="58" t="n">
        <v>3</v>
      </c>
      <c r="C47" s="58" t="s">
        <v>240</v>
      </c>
      <c r="D47" s="15" t="s">
        <v>131</v>
      </c>
      <c r="E47" s="58" t="s">
        <v>318</v>
      </c>
      <c r="F47" s="58" t="n">
        <v>5</v>
      </c>
      <c r="G47" s="58" t="n">
        <f aca="false">T47</f>
        <v>13</v>
      </c>
      <c r="H47" s="58" t="n">
        <f aca="false">AC47</f>
        <v>33</v>
      </c>
      <c r="I47" s="58" t="n">
        <f aca="false">AG47</f>
        <v>-9</v>
      </c>
      <c r="J47" s="58" t="n">
        <f aca="false">IF(G47=F47,200,IF(G47&lt;F47,200,0))</f>
        <v>0</v>
      </c>
      <c r="K47" s="58"/>
      <c r="L47" s="58" t="n">
        <f aca="false">H47*15</f>
        <v>495</v>
      </c>
      <c r="M47" s="58" t="n">
        <f aca="false">I47*10</f>
        <v>-90</v>
      </c>
      <c r="N47" s="58" t="n">
        <f aca="false">((F47-G47)*100)</f>
        <v>-800</v>
      </c>
      <c r="O47" s="58" t="n">
        <f aca="false">IF((K47="S"),50,IF((K47="F"),100,IF((K47="C"),200,0)))</f>
        <v>0</v>
      </c>
      <c r="P47" s="58" t="n">
        <f aca="false">IF(G47=16,-300,0)</f>
        <v>0</v>
      </c>
      <c r="Q47" s="58" t="n">
        <f aca="false">IF(G47=1,300,0)</f>
        <v>0</v>
      </c>
      <c r="R47" s="59" t="n">
        <f aca="false">250+(J47+L47+M47+N47+O47+P47+Q47)</f>
        <v>-145</v>
      </c>
      <c r="T47" s="41" t="n">
        <v>13</v>
      </c>
      <c r="U47" s="42"/>
      <c r="V47" s="42" t="s">
        <v>131</v>
      </c>
      <c r="W47" s="43" t="s">
        <v>319</v>
      </c>
      <c r="X47" s="44" t="n">
        <v>30</v>
      </c>
      <c r="Y47" s="42"/>
      <c r="Z47" s="43" t="n">
        <v>10</v>
      </c>
      <c r="AA47" s="43" t="n">
        <v>3</v>
      </c>
      <c r="AB47" s="43" t="n">
        <v>17</v>
      </c>
      <c r="AC47" s="44" t="n">
        <v>33</v>
      </c>
      <c r="AD47" s="43" t="n">
        <v>40</v>
      </c>
      <c r="AE47" s="43" t="s">
        <v>219</v>
      </c>
      <c r="AF47" s="43" t="n">
        <v>49</v>
      </c>
      <c r="AG47" s="43" t="n">
        <v>-9</v>
      </c>
      <c r="AH47" s="42"/>
      <c r="AI47" s="43" t="s">
        <v>211</v>
      </c>
    </row>
    <row r="48" customFormat="false" ht="12" hidden="false" customHeight="true" outlineLevel="0" collapsed="false">
      <c r="A48" s="58" t="s">
        <v>301</v>
      </c>
      <c r="B48" s="58" t="n">
        <v>3</v>
      </c>
      <c r="C48" s="58" t="s">
        <v>246</v>
      </c>
      <c r="D48" s="15" t="s">
        <v>134</v>
      </c>
      <c r="E48" s="58" t="s">
        <v>308</v>
      </c>
      <c r="F48" s="58" t="n">
        <v>1</v>
      </c>
      <c r="G48" s="58" t="n">
        <f aca="false">T48</f>
        <v>2</v>
      </c>
      <c r="H48" s="58" t="n">
        <f aca="false">AC48</f>
        <v>64</v>
      </c>
      <c r="I48" s="58" t="n">
        <f aca="false">AG48</f>
        <v>32</v>
      </c>
      <c r="J48" s="58" t="n">
        <f aca="false">IF(G48=F48,200,IF(G48&lt;F48,200,0))</f>
        <v>0</v>
      </c>
      <c r="K48" s="58"/>
      <c r="L48" s="58" t="n">
        <f aca="false">H48*15</f>
        <v>960</v>
      </c>
      <c r="M48" s="58" t="n">
        <f aca="false">I48*10</f>
        <v>320</v>
      </c>
      <c r="N48" s="58" t="n">
        <f aca="false">((F48-G48)*100)</f>
        <v>-100</v>
      </c>
      <c r="O48" s="58" t="n">
        <f aca="false">IF((K48="S"),50,IF((K48="F"),100,IF((K48="C"),200,0)))</f>
        <v>0</v>
      </c>
      <c r="P48" s="58" t="n">
        <f aca="false">IF(G48=16,-300,0)</f>
        <v>0</v>
      </c>
      <c r="Q48" s="58" t="n">
        <f aca="false">IF(G48=1,300,0)</f>
        <v>0</v>
      </c>
      <c r="R48" s="59" t="n">
        <f aca="false">250+(J48+L48+M48+N48+O48+P48+Q48)</f>
        <v>1430</v>
      </c>
      <c r="T48" s="41" t="n">
        <v>2</v>
      </c>
      <c r="U48" s="45"/>
      <c r="V48" s="45" t="s">
        <v>134</v>
      </c>
      <c r="W48" s="46" t="s">
        <v>309</v>
      </c>
      <c r="X48" s="47" t="n">
        <v>30</v>
      </c>
      <c r="Y48" s="45"/>
      <c r="Z48" s="46" t="n">
        <v>20</v>
      </c>
      <c r="AA48" s="46" t="n">
        <v>4</v>
      </c>
      <c r="AB48" s="46" t="n">
        <v>6</v>
      </c>
      <c r="AC48" s="47" t="n">
        <v>64</v>
      </c>
      <c r="AD48" s="46" t="n">
        <v>52</v>
      </c>
      <c r="AE48" s="46" t="s">
        <v>219</v>
      </c>
      <c r="AF48" s="46" t="n">
        <v>20</v>
      </c>
      <c r="AG48" s="46" t="n">
        <v>32</v>
      </c>
      <c r="AH48" s="45"/>
      <c r="AI48" s="46" t="s">
        <v>211</v>
      </c>
    </row>
    <row r="49" customFormat="false" ht="12" hidden="false" customHeight="true" outlineLevel="0" collapsed="false">
      <c r="A49" s="58" t="s">
        <v>301</v>
      </c>
      <c r="B49" s="58" t="n">
        <v>3</v>
      </c>
      <c r="C49" s="58" t="s">
        <v>252</v>
      </c>
      <c r="D49" s="15" t="s">
        <v>137</v>
      </c>
      <c r="E49" s="58" t="s">
        <v>306</v>
      </c>
      <c r="F49" s="58" t="n">
        <v>5</v>
      </c>
      <c r="G49" s="58" t="n">
        <f aca="false">T49</f>
        <v>11</v>
      </c>
      <c r="H49" s="58" t="n">
        <f aca="false">AC49</f>
        <v>35</v>
      </c>
      <c r="I49" s="58" t="n">
        <f aca="false">AG49</f>
        <v>-10</v>
      </c>
      <c r="J49" s="58" t="n">
        <f aca="false">IF(G49=F49,200,IF(G49&lt;F49,200,0))</f>
        <v>0</v>
      </c>
      <c r="K49" s="58" t="s">
        <v>229</v>
      </c>
      <c r="L49" s="58" t="n">
        <f aca="false">H49*15</f>
        <v>525</v>
      </c>
      <c r="M49" s="58" t="n">
        <f aca="false">I49*10</f>
        <v>-100</v>
      </c>
      <c r="N49" s="58" t="n">
        <f aca="false">((F49-G49)*100)</f>
        <v>-600</v>
      </c>
      <c r="O49" s="58" t="n">
        <f aca="false">IF((K49="S"),50,IF((K49="F"),100,IF((K49="C"),200,0)))</f>
        <v>50</v>
      </c>
      <c r="P49" s="58" t="n">
        <f aca="false">IF(G49=16,-300,0)</f>
        <v>0</v>
      </c>
      <c r="Q49" s="58" t="n">
        <f aca="false">IF(G49=1,300,0)</f>
        <v>0</v>
      </c>
      <c r="R49" s="59" t="n">
        <f aca="false">250+(J49+L49+M49+N49+O49+P49+Q49)</f>
        <v>125</v>
      </c>
      <c r="T49" s="41" t="n">
        <v>11</v>
      </c>
      <c r="U49" s="42"/>
      <c r="V49" s="42" t="s">
        <v>137</v>
      </c>
      <c r="W49" s="43" t="s">
        <v>260</v>
      </c>
      <c r="X49" s="44" t="n">
        <v>30</v>
      </c>
      <c r="Y49" s="42"/>
      <c r="Z49" s="43" t="n">
        <v>8</v>
      </c>
      <c r="AA49" s="43" t="n">
        <v>11</v>
      </c>
      <c r="AB49" s="43" t="n">
        <v>11</v>
      </c>
      <c r="AC49" s="44" t="n">
        <v>35</v>
      </c>
      <c r="AD49" s="43" t="n">
        <v>33</v>
      </c>
      <c r="AE49" s="43" t="s">
        <v>219</v>
      </c>
      <c r="AF49" s="43" t="n">
        <v>43</v>
      </c>
      <c r="AG49" s="43" t="n">
        <v>-10</v>
      </c>
      <c r="AH49" s="42"/>
      <c r="AI49" s="43" t="s">
        <v>209</v>
      </c>
    </row>
    <row r="50" customFormat="false" ht="12" hidden="false" customHeight="true" outlineLevel="0" collapsed="false">
      <c r="A50" s="58" t="s">
        <v>301</v>
      </c>
      <c r="B50" s="58" t="n">
        <v>3</v>
      </c>
      <c r="C50" s="58" t="s">
        <v>216</v>
      </c>
      <c r="D50" s="15" t="s">
        <v>140</v>
      </c>
      <c r="E50" s="58" t="s">
        <v>312</v>
      </c>
      <c r="F50" s="58" t="n">
        <v>9</v>
      </c>
      <c r="G50" s="58" t="n">
        <f aca="false">T50</f>
        <v>5</v>
      </c>
      <c r="H50" s="58" t="n">
        <f aca="false">AC50</f>
        <v>52</v>
      </c>
      <c r="I50" s="58" t="n">
        <f aca="false">AG50</f>
        <v>16</v>
      </c>
      <c r="J50" s="58" t="n">
        <f aca="false">IF(G50=F50,200,IF(G50&lt;F50,200,0))</f>
        <v>200</v>
      </c>
      <c r="K50" s="58"/>
      <c r="L50" s="58" t="n">
        <f aca="false">H50*15</f>
        <v>780</v>
      </c>
      <c r="M50" s="58" t="n">
        <f aca="false">I50*10</f>
        <v>160</v>
      </c>
      <c r="N50" s="58" t="n">
        <f aca="false">((F50-G50)*100)</f>
        <v>400</v>
      </c>
      <c r="O50" s="58" t="n">
        <f aca="false">IF((K50="S"),50,IF((K50="F"),100,IF((K50="C"),200,0)))</f>
        <v>0</v>
      </c>
      <c r="P50" s="58" t="n">
        <f aca="false">IF(G50=16,-300,0)</f>
        <v>0</v>
      </c>
      <c r="Q50" s="58" t="n">
        <f aca="false">IF(G50=1,300,0)</f>
        <v>0</v>
      </c>
      <c r="R50" s="59" t="n">
        <f aca="false">250+(J50+L50+M50+N50+O50+P50+Q50)</f>
        <v>1790</v>
      </c>
      <c r="T50" s="41" t="n">
        <v>5</v>
      </c>
      <c r="U50" s="42"/>
      <c r="V50" s="42" t="s">
        <v>140</v>
      </c>
      <c r="W50" s="43" t="s">
        <v>328</v>
      </c>
      <c r="X50" s="44" t="n">
        <v>30</v>
      </c>
      <c r="Y50" s="42"/>
      <c r="Z50" s="43" t="n">
        <v>15</v>
      </c>
      <c r="AA50" s="43" t="n">
        <v>7</v>
      </c>
      <c r="AB50" s="43" t="n">
        <v>8</v>
      </c>
      <c r="AC50" s="44" t="n">
        <v>52</v>
      </c>
      <c r="AD50" s="43" t="n">
        <v>37</v>
      </c>
      <c r="AE50" s="43" t="s">
        <v>219</v>
      </c>
      <c r="AF50" s="43" t="n">
        <v>21</v>
      </c>
      <c r="AG50" s="43" t="n">
        <v>16</v>
      </c>
      <c r="AH50" s="42"/>
      <c r="AI50" s="43" t="s">
        <v>211</v>
      </c>
    </row>
    <row r="51" customFormat="false" ht="12" hidden="false" customHeight="true" outlineLevel="0" collapsed="false">
      <c r="A51" s="58" t="s">
        <v>301</v>
      </c>
      <c r="B51" s="58" t="n">
        <v>3</v>
      </c>
      <c r="C51" s="58" t="s">
        <v>255</v>
      </c>
      <c r="D51" s="15" t="s">
        <v>143</v>
      </c>
      <c r="E51" s="58" t="s">
        <v>324</v>
      </c>
      <c r="F51" s="58" t="n">
        <v>5</v>
      </c>
      <c r="G51" s="58" t="n">
        <f aca="false">T51</f>
        <v>1</v>
      </c>
      <c r="H51" s="58" t="n">
        <f aca="false">AC51</f>
        <v>80</v>
      </c>
      <c r="I51" s="58" t="n">
        <f aca="false">AG51</f>
        <v>59</v>
      </c>
      <c r="J51" s="58" t="n">
        <f aca="false">IF(G51=F51,200,IF(G51&lt;F51,200,0))</f>
        <v>200</v>
      </c>
      <c r="K51" s="58" t="s">
        <v>222</v>
      </c>
      <c r="L51" s="58" t="n">
        <f aca="false">H51*15</f>
        <v>1200</v>
      </c>
      <c r="M51" s="58" t="n">
        <f aca="false">I51*10</f>
        <v>590</v>
      </c>
      <c r="N51" s="58" t="n">
        <f aca="false">((F51-G51)*100)</f>
        <v>400</v>
      </c>
      <c r="O51" s="58" t="n">
        <f aca="false">IF((K51="S"),50,IF((K51="F"),100,IF((K51="C"),200,0)))</f>
        <v>100</v>
      </c>
      <c r="P51" s="58" t="n">
        <f aca="false">IF(G51=16,-300,0)</f>
        <v>0</v>
      </c>
      <c r="Q51" s="58" t="n">
        <f aca="false">IF(G51=1,300,0)</f>
        <v>300</v>
      </c>
      <c r="R51" s="59" t="n">
        <f aca="false">250+(J51+L51+M51+N51+O51+P51+Q51)</f>
        <v>3040</v>
      </c>
      <c r="T51" s="41" t="n">
        <v>1</v>
      </c>
      <c r="U51" s="42"/>
      <c r="V51" s="42" t="s">
        <v>143</v>
      </c>
      <c r="W51" s="43" t="s">
        <v>325</v>
      </c>
      <c r="X51" s="44" t="n">
        <v>30</v>
      </c>
      <c r="Y51" s="42"/>
      <c r="Z51" s="43" t="n">
        <v>26</v>
      </c>
      <c r="AA51" s="43" t="n">
        <v>2</v>
      </c>
      <c r="AB51" s="43" t="n">
        <v>2</v>
      </c>
      <c r="AC51" s="44" t="n">
        <v>80</v>
      </c>
      <c r="AD51" s="43" t="n">
        <v>77</v>
      </c>
      <c r="AE51" s="43" t="s">
        <v>219</v>
      </c>
      <c r="AF51" s="43" t="n">
        <v>18</v>
      </c>
      <c r="AG51" s="43" t="n">
        <v>59</v>
      </c>
      <c r="AH51" s="42"/>
      <c r="AI51" s="43" t="s">
        <v>209</v>
      </c>
    </row>
    <row r="52" customFormat="false" ht="12" hidden="false" customHeight="true" outlineLevel="0" collapsed="false">
      <c r="A52" s="6" t="s">
        <v>190</v>
      </c>
      <c r="B52" s="6" t="s">
        <v>191</v>
      </c>
      <c r="C52" s="6" t="s">
        <v>192</v>
      </c>
      <c r="D52" s="6" t="s">
        <v>0</v>
      </c>
      <c r="E52" s="6" t="s">
        <v>193</v>
      </c>
      <c r="F52" s="6" t="s">
        <v>194</v>
      </c>
      <c r="G52" s="6" t="s">
        <v>195</v>
      </c>
      <c r="H52" s="6" t="s">
        <v>196</v>
      </c>
      <c r="I52" s="6" t="s">
        <v>197</v>
      </c>
      <c r="J52" s="6" t="s">
        <v>198</v>
      </c>
      <c r="K52" s="6" t="s">
        <v>199</v>
      </c>
      <c r="L52" s="6" t="s">
        <v>200</v>
      </c>
      <c r="M52" s="6" t="s">
        <v>201</v>
      </c>
      <c r="N52" s="6" t="s">
        <v>202</v>
      </c>
      <c r="O52" s="6" t="s">
        <v>203</v>
      </c>
      <c r="P52" s="6" t="s">
        <v>204</v>
      </c>
      <c r="Q52" s="6" t="s">
        <v>205</v>
      </c>
      <c r="R52" s="6" t="s">
        <v>206</v>
      </c>
      <c r="T52" s="33" t="s">
        <v>195</v>
      </c>
      <c r="U52" s="7"/>
      <c r="V52" s="7" t="s">
        <v>0</v>
      </c>
      <c r="W52" s="7" t="s">
        <v>207</v>
      </c>
      <c r="X52" s="7" t="s">
        <v>208</v>
      </c>
      <c r="Y52" s="7"/>
      <c r="Z52" s="7" t="s">
        <v>209</v>
      </c>
      <c r="AA52" s="7" t="s">
        <v>210</v>
      </c>
      <c r="AB52" s="7" t="s">
        <v>211</v>
      </c>
      <c r="AC52" s="7" t="s">
        <v>196</v>
      </c>
      <c r="AD52" s="7" t="s">
        <v>212</v>
      </c>
      <c r="AE52" s="7"/>
      <c r="AF52" s="7" t="s">
        <v>213</v>
      </c>
      <c r="AG52" s="7" t="s">
        <v>214</v>
      </c>
      <c r="AH52" s="7"/>
      <c r="AI52" s="34"/>
    </row>
    <row r="53" customFormat="false" ht="12" hidden="false" customHeight="true" outlineLevel="0" collapsed="false">
      <c r="A53" s="58" t="s">
        <v>301</v>
      </c>
      <c r="B53" s="58" t="n">
        <v>4</v>
      </c>
      <c r="C53" s="58" t="s">
        <v>227</v>
      </c>
      <c r="D53" s="15" t="s">
        <v>146</v>
      </c>
      <c r="E53" s="58" t="s">
        <v>306</v>
      </c>
      <c r="F53" s="58" t="n">
        <v>9</v>
      </c>
      <c r="G53" s="58" t="n">
        <f aca="false">T53</f>
        <v>15</v>
      </c>
      <c r="H53" s="58" t="n">
        <f aca="false">AC53</f>
        <v>20</v>
      </c>
      <c r="I53" s="58" t="n">
        <f aca="false">AG53</f>
        <v>-38</v>
      </c>
      <c r="J53" s="58" t="n">
        <f aca="false">IF(G53=F53,200,IF(G53&lt;F53,200,0))</f>
        <v>0</v>
      </c>
      <c r="K53" s="58"/>
      <c r="L53" s="58" t="n">
        <f aca="false">H53*15</f>
        <v>300</v>
      </c>
      <c r="M53" s="58" t="n">
        <f aca="false">I53*10</f>
        <v>-380</v>
      </c>
      <c r="N53" s="58" t="n">
        <f aca="false">((F53-G53)*100)</f>
        <v>-600</v>
      </c>
      <c r="O53" s="58" t="n">
        <f aca="false">IF((K53="S"),50,IF((K53="F"),100,IF((K53="C"),200,0)))</f>
        <v>0</v>
      </c>
      <c r="P53" s="58" t="n">
        <f aca="false">IF(G53=16,-300,0)</f>
        <v>0</v>
      </c>
      <c r="Q53" s="58" t="n">
        <f aca="false">IF(G53=1,300,0)</f>
        <v>0</v>
      </c>
      <c r="R53" s="59" t="n">
        <f aca="false">250+(J53+L53+M53+N53+O53+P53+Q53)</f>
        <v>-430</v>
      </c>
      <c r="T53" s="37" t="n">
        <v>15</v>
      </c>
      <c r="U53" s="38"/>
      <c r="V53" s="38" t="s">
        <v>146</v>
      </c>
      <c r="W53" s="39" t="s">
        <v>260</v>
      </c>
      <c r="X53" s="40" t="n">
        <v>30</v>
      </c>
      <c r="Y53" s="38"/>
      <c r="Z53" s="39" t="n">
        <v>5</v>
      </c>
      <c r="AA53" s="39" t="n">
        <v>5</v>
      </c>
      <c r="AB53" s="39" t="n">
        <v>20</v>
      </c>
      <c r="AC53" s="40" t="n">
        <v>20</v>
      </c>
      <c r="AD53" s="39" t="n">
        <v>17</v>
      </c>
      <c r="AE53" s="39" t="s">
        <v>219</v>
      </c>
      <c r="AF53" s="39" t="n">
        <v>55</v>
      </c>
      <c r="AG53" s="39" t="n">
        <v>-38</v>
      </c>
      <c r="AH53" s="38"/>
      <c r="AI53" s="39" t="s">
        <v>210</v>
      </c>
    </row>
    <row r="54" customFormat="false" ht="12" hidden="false" customHeight="true" outlineLevel="0" collapsed="false">
      <c r="A54" s="58" t="s">
        <v>301</v>
      </c>
      <c r="B54" s="58" t="n">
        <v>4</v>
      </c>
      <c r="C54" s="58" t="s">
        <v>252</v>
      </c>
      <c r="D54" s="15" t="s">
        <v>149</v>
      </c>
      <c r="E54" s="58" t="s">
        <v>315</v>
      </c>
      <c r="F54" s="58" t="n">
        <v>5</v>
      </c>
      <c r="G54" s="58" t="n">
        <f aca="false">T54</f>
        <v>5</v>
      </c>
      <c r="H54" s="58" t="n">
        <f aca="false">AC54</f>
        <v>51</v>
      </c>
      <c r="I54" s="58" t="n">
        <f aca="false">AG54</f>
        <v>18</v>
      </c>
      <c r="J54" s="58" t="n">
        <f aca="false">IF(G54=F54,200,IF(G54&lt;F54,200,0))</f>
        <v>200</v>
      </c>
      <c r="K54" s="58"/>
      <c r="L54" s="58" t="n">
        <f aca="false">H54*15</f>
        <v>765</v>
      </c>
      <c r="M54" s="58" t="n">
        <f aca="false">I54*10</f>
        <v>180</v>
      </c>
      <c r="N54" s="58" t="n">
        <f aca="false">((F54-G54)*100)</f>
        <v>0</v>
      </c>
      <c r="O54" s="58" t="n">
        <f aca="false">IF((K54="S"),50,IF((K54="F"),100,IF((K54="C"),200,0)))</f>
        <v>0</v>
      </c>
      <c r="P54" s="58" t="n">
        <f aca="false">IF(G54=16,-300,0)</f>
        <v>0</v>
      </c>
      <c r="Q54" s="58" t="n">
        <f aca="false">IF(G54=1,300,0)</f>
        <v>0</v>
      </c>
      <c r="R54" s="59" t="n">
        <f aca="false">250+(J54+L54+M54+N54+O54+P54+Q54)</f>
        <v>1395</v>
      </c>
      <c r="T54" s="41" t="n">
        <v>5</v>
      </c>
      <c r="U54" s="42"/>
      <c r="V54" s="42" t="s">
        <v>149</v>
      </c>
      <c r="W54" s="43" t="s">
        <v>314</v>
      </c>
      <c r="X54" s="44" t="n">
        <v>30</v>
      </c>
      <c r="Y54" s="42"/>
      <c r="Z54" s="43" t="n">
        <v>15</v>
      </c>
      <c r="AA54" s="43" t="n">
        <v>6</v>
      </c>
      <c r="AB54" s="43" t="n">
        <v>9</v>
      </c>
      <c r="AC54" s="44" t="n">
        <v>51</v>
      </c>
      <c r="AD54" s="43" t="n">
        <v>41</v>
      </c>
      <c r="AE54" s="43" t="s">
        <v>219</v>
      </c>
      <c r="AF54" s="43" t="n">
        <v>23</v>
      </c>
      <c r="AG54" s="43" t="n">
        <v>18</v>
      </c>
      <c r="AH54" s="42"/>
      <c r="AI54" s="43" t="s">
        <v>211</v>
      </c>
    </row>
    <row r="55" customFormat="false" ht="12" hidden="false" customHeight="true" outlineLevel="0" collapsed="false">
      <c r="A55" s="58" t="s">
        <v>301</v>
      </c>
      <c r="B55" s="58" t="n">
        <v>4</v>
      </c>
      <c r="C55" s="58" t="s">
        <v>224</v>
      </c>
      <c r="D55" s="15" t="s">
        <v>151</v>
      </c>
      <c r="E55" s="58" t="s">
        <v>320</v>
      </c>
      <c r="F55" s="58" t="n">
        <v>9</v>
      </c>
      <c r="G55" s="58" t="n">
        <f aca="false">T55</f>
        <v>6</v>
      </c>
      <c r="H55" s="58" t="n">
        <f aca="false">AC55</f>
        <v>49</v>
      </c>
      <c r="I55" s="58" t="n">
        <f aca="false">AG55</f>
        <v>6</v>
      </c>
      <c r="J55" s="58" t="n">
        <f aca="false">IF(G55=F55,200,IF(G55&lt;F55,200,0))</f>
        <v>200</v>
      </c>
      <c r="K55" s="58"/>
      <c r="L55" s="58" t="n">
        <f aca="false">H55*15</f>
        <v>735</v>
      </c>
      <c r="M55" s="58" t="n">
        <f aca="false">I55*10</f>
        <v>60</v>
      </c>
      <c r="N55" s="58" t="n">
        <f aca="false">((F55-G55)*100)</f>
        <v>300</v>
      </c>
      <c r="O55" s="58" t="n">
        <f aca="false">IF((K55="S"),50,IF((K55="F"),100,IF((K55="C"),200,0)))</f>
        <v>0</v>
      </c>
      <c r="P55" s="58" t="n">
        <f aca="false">IF(G55=16,-300,0)</f>
        <v>0</v>
      </c>
      <c r="Q55" s="58" t="n">
        <f aca="false">IF(G55=1,300,0)</f>
        <v>0</v>
      </c>
      <c r="R55" s="59" t="n">
        <f aca="false">250+(J55+L55+M55+N55+O55+P55+Q55)</f>
        <v>1545</v>
      </c>
      <c r="T55" s="41" t="n">
        <v>6</v>
      </c>
      <c r="U55" s="42"/>
      <c r="V55" s="42" t="s">
        <v>151</v>
      </c>
      <c r="W55" s="43" t="s">
        <v>321</v>
      </c>
      <c r="X55" s="44" t="n">
        <v>30</v>
      </c>
      <c r="Y55" s="42"/>
      <c r="Z55" s="43" t="n">
        <v>14</v>
      </c>
      <c r="AA55" s="43" t="n">
        <v>7</v>
      </c>
      <c r="AB55" s="43" t="n">
        <v>9</v>
      </c>
      <c r="AC55" s="44" t="n">
        <v>49</v>
      </c>
      <c r="AD55" s="43" t="n">
        <v>32</v>
      </c>
      <c r="AE55" s="43" t="s">
        <v>219</v>
      </c>
      <c r="AF55" s="43" t="n">
        <v>26</v>
      </c>
      <c r="AG55" s="43" t="n">
        <v>6</v>
      </c>
      <c r="AH55" s="42"/>
      <c r="AI55" s="43" t="s">
        <v>209</v>
      </c>
    </row>
    <row r="56" customFormat="false" ht="12" hidden="false" customHeight="true" outlineLevel="0" collapsed="false">
      <c r="A56" s="58" t="s">
        <v>301</v>
      </c>
      <c r="B56" s="58" t="n">
        <v>4</v>
      </c>
      <c r="C56" s="58" t="s">
        <v>231</v>
      </c>
      <c r="D56" s="15" t="s">
        <v>154</v>
      </c>
      <c r="E56" s="58" t="s">
        <v>307</v>
      </c>
      <c r="F56" s="58" t="n">
        <v>1</v>
      </c>
      <c r="G56" s="58" t="n">
        <f aca="false">T56</f>
        <v>7</v>
      </c>
      <c r="H56" s="58" t="n">
        <f aca="false">AC56</f>
        <v>48</v>
      </c>
      <c r="I56" s="58" t="n">
        <f aca="false">AG56</f>
        <v>10</v>
      </c>
      <c r="J56" s="58" t="n">
        <f aca="false">IF(G56=F56,200,IF(G56&lt;F56,200,0))</f>
        <v>0</v>
      </c>
      <c r="K56" s="58" t="s">
        <v>229</v>
      </c>
      <c r="L56" s="58" t="n">
        <f aca="false">H56*15</f>
        <v>720</v>
      </c>
      <c r="M56" s="58" t="n">
        <f aca="false">I56*10</f>
        <v>100</v>
      </c>
      <c r="N56" s="58" t="n">
        <f aca="false">((F56-G56)*100)</f>
        <v>-600</v>
      </c>
      <c r="O56" s="58" t="n">
        <f aca="false">IF((K56="S"),50,IF((K56="F"),100,IF((K56="C"),200,0)))</f>
        <v>50</v>
      </c>
      <c r="P56" s="58" t="n">
        <f aca="false">IF(G56=16,-300,0)</f>
        <v>0</v>
      </c>
      <c r="Q56" s="58" t="n">
        <f aca="false">IF(G56=1,300,0)</f>
        <v>0</v>
      </c>
      <c r="R56" s="59" t="n">
        <f aca="false">250+(J56+L56+M56+N56+O56+P56+Q56)</f>
        <v>520</v>
      </c>
      <c r="T56" s="41" t="n">
        <v>7</v>
      </c>
      <c r="U56" s="42"/>
      <c r="V56" s="42" t="s">
        <v>154</v>
      </c>
      <c r="W56" s="43" t="s">
        <v>245</v>
      </c>
      <c r="X56" s="44" t="n">
        <v>30</v>
      </c>
      <c r="Y56" s="42"/>
      <c r="Z56" s="43" t="n">
        <v>12</v>
      </c>
      <c r="AA56" s="43" t="n">
        <v>12</v>
      </c>
      <c r="AB56" s="43" t="n">
        <v>6</v>
      </c>
      <c r="AC56" s="44" t="n">
        <v>48</v>
      </c>
      <c r="AD56" s="43" t="n">
        <v>34</v>
      </c>
      <c r="AE56" s="43" t="s">
        <v>219</v>
      </c>
      <c r="AF56" s="43" t="n">
        <v>24</v>
      </c>
      <c r="AG56" s="43" t="n">
        <v>10</v>
      </c>
      <c r="AH56" s="42"/>
      <c r="AI56" s="43" t="s">
        <v>210</v>
      </c>
    </row>
    <row r="57" customFormat="false" ht="12" hidden="false" customHeight="true" outlineLevel="0" collapsed="false">
      <c r="A57" s="58" t="s">
        <v>301</v>
      </c>
      <c r="B57" s="58" t="n">
        <v>4</v>
      </c>
      <c r="C57" s="58" t="s">
        <v>246</v>
      </c>
      <c r="D57" s="15" t="s">
        <v>6</v>
      </c>
      <c r="E57" s="58" t="s">
        <v>304</v>
      </c>
      <c r="F57" s="58" t="n">
        <v>1</v>
      </c>
      <c r="G57" s="58" t="n">
        <f aca="false">T57</f>
        <v>13</v>
      </c>
      <c r="H57" s="58" t="n">
        <f aca="false">AC57</f>
        <v>29</v>
      </c>
      <c r="I57" s="58" t="n">
        <f aca="false">AG57</f>
        <v>-27</v>
      </c>
      <c r="J57" s="58" t="n">
        <f aca="false">IF(G57=F57,200,IF(G57&lt;F57,200,0))</f>
        <v>0</v>
      </c>
      <c r="K57" s="58"/>
      <c r="L57" s="58" t="n">
        <f aca="false">H57*15</f>
        <v>435</v>
      </c>
      <c r="M57" s="58" t="n">
        <f aca="false">I57*10</f>
        <v>-270</v>
      </c>
      <c r="N57" s="58" t="n">
        <f aca="false">((F57-G57)*100)</f>
        <v>-1200</v>
      </c>
      <c r="O57" s="58" t="n">
        <f aca="false">IF((K57="S"),50,IF((K57="F"),100,IF((K57="C"),200,0)))</f>
        <v>0</v>
      </c>
      <c r="P57" s="58" t="n">
        <f aca="false">IF(G57=16,-300,0)</f>
        <v>0</v>
      </c>
      <c r="Q57" s="58" t="n">
        <f aca="false">IF(G57=1,300,0)</f>
        <v>0</v>
      </c>
      <c r="R57" s="59" t="n">
        <f aca="false">250+(J57+L57+M57+N57+O57+P57+Q57)</f>
        <v>-785</v>
      </c>
      <c r="T57" s="41" t="n">
        <v>13</v>
      </c>
      <c r="U57" s="42"/>
      <c r="V57" s="42" t="s">
        <v>6</v>
      </c>
      <c r="W57" s="43"/>
      <c r="X57" s="44" t="n">
        <v>30</v>
      </c>
      <c r="Y57" s="42"/>
      <c r="Z57" s="43" t="n">
        <v>8</v>
      </c>
      <c r="AA57" s="43" t="n">
        <v>5</v>
      </c>
      <c r="AB57" s="43" t="n">
        <v>17</v>
      </c>
      <c r="AC57" s="44" t="n">
        <v>29</v>
      </c>
      <c r="AD57" s="43" t="n">
        <v>26</v>
      </c>
      <c r="AE57" s="43" t="s">
        <v>219</v>
      </c>
      <c r="AF57" s="43" t="n">
        <v>53</v>
      </c>
      <c r="AG57" s="43" t="n">
        <v>-27</v>
      </c>
      <c r="AH57" s="42"/>
      <c r="AI57" s="43" t="s">
        <v>211</v>
      </c>
    </row>
    <row r="58" customFormat="false" ht="12" hidden="false" customHeight="true" outlineLevel="0" collapsed="false">
      <c r="A58" s="58" t="s">
        <v>301</v>
      </c>
      <c r="B58" s="58" t="n">
        <v>4</v>
      </c>
      <c r="C58" s="58" t="s">
        <v>265</v>
      </c>
      <c r="D58" s="15" t="s">
        <v>159</v>
      </c>
      <c r="E58" s="58" t="s">
        <v>322</v>
      </c>
      <c r="F58" s="58" t="n">
        <v>5</v>
      </c>
      <c r="G58" s="58" t="n">
        <f aca="false">T58</f>
        <v>10</v>
      </c>
      <c r="H58" s="58" t="n">
        <f aca="false">AC58</f>
        <v>43</v>
      </c>
      <c r="I58" s="58" t="n">
        <f aca="false">AG58</f>
        <v>4</v>
      </c>
      <c r="J58" s="58" t="n">
        <f aca="false">IF(G58=F58,200,IF(G58&lt;F58,200,0))</f>
        <v>0</v>
      </c>
      <c r="K58" s="58"/>
      <c r="L58" s="58" t="n">
        <f aca="false">H58*15</f>
        <v>645</v>
      </c>
      <c r="M58" s="58" t="n">
        <f aca="false">I58*10</f>
        <v>40</v>
      </c>
      <c r="N58" s="58" t="n">
        <f aca="false">((F58-G58)*100)</f>
        <v>-500</v>
      </c>
      <c r="O58" s="58" t="n">
        <f aca="false">IF((K58="S"),50,IF((K58="F"),100,IF((K58="C"),200,0)))</f>
        <v>0</v>
      </c>
      <c r="P58" s="58" t="n">
        <f aca="false">IF(G58=16,-300,0)</f>
        <v>0</v>
      </c>
      <c r="Q58" s="58" t="n">
        <f aca="false">IF(G58=1,300,0)</f>
        <v>0</v>
      </c>
      <c r="R58" s="59" t="n">
        <f aca="false">250+(J58+L58+M58+N58+O58+P58+Q58)</f>
        <v>435</v>
      </c>
      <c r="T58" s="41" t="n">
        <v>10</v>
      </c>
      <c r="U58" s="42"/>
      <c r="V58" s="42" t="s">
        <v>159</v>
      </c>
      <c r="W58" s="43" t="s">
        <v>323</v>
      </c>
      <c r="X58" s="44" t="n">
        <v>30</v>
      </c>
      <c r="Y58" s="42"/>
      <c r="Z58" s="43" t="n">
        <v>11</v>
      </c>
      <c r="AA58" s="43" t="n">
        <v>10</v>
      </c>
      <c r="AB58" s="43" t="n">
        <v>9</v>
      </c>
      <c r="AC58" s="44" t="n">
        <v>43</v>
      </c>
      <c r="AD58" s="43" t="n">
        <v>37</v>
      </c>
      <c r="AE58" s="43" t="s">
        <v>219</v>
      </c>
      <c r="AF58" s="43" t="n">
        <v>33</v>
      </c>
      <c r="AG58" s="43" t="n">
        <v>4</v>
      </c>
      <c r="AH58" s="42"/>
      <c r="AI58" s="43" t="s">
        <v>210</v>
      </c>
    </row>
    <row r="59" customFormat="false" ht="12" hidden="false" customHeight="true" outlineLevel="0" collapsed="false">
      <c r="A59" s="58" t="s">
        <v>301</v>
      </c>
      <c r="B59" s="58" t="n">
        <v>4</v>
      </c>
      <c r="C59" s="58" t="s">
        <v>249</v>
      </c>
      <c r="D59" s="15" t="s">
        <v>162</v>
      </c>
      <c r="E59" s="58" t="s">
        <v>302</v>
      </c>
      <c r="F59" s="58" t="n">
        <v>13</v>
      </c>
      <c r="G59" s="58" t="n">
        <f aca="false">T59</f>
        <v>8</v>
      </c>
      <c r="H59" s="58" t="n">
        <f aca="false">AC59</f>
        <v>47</v>
      </c>
      <c r="I59" s="58" t="n">
        <f aca="false">AG59</f>
        <v>11</v>
      </c>
      <c r="J59" s="58" t="n">
        <f aca="false">IF(G59=F59,200,IF(G59&lt;F59,200,0))</f>
        <v>200</v>
      </c>
      <c r="K59" s="58"/>
      <c r="L59" s="58" t="n">
        <f aca="false">H59*15</f>
        <v>705</v>
      </c>
      <c r="M59" s="58" t="n">
        <f aca="false">I59*10</f>
        <v>110</v>
      </c>
      <c r="N59" s="58" t="n">
        <f aca="false">((F59-G59)*100)</f>
        <v>500</v>
      </c>
      <c r="O59" s="58" t="n">
        <f aca="false">IF((K59="S"),50,IF((K59="F"),100,IF((K59="C"),200,0)))</f>
        <v>0</v>
      </c>
      <c r="P59" s="58" t="n">
        <f aca="false">IF(G59=16,-300,0)</f>
        <v>0</v>
      </c>
      <c r="Q59" s="58" t="n">
        <f aca="false">IF(G59=1,300,0)</f>
        <v>0</v>
      </c>
      <c r="R59" s="59" t="n">
        <f aca="false">250+(J59+L59+M59+N59+O59+P59+Q59)</f>
        <v>1765</v>
      </c>
      <c r="T59" s="41" t="n">
        <v>8</v>
      </c>
      <c r="U59" s="42"/>
      <c r="V59" s="42" t="s">
        <v>162</v>
      </c>
      <c r="W59" s="43" t="s">
        <v>303</v>
      </c>
      <c r="X59" s="44" t="n">
        <v>30</v>
      </c>
      <c r="Y59" s="42"/>
      <c r="Z59" s="43" t="n">
        <v>12</v>
      </c>
      <c r="AA59" s="43" t="n">
        <v>11</v>
      </c>
      <c r="AB59" s="43" t="n">
        <v>7</v>
      </c>
      <c r="AC59" s="44" t="n">
        <v>47</v>
      </c>
      <c r="AD59" s="43" t="n">
        <v>31</v>
      </c>
      <c r="AE59" s="43" t="s">
        <v>219</v>
      </c>
      <c r="AF59" s="43" t="n">
        <v>20</v>
      </c>
      <c r="AG59" s="43" t="n">
        <v>11</v>
      </c>
      <c r="AH59" s="42"/>
      <c r="AI59" s="43" t="s">
        <v>209</v>
      </c>
    </row>
    <row r="60" customFormat="false" ht="12" hidden="false" customHeight="true" outlineLevel="0" collapsed="false">
      <c r="A60" s="58" t="s">
        <v>301</v>
      </c>
      <c r="B60" s="58" t="n">
        <v>4</v>
      </c>
      <c r="C60" s="58" t="s">
        <v>237</v>
      </c>
      <c r="D60" s="15" t="s">
        <v>165</v>
      </c>
      <c r="E60" s="58" t="s">
        <v>312</v>
      </c>
      <c r="F60" s="58" t="n">
        <v>13</v>
      </c>
      <c r="G60" s="58" t="n">
        <f aca="false">T60</f>
        <v>16</v>
      </c>
      <c r="H60" s="58" t="n">
        <f aca="false">AC60</f>
        <v>17</v>
      </c>
      <c r="I60" s="58" t="n">
        <f aca="false">AG60</f>
        <v>-25</v>
      </c>
      <c r="J60" s="58" t="n">
        <f aca="false">IF(G60=F60,200,IF(G60&lt;F60,200,0))</f>
        <v>0</v>
      </c>
      <c r="K60" s="58"/>
      <c r="L60" s="58" t="n">
        <f aca="false">H60*15</f>
        <v>255</v>
      </c>
      <c r="M60" s="58" t="n">
        <f aca="false">I60*10</f>
        <v>-250</v>
      </c>
      <c r="N60" s="58" t="n">
        <f aca="false">((F60-G60)*100)</f>
        <v>-300</v>
      </c>
      <c r="O60" s="58" t="n">
        <f aca="false">IF((K60="S"),50,IF((K60="F"),100,IF((K60="C"),200,0)))</f>
        <v>0</v>
      </c>
      <c r="P60" s="58" t="n">
        <f aca="false">IF(G60=16,-300,0)</f>
        <v>-300</v>
      </c>
      <c r="Q60" s="58" t="n">
        <f aca="false">IF(G60=1,300,0)</f>
        <v>0</v>
      </c>
      <c r="R60" s="59" t="n">
        <f aca="false">250+(J60+L60+M60+N60+O60+P60+Q60)</f>
        <v>-345</v>
      </c>
      <c r="T60" s="41" t="n">
        <v>16</v>
      </c>
      <c r="U60" s="42"/>
      <c r="V60" s="42" t="s">
        <v>165</v>
      </c>
      <c r="W60" s="43" t="s">
        <v>328</v>
      </c>
      <c r="X60" s="44" t="n">
        <v>30</v>
      </c>
      <c r="Y60" s="42"/>
      <c r="Z60" s="43" t="n">
        <v>3</v>
      </c>
      <c r="AA60" s="43" t="n">
        <v>8</v>
      </c>
      <c r="AB60" s="43" t="n">
        <v>19</v>
      </c>
      <c r="AC60" s="44" t="n">
        <v>17</v>
      </c>
      <c r="AD60" s="43" t="n">
        <v>11</v>
      </c>
      <c r="AE60" s="43" t="s">
        <v>219</v>
      </c>
      <c r="AF60" s="43" t="n">
        <v>36</v>
      </c>
      <c r="AG60" s="43" t="n">
        <v>-25</v>
      </c>
      <c r="AH60" s="42"/>
      <c r="AI60" s="43" t="s">
        <v>210</v>
      </c>
    </row>
    <row r="61" customFormat="false" ht="12" hidden="false" customHeight="true" outlineLevel="0" collapsed="false">
      <c r="A61" s="58" t="s">
        <v>301</v>
      </c>
      <c r="B61" s="58" t="n">
        <v>4</v>
      </c>
      <c r="C61" s="58" t="s">
        <v>240</v>
      </c>
      <c r="D61" s="15" t="s">
        <v>168</v>
      </c>
      <c r="E61" s="58" t="s">
        <v>308</v>
      </c>
      <c r="F61" s="58" t="n">
        <v>5</v>
      </c>
      <c r="G61" s="58" t="n">
        <f aca="false">T61</f>
        <v>3</v>
      </c>
      <c r="H61" s="58" t="n">
        <f aca="false">AC61</f>
        <v>53</v>
      </c>
      <c r="I61" s="58" t="n">
        <f aca="false">AG61</f>
        <v>25</v>
      </c>
      <c r="J61" s="58" t="n">
        <f aca="false">IF(G61=F61,200,IF(G61&lt;F61,200,0))</f>
        <v>200</v>
      </c>
      <c r="K61" s="58"/>
      <c r="L61" s="58" t="n">
        <f aca="false">H61*15</f>
        <v>795</v>
      </c>
      <c r="M61" s="58" t="n">
        <f aca="false">I61*10</f>
        <v>250</v>
      </c>
      <c r="N61" s="58" t="n">
        <f aca="false">((F61-G61)*100)</f>
        <v>200</v>
      </c>
      <c r="O61" s="58" t="n">
        <f aca="false">IF((K61="S"),50,IF((K61="F"),100,IF((K61="C"),200,0)))</f>
        <v>0</v>
      </c>
      <c r="P61" s="58" t="n">
        <f aca="false">IF(G61=16,-300,0)</f>
        <v>0</v>
      </c>
      <c r="Q61" s="58" t="n">
        <f aca="false">IF(G61=1,300,0)</f>
        <v>0</v>
      </c>
      <c r="R61" s="59" t="n">
        <f aca="false">250+(J61+L61+M61+N61+O61+P61+Q61)</f>
        <v>1695</v>
      </c>
      <c r="T61" s="41" t="n">
        <v>3</v>
      </c>
      <c r="U61" s="42"/>
      <c r="V61" s="42" t="s">
        <v>168</v>
      </c>
      <c r="W61" s="43" t="s">
        <v>309</v>
      </c>
      <c r="X61" s="44" t="n">
        <v>30</v>
      </c>
      <c r="Y61" s="42"/>
      <c r="Z61" s="43" t="n">
        <v>15</v>
      </c>
      <c r="AA61" s="43" t="n">
        <v>8</v>
      </c>
      <c r="AB61" s="43" t="n">
        <v>7</v>
      </c>
      <c r="AC61" s="44" t="n">
        <v>53</v>
      </c>
      <c r="AD61" s="43" t="n">
        <v>47</v>
      </c>
      <c r="AE61" s="43" t="s">
        <v>219</v>
      </c>
      <c r="AF61" s="43" t="n">
        <v>22</v>
      </c>
      <c r="AG61" s="43" t="n">
        <v>25</v>
      </c>
      <c r="AH61" s="42"/>
      <c r="AI61" s="43" t="s">
        <v>209</v>
      </c>
    </row>
    <row r="62" customFormat="false" ht="12" hidden="false" customHeight="true" outlineLevel="0" collapsed="false">
      <c r="A62" s="58" t="s">
        <v>301</v>
      </c>
      <c r="B62" s="58" t="n">
        <v>4</v>
      </c>
      <c r="C62" s="58" t="s">
        <v>258</v>
      </c>
      <c r="D62" s="15" t="s">
        <v>171</v>
      </c>
      <c r="E62" s="58" t="s">
        <v>310</v>
      </c>
      <c r="F62" s="58" t="n">
        <v>13</v>
      </c>
      <c r="G62" s="58" t="n">
        <f aca="false">T62</f>
        <v>4</v>
      </c>
      <c r="H62" s="58" t="n">
        <f aca="false">AC62</f>
        <v>53</v>
      </c>
      <c r="I62" s="58" t="n">
        <f aca="false">AG62</f>
        <v>15</v>
      </c>
      <c r="J62" s="58" t="n">
        <f aca="false">IF(G62=F62,200,IF(G62&lt;F62,200,0))</f>
        <v>200</v>
      </c>
      <c r="K62" s="58" t="s">
        <v>263</v>
      </c>
      <c r="L62" s="58" t="n">
        <f aca="false">H62*15</f>
        <v>795</v>
      </c>
      <c r="M62" s="58" t="n">
        <f aca="false">I62*10</f>
        <v>150</v>
      </c>
      <c r="N62" s="58" t="n">
        <f aca="false">((F62-G62)*100)</f>
        <v>900</v>
      </c>
      <c r="O62" s="58" t="n">
        <f aca="false">IF((K62="S"),50,IF((K62="F"),100,IF((K62="C"),200,0)))</f>
        <v>200</v>
      </c>
      <c r="P62" s="58" t="n">
        <f aca="false">IF(G62=16,-300,0)</f>
        <v>0</v>
      </c>
      <c r="Q62" s="58" t="n">
        <f aca="false">IF(G62=1,300,0)</f>
        <v>0</v>
      </c>
      <c r="R62" s="59" t="n">
        <f aca="false">250+(J62+L62+M62+N62+O62+P62+Q62)</f>
        <v>2495</v>
      </c>
      <c r="T62" s="41" t="n">
        <v>4</v>
      </c>
      <c r="U62" s="42"/>
      <c r="V62" s="42" t="s">
        <v>171</v>
      </c>
      <c r="W62" s="43" t="s">
        <v>311</v>
      </c>
      <c r="X62" s="44" t="n">
        <v>30</v>
      </c>
      <c r="Y62" s="42"/>
      <c r="Z62" s="43" t="n">
        <v>15</v>
      </c>
      <c r="AA62" s="43" t="n">
        <v>8</v>
      </c>
      <c r="AB62" s="43" t="n">
        <v>7</v>
      </c>
      <c r="AC62" s="44" t="n">
        <v>53</v>
      </c>
      <c r="AD62" s="43" t="n">
        <v>43</v>
      </c>
      <c r="AE62" s="43" t="s">
        <v>219</v>
      </c>
      <c r="AF62" s="43" t="n">
        <v>28</v>
      </c>
      <c r="AG62" s="43" t="n">
        <v>15</v>
      </c>
      <c r="AH62" s="42"/>
      <c r="AI62" s="43" t="s">
        <v>210</v>
      </c>
    </row>
    <row r="63" customFormat="false" ht="12" hidden="false" customHeight="true" outlineLevel="0" collapsed="false">
      <c r="A63" s="58" t="s">
        <v>301</v>
      </c>
      <c r="B63" s="58" t="n">
        <v>4</v>
      </c>
      <c r="C63" s="58" t="s">
        <v>234</v>
      </c>
      <c r="D63" s="15" t="s">
        <v>174</v>
      </c>
      <c r="E63" s="58" t="s">
        <v>305</v>
      </c>
      <c r="F63" s="58" t="n">
        <v>13</v>
      </c>
      <c r="G63" s="58" t="n">
        <f aca="false">T63</f>
        <v>1</v>
      </c>
      <c r="H63" s="58" t="n">
        <f aca="false">AC63</f>
        <v>62</v>
      </c>
      <c r="I63" s="58" t="n">
        <f aca="false">AG63</f>
        <v>27</v>
      </c>
      <c r="J63" s="58" t="n">
        <f aca="false">IF(G63=F63,200,IF(G63&lt;F63,200,0))</f>
        <v>200</v>
      </c>
      <c r="K63" s="58" t="s">
        <v>229</v>
      </c>
      <c r="L63" s="58" t="n">
        <f aca="false">H63*15</f>
        <v>930</v>
      </c>
      <c r="M63" s="58" t="n">
        <f aca="false">I63*10</f>
        <v>270</v>
      </c>
      <c r="N63" s="58" t="n">
        <f aca="false">((F63-G63)*100)</f>
        <v>1200</v>
      </c>
      <c r="O63" s="58" t="n">
        <f aca="false">IF((K63="S"),50,IF((K63="F"),100,IF((K63="C"),200,0)))</f>
        <v>50</v>
      </c>
      <c r="P63" s="58" t="n">
        <f aca="false">IF(G63=16,-300,0)</f>
        <v>0</v>
      </c>
      <c r="Q63" s="58" t="n">
        <f aca="false">IF(G63=1,300,0)</f>
        <v>300</v>
      </c>
      <c r="R63" s="59" t="n">
        <f aca="false">250+(J63+L63+M63+N63+O63+P63+Q63)</f>
        <v>3200</v>
      </c>
      <c r="T63" s="41" t="n">
        <v>1</v>
      </c>
      <c r="U63" s="42"/>
      <c r="V63" s="42" t="s">
        <v>174</v>
      </c>
      <c r="W63" s="43" t="s">
        <v>233</v>
      </c>
      <c r="X63" s="44" t="n">
        <v>30</v>
      </c>
      <c r="Y63" s="42"/>
      <c r="Z63" s="43" t="n">
        <v>19</v>
      </c>
      <c r="AA63" s="43" t="n">
        <v>5</v>
      </c>
      <c r="AB63" s="43" t="n">
        <v>6</v>
      </c>
      <c r="AC63" s="44" t="n">
        <v>62</v>
      </c>
      <c r="AD63" s="43" t="n">
        <v>50</v>
      </c>
      <c r="AE63" s="43" t="s">
        <v>219</v>
      </c>
      <c r="AF63" s="43" t="n">
        <v>23</v>
      </c>
      <c r="AG63" s="43" t="n">
        <v>27</v>
      </c>
      <c r="AH63" s="42"/>
      <c r="AI63" s="43" t="s">
        <v>210</v>
      </c>
    </row>
    <row r="64" customFormat="false" ht="12" hidden="false" customHeight="true" outlineLevel="0" collapsed="false">
      <c r="A64" s="58" t="s">
        <v>301</v>
      </c>
      <c r="B64" s="58" t="n">
        <v>4</v>
      </c>
      <c r="C64" s="58" t="s">
        <v>255</v>
      </c>
      <c r="D64" s="15" t="s">
        <v>177</v>
      </c>
      <c r="E64" s="58" t="s">
        <v>326</v>
      </c>
      <c r="F64" s="58" t="n">
        <v>5</v>
      </c>
      <c r="G64" s="58" t="n">
        <f aca="false">T64</f>
        <v>2</v>
      </c>
      <c r="H64" s="58" t="n">
        <f aca="false">AC64</f>
        <v>56</v>
      </c>
      <c r="I64" s="58" t="n">
        <f aca="false">AG64</f>
        <v>24</v>
      </c>
      <c r="J64" s="58" t="n">
        <f aca="false">IF(G64=F64,200,IF(G64&lt;F64,200,0))</f>
        <v>200</v>
      </c>
      <c r="K64" s="58"/>
      <c r="L64" s="58" t="n">
        <f aca="false">H64*15</f>
        <v>840</v>
      </c>
      <c r="M64" s="58" t="n">
        <f aca="false">I64*10</f>
        <v>240</v>
      </c>
      <c r="N64" s="58" t="n">
        <f aca="false">((F64-G64)*100)</f>
        <v>300</v>
      </c>
      <c r="O64" s="58" t="n">
        <f aca="false">IF((K64="S"),50,IF((K64="F"),100,IF((K64="C"),200,0)))</f>
        <v>0</v>
      </c>
      <c r="P64" s="58" t="n">
        <f aca="false">IF(G64=16,-300,0)</f>
        <v>0</v>
      </c>
      <c r="Q64" s="58" t="n">
        <f aca="false">IF(G64=1,300,0)</f>
        <v>0</v>
      </c>
      <c r="R64" s="59" t="n">
        <f aca="false">250+(J64+L64+M64+N64+O64+P64+Q64)</f>
        <v>1830</v>
      </c>
      <c r="T64" s="41" t="n">
        <v>2</v>
      </c>
      <c r="U64" s="42"/>
      <c r="V64" s="42" t="s">
        <v>177</v>
      </c>
      <c r="W64" s="43" t="s">
        <v>327</v>
      </c>
      <c r="X64" s="44" t="n">
        <v>30</v>
      </c>
      <c r="Y64" s="42"/>
      <c r="Z64" s="43" t="n">
        <v>16</v>
      </c>
      <c r="AA64" s="43" t="n">
        <v>8</v>
      </c>
      <c r="AB64" s="43" t="n">
        <v>6</v>
      </c>
      <c r="AC64" s="44" t="n">
        <v>56</v>
      </c>
      <c r="AD64" s="43" t="n">
        <v>39</v>
      </c>
      <c r="AE64" s="43" t="s">
        <v>219</v>
      </c>
      <c r="AF64" s="43" t="n">
        <v>15</v>
      </c>
      <c r="AG64" s="43" t="n">
        <v>24</v>
      </c>
      <c r="AH64" s="42"/>
      <c r="AI64" s="43" t="s">
        <v>211</v>
      </c>
    </row>
    <row r="65" customFormat="false" ht="12" hidden="false" customHeight="true" outlineLevel="0" collapsed="false">
      <c r="A65" s="58" t="s">
        <v>301</v>
      </c>
      <c r="B65" s="58" t="n">
        <v>4</v>
      </c>
      <c r="C65" s="58" t="s">
        <v>261</v>
      </c>
      <c r="D65" s="15" t="s">
        <v>180</v>
      </c>
      <c r="E65" s="58" t="s">
        <v>316</v>
      </c>
      <c r="F65" s="58" t="n">
        <v>1</v>
      </c>
      <c r="G65" s="58" t="n">
        <f aca="false">T65</f>
        <v>12</v>
      </c>
      <c r="H65" s="58" t="n">
        <f aca="false">AC65</f>
        <v>32</v>
      </c>
      <c r="I65" s="58" t="n">
        <f aca="false">AG65</f>
        <v>-21</v>
      </c>
      <c r="J65" s="58" t="n">
        <f aca="false">IF(G65=F65,200,IF(G65&lt;F65,200,0))</f>
        <v>0</v>
      </c>
      <c r="K65" s="58"/>
      <c r="L65" s="58" t="n">
        <f aca="false">H65*15</f>
        <v>480</v>
      </c>
      <c r="M65" s="58" t="n">
        <f aca="false">I65*10</f>
        <v>-210</v>
      </c>
      <c r="N65" s="58" t="n">
        <f aca="false">((F65-G65)*100)</f>
        <v>-1100</v>
      </c>
      <c r="O65" s="58" t="n">
        <f aca="false">IF((K65="S"),50,IF((K65="F"),100,IF((K65="C"),200,0)))</f>
        <v>0</v>
      </c>
      <c r="P65" s="58" t="n">
        <f aca="false">IF(G65=16,-300,0)</f>
        <v>0</v>
      </c>
      <c r="Q65" s="58" t="n">
        <f aca="false">IF(G65=1,300,0)</f>
        <v>0</v>
      </c>
      <c r="R65" s="59" t="n">
        <f aca="false">250+(J65+L65+M65+N65+O65+P65+Q65)</f>
        <v>-580</v>
      </c>
      <c r="T65" s="41" t="n">
        <v>12</v>
      </c>
      <c r="U65" s="42"/>
      <c r="V65" s="42" t="s">
        <v>180</v>
      </c>
      <c r="W65" s="43" t="s">
        <v>317</v>
      </c>
      <c r="X65" s="44" t="n">
        <v>30</v>
      </c>
      <c r="Y65" s="42"/>
      <c r="Z65" s="43" t="n">
        <v>9</v>
      </c>
      <c r="AA65" s="43" t="n">
        <v>5</v>
      </c>
      <c r="AB65" s="43" t="n">
        <v>16</v>
      </c>
      <c r="AC65" s="44" t="n">
        <v>32</v>
      </c>
      <c r="AD65" s="43" t="n">
        <v>32</v>
      </c>
      <c r="AE65" s="43" t="s">
        <v>219</v>
      </c>
      <c r="AF65" s="43" t="n">
        <v>53</v>
      </c>
      <c r="AG65" s="43" t="n">
        <v>-21</v>
      </c>
      <c r="AH65" s="42"/>
      <c r="AI65" s="43" t="s">
        <v>211</v>
      </c>
    </row>
    <row r="66" customFormat="false" ht="12" hidden="false" customHeight="true" outlineLevel="0" collapsed="false">
      <c r="A66" s="58" t="s">
        <v>301</v>
      </c>
      <c r="B66" s="58" t="n">
        <v>4</v>
      </c>
      <c r="C66" s="58" t="s">
        <v>216</v>
      </c>
      <c r="D66" s="15" t="s">
        <v>183</v>
      </c>
      <c r="E66" s="58" t="s">
        <v>324</v>
      </c>
      <c r="F66" s="58" t="n">
        <v>9</v>
      </c>
      <c r="G66" s="58" t="n">
        <f aca="false">T66</f>
        <v>9</v>
      </c>
      <c r="H66" s="58" t="n">
        <f aca="false">AC66</f>
        <v>45</v>
      </c>
      <c r="I66" s="58" t="n">
        <f aca="false">AG66</f>
        <v>9</v>
      </c>
      <c r="J66" s="58" t="n">
        <f aca="false">IF(G66=F66,200,IF(G66&lt;F66,200,0))</f>
        <v>200</v>
      </c>
      <c r="K66" s="58" t="s">
        <v>222</v>
      </c>
      <c r="L66" s="58" t="n">
        <f aca="false">H66*15</f>
        <v>675</v>
      </c>
      <c r="M66" s="58" t="n">
        <f aca="false">I66*10</f>
        <v>90</v>
      </c>
      <c r="N66" s="58" t="n">
        <f aca="false">((F66-G66)*100)</f>
        <v>0</v>
      </c>
      <c r="O66" s="58" t="n">
        <f aca="false">IF((K66="S"),50,IF((K66="F"),100,IF((K66="C"),200,0)))</f>
        <v>100</v>
      </c>
      <c r="P66" s="58" t="n">
        <f aca="false">IF(G66=16,-300,0)</f>
        <v>0</v>
      </c>
      <c r="Q66" s="58" t="n">
        <f aca="false">IF(G66=1,300,0)</f>
        <v>0</v>
      </c>
      <c r="R66" s="59" t="n">
        <f aca="false">250+(J66+L66+M66+N66+O66+P66+Q66)</f>
        <v>1315</v>
      </c>
      <c r="T66" s="41" t="n">
        <v>9</v>
      </c>
      <c r="U66" s="45"/>
      <c r="V66" s="45" t="s">
        <v>183</v>
      </c>
      <c r="W66" s="46" t="s">
        <v>325</v>
      </c>
      <c r="X66" s="47" t="n">
        <v>30</v>
      </c>
      <c r="Y66" s="45"/>
      <c r="Z66" s="46" t="n">
        <v>12</v>
      </c>
      <c r="AA66" s="46" t="n">
        <v>9</v>
      </c>
      <c r="AB66" s="46" t="n">
        <v>9</v>
      </c>
      <c r="AC66" s="47" t="n">
        <v>45</v>
      </c>
      <c r="AD66" s="46" t="n">
        <v>39</v>
      </c>
      <c r="AE66" s="46" t="s">
        <v>219</v>
      </c>
      <c r="AF66" s="46" t="n">
        <v>30</v>
      </c>
      <c r="AG66" s="46" t="n">
        <v>9</v>
      </c>
      <c r="AH66" s="45"/>
      <c r="AI66" s="46" t="s">
        <v>209</v>
      </c>
    </row>
    <row r="67" customFormat="false" ht="12" hidden="false" customHeight="true" outlineLevel="0" collapsed="false">
      <c r="A67" s="58" t="s">
        <v>301</v>
      </c>
      <c r="B67" s="58" t="n">
        <v>4</v>
      </c>
      <c r="C67" s="58" t="s">
        <v>220</v>
      </c>
      <c r="D67" s="15" t="s">
        <v>186</v>
      </c>
      <c r="E67" s="58" t="s">
        <v>318</v>
      </c>
      <c r="F67" s="58" t="n">
        <v>9</v>
      </c>
      <c r="G67" s="58" t="n">
        <f aca="false">T67</f>
        <v>14</v>
      </c>
      <c r="H67" s="58" t="n">
        <f aca="false">AC67</f>
        <v>20</v>
      </c>
      <c r="I67" s="58" t="n">
        <f aca="false">AG67</f>
        <v>-21</v>
      </c>
      <c r="J67" s="58" t="n">
        <f aca="false">IF(G67=F67,200,IF(G67&lt;F67,200,0))</f>
        <v>0</v>
      </c>
      <c r="K67" s="58"/>
      <c r="L67" s="58" t="n">
        <f aca="false">H67*15</f>
        <v>300</v>
      </c>
      <c r="M67" s="58" t="n">
        <f aca="false">I67*10</f>
        <v>-210</v>
      </c>
      <c r="N67" s="58" t="n">
        <f aca="false">((F67-G67)*100)</f>
        <v>-500</v>
      </c>
      <c r="O67" s="58" t="n">
        <f aca="false">IF((K67="S"),50,IF((K67="F"),100,IF((K67="C"),200,0)))</f>
        <v>0</v>
      </c>
      <c r="P67" s="58" t="n">
        <f aca="false">IF(G67=16,-300,0)</f>
        <v>0</v>
      </c>
      <c r="Q67" s="58" t="n">
        <f aca="false">IF(G67=1,300,0)</f>
        <v>0</v>
      </c>
      <c r="R67" s="59" t="n">
        <f aca="false">250+(J67+L67+M67+N67+O67+P67+Q67)</f>
        <v>-160</v>
      </c>
      <c r="T67" s="41" t="n">
        <v>14</v>
      </c>
      <c r="U67" s="42"/>
      <c r="V67" s="42" t="s">
        <v>186</v>
      </c>
      <c r="W67" s="43" t="s">
        <v>319</v>
      </c>
      <c r="X67" s="44" t="n">
        <v>30</v>
      </c>
      <c r="Y67" s="42"/>
      <c r="Z67" s="43" t="n">
        <v>4</v>
      </c>
      <c r="AA67" s="43" t="n">
        <v>8</v>
      </c>
      <c r="AB67" s="43" t="n">
        <v>18</v>
      </c>
      <c r="AC67" s="44" t="n">
        <v>20</v>
      </c>
      <c r="AD67" s="43" t="n">
        <v>15</v>
      </c>
      <c r="AE67" s="43" t="s">
        <v>219</v>
      </c>
      <c r="AF67" s="43" t="n">
        <v>36</v>
      </c>
      <c r="AG67" s="43" t="n">
        <v>-21</v>
      </c>
      <c r="AH67" s="42"/>
      <c r="AI67" s="43" t="s">
        <v>210</v>
      </c>
    </row>
    <row r="68" customFormat="false" ht="12" hidden="false" customHeight="true" outlineLevel="0" collapsed="false">
      <c r="A68" s="58" t="s">
        <v>301</v>
      </c>
      <c r="B68" s="58" t="n">
        <v>4</v>
      </c>
      <c r="C68" s="58" t="s">
        <v>243</v>
      </c>
      <c r="D68" s="15" t="s">
        <v>189</v>
      </c>
      <c r="E68" s="58" t="s">
        <v>313</v>
      </c>
      <c r="F68" s="58" t="n">
        <v>1</v>
      </c>
      <c r="G68" s="58" t="n">
        <f aca="false">T68</f>
        <v>11</v>
      </c>
      <c r="H68" s="58" t="n">
        <f aca="false">AC68</f>
        <v>37</v>
      </c>
      <c r="I68" s="58" t="n">
        <f aca="false">AG68</f>
        <v>-17</v>
      </c>
      <c r="J68" s="58" t="n">
        <f aca="false">IF(G68=F68,200,IF(G68&lt;F68,200,0))</f>
        <v>0</v>
      </c>
      <c r="K68" s="58"/>
      <c r="L68" s="58" t="n">
        <f aca="false">H68*15</f>
        <v>555</v>
      </c>
      <c r="M68" s="58" t="n">
        <f aca="false">I68*10</f>
        <v>-170</v>
      </c>
      <c r="N68" s="58" t="n">
        <f aca="false">((F68-G68)*100)</f>
        <v>-1000</v>
      </c>
      <c r="O68" s="58" t="n">
        <f aca="false">IF((K68="S"),50,IF((K68="F"),100,IF((K68="C"),200,0)))</f>
        <v>0</v>
      </c>
      <c r="P68" s="58" t="n">
        <f aca="false">IF(G68=16,-300,0)</f>
        <v>0</v>
      </c>
      <c r="Q68" s="58" t="n">
        <f aca="false">IF(G68=1,300,0)</f>
        <v>0</v>
      </c>
      <c r="R68" s="59" t="n">
        <f aca="false">250+(J68+L68+M68+N68+O68+P68+Q68)</f>
        <v>-365</v>
      </c>
      <c r="T68" s="41" t="n">
        <v>11</v>
      </c>
      <c r="U68" s="42"/>
      <c r="V68" s="42" t="s">
        <v>189</v>
      </c>
      <c r="W68" s="43" t="s">
        <v>314</v>
      </c>
      <c r="X68" s="44" t="n">
        <v>30</v>
      </c>
      <c r="Y68" s="42"/>
      <c r="Z68" s="43" t="n">
        <v>12</v>
      </c>
      <c r="AA68" s="43" t="n">
        <v>1</v>
      </c>
      <c r="AB68" s="43" t="n">
        <v>17</v>
      </c>
      <c r="AC68" s="44" t="n">
        <v>37</v>
      </c>
      <c r="AD68" s="43" t="n">
        <v>34</v>
      </c>
      <c r="AE68" s="43" t="s">
        <v>219</v>
      </c>
      <c r="AF68" s="43" t="n">
        <v>51</v>
      </c>
      <c r="AG68" s="43" t="n">
        <v>-17</v>
      </c>
      <c r="AH68" s="42"/>
      <c r="AI68" s="43" t="s">
        <v>210</v>
      </c>
    </row>
    <row r="69" customFormat="false" ht="12" hidden="false" customHeight="true" outlineLevel="0" collapsed="false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</row>
    <row r="70" customFormat="false" ht="12" hidden="false" customHeight="true" outlineLevel="0" collapsed="false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 customFormat="false" ht="12" hidden="false" customHeight="true" outlineLevel="0" collapsed="false">
      <c r="A71" s="29"/>
      <c r="B71" s="29"/>
      <c r="C71" s="29"/>
      <c r="D71" s="29"/>
      <c r="E71" s="60" t="s">
        <v>193</v>
      </c>
      <c r="F71" s="60" t="s">
        <v>196</v>
      </c>
      <c r="G71" s="60" t="s">
        <v>268</v>
      </c>
      <c r="H71" s="60" t="s">
        <v>269</v>
      </c>
      <c r="J71" s="29"/>
      <c r="K71" s="29"/>
      <c r="L71" s="29"/>
      <c r="M71" s="29"/>
      <c r="N71" s="29"/>
      <c r="O71" s="29"/>
      <c r="P71" s="29"/>
      <c r="Q71" s="29"/>
    </row>
    <row r="72" customFormat="false" ht="12" hidden="false" customHeight="true" outlineLevel="0" collapsed="false">
      <c r="A72" s="29"/>
      <c r="B72" s="29"/>
      <c r="C72" s="29"/>
      <c r="D72" s="29"/>
      <c r="E72" s="61" t="s">
        <v>312</v>
      </c>
      <c r="F72" s="61" t="n">
        <f aca="false">R9+R24+R50+R60</f>
        <v>3775</v>
      </c>
      <c r="G72" s="61" t="n">
        <v>200</v>
      </c>
      <c r="H72" s="60" t="n">
        <f aca="false">F72-G72</f>
        <v>3575</v>
      </c>
      <c r="L72" s="29"/>
      <c r="M72" s="29"/>
      <c r="N72" s="29"/>
      <c r="O72" s="29"/>
      <c r="P72" s="29"/>
      <c r="Q72" s="29"/>
    </row>
    <row r="73" customFormat="false" ht="12" hidden="false" customHeight="true" outlineLevel="0" collapsed="false">
      <c r="A73" s="29"/>
      <c r="B73" s="29"/>
      <c r="C73" s="29"/>
      <c r="D73" s="29"/>
      <c r="E73" s="61" t="s">
        <v>302</v>
      </c>
      <c r="F73" s="61" t="n">
        <f aca="false">R2+R34+R41+R59</f>
        <v>-1180</v>
      </c>
      <c r="G73" s="61" t="n">
        <v>2450</v>
      </c>
      <c r="H73" s="60" t="n">
        <f aca="false">F73-G73</f>
        <v>-3630</v>
      </c>
      <c r="L73" s="29"/>
      <c r="M73" s="29"/>
      <c r="N73" s="29"/>
      <c r="O73" s="29"/>
      <c r="P73" s="29"/>
      <c r="Q73" s="29"/>
    </row>
    <row r="74" customFormat="false" ht="12" hidden="false" customHeight="true" outlineLevel="0" collapsed="false">
      <c r="A74" s="29"/>
      <c r="B74" s="29"/>
      <c r="C74" s="29"/>
      <c r="D74" s="29"/>
      <c r="E74" s="61" t="s">
        <v>310</v>
      </c>
      <c r="F74" s="61" t="n">
        <f aca="false">R8+R21+R36+R62</f>
        <v>6530</v>
      </c>
      <c r="G74" s="61"/>
      <c r="H74" s="60" t="n">
        <f aca="false">F74-G74</f>
        <v>6530</v>
      </c>
      <c r="L74" s="29"/>
      <c r="M74" s="29"/>
      <c r="N74" s="29"/>
      <c r="O74" s="29"/>
      <c r="P74" s="29"/>
      <c r="Q74" s="29"/>
    </row>
    <row r="75" customFormat="false" ht="12" hidden="false" customHeight="true" outlineLevel="0" collapsed="false">
      <c r="A75" s="29"/>
      <c r="B75" s="29"/>
      <c r="C75" s="29"/>
      <c r="D75" s="29"/>
      <c r="E75" s="61" t="s">
        <v>307</v>
      </c>
      <c r="F75" s="61" t="n">
        <f aca="false">R6+R27+R44+R56</f>
        <v>2530</v>
      </c>
      <c r="G75" s="61" t="n">
        <v>2100</v>
      </c>
      <c r="H75" s="60" t="n">
        <f aca="false">F75-G75</f>
        <v>430</v>
      </c>
      <c r="L75" s="29"/>
      <c r="M75" s="29"/>
      <c r="N75" s="29"/>
      <c r="O75" s="29"/>
      <c r="P75" s="29"/>
      <c r="Q75" s="29"/>
    </row>
    <row r="76" customFormat="false" ht="12" hidden="false" customHeight="true" outlineLevel="0" collapsed="false">
      <c r="A76" s="29"/>
      <c r="B76" s="29"/>
      <c r="C76" s="29"/>
      <c r="D76" s="29"/>
      <c r="E76" s="61" t="s">
        <v>322</v>
      </c>
      <c r="F76" s="61" t="n">
        <f aca="false">R15+R31+R46+R58</f>
        <v>5385</v>
      </c>
      <c r="G76" s="61"/>
      <c r="H76" s="60" t="n">
        <f aca="false">F76-G76</f>
        <v>5385</v>
      </c>
      <c r="L76" s="29"/>
      <c r="M76" s="29"/>
      <c r="N76" s="29"/>
      <c r="O76" s="29"/>
      <c r="P76" s="29"/>
      <c r="Q76" s="29"/>
    </row>
    <row r="77" customFormat="false" ht="12" hidden="false" customHeight="true" outlineLevel="0" collapsed="false">
      <c r="A77" s="29"/>
      <c r="B77" s="29"/>
      <c r="C77" s="29"/>
      <c r="D77" s="29"/>
      <c r="E77" s="61" t="s">
        <v>316</v>
      </c>
      <c r="F77" s="61" t="n">
        <f aca="false">R12+R33+R39+R65</f>
        <v>6055</v>
      </c>
      <c r="G77" s="61"/>
      <c r="H77" s="60" t="n">
        <f aca="false">F77-G77</f>
        <v>6055</v>
      </c>
      <c r="L77" s="29"/>
      <c r="M77" s="29"/>
      <c r="N77" s="29"/>
      <c r="O77" s="29"/>
      <c r="P77" s="29"/>
      <c r="Q77" s="29"/>
    </row>
    <row r="78" customFormat="false" ht="12" hidden="false" customHeight="true" outlineLevel="0" collapsed="false">
      <c r="A78" s="29"/>
      <c r="B78" s="29"/>
      <c r="C78" s="29"/>
      <c r="D78" s="29"/>
      <c r="E78" s="61" t="s">
        <v>324</v>
      </c>
      <c r="F78" s="61" t="n">
        <f aca="false">R16+R22+R51+R66</f>
        <v>7030</v>
      </c>
      <c r="G78" s="61"/>
      <c r="H78" s="60" t="n">
        <f aca="false">F78-G78</f>
        <v>7030</v>
      </c>
      <c r="L78" s="29"/>
      <c r="M78" s="29"/>
      <c r="N78" s="29"/>
      <c r="O78" s="29"/>
      <c r="P78" s="29"/>
      <c r="Q78" s="29"/>
    </row>
    <row r="79" customFormat="false" ht="12" hidden="false" customHeight="true" outlineLevel="0" collapsed="false">
      <c r="A79" s="29"/>
      <c r="B79" s="29"/>
      <c r="C79" s="29"/>
      <c r="D79" s="29"/>
      <c r="E79" s="61" t="s">
        <v>304</v>
      </c>
      <c r="F79" s="61" t="n">
        <f aca="false">R3+R25+R45+R57</f>
        <v>-3125</v>
      </c>
      <c r="G79" s="61"/>
      <c r="H79" s="60" t="n">
        <f aca="false">F79-G79</f>
        <v>-3125</v>
      </c>
      <c r="L79" s="29"/>
      <c r="M79" s="29"/>
      <c r="N79" s="29"/>
      <c r="O79" s="29"/>
      <c r="P79" s="29"/>
      <c r="Q79" s="29"/>
    </row>
    <row r="80" customFormat="false" ht="12" hidden="false" customHeight="true" outlineLevel="0" collapsed="false">
      <c r="A80" s="29"/>
      <c r="B80" s="29"/>
      <c r="C80" s="29"/>
      <c r="D80" s="29"/>
      <c r="E80" s="61" t="s">
        <v>306</v>
      </c>
      <c r="F80" s="61" t="n">
        <f aca="false">R5+R28+R49+R53</f>
        <v>-560</v>
      </c>
      <c r="G80" s="61" t="n">
        <v>350</v>
      </c>
      <c r="H80" s="60" t="n">
        <f aca="false">F80-G80</f>
        <v>-910</v>
      </c>
      <c r="L80" s="29"/>
      <c r="M80" s="29"/>
      <c r="N80" s="29"/>
      <c r="O80" s="29"/>
      <c r="P80" s="29"/>
      <c r="Q80" s="29"/>
    </row>
    <row r="81" customFormat="false" ht="12" hidden="false" customHeight="true" outlineLevel="0" collapsed="false">
      <c r="A81" s="29"/>
      <c r="B81" s="29"/>
      <c r="C81" s="29"/>
      <c r="D81" s="29"/>
      <c r="E81" s="61" t="s">
        <v>315</v>
      </c>
      <c r="F81" s="61" t="n">
        <f aca="false">R11+R30+R37+R54</f>
        <v>5350</v>
      </c>
      <c r="G81" s="61"/>
      <c r="H81" s="60" t="n">
        <f aca="false">F81-G81</f>
        <v>5350</v>
      </c>
      <c r="L81" s="29"/>
      <c r="M81" s="29"/>
      <c r="N81" s="29"/>
      <c r="O81" s="29"/>
      <c r="P81" s="29"/>
      <c r="Q81" s="29"/>
    </row>
    <row r="82" customFormat="false" ht="12" hidden="false" customHeight="true" outlineLevel="0" collapsed="false">
      <c r="A82" s="29"/>
      <c r="B82" s="29"/>
      <c r="C82" s="29"/>
      <c r="D82" s="29"/>
      <c r="E82" s="61" t="s">
        <v>313</v>
      </c>
      <c r="F82" s="61" t="n">
        <f aca="false">R10+R26+R42+R68</f>
        <v>2645</v>
      </c>
      <c r="G82" s="61"/>
      <c r="H82" s="60" t="n">
        <f aca="false">F82-G82</f>
        <v>2645</v>
      </c>
      <c r="L82" s="29"/>
      <c r="M82" s="29"/>
      <c r="N82" s="29"/>
      <c r="O82" s="29"/>
      <c r="P82" s="29"/>
      <c r="Q82" s="29"/>
    </row>
    <row r="83" customFormat="false" ht="12" hidden="false" customHeight="true" outlineLevel="0" collapsed="false">
      <c r="A83" s="29"/>
      <c r="B83" s="29"/>
      <c r="C83" s="29"/>
      <c r="D83" s="29"/>
      <c r="E83" s="61" t="s">
        <v>320</v>
      </c>
      <c r="F83" s="61" t="n">
        <f aca="false">R14+R20+R40+R55</f>
        <v>5010</v>
      </c>
      <c r="G83" s="61"/>
      <c r="H83" s="60" t="n">
        <f aca="false">F83-G83</f>
        <v>5010</v>
      </c>
      <c r="L83" s="29"/>
      <c r="M83" s="29"/>
      <c r="N83" s="29"/>
      <c r="O83" s="29"/>
      <c r="P83" s="29"/>
      <c r="Q83" s="29"/>
    </row>
    <row r="84" customFormat="false" ht="12" hidden="false" customHeight="true" outlineLevel="0" collapsed="false">
      <c r="A84" s="29"/>
      <c r="B84" s="29"/>
      <c r="C84" s="29"/>
      <c r="D84" s="29"/>
      <c r="E84" s="61" t="s">
        <v>305</v>
      </c>
      <c r="F84" s="61" t="n">
        <f aca="false">R4+R19+R43+R63</f>
        <v>-735</v>
      </c>
      <c r="G84" s="61" t="n">
        <v>550</v>
      </c>
      <c r="H84" s="60" t="n">
        <f aca="false">F84-G84</f>
        <v>-1285</v>
      </c>
      <c r="L84" s="29"/>
      <c r="M84" s="29"/>
      <c r="N84" s="29"/>
      <c r="O84" s="29"/>
      <c r="P84" s="29"/>
      <c r="Q84" s="29"/>
    </row>
    <row r="85" customFormat="false" ht="12" hidden="false" customHeight="true" outlineLevel="0" collapsed="false">
      <c r="A85" s="29"/>
      <c r="B85" s="29"/>
      <c r="C85" s="29"/>
      <c r="D85" s="29"/>
      <c r="E85" s="61" t="s">
        <v>326</v>
      </c>
      <c r="F85" s="61" t="n">
        <f aca="false">R17+R32+R38+R64</f>
        <v>4790</v>
      </c>
      <c r="G85" s="61"/>
      <c r="H85" s="60" t="n">
        <f aca="false">F85-G85</f>
        <v>4790</v>
      </c>
      <c r="L85" s="29"/>
      <c r="M85" s="29"/>
      <c r="N85" s="29"/>
      <c r="O85" s="29"/>
      <c r="P85" s="29"/>
      <c r="Q85" s="29"/>
    </row>
    <row r="86" customFormat="false" ht="12" hidden="false" customHeight="true" outlineLevel="0" collapsed="false">
      <c r="A86" s="29"/>
      <c r="B86" s="29"/>
      <c r="C86" s="29"/>
      <c r="D86" s="29"/>
      <c r="E86" s="61" t="s">
        <v>318</v>
      </c>
      <c r="F86" s="61" t="n">
        <f aca="false">R13+R29+R47+R67</f>
        <v>3010</v>
      </c>
      <c r="G86" s="61" t="n">
        <v>100</v>
      </c>
      <c r="H86" s="60" t="n">
        <f aca="false">F86-G86</f>
        <v>2910</v>
      </c>
      <c r="I86" s="29"/>
      <c r="J86" s="29"/>
      <c r="K86" s="29"/>
      <c r="L86" s="29"/>
      <c r="M86" s="29"/>
      <c r="N86" s="29"/>
      <c r="O86" s="29"/>
      <c r="P86" s="29"/>
      <c r="Q86" s="29"/>
    </row>
    <row r="87" customFormat="false" ht="12" hidden="false" customHeight="true" outlineLevel="0" collapsed="false">
      <c r="E87" s="61" t="s">
        <v>308</v>
      </c>
      <c r="F87" s="61" t="n">
        <f aca="false">R7+R23+R48+R61</f>
        <v>7125</v>
      </c>
      <c r="G87" s="61"/>
      <c r="H87" s="60" t="n">
        <f aca="false">F87-G87</f>
        <v>7125</v>
      </c>
    </row>
  </sheetData>
  <autoFilter ref="A1:AI6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F5597"/>
    <pageSetUpPr fitToPage="false"/>
  </sheetPr>
  <dimension ref="B1:M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9.12109375" defaultRowHeight="12.8" zeroHeight="false" outlineLevelRow="0" outlineLevelCol="0"/>
  <cols>
    <col collapsed="false" customWidth="true" hidden="false" outlineLevel="0" max="1" min="1" style="62" width="2.57"/>
    <col collapsed="false" customWidth="true" hidden="false" outlineLevel="0" max="2" min="2" style="62" width="14.99"/>
    <col collapsed="false" customWidth="true" hidden="false" outlineLevel="0" max="3" min="3" style="62" width="11.85"/>
    <col collapsed="false" customWidth="true" hidden="false" outlineLevel="0" max="4" min="4" style="62" width="32.7"/>
    <col collapsed="false" customWidth="true" hidden="false" outlineLevel="0" max="5" min="5" style="62" width="18.13"/>
    <col collapsed="false" customWidth="true" hidden="false" outlineLevel="0" max="7" min="6" style="62" width="2.7"/>
    <col collapsed="false" customWidth="true" hidden="false" outlineLevel="0" max="8" min="8" style="62" width="14.99"/>
    <col collapsed="false" customWidth="true" hidden="false" outlineLevel="0" max="9" min="9" style="62" width="11.85"/>
    <col collapsed="false" customWidth="true" hidden="false" outlineLevel="0" max="10" min="10" style="62" width="32.7"/>
    <col collapsed="false" customWidth="true" hidden="false" outlineLevel="0" max="11" min="11" style="62" width="18.13"/>
    <col collapsed="false" customWidth="true" hidden="false" outlineLevel="0" max="12" min="12" style="62" width="3.27"/>
    <col collapsed="false" customWidth="false" hidden="false" outlineLevel="0" max="257" min="13" style="62" width="9.13"/>
  </cols>
  <sheetData>
    <row r="1" customFormat="false" ht="15" hidden="false" customHeight="true" outlineLevel="0" collapsed="false"/>
    <row r="2" customFormat="false" ht="45" hidden="false" customHeight="true" outlineLevel="0" collapsed="false">
      <c r="B2" s="63" t="s">
        <v>330</v>
      </c>
      <c r="C2" s="63"/>
      <c r="D2" s="63"/>
      <c r="E2" s="63"/>
      <c r="H2" s="64" t="s">
        <v>331</v>
      </c>
      <c r="I2" s="64"/>
      <c r="J2" s="64"/>
      <c r="K2" s="64"/>
    </row>
    <row r="3" customFormat="false" ht="10.5" hidden="false" customHeight="true" outlineLevel="0" collapsed="false">
      <c r="B3" s="65" t="s">
        <v>332</v>
      </c>
      <c r="C3" s="66" t="s">
        <v>333</v>
      </c>
      <c r="D3" s="66" t="s">
        <v>334</v>
      </c>
      <c r="E3" s="67" t="s">
        <v>335</v>
      </c>
      <c r="H3" s="65" t="s">
        <v>332</v>
      </c>
      <c r="I3" s="66" t="s">
        <v>333</v>
      </c>
      <c r="J3" s="66" t="s">
        <v>334</v>
      </c>
      <c r="K3" s="67" t="s">
        <v>335</v>
      </c>
      <c r="L3" s="68"/>
      <c r="M3" s="69"/>
    </row>
    <row r="4" customFormat="false" ht="11.25" hidden="false" customHeight="true" outlineLevel="0" collapsed="false">
      <c r="B4" s="70" t="s">
        <v>336</v>
      </c>
      <c r="C4" s="71" t="s">
        <v>223</v>
      </c>
      <c r="D4" s="71" t="str">
        <f aca="false">'1ª Divisão'!$E$72</f>
        <v>Braço de Prata</v>
      </c>
      <c r="E4" s="72" t="n">
        <f aca="false">'1ª Divisão'!$H$72</f>
        <v>7040</v>
      </c>
      <c r="H4" s="70" t="s">
        <v>336</v>
      </c>
      <c r="I4" s="71" t="s">
        <v>275</v>
      </c>
      <c r="J4" s="71" t="str">
        <f aca="false">'2ª Divisão'!$E$81</f>
        <v>Panteras Negras PNF</v>
      </c>
      <c r="K4" s="73" t="n">
        <f aca="false">'2ª Divisão'!$H$81</f>
        <v>7930</v>
      </c>
      <c r="L4" s="74"/>
      <c r="M4" s="74"/>
    </row>
    <row r="5" customFormat="false" ht="12" hidden="false" customHeight="true" outlineLevel="0" collapsed="false">
      <c r="B5" s="75" t="s">
        <v>337</v>
      </c>
      <c r="C5" s="74" t="s">
        <v>267</v>
      </c>
      <c r="D5" s="74" t="str">
        <f aca="false">'1ª Divisão'!$E$83</f>
        <v>PASTELDENATA</v>
      </c>
      <c r="E5" s="72" t="n">
        <f aca="false">'1ª Divisão'!$H$83</f>
        <v>6245</v>
      </c>
      <c r="H5" s="75" t="s">
        <v>337</v>
      </c>
      <c r="I5" s="74" t="s">
        <v>287</v>
      </c>
      <c r="J5" s="74" t="str">
        <f aca="false">'2ª Divisão'!$E$85</f>
        <v>Sintra Crew Evolution</v>
      </c>
      <c r="K5" s="72" t="n">
        <f aca="false">'2ª Divisão'!$H$85</f>
        <v>6565</v>
      </c>
      <c r="L5" s="74"/>
      <c r="M5" s="74"/>
    </row>
    <row r="6" customFormat="false" ht="12" hidden="false" customHeight="true" outlineLevel="0" collapsed="false">
      <c r="B6" s="76" t="s">
        <v>338</v>
      </c>
      <c r="C6" s="74" t="s">
        <v>245</v>
      </c>
      <c r="D6" s="74" t="str">
        <f aca="false">'1ª Divisão'!$E$76</f>
        <v>Elite Coaches</v>
      </c>
      <c r="E6" s="72" t="n">
        <f aca="false">'1ª Divisão'!$H$76</f>
        <v>6205</v>
      </c>
      <c r="H6" s="76" t="s">
        <v>338</v>
      </c>
      <c r="I6" s="74" t="s">
        <v>277</v>
      </c>
      <c r="J6" s="74" t="str">
        <f aca="false">'2ª Divisão'!$E$84</f>
        <v>Portvcale B</v>
      </c>
      <c r="K6" s="72" t="n">
        <f aca="false">'2ª Divisão'!$H$84</f>
        <v>6055</v>
      </c>
      <c r="L6" s="74"/>
      <c r="M6" s="74"/>
    </row>
    <row r="7" customFormat="false" ht="11.25" hidden="false" customHeight="true" outlineLevel="0" collapsed="false">
      <c r="B7" s="77" t="s">
        <v>339</v>
      </c>
      <c r="C7" s="74" t="s">
        <v>218</v>
      </c>
      <c r="D7" s="74" t="str">
        <f aca="false">'1ª Divisão'!$E$73</f>
        <v>Champions OSM</v>
      </c>
      <c r="E7" s="72" t="n">
        <f aca="false">'1ª Divisão'!$H$73</f>
        <v>6100</v>
      </c>
      <c r="H7" s="78" t="s">
        <v>339</v>
      </c>
      <c r="I7" s="74" t="s">
        <v>285</v>
      </c>
      <c r="J7" s="74" t="str">
        <f aca="false">'2ª Divisão'!$E$82</f>
        <v>PASTELDENATA 2</v>
      </c>
      <c r="K7" s="72" t="n">
        <f aca="false">'2ª Divisão'!$H$82</f>
        <v>5165</v>
      </c>
      <c r="L7" s="74"/>
      <c r="M7" s="74"/>
    </row>
    <row r="8" customFormat="false" ht="12.75" hidden="false" customHeight="true" outlineLevel="0" collapsed="false">
      <c r="B8" s="77" t="s">
        <v>340</v>
      </c>
      <c r="C8" s="74" t="s">
        <v>239</v>
      </c>
      <c r="D8" s="74" t="str">
        <f aca="false">'1ª Divisão'!$E$86</f>
        <v>Tuga Legends Reborn</v>
      </c>
      <c r="E8" s="72" t="n">
        <f aca="false">'1ª Divisão'!$H$86</f>
        <v>5990</v>
      </c>
      <c r="H8" s="78" t="s">
        <v>340</v>
      </c>
      <c r="I8" s="74" t="s">
        <v>300</v>
      </c>
      <c r="J8" s="74" t="str">
        <f aca="false">'2ª Divisão'!$E$74</f>
        <v>Five Pawns</v>
      </c>
      <c r="K8" s="72" t="n">
        <f aca="false">'2ª Divisão'!$H$74</f>
        <v>5005</v>
      </c>
      <c r="L8" s="74"/>
      <c r="M8" s="74"/>
    </row>
    <row r="9" customFormat="false" ht="11.25" hidden="false" customHeight="true" outlineLevel="0" collapsed="false">
      <c r="B9" s="77" t="s">
        <v>341</v>
      </c>
      <c r="C9" s="74" t="s">
        <v>254</v>
      </c>
      <c r="D9" s="74" t="str">
        <f aca="false">'1ª Divisão'!$E$75</f>
        <v>EderResolve</v>
      </c>
      <c r="E9" s="72" t="n">
        <f aca="false">'1ª Divisão'!$H$75</f>
        <v>5450</v>
      </c>
      <c r="H9" s="77" t="s">
        <v>341</v>
      </c>
      <c r="I9" s="74" t="s">
        <v>293</v>
      </c>
      <c r="J9" s="74" t="str">
        <f aca="false">'2ª Divisão'!$E$80</f>
        <v>Mogege Crushers</v>
      </c>
      <c r="K9" s="72" t="n">
        <f aca="false">'2ª Divisão'!$H$80</f>
        <v>4910</v>
      </c>
      <c r="L9" s="74"/>
      <c r="M9" s="74"/>
    </row>
    <row r="10" customFormat="false" ht="12" hidden="false" customHeight="true" outlineLevel="0" collapsed="false">
      <c r="B10" s="77" t="s">
        <v>342</v>
      </c>
      <c r="C10" s="74" t="s">
        <v>264</v>
      </c>
      <c r="D10" s="74" t="str">
        <f aca="false">'1ª Divisão'!$E$84</f>
        <v>Sintra Crew</v>
      </c>
      <c r="E10" s="72" t="n">
        <f aca="false">'1ª Divisão'!$H$84</f>
        <v>5260</v>
      </c>
      <c r="H10" s="77" t="s">
        <v>342</v>
      </c>
      <c r="I10" s="74" t="s">
        <v>296</v>
      </c>
      <c r="J10" s="74" t="str">
        <f aca="false">'2ª Divisão'!$E$86</f>
        <v>Touços PHC</v>
      </c>
      <c r="K10" s="72" t="n">
        <f aca="false">'2ª Divisão'!$H$86</f>
        <v>3285</v>
      </c>
      <c r="L10" s="74"/>
      <c r="M10" s="74"/>
    </row>
    <row r="11" customFormat="false" ht="12" hidden="false" customHeight="true" outlineLevel="0" collapsed="false">
      <c r="B11" s="77" t="s">
        <v>343</v>
      </c>
      <c r="C11" s="74" t="s">
        <v>251</v>
      </c>
      <c r="D11" s="74" t="str">
        <f aca="false">'1ª Divisão'!$E$74</f>
        <v>Dedicação Foco Ambição</v>
      </c>
      <c r="E11" s="72" t="n">
        <f aca="false">'1ª Divisão'!$H$74</f>
        <v>4045</v>
      </c>
      <c r="H11" s="77" t="s">
        <v>343</v>
      </c>
      <c r="I11" s="74" t="s">
        <v>230</v>
      </c>
      <c r="J11" s="74" t="str">
        <f aca="false">'2ª Divisão'!$E$75</f>
        <v>Fortes 2</v>
      </c>
      <c r="K11" s="72" t="n">
        <f aca="false">'2ª Divisão'!$H$75</f>
        <v>2855</v>
      </c>
      <c r="L11" s="74"/>
      <c r="M11" s="74"/>
    </row>
    <row r="12" customFormat="false" ht="11.25" hidden="false" customHeight="true" outlineLevel="0" collapsed="false">
      <c r="B12" s="77" t="s">
        <v>344</v>
      </c>
      <c r="C12" s="74" t="s">
        <v>248</v>
      </c>
      <c r="D12" s="74" t="str">
        <f aca="false">'1ª Divisão'!$E$77</f>
        <v>Fenomenos Portugueses</v>
      </c>
      <c r="E12" s="72" t="n">
        <f aca="false">'1ª Divisão'!$H$77</f>
        <v>2980</v>
      </c>
      <c r="H12" s="77" t="s">
        <v>344</v>
      </c>
      <c r="I12" s="74" t="s">
        <v>289</v>
      </c>
      <c r="J12" s="74" t="str">
        <f aca="false">'2ª Divisão'!$E$83</f>
        <v>PORTUGAL Oficial</v>
      </c>
      <c r="K12" s="72" t="n">
        <f aca="false">'2ª Divisão'!$H$83</f>
        <v>2755</v>
      </c>
      <c r="L12" s="74"/>
      <c r="M12" s="74"/>
    </row>
    <row r="13" customFormat="false" ht="12.75" hidden="false" customHeight="true" outlineLevel="0" collapsed="false">
      <c r="B13" s="77" t="s">
        <v>345</v>
      </c>
      <c r="C13" s="74" t="s">
        <v>242</v>
      </c>
      <c r="D13" s="74" t="str">
        <f aca="false">'1ª Divisão'!$E$80</f>
        <v>Master Invictus</v>
      </c>
      <c r="E13" s="72" t="n">
        <f aca="false">'1ª Divisão'!$H$80</f>
        <v>2645</v>
      </c>
      <c r="H13" s="77" t="s">
        <v>345</v>
      </c>
      <c r="I13" s="74" t="s">
        <v>283</v>
      </c>
      <c r="J13" s="74" t="str">
        <f aca="false">'2ª Divisão'!$E$87</f>
        <v>Tuga Legends Academy</v>
      </c>
      <c r="K13" s="72" t="n">
        <f aca="false">'2ª Divisão'!$H$87</f>
        <v>2320</v>
      </c>
      <c r="L13" s="74"/>
      <c r="M13" s="74"/>
    </row>
    <row r="14" customFormat="false" ht="12.75" hidden="false" customHeight="true" outlineLevel="0" collapsed="false">
      <c r="B14" s="77" t="s">
        <v>346</v>
      </c>
      <c r="C14" s="74" t="s">
        <v>226</v>
      </c>
      <c r="D14" s="74" t="str">
        <f aca="false">'1ª Divisão'!$E$87</f>
        <v>Zitismo</v>
      </c>
      <c r="E14" s="72" t="n">
        <f aca="false">'1ª Divisão'!$H$87</f>
        <v>1450</v>
      </c>
      <c r="H14" s="77" t="s">
        <v>346</v>
      </c>
      <c r="I14" s="74" t="s">
        <v>279</v>
      </c>
      <c r="J14" s="74" t="str">
        <f aca="false">'2ª Divisão'!$E$79</f>
        <v>Metro do Porto</v>
      </c>
      <c r="K14" s="72" t="n">
        <f aca="false">'2ª Divisão'!$H$79</f>
        <v>2200</v>
      </c>
      <c r="L14" s="74"/>
      <c r="M14" s="74"/>
    </row>
    <row r="15" customFormat="false" ht="13.5" hidden="false" customHeight="true" outlineLevel="0" collapsed="false">
      <c r="B15" s="79" t="s">
        <v>347</v>
      </c>
      <c r="C15" s="74" t="s">
        <v>260</v>
      </c>
      <c r="D15" s="74" t="str">
        <f aca="false">'1ª Divisão'!$E$81</f>
        <v>NoWayPT</v>
      </c>
      <c r="E15" s="72" t="n">
        <f aca="false">'1ª Divisão'!$H$81</f>
        <v>950</v>
      </c>
      <c r="H15" s="79" t="s">
        <v>347</v>
      </c>
      <c r="I15" s="74" t="s">
        <v>218</v>
      </c>
      <c r="J15" s="74" t="str">
        <f aca="false">'2ª Divisão'!$E$73</f>
        <v>Champions OSM 2</v>
      </c>
      <c r="K15" s="72" t="n">
        <f aca="false">'2ª Divisão'!$H$73</f>
        <v>1610</v>
      </c>
      <c r="L15" s="74"/>
      <c r="M15" s="74"/>
    </row>
    <row r="16" customFormat="false" ht="12.8" hidden="false" customHeight="false" outlineLevel="0" collapsed="false">
      <c r="B16" s="79" t="s">
        <v>348</v>
      </c>
      <c r="C16" s="74" t="s">
        <v>236</v>
      </c>
      <c r="D16" s="74" t="str">
        <f aca="false">'1ª Divisão'!$E$79</f>
        <v>Lusos</v>
      </c>
      <c r="E16" s="72" t="n">
        <f aca="false">'1ª Divisão'!$H$79</f>
        <v>225</v>
      </c>
      <c r="H16" s="79" t="s">
        <v>348</v>
      </c>
      <c r="I16" s="74" t="s">
        <v>272</v>
      </c>
      <c r="J16" s="74" t="str">
        <f aca="false">'2ª Divisão'!$E$77</f>
        <v>Invictus PT</v>
      </c>
      <c r="K16" s="72" t="n">
        <f aca="false">'2ª Divisão'!$H$77</f>
        <v>1415</v>
      </c>
      <c r="L16" s="74"/>
      <c r="M16" s="74"/>
    </row>
    <row r="17" customFormat="false" ht="12.8" hidden="false" customHeight="false" outlineLevel="0" collapsed="false">
      <c r="B17" s="79" t="s">
        <v>349</v>
      </c>
      <c r="C17" s="74" t="s">
        <v>257</v>
      </c>
      <c r="D17" s="74" t="str">
        <f aca="false">'1ª Divisão'!$E$82</f>
        <v>OSM VLC</v>
      </c>
      <c r="E17" s="72" t="n">
        <f aca="false">'1ª Divisão'!$H$82</f>
        <v>-310</v>
      </c>
      <c r="H17" s="79" t="s">
        <v>349</v>
      </c>
      <c r="I17" s="74" t="s">
        <v>291</v>
      </c>
      <c r="J17" s="74" t="str">
        <f aca="false">'2ª Divisão'!$E$72</f>
        <v>100stress</v>
      </c>
      <c r="K17" s="72" t="n">
        <f aca="false">'2ª Divisão'!$H$72</f>
        <v>-475</v>
      </c>
      <c r="L17" s="74"/>
      <c r="M17" s="74"/>
    </row>
    <row r="18" customFormat="false" ht="12.8" hidden="false" customHeight="false" outlineLevel="0" collapsed="false">
      <c r="B18" s="79" t="s">
        <v>350</v>
      </c>
      <c r="C18" s="74" t="s">
        <v>230</v>
      </c>
      <c r="D18" s="74" t="str">
        <f aca="false">'1ª Divisão'!$E$78</f>
        <v>Fortes</v>
      </c>
      <c r="E18" s="72" t="n">
        <f aca="false">'1ª Divisão'!$H$78</f>
        <v>-700</v>
      </c>
      <c r="H18" s="79" t="s">
        <v>350</v>
      </c>
      <c r="I18" s="74" t="s">
        <v>281</v>
      </c>
      <c r="J18" s="74" t="str">
        <f aca="false">'2ª Divisão'!$E$76</f>
        <v>Group of Stars</v>
      </c>
      <c r="K18" s="72" t="n">
        <f aca="false">'2ª Divisão'!$H$76</f>
        <v>-605</v>
      </c>
      <c r="L18" s="74"/>
      <c r="M18" s="74"/>
    </row>
    <row r="19" customFormat="false" ht="12.8" hidden="false" customHeight="false" outlineLevel="0" collapsed="false">
      <c r="B19" s="79" t="s">
        <v>351</v>
      </c>
      <c r="C19" s="74" t="s">
        <v>233</v>
      </c>
      <c r="D19" s="74" t="str">
        <f aca="false">'1ª Divisão'!$E$85</f>
        <v>Sporting Clube Portugal</v>
      </c>
      <c r="E19" s="72" t="n">
        <f aca="false">'1ª Divisão'!$H$85</f>
        <v>-2840</v>
      </c>
      <c r="H19" s="79" t="s">
        <v>351</v>
      </c>
      <c r="I19" s="74" t="s">
        <v>298</v>
      </c>
      <c r="J19" s="74" t="str">
        <f aca="false">'2ª Divisão'!$E$78</f>
        <v>LONTRAS</v>
      </c>
      <c r="K19" s="72" t="n">
        <f aca="false">'2ª Divisão'!$H$78</f>
        <v>-1910</v>
      </c>
      <c r="L19" s="74"/>
      <c r="M19" s="74"/>
    </row>
    <row r="20" customFormat="false" ht="12.8" hidden="false" customHeight="true" outlineLevel="0" collapsed="false">
      <c r="B20" s="80" t="s">
        <v>352</v>
      </c>
      <c r="C20" s="80"/>
      <c r="D20" s="80"/>
      <c r="E20" s="80"/>
      <c r="H20" s="80" t="s">
        <v>352</v>
      </c>
      <c r="I20" s="80"/>
      <c r="J20" s="80"/>
      <c r="K20" s="80"/>
    </row>
    <row r="23" customFormat="false" ht="45" hidden="false" customHeight="true" outlineLevel="0" collapsed="false">
      <c r="B23" s="81" t="s">
        <v>353</v>
      </c>
      <c r="C23" s="81"/>
      <c r="D23" s="81"/>
      <c r="E23" s="81"/>
      <c r="H23" s="82"/>
      <c r="I23" s="82"/>
      <c r="J23" s="82"/>
      <c r="K23" s="82"/>
    </row>
    <row r="24" customFormat="false" ht="12.8" hidden="false" customHeight="false" outlineLevel="0" collapsed="false">
      <c r="B24" s="83" t="s">
        <v>332</v>
      </c>
      <c r="C24" s="84" t="s">
        <v>333</v>
      </c>
      <c r="D24" s="84" t="s">
        <v>334</v>
      </c>
      <c r="E24" s="67" t="s">
        <v>335</v>
      </c>
      <c r="H24" s="85"/>
      <c r="I24" s="85"/>
      <c r="J24" s="85"/>
      <c r="K24" s="85"/>
    </row>
    <row r="25" customFormat="false" ht="12.8" hidden="false" customHeight="false" outlineLevel="0" collapsed="false">
      <c r="B25" s="70" t="s">
        <v>336</v>
      </c>
      <c r="C25" s="71" t="s">
        <v>309</v>
      </c>
      <c r="D25" s="71" t="str">
        <f aca="false">'3ª Divisão'!$E$87</f>
        <v>WOLVES 1904</v>
      </c>
      <c r="E25" s="73" t="n">
        <f aca="false">'3ª Divisão'!$H$87</f>
        <v>7125</v>
      </c>
      <c r="H25" s="86"/>
      <c r="I25" s="74"/>
      <c r="J25" s="74"/>
      <c r="K25" s="87"/>
    </row>
    <row r="26" customFormat="false" ht="12.8" hidden="false" customHeight="false" outlineLevel="0" collapsed="false">
      <c r="B26" s="75" t="s">
        <v>337</v>
      </c>
      <c r="C26" s="74" t="s">
        <v>325</v>
      </c>
      <c r="D26" s="74" t="str">
        <f aca="false">'3ª Divisão'!$E$78</f>
        <v>JustEz</v>
      </c>
      <c r="E26" s="72" t="n">
        <f aca="false">'3ª Divisão'!$H$78</f>
        <v>7030</v>
      </c>
      <c r="H26" s="86"/>
      <c r="I26" s="74"/>
      <c r="J26" s="74"/>
      <c r="K26" s="87"/>
    </row>
    <row r="27" customFormat="false" ht="11.25" hidden="false" customHeight="true" outlineLevel="0" collapsed="false">
      <c r="B27" s="76" t="s">
        <v>338</v>
      </c>
      <c r="C27" s="74" t="s">
        <v>311</v>
      </c>
      <c r="D27" s="74" t="str">
        <f aca="false">'3ª Divisão'!$E$74</f>
        <v>EderResolve Academy</v>
      </c>
      <c r="E27" s="72" t="n">
        <f aca="false">'3ª Divisão'!$H$74</f>
        <v>6530</v>
      </c>
      <c r="H27" s="86"/>
      <c r="I27" s="74"/>
      <c r="J27" s="74"/>
      <c r="K27" s="87"/>
    </row>
    <row r="28" customFormat="false" ht="12.8" hidden="false" customHeight="false" outlineLevel="0" collapsed="false">
      <c r="B28" s="78" t="s">
        <v>339</v>
      </c>
      <c r="C28" s="74" t="s">
        <v>317</v>
      </c>
      <c r="D28" s="74" t="str">
        <f aca="false">'3ª Divisão'!$E$77</f>
        <v>Irmandade</v>
      </c>
      <c r="E28" s="72" t="n">
        <f aca="false">'3ª Divisão'!$H$77</f>
        <v>6055</v>
      </c>
      <c r="H28" s="86"/>
      <c r="I28" s="74"/>
      <c r="J28" s="74"/>
      <c r="K28" s="87"/>
    </row>
    <row r="29" customFormat="false" ht="12.8" hidden="false" customHeight="false" outlineLevel="0" collapsed="false">
      <c r="B29" s="78" t="s">
        <v>340</v>
      </c>
      <c r="C29" s="74" t="s">
        <v>323</v>
      </c>
      <c r="D29" s="74" t="str">
        <f aca="false">'3ª Divisão'!$E$76</f>
        <v>Indomáveis FC</v>
      </c>
      <c r="E29" s="72" t="n">
        <f aca="false">'3ª Divisão'!$H$76</f>
        <v>5385</v>
      </c>
      <c r="H29" s="86"/>
      <c r="I29" s="74"/>
      <c r="J29" s="74"/>
      <c r="K29" s="87"/>
    </row>
    <row r="30" customFormat="false" ht="12.8" hidden="false" customHeight="false" outlineLevel="0" collapsed="false">
      <c r="B30" s="77" t="s">
        <v>341</v>
      </c>
      <c r="C30" s="74" t="s">
        <v>314</v>
      </c>
      <c r="D30" s="74" t="str">
        <f aca="false">'3ª Divisão'!$E$81</f>
        <v>OsMistersPT</v>
      </c>
      <c r="E30" s="72" t="n">
        <f aca="false">'3ª Divisão'!$H$81</f>
        <v>5350</v>
      </c>
      <c r="H30" s="86"/>
      <c r="I30" s="74"/>
      <c r="J30" s="74"/>
      <c r="K30" s="87"/>
    </row>
    <row r="31" customFormat="false" ht="12.8" hidden="false" customHeight="false" outlineLevel="0" collapsed="false">
      <c r="B31" s="77" t="s">
        <v>342</v>
      </c>
      <c r="C31" s="74" t="s">
        <v>321</v>
      </c>
      <c r="D31" s="74" t="str">
        <f aca="false">'3ª Divisão'!$E$83</f>
        <v>Quinas de Ouro</v>
      </c>
      <c r="E31" s="72" t="n">
        <f aca="false">'3ª Divisão'!$H$83</f>
        <v>5010</v>
      </c>
      <c r="H31" s="86"/>
      <c r="I31" s="74"/>
      <c r="J31" s="74"/>
      <c r="K31" s="87"/>
    </row>
    <row r="32" customFormat="false" ht="12.8" hidden="false" customHeight="false" outlineLevel="0" collapsed="false">
      <c r="B32" s="77" t="s">
        <v>343</v>
      </c>
      <c r="C32" s="74" t="s">
        <v>327</v>
      </c>
      <c r="D32" s="74" t="str">
        <f aca="false">'3ª Divisão'!$E$85</f>
        <v>Tips Profissionais</v>
      </c>
      <c r="E32" s="72" t="n">
        <f aca="false">'3ª Divisão'!$H$85</f>
        <v>4790</v>
      </c>
      <c r="H32" s="86"/>
      <c r="I32" s="74"/>
      <c r="J32" s="74"/>
      <c r="K32" s="87"/>
    </row>
    <row r="33" customFormat="false" ht="12.8" hidden="false" customHeight="false" outlineLevel="0" collapsed="false">
      <c r="B33" s="77" t="s">
        <v>344</v>
      </c>
      <c r="C33" s="74" t="s">
        <v>328</v>
      </c>
      <c r="D33" s="74" t="str">
        <f aca="false">'3ª Divisão'!$E$72</f>
        <v>Academia FC</v>
      </c>
      <c r="E33" s="72" t="n">
        <f aca="false">'3ª Divisão'!$H$72</f>
        <v>3575</v>
      </c>
      <c r="H33" s="86"/>
      <c r="I33" s="74"/>
      <c r="J33" s="74"/>
      <c r="K33" s="87"/>
    </row>
    <row r="34" customFormat="false" ht="12.8" hidden="false" customHeight="false" outlineLevel="0" collapsed="false">
      <c r="B34" s="77" t="s">
        <v>345</v>
      </c>
      <c r="C34" s="74" t="s">
        <v>319</v>
      </c>
      <c r="D34" s="74" t="str">
        <f aca="false">'3ª Divisão'!$E$86</f>
        <v>Todos Juntos Venceremos</v>
      </c>
      <c r="E34" s="72" t="n">
        <f aca="false">'3ª Divisão'!$H$86</f>
        <v>2910</v>
      </c>
      <c r="H34" s="86"/>
      <c r="I34" s="74"/>
      <c r="J34" s="74"/>
      <c r="K34" s="87"/>
    </row>
    <row r="35" customFormat="false" ht="12.8" hidden="false" customHeight="false" outlineLevel="0" collapsed="false">
      <c r="B35" s="77" t="s">
        <v>346</v>
      </c>
      <c r="C35" s="74" t="s">
        <v>314</v>
      </c>
      <c r="D35" s="74" t="str">
        <f aca="false">'3ª Divisão'!$E$82</f>
        <v>OsMistersPT B</v>
      </c>
      <c r="E35" s="72" t="n">
        <f aca="false">'3ª Divisão'!$H$82</f>
        <v>2645</v>
      </c>
      <c r="H35" s="86"/>
      <c r="I35" s="74"/>
      <c r="J35" s="74"/>
      <c r="K35" s="87"/>
    </row>
    <row r="36" customFormat="false" ht="12.8" hidden="false" customHeight="false" outlineLevel="0" collapsed="false">
      <c r="B36" s="79" t="s">
        <v>347</v>
      </c>
      <c r="C36" s="74" t="s">
        <v>245</v>
      </c>
      <c r="D36" s="74" t="str">
        <f aca="false">'3ª Divisão'!$E$75</f>
        <v>Elite Coaches B</v>
      </c>
      <c r="E36" s="72" t="n">
        <f aca="false">'3ª Divisão'!$H$75</f>
        <v>430</v>
      </c>
      <c r="H36" s="86"/>
      <c r="I36" s="74"/>
      <c r="J36" s="74"/>
      <c r="K36" s="87"/>
    </row>
    <row r="37" customFormat="false" ht="12.8" hidden="false" customHeight="false" outlineLevel="0" collapsed="false">
      <c r="B37" s="79" t="s">
        <v>348</v>
      </c>
      <c r="C37" s="74" t="s">
        <v>260</v>
      </c>
      <c r="D37" s="74" t="str">
        <f aca="false">'3ª Divisão'!$E$80</f>
        <v>NoWayPT B</v>
      </c>
      <c r="E37" s="72" t="n">
        <f aca="false">'3ª Divisão'!$H$80</f>
        <v>-910</v>
      </c>
      <c r="H37" s="86"/>
      <c r="I37" s="74"/>
      <c r="J37" s="74"/>
      <c r="K37" s="87"/>
    </row>
    <row r="38" customFormat="false" ht="12.8" hidden="false" customHeight="false" outlineLevel="0" collapsed="false">
      <c r="B38" s="79" t="s">
        <v>349</v>
      </c>
      <c r="C38" s="74" t="s">
        <v>233</v>
      </c>
      <c r="D38" s="74" t="str">
        <f aca="false">'3ª Divisão'!$E$84</f>
        <v>Sporting Academy</v>
      </c>
      <c r="E38" s="72" t="n">
        <f aca="false">'3ª Divisão'!$H$84</f>
        <v>-1285</v>
      </c>
      <c r="H38" s="86"/>
      <c r="I38" s="74"/>
      <c r="J38" s="74"/>
      <c r="K38" s="87"/>
    </row>
    <row r="39" customFormat="false" ht="12.8" hidden="false" customHeight="false" outlineLevel="0" collapsed="false">
      <c r="B39" s="79" t="s">
        <v>350</v>
      </c>
      <c r="C39" s="74" t="s">
        <v>329</v>
      </c>
      <c r="D39" s="74" t="str">
        <f aca="false">'3ª Divisão'!$E$79</f>
        <v>Miragaia City</v>
      </c>
      <c r="E39" s="72" t="n">
        <f aca="false">'3ª Divisão'!$H$79</f>
        <v>-3125</v>
      </c>
      <c r="H39" s="86"/>
      <c r="I39" s="74"/>
      <c r="J39" s="74"/>
      <c r="K39" s="87"/>
    </row>
    <row r="40" customFormat="false" ht="12.8" hidden="false" customHeight="false" outlineLevel="0" collapsed="false">
      <c r="B40" s="79" t="s">
        <v>351</v>
      </c>
      <c r="C40" s="74" t="s">
        <v>303</v>
      </c>
      <c r="D40" s="74" t="str">
        <f aca="false">'3ª Divisão'!$E$73</f>
        <v>Brutal Force Osm</v>
      </c>
      <c r="E40" s="72" t="n">
        <f aca="false">'3ª Divisão'!$H$73</f>
        <v>-3630</v>
      </c>
      <c r="H40" s="86"/>
      <c r="I40" s="74"/>
      <c r="J40" s="74"/>
      <c r="K40" s="87"/>
    </row>
    <row r="41" customFormat="false" ht="12.8" hidden="false" customHeight="true" outlineLevel="0" collapsed="false">
      <c r="B41" s="80" t="s">
        <v>352</v>
      </c>
      <c r="C41" s="80"/>
      <c r="D41" s="80"/>
      <c r="E41" s="80"/>
      <c r="H41" s="88"/>
      <c r="I41" s="88"/>
      <c r="J41" s="88"/>
      <c r="K41" s="88"/>
    </row>
  </sheetData>
  <mergeCells count="8">
    <mergeCell ref="B2:E2"/>
    <mergeCell ref="H2:K2"/>
    <mergeCell ref="B20:E20"/>
    <mergeCell ref="H20:K20"/>
    <mergeCell ref="B23:E23"/>
    <mergeCell ref="H23:K23"/>
    <mergeCell ref="B41:E41"/>
    <mergeCell ref="H41:K4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ColWidth="9.12109375" defaultRowHeight="12.8" zeroHeight="false" outlineLevelRow="0" outlineLevelCol="0"/>
  <cols>
    <col collapsed="false" customWidth="true" hidden="false" outlineLevel="0" max="1" min="1" style="89" width="21.14"/>
    <col collapsed="false" customWidth="true" hidden="false" outlineLevel="0" max="2" min="2" style="89" width="23.7"/>
    <col collapsed="false" customWidth="true" hidden="false" outlineLevel="0" max="3" min="3" style="89" width="18.42"/>
    <col collapsed="false" customWidth="true" hidden="false" outlineLevel="0" max="4" min="4" style="89" width="12.99"/>
    <col collapsed="false" customWidth="true" hidden="false" outlineLevel="0" max="5" min="5" style="89" width="35.56"/>
    <col collapsed="false" customWidth="true" hidden="false" outlineLevel="0" max="7" min="6" style="89" width="10.85"/>
    <col collapsed="false" customWidth="true" hidden="false" outlineLevel="0" max="8" min="8" style="90" width="27.42"/>
    <col collapsed="false" customWidth="true" hidden="false" outlineLevel="0" max="9" min="9" style="90" width="20.27"/>
    <col collapsed="false" customWidth="false" hidden="false" outlineLevel="0" max="257" min="10" style="90" width="9.13"/>
  </cols>
  <sheetData>
    <row r="1" customFormat="false" ht="12.8" hidden="false" customHeight="false" outlineLevel="0" collapsed="false">
      <c r="A1" s="91" t="s">
        <v>190</v>
      </c>
      <c r="B1" s="91" t="s">
        <v>354</v>
      </c>
      <c r="C1" s="91" t="s">
        <v>0</v>
      </c>
      <c r="D1" s="91" t="s">
        <v>191</v>
      </c>
      <c r="E1" s="91" t="s">
        <v>355</v>
      </c>
      <c r="F1" s="91" t="s">
        <v>196</v>
      </c>
      <c r="G1" s="92" t="s">
        <v>269</v>
      </c>
    </row>
    <row r="2" customFormat="false" ht="12.8" hidden="false" customHeight="false" outlineLevel="0" collapsed="false">
      <c r="A2" s="93" t="n">
        <v>1</v>
      </c>
      <c r="B2" s="93" t="s">
        <v>244</v>
      </c>
      <c r="C2" s="93" t="s">
        <v>356</v>
      </c>
      <c r="D2" s="93" t="n">
        <v>3</v>
      </c>
      <c r="E2" s="93" t="s">
        <v>357</v>
      </c>
      <c r="F2" s="93" t="n">
        <v>350</v>
      </c>
      <c r="G2" s="94" t="n">
        <v>350</v>
      </c>
    </row>
    <row r="3" s="95" customFormat="true" ht="11.25" hidden="false" customHeight="true" outlineLevel="0" collapsed="false">
      <c r="A3" s="93" t="n">
        <v>1</v>
      </c>
      <c r="B3" s="93" t="s">
        <v>235</v>
      </c>
      <c r="C3" s="93" t="s">
        <v>358</v>
      </c>
      <c r="D3" s="93" t="n">
        <v>4</v>
      </c>
      <c r="E3" s="93" t="s">
        <v>359</v>
      </c>
      <c r="F3" s="93" t="n">
        <v>350</v>
      </c>
      <c r="G3" s="94" t="n">
        <v>1400</v>
      </c>
    </row>
    <row r="4" s="95" customFormat="true" ht="11.25" hidden="false" customHeight="true" outlineLevel="0" collapsed="false">
      <c r="A4" s="93" t="n">
        <v>2</v>
      </c>
      <c r="B4" s="93" t="s">
        <v>294</v>
      </c>
      <c r="C4" s="93" t="s">
        <v>360</v>
      </c>
      <c r="D4" s="93" t="n">
        <v>3</v>
      </c>
      <c r="E4" s="93" t="s">
        <v>361</v>
      </c>
      <c r="F4" s="93" t="n">
        <v>350</v>
      </c>
      <c r="G4" s="55" t="n">
        <v>750</v>
      </c>
    </row>
    <row r="5" s="95" customFormat="true" ht="12.8" hidden="false" customHeight="false" outlineLevel="0" collapsed="false">
      <c r="A5" s="93" t="n">
        <v>2</v>
      </c>
      <c r="B5" s="93" t="s">
        <v>362</v>
      </c>
      <c r="C5" s="93" t="s">
        <v>363</v>
      </c>
      <c r="D5" s="93" t="n">
        <v>3</v>
      </c>
      <c r="E5" s="93" t="s">
        <v>364</v>
      </c>
      <c r="F5" s="93" t="n">
        <v>350</v>
      </c>
      <c r="G5" s="94" t="n">
        <v>1050</v>
      </c>
    </row>
    <row r="6" s="95" customFormat="true" ht="12.8" hidden="false" customHeight="false" outlineLevel="0" collapsed="false">
      <c r="A6" s="93" t="n">
        <v>2</v>
      </c>
      <c r="B6" s="93" t="s">
        <v>271</v>
      </c>
      <c r="C6" s="93" t="s">
        <v>365</v>
      </c>
      <c r="D6" s="93" t="n">
        <v>1</v>
      </c>
      <c r="E6" s="93" t="s">
        <v>366</v>
      </c>
      <c r="F6" s="93" t="n">
        <v>350</v>
      </c>
      <c r="G6" s="94" t="n">
        <v>350</v>
      </c>
    </row>
    <row r="7" s="95" customFormat="true" ht="12.8" hidden="false" customHeight="false" outlineLevel="0" collapsed="false">
      <c r="A7" s="93" t="n">
        <v>2</v>
      </c>
      <c r="B7" s="93" t="s">
        <v>367</v>
      </c>
      <c r="C7" s="93" t="s">
        <v>368</v>
      </c>
      <c r="D7" s="93" t="n">
        <v>4</v>
      </c>
      <c r="E7" s="93" t="s">
        <v>361</v>
      </c>
      <c r="F7" s="93" t="n">
        <v>350</v>
      </c>
      <c r="G7" s="94" t="n">
        <v>700</v>
      </c>
    </row>
    <row r="8" s="95" customFormat="true" ht="12.8" hidden="false" customHeight="false" outlineLevel="0" collapsed="false">
      <c r="A8" s="93" t="n">
        <v>2</v>
      </c>
      <c r="B8" s="93" t="s">
        <v>367</v>
      </c>
      <c r="C8" s="93" t="s">
        <v>369</v>
      </c>
      <c r="D8" s="93" t="n">
        <v>2</v>
      </c>
      <c r="E8" s="93" t="s">
        <v>370</v>
      </c>
      <c r="F8" s="93" t="n">
        <v>350</v>
      </c>
      <c r="G8" s="55" t="n">
        <v>350</v>
      </c>
    </row>
    <row r="9" s="95" customFormat="true" ht="11.25" hidden="false" customHeight="true" outlineLevel="0" collapsed="false">
      <c r="A9" s="93" t="n">
        <v>2</v>
      </c>
      <c r="B9" s="93" t="s">
        <v>284</v>
      </c>
      <c r="C9" s="93" t="s">
        <v>371</v>
      </c>
      <c r="D9" s="93" t="n">
        <v>3</v>
      </c>
      <c r="E9" s="93" t="s">
        <v>357</v>
      </c>
      <c r="F9" s="93" t="n">
        <v>350</v>
      </c>
      <c r="G9" s="94" t="n">
        <v>350</v>
      </c>
    </row>
    <row r="10" s="95" customFormat="true" ht="11.25" hidden="false" customHeight="true" outlineLevel="0" collapsed="false">
      <c r="A10" s="93" t="n">
        <v>2</v>
      </c>
      <c r="B10" s="93" t="s">
        <v>284</v>
      </c>
      <c r="C10" s="93" t="s">
        <v>372</v>
      </c>
      <c r="D10" s="93" t="n">
        <v>2</v>
      </c>
      <c r="E10" s="93" t="s">
        <v>366</v>
      </c>
      <c r="F10" s="93" t="n">
        <v>350</v>
      </c>
      <c r="G10" s="94" t="n">
        <v>350</v>
      </c>
    </row>
    <row r="11" s="95" customFormat="true" ht="12.8" hidden="false" customHeight="false" outlineLevel="0" collapsed="false">
      <c r="A11" s="93" t="n">
        <v>2</v>
      </c>
      <c r="B11" s="93" t="s">
        <v>276</v>
      </c>
      <c r="C11" s="93" t="s">
        <v>373</v>
      </c>
      <c r="D11" s="93" t="n">
        <v>1</v>
      </c>
      <c r="E11" s="93" t="s">
        <v>357</v>
      </c>
      <c r="F11" s="93" t="n">
        <v>350</v>
      </c>
      <c r="G11" s="94" t="n">
        <v>350</v>
      </c>
    </row>
    <row r="12" s="95" customFormat="true" ht="11.25" hidden="false" customHeight="true" outlineLevel="0" collapsed="false">
      <c r="A12" s="93" t="n">
        <v>2</v>
      </c>
      <c r="B12" s="93" t="s">
        <v>295</v>
      </c>
      <c r="C12" s="93" t="s">
        <v>374</v>
      </c>
      <c r="D12" s="93" t="n">
        <v>4</v>
      </c>
      <c r="E12" s="93" t="s">
        <v>366</v>
      </c>
      <c r="F12" s="93" t="n">
        <v>350</v>
      </c>
      <c r="G12" s="94" t="n">
        <v>350</v>
      </c>
    </row>
    <row r="13" s="95" customFormat="true" ht="11.25" hidden="false" customHeight="true" outlineLevel="0" collapsed="false">
      <c r="A13" s="93" t="n">
        <v>3</v>
      </c>
      <c r="B13" s="93" t="s">
        <v>375</v>
      </c>
      <c r="C13" s="93" t="s">
        <v>376</v>
      </c>
      <c r="D13" s="93" t="n">
        <v>4</v>
      </c>
      <c r="E13" s="93" t="s">
        <v>377</v>
      </c>
      <c r="F13" s="93" t="n">
        <v>200</v>
      </c>
      <c r="G13" s="94" t="n">
        <v>200</v>
      </c>
    </row>
    <row r="14" s="95" customFormat="true" ht="11.25" hidden="false" customHeight="true" outlineLevel="0" collapsed="false">
      <c r="A14" s="93" t="n">
        <v>3</v>
      </c>
      <c r="B14" s="93" t="s">
        <v>378</v>
      </c>
      <c r="C14" s="93" t="s">
        <v>379</v>
      </c>
      <c r="D14" s="93" t="n">
        <v>2</v>
      </c>
      <c r="E14" s="93" t="s">
        <v>380</v>
      </c>
      <c r="F14" s="93" t="n">
        <v>350</v>
      </c>
      <c r="G14" s="94" t="n">
        <v>1400</v>
      </c>
    </row>
    <row r="15" s="95" customFormat="true" ht="11.25" hidden="false" customHeight="true" outlineLevel="0" collapsed="false">
      <c r="A15" s="93" t="n">
        <v>3</v>
      </c>
      <c r="B15" s="93" t="s">
        <v>378</v>
      </c>
      <c r="C15" s="93" t="s">
        <v>381</v>
      </c>
      <c r="D15" s="93" t="n">
        <v>1</v>
      </c>
      <c r="E15" s="93" t="s">
        <v>366</v>
      </c>
      <c r="F15" s="93" t="n">
        <v>350</v>
      </c>
      <c r="G15" s="94" t="n">
        <v>350</v>
      </c>
    </row>
    <row r="16" s="95" customFormat="true" ht="11.25" hidden="false" customHeight="true" outlineLevel="0" collapsed="false">
      <c r="A16" s="93" t="n">
        <v>3</v>
      </c>
      <c r="B16" s="93" t="s">
        <v>378</v>
      </c>
      <c r="C16" s="93" t="s">
        <v>382</v>
      </c>
      <c r="D16" s="93" t="n">
        <v>3</v>
      </c>
      <c r="E16" s="93" t="s">
        <v>361</v>
      </c>
      <c r="F16" s="93" t="n">
        <v>350</v>
      </c>
      <c r="G16" s="94" t="n">
        <v>700</v>
      </c>
    </row>
    <row r="17" s="95" customFormat="true" ht="12.8" hidden="false" customHeight="false" outlineLevel="0" collapsed="false">
      <c r="A17" s="93" t="n">
        <v>3</v>
      </c>
      <c r="B17" s="93" t="s">
        <v>307</v>
      </c>
      <c r="C17" s="93" t="s">
        <v>383</v>
      </c>
      <c r="D17" s="93" t="n">
        <v>3</v>
      </c>
      <c r="E17" s="93" t="s">
        <v>384</v>
      </c>
      <c r="F17" s="93" t="n">
        <v>350</v>
      </c>
      <c r="G17" s="94" t="n">
        <v>1750</v>
      </c>
    </row>
    <row r="18" s="95" customFormat="true" ht="12.8" hidden="false" customHeight="false" outlineLevel="0" collapsed="false">
      <c r="A18" s="93" t="n">
        <v>3</v>
      </c>
      <c r="B18" s="93" t="s">
        <v>307</v>
      </c>
      <c r="C18" s="93" t="s">
        <v>383</v>
      </c>
      <c r="D18" s="93" t="n">
        <v>3</v>
      </c>
      <c r="E18" s="93" t="s">
        <v>357</v>
      </c>
      <c r="F18" s="93" t="n">
        <v>350</v>
      </c>
      <c r="G18" s="94" t="n">
        <v>350</v>
      </c>
    </row>
    <row r="19" s="95" customFormat="true" ht="12.8" hidden="false" customHeight="false" outlineLevel="0" collapsed="false">
      <c r="A19" s="93" t="n">
        <v>3</v>
      </c>
      <c r="B19" s="93" t="s">
        <v>306</v>
      </c>
      <c r="C19" s="93" t="s">
        <v>385</v>
      </c>
      <c r="D19" s="93" t="n">
        <v>4</v>
      </c>
      <c r="E19" s="93" t="s">
        <v>357</v>
      </c>
      <c r="F19" s="93" t="n">
        <v>350</v>
      </c>
      <c r="G19" s="94" t="n">
        <v>350</v>
      </c>
    </row>
    <row r="20" s="95" customFormat="true" ht="12.8" hidden="false" customHeight="false" outlineLevel="0" collapsed="false">
      <c r="A20" s="93" t="n">
        <v>3</v>
      </c>
      <c r="B20" s="93" t="s">
        <v>305</v>
      </c>
      <c r="C20" s="93" t="s">
        <v>386</v>
      </c>
      <c r="D20" s="93" t="n">
        <v>1</v>
      </c>
      <c r="E20" s="93" t="s">
        <v>387</v>
      </c>
      <c r="F20" s="93" t="n">
        <v>350</v>
      </c>
      <c r="G20" s="94" t="n">
        <v>350</v>
      </c>
    </row>
    <row r="21" s="95" customFormat="true" ht="12.8" hidden="false" customHeight="false" outlineLevel="0" collapsed="false">
      <c r="A21" s="93" t="n">
        <v>3</v>
      </c>
      <c r="B21" s="93" t="s">
        <v>305</v>
      </c>
      <c r="C21" s="93" t="s">
        <v>388</v>
      </c>
      <c r="D21" s="93" t="n">
        <v>2</v>
      </c>
      <c r="E21" s="93" t="s">
        <v>389</v>
      </c>
      <c r="F21" s="93" t="n">
        <v>200</v>
      </c>
      <c r="G21" s="94" t="n">
        <v>200</v>
      </c>
    </row>
    <row r="22" s="95" customFormat="true" ht="12.8" hidden="false" customHeight="false" outlineLevel="0" collapsed="false">
      <c r="A22" s="93" t="n">
        <v>3</v>
      </c>
      <c r="B22" s="93" t="s">
        <v>318</v>
      </c>
      <c r="C22" s="93" t="s">
        <v>390</v>
      </c>
      <c r="D22" s="93" t="n">
        <v>1</v>
      </c>
      <c r="E22" s="93" t="s">
        <v>391</v>
      </c>
      <c r="F22" s="93" t="n">
        <v>100</v>
      </c>
      <c r="G22" s="94" t="n">
        <v>100</v>
      </c>
    </row>
    <row r="23" s="95" customFormat="true" ht="12.8" hidden="false" customHeight="false" outlineLevel="0" collapsed="false">
      <c r="A23" s="93"/>
      <c r="B23" s="93"/>
      <c r="C23" s="93"/>
      <c r="D23" s="93"/>
      <c r="E23" s="93"/>
      <c r="F23" s="93"/>
      <c r="G23" s="55"/>
    </row>
    <row r="24" s="95" customFormat="true" ht="12.8" hidden="false" customHeight="false" outlineLevel="0" collapsed="false">
      <c r="A24" s="93"/>
      <c r="B24" s="93"/>
      <c r="C24" s="93"/>
      <c r="D24" s="93"/>
      <c r="E24" s="93"/>
      <c r="F24" s="93"/>
      <c r="G24" s="55"/>
    </row>
    <row r="25" s="95" customFormat="true" ht="12.8" hidden="false" customHeight="false" outlineLevel="0" collapsed="false">
      <c r="A25" s="93"/>
      <c r="B25" s="93"/>
      <c r="C25" s="93"/>
      <c r="D25" s="93"/>
      <c r="E25" s="93"/>
      <c r="F25" s="93"/>
      <c r="G25" s="55"/>
    </row>
    <row r="26" s="95" customFormat="true" ht="12.8" hidden="false" customHeight="false" outlineLevel="0" collapsed="false">
      <c r="A26" s="93"/>
      <c r="B26" s="93"/>
      <c r="C26" s="93"/>
      <c r="D26" s="93"/>
      <c r="E26" s="93"/>
      <c r="F26" s="93"/>
      <c r="G26" s="55"/>
    </row>
    <row r="27" s="95" customFormat="true" ht="12.8" hidden="false" customHeight="false" outlineLevel="0" collapsed="false">
      <c r="A27" s="93"/>
      <c r="B27" s="93"/>
      <c r="C27" s="93"/>
      <c r="D27" s="93"/>
      <c r="E27" s="93"/>
      <c r="F27" s="93"/>
      <c r="G27" s="55"/>
    </row>
    <row r="28" s="95" customFormat="true" ht="12.8" hidden="false" customHeight="false" outlineLevel="0" collapsed="false">
      <c r="A28" s="93"/>
      <c r="B28" s="93"/>
      <c r="C28" s="93"/>
      <c r="D28" s="93"/>
      <c r="E28" s="93"/>
      <c r="F28" s="93"/>
      <c r="G28" s="55"/>
    </row>
    <row r="29" s="95" customFormat="true" ht="12.8" hidden="false" customHeight="false" outlineLevel="0" collapsed="false">
      <c r="A29" s="93"/>
      <c r="B29" s="93"/>
      <c r="C29" s="93"/>
      <c r="D29" s="93"/>
      <c r="E29" s="93"/>
      <c r="F29" s="93"/>
      <c r="G29" s="55"/>
    </row>
    <row r="30" s="95" customFormat="true" ht="12.8" hidden="false" customHeight="false" outlineLevel="0" collapsed="false">
      <c r="A30" s="96"/>
      <c r="B30" s="96"/>
      <c r="C30" s="96"/>
      <c r="D30" s="96"/>
      <c r="E30" s="96"/>
      <c r="F30" s="96"/>
      <c r="G30" s="96"/>
    </row>
    <row r="31" customFormat="false" ht="12.8" hidden="false" customHeight="false" outlineLevel="0" collapsed="false">
      <c r="E31" s="97"/>
      <c r="F31" s="97"/>
      <c r="G31" s="97"/>
    </row>
  </sheetData>
  <autoFilter ref="A1:G2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10.7"/>
    <col collapsed="false" customWidth="true" hidden="false" outlineLevel="0" max="2" min="2" style="0" width="60.13"/>
  </cols>
  <sheetData>
    <row r="1" customFormat="false" ht="13.8" hidden="false" customHeight="false" outlineLevel="0" collapsed="false">
      <c r="A1" s="0" t="s">
        <v>392</v>
      </c>
    </row>
    <row r="2" customFormat="false" ht="16.4" hidden="false" customHeight="false" outlineLevel="0" collapsed="false">
      <c r="A2" s="0" t="s">
        <v>393</v>
      </c>
      <c r="B2" s="98" t="s">
        <v>394</v>
      </c>
    </row>
    <row r="3" customFormat="false" ht="13.8" hidden="false" customHeight="false" outlineLevel="0" collapsed="false">
      <c r="A3" s="0" t="s">
        <v>395</v>
      </c>
      <c r="B3" s="98" t="s">
        <v>396</v>
      </c>
    </row>
    <row r="4" customFormat="false" ht="16.4" hidden="false" customHeight="false" outlineLevel="0" collapsed="false">
      <c r="A4" s="0" t="s">
        <v>397</v>
      </c>
      <c r="B4" s="98" t="s">
        <v>398</v>
      </c>
    </row>
    <row r="5" customFormat="false" ht="16.4" hidden="false" customHeight="false" outlineLevel="0" collapsed="false">
      <c r="A5" s="0" t="s">
        <v>399</v>
      </c>
      <c r="B5" s="98" t="s">
        <v>400</v>
      </c>
    </row>
    <row r="7" customFormat="false" ht="13.8" hidden="false" customHeight="false" outlineLevel="0" collapsed="false">
      <c r="A7" s="0" t="s">
        <v>401</v>
      </c>
    </row>
    <row r="8" customFormat="false" ht="16.4" hidden="false" customHeight="false" outlineLevel="0" collapsed="false">
      <c r="A8" s="0" t="s">
        <v>393</v>
      </c>
      <c r="B8" s="98" t="s">
        <v>402</v>
      </c>
    </row>
    <row r="9" customFormat="false" ht="16.4" hidden="false" customHeight="false" outlineLevel="0" collapsed="false">
      <c r="A9" s="0" t="s">
        <v>395</v>
      </c>
      <c r="B9" s="98" t="s">
        <v>403</v>
      </c>
    </row>
    <row r="10" customFormat="false" ht="16.4" hidden="false" customHeight="false" outlineLevel="0" collapsed="false">
      <c r="A10" s="0" t="s">
        <v>397</v>
      </c>
      <c r="B10" s="98" t="s">
        <v>404</v>
      </c>
    </row>
    <row r="11" customFormat="false" ht="16.4" hidden="false" customHeight="false" outlineLevel="0" collapsed="false">
      <c r="A11" s="0" t="s">
        <v>399</v>
      </c>
      <c r="B11" s="98" t="s">
        <v>405</v>
      </c>
    </row>
    <row r="13" customFormat="false" ht="13.8" hidden="false" customHeight="false" outlineLevel="0" collapsed="false">
      <c r="A13" s="0" t="s">
        <v>406</v>
      </c>
    </row>
    <row r="14" customFormat="false" ht="13.8" hidden="false" customHeight="false" outlineLevel="0" collapsed="false">
      <c r="A14" s="0" t="s">
        <v>393</v>
      </c>
      <c r="B14" s="98" t="s">
        <v>407</v>
      </c>
    </row>
    <row r="15" customFormat="false" ht="16.4" hidden="false" customHeight="false" outlineLevel="0" collapsed="false">
      <c r="A15" s="0" t="s">
        <v>395</v>
      </c>
      <c r="B15" s="98" t="s">
        <v>408</v>
      </c>
    </row>
    <row r="16" customFormat="false" ht="16.4" hidden="false" customHeight="false" outlineLevel="0" collapsed="false">
      <c r="A16" s="0" t="s">
        <v>397</v>
      </c>
      <c r="B16" s="98" t="s">
        <v>409</v>
      </c>
    </row>
    <row r="17" customFormat="false" ht="16.4" hidden="false" customHeight="false" outlineLevel="0" collapsed="false">
      <c r="A17" s="0" t="s">
        <v>399</v>
      </c>
      <c r="B17" s="98" t="s">
        <v>410</v>
      </c>
    </row>
  </sheetData>
  <hyperlinks>
    <hyperlink ref="B2" r:id="rId1" display="https://br.onlinesoccermanager.com/League/Standings/32595555"/>
    <hyperlink ref="B4" r:id="rId2" display="https://br.onlinesoccermanager.com/League/Standings/61298112"/>
    <hyperlink ref="B5" r:id="rId3" display="https://br.onlinesoccermanager.com/League/Standings/61298132 "/>
    <hyperlink ref="B8" r:id="rId4" display="https://br.onlinesoccermanager.com/League/Standings/45400500"/>
    <hyperlink ref="B9" r:id="rId5" display="https://br.onlinesoccermanager.com/League/Standings/61298111 "/>
    <hyperlink ref="B10" r:id="rId6" display="https://br.onlinesoccermanager.com/League/Standings/29485397"/>
    <hyperlink ref="B11" r:id="rId7" display="https://br.onlinesoccermanager.com/League/Standings/83306332"/>
    <hyperlink ref="B15" r:id="rId8" display="https://br.onlinesoccermanager.com/League/Standings/78325776"/>
    <hyperlink ref="B16" r:id="rId9" display="https://br.onlinesoccermanager.com/League/Standings/29485417"/>
    <hyperlink ref="B17" r:id="rId10" display="https://br.onlinesoccermanager.com/League/Standings/45400498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15234375" defaultRowHeight="12.8" zeroHeight="false" outlineLevelRow="0" outlineLevelCol="0"/>
  <sheetData>
    <row r="1" customFormat="false" ht="13.8" hidden="false" customHeight="false" outlineLevel="0" collapsed="false">
      <c r="A1" s="51" t="s">
        <v>193</v>
      </c>
      <c r="B1" s="51" t="s">
        <v>196</v>
      </c>
      <c r="C1" s="51" t="s">
        <v>268</v>
      </c>
      <c r="D1" s="51" t="s">
        <v>269</v>
      </c>
    </row>
    <row r="2" customFormat="false" ht="13.8" hidden="false" customHeight="false" outlineLevel="0" collapsed="false">
      <c r="A2" s="52" t="s">
        <v>221</v>
      </c>
      <c r="B2" s="52"/>
      <c r="C2" s="52"/>
      <c r="D2" s="51" t="n">
        <f aca="false">B2-C2</f>
        <v>0</v>
      </c>
    </row>
    <row r="3" customFormat="false" ht="13.8" hidden="false" customHeight="false" outlineLevel="0" collapsed="false">
      <c r="A3" s="52" t="s">
        <v>217</v>
      </c>
      <c r="B3" s="52"/>
      <c r="C3" s="52"/>
      <c r="D3" s="51" t="n">
        <f aca="false">B3-C3</f>
        <v>0</v>
      </c>
    </row>
    <row r="4" customFormat="false" ht="13.8" hidden="false" customHeight="false" outlineLevel="0" collapsed="false">
      <c r="A4" s="52" t="s">
        <v>250</v>
      </c>
      <c r="B4" s="52"/>
      <c r="C4" s="52"/>
      <c r="D4" s="51" t="n">
        <f aca="false">B4-C4</f>
        <v>0</v>
      </c>
    </row>
    <row r="5" customFormat="false" ht="13.8" hidden="false" customHeight="false" outlineLevel="0" collapsed="false">
      <c r="A5" s="52" t="s">
        <v>253</v>
      </c>
      <c r="B5" s="52"/>
      <c r="C5" s="52"/>
      <c r="D5" s="51" t="n">
        <f aca="false">B5-C5</f>
        <v>0</v>
      </c>
    </row>
    <row r="6" customFormat="false" ht="13.8" hidden="false" customHeight="false" outlineLevel="0" collapsed="false">
      <c r="A6" s="52" t="s">
        <v>244</v>
      </c>
      <c r="B6" s="52"/>
      <c r="C6" s="52" t="n">
        <v>350</v>
      </c>
      <c r="D6" s="51" t="n">
        <f aca="false">B6-C6</f>
        <v>-350</v>
      </c>
    </row>
    <row r="7" customFormat="false" ht="13.8" hidden="false" customHeight="false" outlineLevel="0" collapsed="false">
      <c r="A7" s="52" t="s">
        <v>247</v>
      </c>
      <c r="B7" s="52"/>
      <c r="C7" s="52"/>
      <c r="D7" s="51" t="n">
        <f aca="false">B7-C7</f>
        <v>0</v>
      </c>
    </row>
    <row r="8" customFormat="false" ht="13.8" hidden="false" customHeight="false" outlineLevel="0" collapsed="false">
      <c r="A8" s="52" t="s">
        <v>228</v>
      </c>
      <c r="B8" s="52"/>
      <c r="C8" s="52"/>
      <c r="D8" s="51" t="n">
        <f aca="false">B8-C8</f>
        <v>0</v>
      </c>
    </row>
    <row r="9" customFormat="false" ht="13.8" hidden="false" customHeight="false" outlineLevel="0" collapsed="false">
      <c r="A9" s="52" t="s">
        <v>235</v>
      </c>
      <c r="B9" s="52"/>
      <c r="C9" s="52" t="n">
        <v>1400</v>
      </c>
      <c r="D9" s="51" t="n">
        <f aca="false">B9-C9</f>
        <v>-1400</v>
      </c>
    </row>
    <row r="10" customFormat="false" ht="13.8" hidden="false" customHeight="false" outlineLevel="0" collapsed="false">
      <c r="A10" s="52" t="s">
        <v>241</v>
      </c>
      <c r="B10" s="52"/>
      <c r="C10" s="52"/>
      <c r="D10" s="51" t="n">
        <f aca="false">B10-C10</f>
        <v>0</v>
      </c>
    </row>
    <row r="11" customFormat="false" ht="13.8" hidden="false" customHeight="false" outlineLevel="0" collapsed="false">
      <c r="A11" s="52" t="s">
        <v>259</v>
      </c>
      <c r="B11" s="52"/>
      <c r="C11" s="52"/>
      <c r="D11" s="51" t="n">
        <f aca="false">B11-C11</f>
        <v>0</v>
      </c>
    </row>
    <row r="12" customFormat="false" ht="13.8" hidden="false" customHeight="false" outlineLevel="0" collapsed="false">
      <c r="A12" s="52" t="s">
        <v>256</v>
      </c>
      <c r="B12" s="52"/>
      <c r="C12" s="52"/>
      <c r="D12" s="51" t="n">
        <f aca="false">B12-C12</f>
        <v>0</v>
      </c>
    </row>
    <row r="13" customFormat="false" ht="13.8" hidden="false" customHeight="false" outlineLevel="0" collapsed="false">
      <c r="A13" s="52" t="s">
        <v>266</v>
      </c>
      <c r="B13" s="52"/>
      <c r="C13" s="52"/>
      <c r="D13" s="51" t="n">
        <f aca="false">B13-C13</f>
        <v>0</v>
      </c>
    </row>
    <row r="14" customFormat="false" ht="13.8" hidden="false" customHeight="false" outlineLevel="0" collapsed="false">
      <c r="A14" s="52" t="s">
        <v>262</v>
      </c>
      <c r="B14" s="52"/>
      <c r="C14" s="52"/>
      <c r="D14" s="51" t="n">
        <f aca="false">B14-C14</f>
        <v>0</v>
      </c>
    </row>
    <row r="15" customFormat="false" ht="13.8" hidden="false" customHeight="false" outlineLevel="0" collapsed="false">
      <c r="A15" s="52" t="s">
        <v>232</v>
      </c>
      <c r="B15" s="52"/>
      <c r="C15" s="52"/>
      <c r="D15" s="51" t="n">
        <f aca="false">B15-C15</f>
        <v>0</v>
      </c>
    </row>
    <row r="16" customFormat="false" ht="13.8" hidden="false" customHeight="false" outlineLevel="0" collapsed="false">
      <c r="A16" s="52" t="s">
        <v>238</v>
      </c>
      <c r="B16" s="52"/>
      <c r="C16" s="52"/>
      <c r="D16" s="51" t="n">
        <f aca="false">B16-C16</f>
        <v>0</v>
      </c>
    </row>
    <row r="17" customFormat="false" ht="13.8" hidden="false" customHeight="false" outlineLevel="0" collapsed="false">
      <c r="A17" s="52" t="s">
        <v>225</v>
      </c>
      <c r="B17" s="52"/>
      <c r="C17" s="52"/>
      <c r="D17" s="51" t="n">
        <f aca="false">B17-C17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15234375" defaultRowHeight="13.8" zeroHeight="false" outlineLevelRow="0" outlineLevelCol="0"/>
  <sheetData>
    <row r="1" customFormat="false" ht="13.8" hidden="false" customHeight="false" outlineLevel="0" collapsed="false">
      <c r="A1" s="2" t="s">
        <v>190</v>
      </c>
      <c r="B1" s="2" t="s">
        <v>191</v>
      </c>
      <c r="C1" s="2" t="s">
        <v>192</v>
      </c>
      <c r="D1" s="2" t="s">
        <v>0</v>
      </c>
      <c r="E1" s="2" t="s">
        <v>193</v>
      </c>
      <c r="F1" s="2" t="s">
        <v>194</v>
      </c>
    </row>
    <row r="2" customFormat="false" ht="13.8" hidden="false" customHeight="false" outlineLevel="0" collapsed="false">
      <c r="A2" s="9" t="s">
        <v>215</v>
      </c>
      <c r="B2" s="9" t="n">
        <v>1</v>
      </c>
      <c r="C2" s="35" t="s">
        <v>216</v>
      </c>
      <c r="D2" s="9" t="s">
        <v>1</v>
      </c>
      <c r="E2" s="9" t="s">
        <v>217</v>
      </c>
      <c r="F2" s="9" t="n">
        <v>9</v>
      </c>
    </row>
    <row r="3" customFormat="false" ht="13.8" hidden="false" customHeight="false" outlineLevel="0" collapsed="false">
      <c r="A3" s="9" t="s">
        <v>215</v>
      </c>
      <c r="B3" s="9" t="n">
        <v>1</v>
      </c>
      <c r="C3" s="35" t="s">
        <v>220</v>
      </c>
      <c r="D3" s="9" t="s">
        <v>4</v>
      </c>
      <c r="E3" s="9" t="s">
        <v>221</v>
      </c>
      <c r="F3" s="9" t="n">
        <v>9</v>
      </c>
    </row>
    <row r="4" customFormat="false" ht="13.8" hidden="false" customHeight="false" outlineLevel="0" collapsed="false">
      <c r="A4" s="9" t="s">
        <v>215</v>
      </c>
      <c r="B4" s="9" t="n">
        <v>1</v>
      </c>
      <c r="C4" s="35" t="s">
        <v>224</v>
      </c>
      <c r="D4" s="9" t="s">
        <v>7</v>
      </c>
      <c r="E4" s="9" t="s">
        <v>225</v>
      </c>
      <c r="F4" s="9" t="n">
        <v>9</v>
      </c>
    </row>
    <row r="5" customFormat="false" ht="13.8" hidden="false" customHeight="false" outlineLevel="0" collapsed="false">
      <c r="A5" s="9" t="s">
        <v>215</v>
      </c>
      <c r="B5" s="9" t="n">
        <v>1</v>
      </c>
      <c r="C5" s="35" t="s">
        <v>227</v>
      </c>
      <c r="D5" s="9" t="s">
        <v>10</v>
      </c>
      <c r="E5" s="9" t="s">
        <v>228</v>
      </c>
      <c r="F5" s="9" t="n">
        <v>9</v>
      </c>
    </row>
    <row r="6" customFormat="false" ht="28.35" hidden="false" customHeight="false" outlineLevel="0" collapsed="false">
      <c r="A6" s="9" t="s">
        <v>215</v>
      </c>
      <c r="B6" s="9" t="n">
        <v>1</v>
      </c>
      <c r="C6" s="35" t="s">
        <v>231</v>
      </c>
      <c r="D6" s="9" t="s">
        <v>13</v>
      </c>
      <c r="E6" s="9" t="s">
        <v>232</v>
      </c>
      <c r="F6" s="9" t="n">
        <v>1</v>
      </c>
    </row>
    <row r="7" customFormat="false" ht="13.8" hidden="false" customHeight="false" outlineLevel="0" collapsed="false">
      <c r="A7" s="9" t="s">
        <v>215</v>
      </c>
      <c r="B7" s="9" t="n">
        <v>1</v>
      </c>
      <c r="C7" s="35" t="s">
        <v>234</v>
      </c>
      <c r="D7" s="9" t="s">
        <v>16</v>
      </c>
      <c r="E7" s="9" t="s">
        <v>235</v>
      </c>
      <c r="F7" s="9" t="n">
        <v>13</v>
      </c>
    </row>
    <row r="8" customFormat="false" ht="13.8" hidden="false" customHeight="false" outlineLevel="0" collapsed="false">
      <c r="A8" s="9" t="s">
        <v>215</v>
      </c>
      <c r="B8" s="9" t="n">
        <v>1</v>
      </c>
      <c r="C8" s="35" t="s">
        <v>237</v>
      </c>
      <c r="D8" s="9" t="s">
        <v>19</v>
      </c>
      <c r="E8" s="9" t="s">
        <v>238</v>
      </c>
      <c r="F8" s="9" t="n">
        <v>13</v>
      </c>
    </row>
    <row r="9" customFormat="false" ht="19.4" hidden="false" customHeight="false" outlineLevel="0" collapsed="false">
      <c r="A9" s="9" t="s">
        <v>215</v>
      </c>
      <c r="B9" s="9" t="n">
        <v>1</v>
      </c>
      <c r="C9" s="35" t="s">
        <v>240</v>
      </c>
      <c r="D9" s="9" t="s">
        <v>22</v>
      </c>
      <c r="E9" s="9" t="s">
        <v>241</v>
      </c>
      <c r="F9" s="9" t="n">
        <v>5</v>
      </c>
    </row>
    <row r="10" customFormat="false" ht="13.8" hidden="false" customHeight="false" outlineLevel="0" collapsed="false">
      <c r="A10" s="9" t="s">
        <v>215</v>
      </c>
      <c r="B10" s="9" t="n">
        <v>1</v>
      </c>
      <c r="C10" s="35" t="s">
        <v>243</v>
      </c>
      <c r="D10" s="9" t="s">
        <v>25</v>
      </c>
      <c r="E10" s="9" t="s">
        <v>244</v>
      </c>
      <c r="F10" s="9" t="n">
        <v>1</v>
      </c>
    </row>
    <row r="11" customFormat="false" ht="13.8" hidden="false" customHeight="false" outlineLevel="0" collapsed="false">
      <c r="A11" s="9" t="s">
        <v>215</v>
      </c>
      <c r="B11" s="9" t="n">
        <v>1</v>
      </c>
      <c r="C11" s="35" t="s">
        <v>246</v>
      </c>
      <c r="D11" s="9" t="s">
        <v>28</v>
      </c>
      <c r="E11" s="9" t="s">
        <v>247</v>
      </c>
      <c r="F11" s="9" t="n">
        <v>1</v>
      </c>
    </row>
    <row r="12" customFormat="false" ht="13.8" hidden="false" customHeight="false" outlineLevel="0" collapsed="false">
      <c r="A12" s="9" t="s">
        <v>215</v>
      </c>
      <c r="B12" s="9" t="n">
        <v>1</v>
      </c>
      <c r="C12" s="35" t="s">
        <v>249</v>
      </c>
      <c r="D12" s="9" t="s">
        <v>31</v>
      </c>
      <c r="E12" s="9" t="s">
        <v>250</v>
      </c>
      <c r="F12" s="9" t="n">
        <v>13</v>
      </c>
    </row>
    <row r="13" customFormat="false" ht="19.4" hidden="false" customHeight="false" outlineLevel="0" collapsed="false">
      <c r="A13" s="9" t="s">
        <v>215</v>
      </c>
      <c r="B13" s="9" t="n">
        <v>1</v>
      </c>
      <c r="C13" s="35" t="s">
        <v>252</v>
      </c>
      <c r="D13" s="9" t="s">
        <v>34</v>
      </c>
      <c r="E13" s="9" t="s">
        <v>253</v>
      </c>
      <c r="F13" s="9" t="n">
        <v>5</v>
      </c>
    </row>
    <row r="14" customFormat="false" ht="13.8" hidden="false" customHeight="false" outlineLevel="0" collapsed="false">
      <c r="A14" s="9" t="s">
        <v>215</v>
      </c>
      <c r="B14" s="9" t="n">
        <v>1</v>
      </c>
      <c r="C14" s="35" t="s">
        <v>255</v>
      </c>
      <c r="D14" s="9" t="s">
        <v>37</v>
      </c>
      <c r="E14" s="9" t="s">
        <v>256</v>
      </c>
      <c r="F14" s="9" t="n">
        <v>5</v>
      </c>
    </row>
    <row r="15" customFormat="false" ht="13.8" hidden="false" customHeight="false" outlineLevel="0" collapsed="false">
      <c r="A15" s="9" t="s">
        <v>215</v>
      </c>
      <c r="B15" s="9" t="n">
        <v>1</v>
      </c>
      <c r="C15" s="35" t="s">
        <v>258</v>
      </c>
      <c r="D15" s="9" t="s">
        <v>40</v>
      </c>
      <c r="E15" s="9" t="s">
        <v>259</v>
      </c>
      <c r="F15" s="9" t="n">
        <v>13</v>
      </c>
    </row>
    <row r="16" customFormat="false" ht="13.8" hidden="false" customHeight="false" outlineLevel="0" collapsed="false">
      <c r="A16" s="9" t="s">
        <v>215</v>
      </c>
      <c r="B16" s="9" t="n">
        <v>1</v>
      </c>
      <c r="C16" s="35" t="s">
        <v>261</v>
      </c>
      <c r="D16" s="9" t="s">
        <v>43</v>
      </c>
      <c r="E16" s="9" t="s">
        <v>262</v>
      </c>
      <c r="F16" s="9" t="n">
        <v>1</v>
      </c>
    </row>
    <row r="17" customFormat="false" ht="13.8" hidden="false" customHeight="false" outlineLevel="0" collapsed="false">
      <c r="A17" s="9" t="s">
        <v>215</v>
      </c>
      <c r="B17" s="9" t="n">
        <v>1</v>
      </c>
      <c r="C17" s="35" t="s">
        <v>265</v>
      </c>
      <c r="D17" s="9" t="s">
        <v>46</v>
      </c>
      <c r="E17" s="9" t="s">
        <v>266</v>
      </c>
      <c r="F17" s="9" t="n">
        <v>5</v>
      </c>
    </row>
    <row r="18" customFormat="false" ht="13.8" hidden="false" customHeight="false" outlineLevel="0" collapsed="false">
      <c r="A18" s="9" t="s">
        <v>215</v>
      </c>
      <c r="B18" s="9" t="n">
        <v>2</v>
      </c>
      <c r="C18" s="35" t="s">
        <v>216</v>
      </c>
      <c r="D18" s="9" t="s">
        <v>49</v>
      </c>
      <c r="E18" s="9" t="s">
        <v>256</v>
      </c>
      <c r="F18" s="9" t="n">
        <v>9</v>
      </c>
    </row>
    <row r="19" customFormat="false" ht="13.8" hidden="false" customHeight="false" outlineLevel="0" collapsed="false">
      <c r="A19" s="9" t="s">
        <v>215</v>
      </c>
      <c r="B19" s="9" t="n">
        <v>2</v>
      </c>
      <c r="C19" s="35" t="s">
        <v>255</v>
      </c>
      <c r="D19" s="9" t="s">
        <v>51</v>
      </c>
      <c r="E19" s="9" t="s">
        <v>244</v>
      </c>
      <c r="F19" s="9" t="n">
        <v>5</v>
      </c>
    </row>
    <row r="20" customFormat="false" ht="13.8" hidden="false" customHeight="false" outlineLevel="0" collapsed="false">
      <c r="A20" s="9" t="s">
        <v>215</v>
      </c>
      <c r="B20" s="9" t="n">
        <v>2</v>
      </c>
      <c r="C20" s="35" t="s">
        <v>234</v>
      </c>
      <c r="D20" s="9" t="s">
        <v>54</v>
      </c>
      <c r="E20" s="9" t="s">
        <v>225</v>
      </c>
      <c r="F20" s="9" t="n">
        <v>13</v>
      </c>
    </row>
    <row r="21" customFormat="false" ht="19.4" hidden="false" customHeight="false" outlineLevel="0" collapsed="false">
      <c r="A21" s="9" t="s">
        <v>215</v>
      </c>
      <c r="B21" s="9" t="n">
        <v>2</v>
      </c>
      <c r="C21" s="35" t="s">
        <v>240</v>
      </c>
      <c r="D21" s="9" t="s">
        <v>57</v>
      </c>
      <c r="E21" s="9" t="s">
        <v>247</v>
      </c>
      <c r="F21" s="9" t="n">
        <v>5</v>
      </c>
    </row>
    <row r="22" customFormat="false" ht="13.8" hidden="false" customHeight="false" outlineLevel="0" collapsed="false">
      <c r="A22" s="9" t="s">
        <v>215</v>
      </c>
      <c r="B22" s="9" t="n">
        <v>2</v>
      </c>
      <c r="C22" s="35" t="s">
        <v>237</v>
      </c>
      <c r="D22" s="9" t="s">
        <v>60</v>
      </c>
      <c r="E22" s="9" t="s">
        <v>217</v>
      </c>
      <c r="F22" s="9" t="n">
        <v>13</v>
      </c>
    </row>
    <row r="23" customFormat="false" ht="13.8" hidden="false" customHeight="false" outlineLevel="0" collapsed="false">
      <c r="A23" s="9" t="s">
        <v>215</v>
      </c>
      <c r="B23" s="9" t="n">
        <v>2</v>
      </c>
      <c r="C23" s="35" t="s">
        <v>249</v>
      </c>
      <c r="D23" s="9" t="s">
        <v>63</v>
      </c>
      <c r="E23" s="9" t="s">
        <v>228</v>
      </c>
      <c r="F23" s="9" t="n">
        <v>13</v>
      </c>
    </row>
    <row r="24" customFormat="false" ht="13.8" hidden="false" customHeight="false" outlineLevel="0" collapsed="false">
      <c r="A24" s="9" t="s">
        <v>215</v>
      </c>
      <c r="B24" s="9" t="n">
        <v>2</v>
      </c>
      <c r="C24" s="35" t="s">
        <v>258</v>
      </c>
      <c r="D24" s="9" t="s">
        <v>66</v>
      </c>
      <c r="E24" s="9" t="s">
        <v>221</v>
      </c>
      <c r="F24" s="9" t="n">
        <v>13</v>
      </c>
    </row>
    <row r="25" customFormat="false" ht="13.8" hidden="false" customHeight="false" outlineLevel="0" collapsed="false">
      <c r="A25" s="9" t="s">
        <v>215</v>
      </c>
      <c r="B25" s="9" t="n">
        <v>2</v>
      </c>
      <c r="C25" s="35" t="s">
        <v>220</v>
      </c>
      <c r="D25" s="9" t="s">
        <v>69</v>
      </c>
      <c r="E25" s="9" t="s">
        <v>241</v>
      </c>
      <c r="F25" s="9" t="n">
        <v>9</v>
      </c>
    </row>
    <row r="26" customFormat="false" ht="28.35" hidden="false" customHeight="false" outlineLevel="0" collapsed="false">
      <c r="A26" s="9" t="s">
        <v>215</v>
      </c>
      <c r="B26" s="9" t="n">
        <v>2</v>
      </c>
      <c r="C26" s="35" t="s">
        <v>231</v>
      </c>
      <c r="D26" s="9" t="s">
        <v>72</v>
      </c>
      <c r="E26" s="9" t="s">
        <v>250</v>
      </c>
      <c r="F26" s="9" t="n">
        <v>1</v>
      </c>
    </row>
    <row r="27" customFormat="false" ht="13.8" hidden="false" customHeight="false" outlineLevel="0" collapsed="false">
      <c r="A27" s="9" t="s">
        <v>215</v>
      </c>
      <c r="B27" s="9" t="n">
        <v>2</v>
      </c>
      <c r="C27" s="35" t="s">
        <v>265</v>
      </c>
      <c r="D27" s="9" t="s">
        <v>75</v>
      </c>
      <c r="E27" s="9" t="s">
        <v>262</v>
      </c>
      <c r="F27" s="9" t="n">
        <v>5</v>
      </c>
    </row>
    <row r="28" customFormat="false" ht="13.8" hidden="false" customHeight="false" outlineLevel="0" collapsed="false">
      <c r="A28" s="9" t="s">
        <v>215</v>
      </c>
      <c r="B28" s="9" t="n">
        <v>2</v>
      </c>
      <c r="C28" s="35" t="s">
        <v>246</v>
      </c>
      <c r="D28" s="9" t="s">
        <v>78</v>
      </c>
      <c r="E28" s="9" t="s">
        <v>259</v>
      </c>
      <c r="F28" s="9" t="n">
        <v>1</v>
      </c>
    </row>
    <row r="29" customFormat="false" ht="19.4" hidden="false" customHeight="false" outlineLevel="0" collapsed="false">
      <c r="A29" s="9" t="s">
        <v>215</v>
      </c>
      <c r="B29" s="9" t="n">
        <v>2</v>
      </c>
      <c r="C29" s="35" t="s">
        <v>252</v>
      </c>
      <c r="D29" s="9" t="s">
        <v>81</v>
      </c>
      <c r="E29" s="9" t="s">
        <v>232</v>
      </c>
      <c r="F29" s="9" t="n">
        <v>5</v>
      </c>
    </row>
    <row r="30" customFormat="false" ht="13.8" hidden="false" customHeight="false" outlineLevel="0" collapsed="false">
      <c r="A30" s="9" t="s">
        <v>215</v>
      </c>
      <c r="B30" s="9" t="n">
        <v>2</v>
      </c>
      <c r="C30" s="35" t="s">
        <v>227</v>
      </c>
      <c r="D30" s="9" t="s">
        <v>84</v>
      </c>
      <c r="E30" s="9" t="s">
        <v>253</v>
      </c>
      <c r="F30" s="9" t="n">
        <v>9</v>
      </c>
    </row>
    <row r="31" customFormat="false" ht="13.8" hidden="false" customHeight="false" outlineLevel="0" collapsed="false">
      <c r="A31" s="9" t="s">
        <v>215</v>
      </c>
      <c r="B31" s="9" t="n">
        <v>2</v>
      </c>
      <c r="C31" s="35" t="s">
        <v>261</v>
      </c>
      <c r="D31" s="9" t="s">
        <v>87</v>
      </c>
      <c r="E31" s="9" t="s">
        <v>235</v>
      </c>
      <c r="F31" s="9" t="n">
        <v>1</v>
      </c>
    </row>
    <row r="32" customFormat="false" ht="13.8" hidden="false" customHeight="false" outlineLevel="0" collapsed="false">
      <c r="A32" s="9" t="s">
        <v>215</v>
      </c>
      <c r="B32" s="9" t="n">
        <v>2</v>
      </c>
      <c r="C32" s="35" t="s">
        <v>243</v>
      </c>
      <c r="D32" s="9" t="s">
        <v>90</v>
      </c>
      <c r="E32" s="9" t="s">
        <v>238</v>
      </c>
      <c r="F32" s="9" t="n">
        <v>1</v>
      </c>
    </row>
    <row r="33" customFormat="false" ht="13.8" hidden="false" customHeight="false" outlineLevel="0" collapsed="false">
      <c r="A33" s="9" t="s">
        <v>215</v>
      </c>
      <c r="B33" s="9" t="n">
        <v>2</v>
      </c>
      <c r="C33" s="35" t="s">
        <v>224</v>
      </c>
      <c r="D33" s="9" t="s">
        <v>93</v>
      </c>
      <c r="E33" s="9" t="s">
        <v>266</v>
      </c>
      <c r="F33" s="9" t="n">
        <v>9</v>
      </c>
    </row>
    <row r="34" customFormat="false" ht="13.8" hidden="false" customHeight="false" outlineLevel="0" collapsed="false">
      <c r="A34" s="9" t="s">
        <v>215</v>
      </c>
      <c r="B34" s="9" t="n">
        <v>3</v>
      </c>
      <c r="C34" s="35" t="s">
        <v>255</v>
      </c>
      <c r="D34" s="9" t="s">
        <v>96</v>
      </c>
      <c r="E34" s="9" t="s">
        <v>238</v>
      </c>
      <c r="F34" s="9" t="n">
        <v>5</v>
      </c>
    </row>
    <row r="35" customFormat="false" ht="13.8" hidden="false" customHeight="false" outlineLevel="0" collapsed="false">
      <c r="A35" s="9" t="s">
        <v>215</v>
      </c>
      <c r="B35" s="9" t="n">
        <v>3</v>
      </c>
      <c r="C35" s="35" t="s">
        <v>258</v>
      </c>
      <c r="D35" s="9" t="s">
        <v>99</v>
      </c>
      <c r="E35" s="9" t="s">
        <v>241</v>
      </c>
      <c r="F35" s="9" t="n">
        <v>13</v>
      </c>
    </row>
    <row r="36" customFormat="false" ht="19.4" hidden="false" customHeight="false" outlineLevel="0" collapsed="false">
      <c r="A36" s="9" t="s">
        <v>215</v>
      </c>
      <c r="B36" s="9" t="n">
        <v>3</v>
      </c>
      <c r="C36" s="35" t="s">
        <v>252</v>
      </c>
      <c r="D36" s="9" t="s">
        <v>102</v>
      </c>
      <c r="E36" s="9" t="s">
        <v>250</v>
      </c>
      <c r="F36" s="9" t="n">
        <v>5</v>
      </c>
    </row>
    <row r="37" customFormat="false" ht="13.8" hidden="false" customHeight="false" outlineLevel="0" collapsed="false">
      <c r="A37" s="9" t="s">
        <v>215</v>
      </c>
      <c r="B37" s="9" t="n">
        <v>3</v>
      </c>
      <c r="C37" s="35" t="s">
        <v>265</v>
      </c>
      <c r="D37" s="9" t="s">
        <v>105</v>
      </c>
      <c r="E37" s="9" t="s">
        <v>235</v>
      </c>
      <c r="F37" s="9" t="n">
        <v>5</v>
      </c>
    </row>
    <row r="38" customFormat="false" ht="13.8" hidden="false" customHeight="false" outlineLevel="0" collapsed="false">
      <c r="A38" s="9" t="s">
        <v>215</v>
      </c>
      <c r="B38" s="9" t="n">
        <v>3</v>
      </c>
      <c r="C38" s="35" t="s">
        <v>249</v>
      </c>
      <c r="D38" s="9" t="s">
        <v>108</v>
      </c>
      <c r="E38" s="9" t="s">
        <v>253</v>
      </c>
      <c r="F38" s="9" t="n">
        <v>13</v>
      </c>
    </row>
    <row r="39" customFormat="false" ht="19.4" hidden="false" customHeight="false" outlineLevel="0" collapsed="false">
      <c r="A39" s="9" t="s">
        <v>215</v>
      </c>
      <c r="B39" s="9" t="n">
        <v>3</v>
      </c>
      <c r="C39" s="35" t="s">
        <v>240</v>
      </c>
      <c r="D39" s="9" t="s">
        <v>111</v>
      </c>
      <c r="E39" s="9" t="s">
        <v>259</v>
      </c>
      <c r="F39" s="9" t="n">
        <v>5</v>
      </c>
    </row>
    <row r="40" customFormat="false" ht="13.8" hidden="false" customHeight="false" outlineLevel="0" collapsed="false">
      <c r="A40" s="9" t="s">
        <v>215</v>
      </c>
      <c r="B40" s="9" t="n">
        <v>3</v>
      </c>
      <c r="C40" s="35" t="s">
        <v>246</v>
      </c>
      <c r="D40" s="9" t="s">
        <v>114</v>
      </c>
      <c r="E40" s="9" t="s">
        <v>221</v>
      </c>
      <c r="F40" s="9" t="n">
        <v>1</v>
      </c>
    </row>
    <row r="41" customFormat="false" ht="13.8" hidden="false" customHeight="false" outlineLevel="0" collapsed="false">
      <c r="A41" s="9" t="s">
        <v>215</v>
      </c>
      <c r="B41" s="9" t="n">
        <v>3</v>
      </c>
      <c r="C41" s="35" t="s">
        <v>224</v>
      </c>
      <c r="D41" s="9" t="s">
        <v>117</v>
      </c>
      <c r="E41" s="9" t="s">
        <v>262</v>
      </c>
      <c r="F41" s="9" t="n">
        <v>9</v>
      </c>
    </row>
    <row r="42" customFormat="false" ht="13.8" hidden="false" customHeight="false" outlineLevel="0" collapsed="false">
      <c r="A42" s="9" t="s">
        <v>215</v>
      </c>
      <c r="B42" s="9" t="n">
        <v>3</v>
      </c>
      <c r="C42" s="35" t="s">
        <v>220</v>
      </c>
      <c r="D42" s="9" t="s">
        <v>120</v>
      </c>
      <c r="E42" s="9" t="s">
        <v>247</v>
      </c>
      <c r="F42" s="9" t="n">
        <v>9</v>
      </c>
    </row>
    <row r="43" customFormat="false" ht="13.8" hidden="false" customHeight="false" outlineLevel="0" collapsed="false">
      <c r="A43" s="9" t="s">
        <v>215</v>
      </c>
      <c r="B43" s="9" t="n">
        <v>3</v>
      </c>
      <c r="C43" s="35" t="s">
        <v>234</v>
      </c>
      <c r="D43" s="9" t="s">
        <v>123</v>
      </c>
      <c r="E43" s="9" t="s">
        <v>266</v>
      </c>
      <c r="F43" s="9" t="n">
        <v>13</v>
      </c>
    </row>
    <row r="44" customFormat="false" ht="13.8" hidden="false" customHeight="false" outlineLevel="0" collapsed="false">
      <c r="A44" s="9" t="s">
        <v>215</v>
      </c>
      <c r="B44" s="9" t="n">
        <v>3</v>
      </c>
      <c r="C44" s="35" t="s">
        <v>261</v>
      </c>
      <c r="D44" s="9" t="s">
        <v>126</v>
      </c>
      <c r="E44" s="9" t="s">
        <v>225</v>
      </c>
      <c r="F44" s="9" t="n">
        <v>1</v>
      </c>
    </row>
    <row r="45" customFormat="false" ht="13.8" hidden="false" customHeight="false" outlineLevel="0" collapsed="false">
      <c r="A45" s="9" t="s">
        <v>215</v>
      </c>
      <c r="B45" s="9" t="n">
        <v>3</v>
      </c>
      <c r="C45" s="35" t="s">
        <v>243</v>
      </c>
      <c r="D45" s="9" t="s">
        <v>129</v>
      </c>
      <c r="E45" s="9" t="s">
        <v>217</v>
      </c>
      <c r="F45" s="9" t="n">
        <v>1</v>
      </c>
    </row>
    <row r="46" customFormat="false" ht="13.8" hidden="false" customHeight="false" outlineLevel="0" collapsed="false">
      <c r="A46" s="9" t="s">
        <v>215</v>
      </c>
      <c r="B46" s="9" t="n">
        <v>3</v>
      </c>
      <c r="C46" s="35" t="s">
        <v>216</v>
      </c>
      <c r="D46" s="9" t="s">
        <v>132</v>
      </c>
      <c r="E46" s="9" t="s">
        <v>244</v>
      </c>
      <c r="F46" s="9" t="n">
        <v>9</v>
      </c>
    </row>
    <row r="47" customFormat="false" ht="13.8" hidden="false" customHeight="false" outlineLevel="0" collapsed="false">
      <c r="A47" s="9" t="s">
        <v>215</v>
      </c>
      <c r="B47" s="9" t="n">
        <v>3</v>
      </c>
      <c r="C47" s="35" t="s">
        <v>237</v>
      </c>
      <c r="D47" s="9" t="s">
        <v>135</v>
      </c>
      <c r="E47" s="9" t="s">
        <v>256</v>
      </c>
      <c r="F47" s="9" t="n">
        <v>13</v>
      </c>
    </row>
    <row r="48" customFormat="false" ht="13.8" hidden="false" customHeight="false" outlineLevel="0" collapsed="false">
      <c r="A48" s="9" t="s">
        <v>215</v>
      </c>
      <c r="B48" s="9" t="n">
        <v>3</v>
      </c>
      <c r="C48" s="35" t="s">
        <v>227</v>
      </c>
      <c r="D48" s="9" t="s">
        <v>138</v>
      </c>
      <c r="E48" s="9" t="s">
        <v>232</v>
      </c>
      <c r="F48" s="9" t="n">
        <v>9</v>
      </c>
    </row>
    <row r="49" customFormat="false" ht="28.35" hidden="false" customHeight="false" outlineLevel="0" collapsed="false">
      <c r="A49" s="9" t="s">
        <v>215</v>
      </c>
      <c r="B49" s="9" t="n">
        <v>3</v>
      </c>
      <c r="C49" s="35" t="s">
        <v>231</v>
      </c>
      <c r="D49" s="9" t="s">
        <v>141</v>
      </c>
      <c r="E49" s="9" t="s">
        <v>228</v>
      </c>
      <c r="F49" s="9" t="n">
        <v>1</v>
      </c>
    </row>
    <row r="50" customFormat="false" ht="13.8" hidden="false" customHeight="false" outlineLevel="0" collapsed="false">
      <c r="A50" s="9" t="s">
        <v>215</v>
      </c>
      <c r="B50" s="9" t="n">
        <v>4</v>
      </c>
      <c r="C50" s="35" t="s">
        <v>265</v>
      </c>
      <c r="D50" s="9" t="s">
        <v>144</v>
      </c>
      <c r="E50" s="9" t="s">
        <v>225</v>
      </c>
      <c r="F50" s="9" t="n">
        <v>5</v>
      </c>
    </row>
    <row r="51" customFormat="false" ht="13.8" hidden="false" customHeight="false" outlineLevel="0" collapsed="false">
      <c r="A51" s="9" t="s">
        <v>215</v>
      </c>
      <c r="B51" s="9" t="n">
        <v>4</v>
      </c>
      <c r="C51" s="35" t="s">
        <v>249</v>
      </c>
      <c r="D51" s="9" t="s">
        <v>147</v>
      </c>
      <c r="E51" s="9" t="s">
        <v>232</v>
      </c>
      <c r="F51" s="9" t="n">
        <v>13</v>
      </c>
    </row>
    <row r="52" customFormat="false" ht="13.8" hidden="false" customHeight="false" outlineLevel="0" collapsed="false">
      <c r="A52" s="9" t="s">
        <v>215</v>
      </c>
      <c r="B52" s="9" t="n">
        <v>4</v>
      </c>
      <c r="C52" s="35" t="s">
        <v>216</v>
      </c>
      <c r="D52" s="9" t="s">
        <v>150</v>
      </c>
      <c r="E52" s="9" t="s">
        <v>238</v>
      </c>
      <c r="F52" s="9" t="n">
        <v>9</v>
      </c>
    </row>
    <row r="53" customFormat="false" ht="13.8" hidden="false" customHeight="false" outlineLevel="0" collapsed="false">
      <c r="A53" s="9" t="s">
        <v>215</v>
      </c>
      <c r="B53" s="9" t="n">
        <v>4</v>
      </c>
      <c r="C53" s="35" t="s">
        <v>227</v>
      </c>
      <c r="D53" s="9" t="s">
        <v>152</v>
      </c>
      <c r="E53" s="9" t="s">
        <v>250</v>
      </c>
      <c r="F53" s="9" t="n">
        <v>9</v>
      </c>
    </row>
    <row r="54" customFormat="false" ht="13.8" hidden="false" customHeight="false" outlineLevel="0" collapsed="false">
      <c r="A54" s="9" t="s">
        <v>215</v>
      </c>
      <c r="B54" s="9" t="n">
        <v>4</v>
      </c>
      <c r="C54" s="35" t="s">
        <v>246</v>
      </c>
      <c r="D54" s="9" t="s">
        <v>155</v>
      </c>
      <c r="E54" s="9" t="s">
        <v>241</v>
      </c>
      <c r="F54" s="9" t="n">
        <v>1</v>
      </c>
    </row>
    <row r="55" customFormat="false" ht="13.8" hidden="false" customHeight="false" outlineLevel="0" collapsed="false">
      <c r="A55" s="9" t="s">
        <v>215</v>
      </c>
      <c r="B55" s="9" t="n">
        <v>4</v>
      </c>
      <c r="C55" s="35" t="s">
        <v>261</v>
      </c>
      <c r="D55" s="9" t="s">
        <v>157</v>
      </c>
      <c r="E55" s="9" t="s">
        <v>266</v>
      </c>
      <c r="F55" s="9" t="n">
        <v>1</v>
      </c>
    </row>
    <row r="56" customFormat="false" ht="13.8" hidden="false" customHeight="false" outlineLevel="0" collapsed="false">
      <c r="A56" s="9" t="s">
        <v>215</v>
      </c>
      <c r="B56" s="9" t="n">
        <v>4</v>
      </c>
      <c r="C56" s="35" t="s">
        <v>237</v>
      </c>
      <c r="D56" s="9" t="s">
        <v>160</v>
      </c>
      <c r="E56" s="9" t="s">
        <v>244</v>
      </c>
      <c r="F56" s="9" t="n">
        <v>13</v>
      </c>
    </row>
    <row r="57" customFormat="false" ht="13.8" hidden="false" customHeight="false" outlineLevel="0" collapsed="false">
      <c r="A57" s="9" t="s">
        <v>215</v>
      </c>
      <c r="B57" s="9" t="n">
        <v>4</v>
      </c>
      <c r="C57" s="35" t="s">
        <v>243</v>
      </c>
      <c r="D57" s="9" t="s">
        <v>163</v>
      </c>
      <c r="E57" s="9" t="s">
        <v>256</v>
      </c>
      <c r="F57" s="9" t="n">
        <v>1</v>
      </c>
    </row>
    <row r="58" customFormat="false" ht="13.8" hidden="false" customHeight="false" outlineLevel="0" collapsed="false">
      <c r="A58" s="9" t="s">
        <v>215</v>
      </c>
      <c r="B58" s="9" t="n">
        <v>4</v>
      </c>
      <c r="C58" s="35" t="s">
        <v>220</v>
      </c>
      <c r="D58" s="9" t="s">
        <v>166</v>
      </c>
      <c r="E58" s="9" t="s">
        <v>259</v>
      </c>
      <c r="F58" s="9" t="n">
        <v>9</v>
      </c>
    </row>
    <row r="59" customFormat="false" ht="28.35" hidden="false" customHeight="false" outlineLevel="0" collapsed="false">
      <c r="A59" s="9" t="s">
        <v>215</v>
      </c>
      <c r="B59" s="9" t="n">
        <v>4</v>
      </c>
      <c r="C59" s="35" t="s">
        <v>231</v>
      </c>
      <c r="D59" s="9" t="s">
        <v>169</v>
      </c>
      <c r="E59" s="9" t="s">
        <v>253</v>
      </c>
      <c r="F59" s="9" t="n">
        <v>1</v>
      </c>
    </row>
    <row r="60" customFormat="false" ht="13.8" hidden="false" customHeight="false" outlineLevel="0" collapsed="false">
      <c r="A60" s="9" t="s">
        <v>215</v>
      </c>
      <c r="B60" s="9" t="n">
        <v>4</v>
      </c>
      <c r="C60" s="35" t="s">
        <v>258</v>
      </c>
      <c r="D60" s="9" t="s">
        <v>172</v>
      </c>
      <c r="E60" s="9" t="s">
        <v>247</v>
      </c>
      <c r="F60" s="9" t="n">
        <v>13</v>
      </c>
    </row>
    <row r="61" customFormat="false" ht="13.8" hidden="false" customHeight="false" outlineLevel="0" collapsed="false">
      <c r="A61" s="9" t="s">
        <v>215</v>
      </c>
      <c r="B61" s="9" t="n">
        <v>4</v>
      </c>
      <c r="C61" s="35" t="s">
        <v>224</v>
      </c>
      <c r="D61" s="9" t="s">
        <v>175</v>
      </c>
      <c r="E61" s="9" t="s">
        <v>235</v>
      </c>
      <c r="F61" s="9" t="n">
        <v>9</v>
      </c>
    </row>
    <row r="62" customFormat="false" ht="19.4" hidden="false" customHeight="false" outlineLevel="0" collapsed="false">
      <c r="A62" s="9" t="s">
        <v>215</v>
      </c>
      <c r="B62" s="9" t="n">
        <v>4</v>
      </c>
      <c r="C62" s="35" t="s">
        <v>252</v>
      </c>
      <c r="D62" s="9" t="s">
        <v>178</v>
      </c>
      <c r="E62" s="9" t="s">
        <v>228</v>
      </c>
      <c r="F62" s="9" t="n">
        <v>5</v>
      </c>
    </row>
    <row r="63" customFormat="false" ht="13.8" hidden="false" customHeight="false" outlineLevel="0" collapsed="false">
      <c r="A63" s="9" t="s">
        <v>215</v>
      </c>
      <c r="B63" s="9" t="n">
        <v>4</v>
      </c>
      <c r="C63" s="35" t="s">
        <v>234</v>
      </c>
      <c r="D63" s="9" t="s">
        <v>181</v>
      </c>
      <c r="E63" s="9" t="s">
        <v>262</v>
      </c>
      <c r="F63" s="9" t="n">
        <v>13</v>
      </c>
    </row>
    <row r="64" customFormat="false" ht="19.4" hidden="false" customHeight="false" outlineLevel="0" collapsed="false">
      <c r="A64" s="9" t="s">
        <v>215</v>
      </c>
      <c r="B64" s="9" t="n">
        <v>4</v>
      </c>
      <c r="C64" s="35" t="s">
        <v>240</v>
      </c>
      <c r="D64" s="9" t="s">
        <v>184</v>
      </c>
      <c r="E64" s="9" t="s">
        <v>221</v>
      </c>
      <c r="F64" s="9" t="n">
        <v>5</v>
      </c>
    </row>
    <row r="65" customFormat="false" ht="13.8" hidden="false" customHeight="false" outlineLevel="0" collapsed="false">
      <c r="A65" s="9" t="s">
        <v>215</v>
      </c>
      <c r="B65" s="9" t="n">
        <v>4</v>
      </c>
      <c r="C65" s="35" t="s">
        <v>255</v>
      </c>
      <c r="D65" s="9" t="s">
        <v>187</v>
      </c>
      <c r="E65" s="9" t="s">
        <v>217</v>
      </c>
      <c r="F65" s="9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2021-04-18T22:58:02Z</dcterms:created>
  <dc:creator>klaudio goncalves</dc:creator>
  <dc:description/>
  <dc:language>pt-BR</dc:language>
  <cp:lastModifiedBy/>
  <dcterms:modified xsi:type="dcterms:W3CDTF">2021-08-07T18:02:08Z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