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les\UNI\Year 4\Data Visualisation\CW\data\"/>
    </mc:Choice>
  </mc:AlternateContent>
  <xr:revisionPtr revIDLastSave="0" documentId="13_ncr:1_{C8B342F9-D211-40F2-AE93-0A07E5716060}" xr6:coauthVersionLast="38" xr6:coauthVersionMax="38" xr10:uidLastSave="{00000000-0000-0000-0000-000000000000}"/>
  <bookViews>
    <workbookView xWindow="0" yWindow="0" windowWidth="28800" windowHeight="12165" xr2:uid="{91CA716D-9D8A-4FD0-BFEF-64364A403123}"/>
  </bookViews>
  <sheets>
    <sheet name="Nationality of Prisoners" sheetId="1" r:id="rId1"/>
    <sheet name="Sheet4" sheetId="4" r:id="rId2"/>
    <sheet name="number of people residents by n" sheetId="3" r:id="rId3"/>
    <sheet name="nhs expenditure" sheetId="2" r:id="rId4"/>
    <sheet name="Sheet5" sheetId="5" r:id="rId5"/>
  </sheets>
  <definedNames>
    <definedName name="_xlchart.v1.0" hidden="1">'nhs expenditure'!$A$2</definedName>
    <definedName name="_xlchart.v1.1" hidden="1">'nhs expenditure'!$B$1:$D$1</definedName>
    <definedName name="_xlchart.v1.10" hidden="1">'nhs expenditure'!$B$1:$D$1</definedName>
    <definedName name="_xlchart.v1.11" hidden="1">'nhs expenditure'!$B$2:$D$2</definedName>
    <definedName name="_xlchart.v1.12" hidden="1">'nhs expenditure'!$A$2</definedName>
    <definedName name="_xlchart.v1.13" hidden="1">'nhs expenditure'!$B$1:$D$1</definedName>
    <definedName name="_xlchart.v1.14" hidden="1">'nhs expenditure'!$B$2:$D$2</definedName>
    <definedName name="_xlchart.v1.2" hidden="1">'nhs expenditure'!$B$2:$D$2</definedName>
    <definedName name="_xlchart.v1.21" hidden="1">'nhs expenditure'!$A$2</definedName>
    <definedName name="_xlchart.v1.22" hidden="1">'nhs expenditure'!$B$1:$D$1</definedName>
    <definedName name="_xlchart.v1.23" hidden="1">'nhs expenditure'!$B$2:$D$2</definedName>
    <definedName name="_xlchart.v1.24" hidden="1">'nhs expenditure'!$A$2</definedName>
    <definedName name="_xlchart.v1.25" hidden="1">'nhs expenditure'!$B$1:$D$1</definedName>
    <definedName name="_xlchart.v1.26" hidden="1">'nhs expenditure'!$B$2:$D$2</definedName>
    <definedName name="_xlchart.v1.9" hidden="1">'nhs expenditure'!$A$2</definedName>
    <definedName name="_xlchart.v2.15" hidden="1">'nhs expenditure'!$A$2</definedName>
    <definedName name="_xlchart.v2.16" hidden="1">'nhs expenditure'!$B$1:$D$1</definedName>
    <definedName name="_xlchart.v2.17" hidden="1">'nhs expenditure'!$B$2:$D$2</definedName>
    <definedName name="_xlchart.v2.18" hidden="1">'nhs expenditure'!$A$2</definedName>
    <definedName name="_xlchart.v2.19" hidden="1">'nhs expenditure'!$B$1:$D$1</definedName>
    <definedName name="_xlchart.v2.20" hidden="1">'nhs expenditure'!$B$2:$D$2</definedName>
    <definedName name="_xlchart.v2.3" hidden="1">'nhs expenditure'!$A$2</definedName>
    <definedName name="_xlchart.v2.4" hidden="1">'nhs expenditure'!$B$1:$D$1</definedName>
    <definedName name="_xlchart.v2.5" hidden="1">'nhs expenditure'!$B$2:$D$2</definedName>
    <definedName name="_xlchart.v2.6" hidden="1">'nhs expenditure'!$A$2</definedName>
    <definedName name="_xlchart.v2.7" hidden="1">'nhs expenditure'!$B$1:$D$1</definedName>
    <definedName name="_xlchart.v2.8" hidden="1">'nhs expenditure'!$B$2:$D$2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4" i="1"/>
  <c r="B24" i="1"/>
  <c r="B23" i="1"/>
  <c r="G23" i="1" s="1"/>
  <c r="G8" i="1"/>
  <c r="G10" i="1"/>
</calcChain>
</file>

<file path=xl/sharedStrings.xml><?xml version="1.0" encoding="utf-8"?>
<sst xmlns="http://schemas.openxmlformats.org/spreadsheetml/2006/main" count="50" uniqueCount="46">
  <si>
    <t>%</t>
  </si>
  <si>
    <t>Total</t>
  </si>
  <si>
    <t>Foreign Nationals</t>
  </si>
  <si>
    <t>All Nationalities</t>
  </si>
  <si>
    <t>Africa</t>
  </si>
  <si>
    <t>Asia</t>
  </si>
  <si>
    <t>C, S America</t>
  </si>
  <si>
    <t>Non-EEA European</t>
  </si>
  <si>
    <t>EEA European</t>
  </si>
  <si>
    <t>Middle East</t>
  </si>
  <si>
    <t>North America</t>
  </si>
  <si>
    <t>Oceania</t>
  </si>
  <si>
    <t>West Indies</t>
  </si>
  <si>
    <t>All Foreign Nationalities</t>
  </si>
  <si>
    <t>Unknown Nationality</t>
  </si>
  <si>
    <t>Country of birth</t>
  </si>
  <si>
    <t>Nationality</t>
  </si>
  <si>
    <t>Estimate</t>
  </si>
  <si>
    <t>Percentage</t>
  </si>
  <si>
    <t>All residents</t>
  </si>
  <si>
    <t>     UK born/British National</t>
  </si>
  <si>
    <t>     Non-UK born/Non-British National</t>
  </si>
  <si>
    <t>          EU27</t>
  </si>
  <si>
    <t>               EU14</t>
  </si>
  <si>
    <t>               EU8</t>
  </si>
  <si>
    <t>               EU2</t>
  </si>
  <si>
    <t>          Non-EU </t>
  </si>
  <si>
    <t>               Asia</t>
  </si>
  <si>
    <t>               Rest of the World</t>
  </si>
  <si>
    <t>NOTE : thousands</t>
  </si>
  <si>
    <t>1. EU27 is the sum of EU14, EU8, and EU2, plus Malta, Cyprus, and Croatia (from 1 July 2013). These three countries are not shown on the chart separately.
2. Non-EU is the sum of Asia, the Rest of the World, and the rest of Europe. The rest of Europe grouping is not shown on the chart.</t>
  </si>
  <si>
    <t>UK-Born Brittish</t>
  </si>
  <si>
    <t>Residents in uk</t>
  </si>
  <si>
    <t>Non eu and non asia</t>
  </si>
  <si>
    <t>UK- born</t>
  </si>
  <si>
    <t>In employment</t>
  </si>
  <si>
    <t>Unemployed</t>
  </si>
  <si>
    <t>Economically inactive</t>
  </si>
  <si>
    <t>UK</t>
  </si>
  <si>
    <t>EU</t>
  </si>
  <si>
    <t>Non-EU</t>
  </si>
  <si>
    <t>Cost</t>
  </si>
  <si>
    <t>Note:millions</t>
  </si>
  <si>
    <t>Non EU (~12% is covered)</t>
  </si>
  <si>
    <t>NHS budget</t>
  </si>
  <si>
    <t xml:space="preserve">EU (visitors and residents)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</si>
</sst>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168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People in UK Prisons by Nationality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'Nationality of Prisoners'!$B$1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D2-4750-AF06-80B8F5AE5C1D}"/>
              </c:ext>
            </c:extLst>
          </c:dPt>
          <c:cat>
            <c:strRef>
              <c:f>('Nationality of Prisoners'!$A$2:$A$4,'Nationality of Prisoners'!$A$7:$A$15)</c:f>
              <c:strCache>
                <c:ptCount val="12"/>
                <c:pt idx="0">
                  <c:v>UK-Born Brittish</c:v>
                </c:pt>
                <c:pt idx="1">
                  <c:v>Foreign Nationals</c:v>
                </c:pt>
                <c:pt idx="2">
                  <c:v>Unknown Nationality</c:v>
                </c:pt>
                <c:pt idx="3">
                  <c:v>Africa</c:v>
                </c:pt>
                <c:pt idx="4">
                  <c:v>Asia</c:v>
                </c:pt>
                <c:pt idx="5">
                  <c:v>C, S America</c:v>
                </c:pt>
                <c:pt idx="6">
                  <c:v>EEA European</c:v>
                </c:pt>
                <c:pt idx="7">
                  <c:v>Non-EEA European</c:v>
                </c:pt>
                <c:pt idx="8">
                  <c:v>Middle East</c:v>
                </c:pt>
                <c:pt idx="9">
                  <c:v>North America</c:v>
                </c:pt>
                <c:pt idx="10">
                  <c:v>Oceania</c:v>
                </c:pt>
                <c:pt idx="11">
                  <c:v>West Indies</c:v>
                </c:pt>
              </c:strCache>
            </c:strRef>
          </c:cat>
          <c:val>
            <c:numRef>
              <c:f>('Nationality of Prisoners'!$B$2:$B$4,'Nationality of Prisoners'!$B$7:$B$15)</c:f>
              <c:numCache>
                <c:formatCode>General</c:formatCode>
                <c:ptCount val="12"/>
                <c:pt idx="0">
                  <c:v>73711</c:v>
                </c:pt>
                <c:pt idx="1">
                  <c:v>9318</c:v>
                </c:pt>
                <c:pt idx="2">
                  <c:v>234</c:v>
                </c:pt>
                <c:pt idx="3">
                  <c:v>1680</c:v>
                </c:pt>
                <c:pt idx="4">
                  <c:v>1306</c:v>
                </c:pt>
                <c:pt idx="5">
                  <c:v>145</c:v>
                </c:pt>
                <c:pt idx="6">
                  <c:v>4030</c:v>
                </c:pt>
                <c:pt idx="7">
                  <c:v>976</c:v>
                </c:pt>
                <c:pt idx="8">
                  <c:v>460</c:v>
                </c:pt>
                <c:pt idx="9">
                  <c:v>65</c:v>
                </c:pt>
                <c:pt idx="10">
                  <c:v>24</c:v>
                </c:pt>
                <c:pt idx="11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2-4750-AF06-80B8F5AE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154864"/>
        <c:axId val="2105308432"/>
      </c:barChart>
      <c:catAx>
        <c:axId val="210815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08432"/>
        <c:crosses val="autoZero"/>
        <c:auto val="1"/>
        <c:lblAlgn val="ctr"/>
        <c:lblOffset val="100"/>
        <c:noMultiLvlLbl val="0"/>
      </c:catAx>
      <c:valAx>
        <c:axId val="21053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People in Prisons in the UK compared by Nationality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'Nationality of Prisoners'!$A$21:$A$24</c:f>
              <c:strCache>
                <c:ptCount val="4"/>
                <c:pt idx="0">
                  <c:v>Asia</c:v>
                </c:pt>
                <c:pt idx="1">
                  <c:v>EEA European</c:v>
                </c:pt>
                <c:pt idx="2">
                  <c:v>Non eu and non asia</c:v>
                </c:pt>
                <c:pt idx="3">
                  <c:v>UK- born</c:v>
                </c:pt>
              </c:strCache>
            </c:strRef>
          </c:cat>
          <c:val>
            <c:numRef>
              <c:f>'Nationality of Prisoners'!$G$21:$G$24</c:f>
              <c:numCache>
                <c:formatCode>0.0%</c:formatCode>
                <c:ptCount val="4"/>
                <c:pt idx="0">
                  <c:v>0.10414673046251993</c:v>
                </c:pt>
                <c:pt idx="1">
                  <c:v>0.10569105691056911</c:v>
                </c:pt>
                <c:pt idx="2">
                  <c:v>0.41264248704663214</c:v>
                </c:pt>
                <c:pt idx="3">
                  <c:v>0.14125301123061784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7-4EFA-B395-7EE7F429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367328"/>
        <c:axId val="2006995920"/>
      </c:barChart>
      <c:catAx>
        <c:axId val="21113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95920"/>
        <c:crosses val="autoZero"/>
        <c:auto val="1"/>
        <c:lblAlgn val="ctr"/>
        <c:lblOffset val="100"/>
        <c:noMultiLvlLbl val="0"/>
      </c:catAx>
      <c:valAx>
        <c:axId val="2006995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673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employement status by nationality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2"/>
                <c:pt idx="0">
                  <c:v>In 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Sheet4!$A$3:$A$5</c:f>
              <c:strCache>
                <c:ptCount val="3"/>
                <c:pt idx="0">
                  <c:v>UK</c:v>
                </c:pt>
                <c:pt idx="1">
                  <c:v>EU</c:v>
                </c:pt>
                <c:pt idx="2">
                  <c:v>Non-EU</c:v>
                </c:pt>
              </c:strCache>
            </c:strRef>
          </c:cat>
          <c:val>
            <c:numRef>
              <c:f>Sheet4!$B$3:$B$5</c:f>
              <c:numCache>
                <c:formatCode>General</c:formatCode>
                <c:ptCount val="3"/>
                <c:pt idx="0">
                  <c:v>75.824835227850912</c:v>
                </c:pt>
                <c:pt idx="1">
                  <c:v>82.829301727575043</c:v>
                </c:pt>
                <c:pt idx="2">
                  <c:v>64.0631515303144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5-4633-BE12-5D3D06940342}"/>
            </c:ext>
          </c:extLst>
        </c:ser>
        <c:ser>
          <c:idx val="1"/>
          <c:order val="1"/>
          <c:tx>
            <c:strRef>
              <c:f>Sheet4!$C$1:$C$2</c:f>
              <c:strCache>
                <c:ptCount val="2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Sheet4!$A$3:$A$5</c:f>
              <c:strCache>
                <c:ptCount val="3"/>
                <c:pt idx="0">
                  <c:v>UK</c:v>
                </c:pt>
                <c:pt idx="1">
                  <c:v>EU</c:v>
                </c:pt>
                <c:pt idx="2">
                  <c:v>Non-EU</c:v>
                </c:pt>
              </c:strCache>
            </c:strRef>
          </c:cat>
          <c:val>
            <c:numRef>
              <c:f>Sheet4!$C$3:$C$5</c:f>
              <c:numCache>
                <c:formatCode>General</c:formatCode>
                <c:ptCount val="3"/>
                <c:pt idx="0">
                  <c:v>4.2186569321616556</c:v>
                </c:pt>
                <c:pt idx="1">
                  <c:v>3.5028030073507765</c:v>
                </c:pt>
                <c:pt idx="2">
                  <c:v>6.8218450566833848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5-4633-BE12-5D3D06940342}"/>
            </c:ext>
          </c:extLst>
        </c:ser>
        <c:ser>
          <c:idx val="2"/>
          <c:order val="2"/>
          <c:tx>
            <c:strRef>
              <c:f>Sheet4!$D$1:$D$2</c:f>
              <c:strCache>
                <c:ptCount val="2"/>
                <c:pt idx="0">
                  <c:v>Economically 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Sheet4!$A$3:$A$5</c:f>
              <c:strCache>
                <c:ptCount val="3"/>
                <c:pt idx="0">
                  <c:v>UK</c:v>
                </c:pt>
                <c:pt idx="1">
                  <c:v>EU</c:v>
                </c:pt>
                <c:pt idx="2">
                  <c:v>Non-EU</c:v>
                </c:pt>
              </c:strCache>
            </c:strRef>
          </c:cat>
          <c:val>
            <c:numRef>
              <c:f>Sheet4!$D$3:$D$5</c:f>
              <c:numCache>
                <c:formatCode>General</c:formatCode>
                <c:ptCount val="3"/>
                <c:pt idx="0">
                  <c:v>20.725712622348045</c:v>
                </c:pt>
                <c:pt idx="1">
                  <c:v>14.127805312192478</c:v>
                </c:pt>
                <c:pt idx="2">
                  <c:v>31.275539988324574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5-4633-BE12-5D3D0694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374128"/>
        <c:axId val="252174000"/>
      </c:barChart>
      <c:catAx>
        <c:axId val="21113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74000"/>
        <c:crosses val="autoZero"/>
        <c:auto val="1"/>
        <c:lblAlgn val="ctr"/>
        <c:lblOffset val="100"/>
        <c:noMultiLvlLbl val="0"/>
      </c:catAx>
      <c:valAx>
        <c:axId val="252174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_xlchart.v1.22</cx:f>
      </cx:strDim>
      <cx:numDim type="val">
        <cx:f dir="row">_xlchart.v1.23</cx:f>
      </cx:numDim>
    </cx:data>
  </cx:chartData>
  <cx:chart>
    <cx:title pos="t" align="ctr" overlay="0">
      <cx:tx>
        <cx:txData>
          <cx:v>NHS Expenditure for EU and Non-EU persons compared to total NHS budget in 2014 (Millions)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NHS Expenditure for EU and Non-EU persons compared to total NHS budget in 2014 (Millions)</a:t>
          </a:r>
        </a:p>
      </cx:txPr>
    </cx:title>
    <cx:plotArea>
      <cx:plotAreaRegion>
        <cx:series layoutId="waterfall" uniqueId="{C5EF21C7-A76F-4E8F-AC59-B1ADEADE10DF}">
          <cx:tx>
            <cx:txData>
              <cx:f>_xlchart.v1.21</cx:f>
              <cx:v>Cost</cx:v>
            </cx:txData>
          </cx:tx>
          <cx:dataLabels pos="outEnd">
            <cx:numFmt formatCode="#,##0" sourceLinked="0"/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£#,##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5</xdr:row>
      <xdr:rowOff>90486</xdr:rowOff>
    </xdr:from>
    <xdr:to>
      <xdr:col>19</xdr:col>
      <xdr:colOff>333374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75562-ECC3-421B-A88B-6A0E794A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5</xdr:row>
      <xdr:rowOff>90486</xdr:rowOff>
    </xdr:from>
    <xdr:to>
      <xdr:col>15</xdr:col>
      <xdr:colOff>571500</xdr:colOff>
      <xdr:row>24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5CEB6-2E30-4371-878D-F66488800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4</xdr:row>
      <xdr:rowOff>109537</xdr:rowOff>
    </xdr:from>
    <xdr:to>
      <xdr:col>15</xdr:col>
      <xdr:colOff>566737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DDE25-C553-45C6-B254-FEA6CABB4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4</xdr:row>
      <xdr:rowOff>147636</xdr:rowOff>
    </xdr:from>
    <xdr:to>
      <xdr:col>17</xdr:col>
      <xdr:colOff>381000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83A9A8-8B94-4955-8B33-AF9B622222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2987" y="1290636"/>
              <a:ext cx="6224588" cy="4329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16B4-BFBE-4FE5-8A8E-A5DDB7513233}">
  <dimension ref="A1:G24"/>
  <sheetViews>
    <sheetView tabSelected="1" workbookViewId="0">
      <selection activeCell="A24" activeCellId="1" sqref="G21:G24 A21:A24"/>
    </sheetView>
  </sheetViews>
  <sheetFormatPr defaultRowHeight="15" x14ac:dyDescent="0.25"/>
  <cols>
    <col min="1" max="1" width="22.85546875" bestFit="1" customWidth="1"/>
    <col min="5" max="5" width="25.28515625" bestFit="1" customWidth="1"/>
    <col min="7" max="7" width="9.140625" style="12"/>
  </cols>
  <sheetData>
    <row r="1" spans="1:7" x14ac:dyDescent="0.25">
      <c r="B1" t="s">
        <v>1</v>
      </c>
      <c r="C1" t="s">
        <v>0</v>
      </c>
      <c r="E1" t="s">
        <v>32</v>
      </c>
    </row>
    <row r="2" spans="1:7" x14ac:dyDescent="0.25">
      <c r="A2" t="s">
        <v>31</v>
      </c>
      <c r="B2">
        <v>73711</v>
      </c>
      <c r="C2">
        <v>89</v>
      </c>
    </row>
    <row r="3" spans="1:7" x14ac:dyDescent="0.25">
      <c r="A3" t="s">
        <v>2</v>
      </c>
      <c r="B3">
        <v>9318</v>
      </c>
      <c r="C3">
        <v>11</v>
      </c>
    </row>
    <row r="4" spans="1:7" x14ac:dyDescent="0.25">
      <c r="A4" t="s">
        <v>14</v>
      </c>
      <c r="B4">
        <v>234</v>
      </c>
      <c r="C4">
        <v>0</v>
      </c>
    </row>
    <row r="5" spans="1:7" x14ac:dyDescent="0.25">
      <c r="A5" t="s">
        <v>3</v>
      </c>
      <c r="B5">
        <v>83263</v>
      </c>
      <c r="C5">
        <v>100</v>
      </c>
    </row>
    <row r="7" spans="1:7" x14ac:dyDescent="0.25">
      <c r="A7" t="s">
        <v>4</v>
      </c>
      <c r="B7">
        <v>1680</v>
      </c>
      <c r="C7">
        <v>18</v>
      </c>
    </row>
    <row r="8" spans="1:7" x14ac:dyDescent="0.25">
      <c r="A8" t="s">
        <v>5</v>
      </c>
      <c r="B8">
        <v>1306</v>
      </c>
      <c r="C8">
        <v>14</v>
      </c>
      <c r="E8">
        <v>1254000</v>
      </c>
      <c r="G8" s="12">
        <f t="shared" ref="G8:G24" si="0">B8*100/E8</f>
        <v>0.10414673046251993</v>
      </c>
    </row>
    <row r="9" spans="1:7" x14ac:dyDescent="0.25">
      <c r="A9" t="s">
        <v>6</v>
      </c>
      <c r="B9">
        <v>145</v>
      </c>
      <c r="C9">
        <v>2</v>
      </c>
      <c r="E9">
        <v>1</v>
      </c>
    </row>
    <row r="10" spans="1:7" x14ac:dyDescent="0.25">
      <c r="A10" t="s">
        <v>8</v>
      </c>
      <c r="B10">
        <v>4030</v>
      </c>
      <c r="C10">
        <v>43</v>
      </c>
      <c r="E10">
        <v>3813000</v>
      </c>
      <c r="G10" s="12">
        <f t="shared" si="0"/>
        <v>0.10569105691056911</v>
      </c>
    </row>
    <row r="11" spans="1:7" x14ac:dyDescent="0.25">
      <c r="A11" t="s">
        <v>7</v>
      </c>
      <c r="B11">
        <v>976</v>
      </c>
      <c r="C11">
        <v>10</v>
      </c>
      <c r="E11">
        <v>1</v>
      </c>
    </row>
    <row r="12" spans="1:7" x14ac:dyDescent="0.25">
      <c r="A12" t="s">
        <v>9</v>
      </c>
      <c r="B12">
        <v>460</v>
      </c>
      <c r="C12">
        <v>5</v>
      </c>
      <c r="E12">
        <v>1</v>
      </c>
    </row>
    <row r="13" spans="1:7" x14ac:dyDescent="0.25">
      <c r="A13" t="s">
        <v>10</v>
      </c>
      <c r="B13">
        <v>65</v>
      </c>
      <c r="C13">
        <v>1</v>
      </c>
      <c r="E13">
        <v>1</v>
      </c>
    </row>
    <row r="14" spans="1:7" x14ac:dyDescent="0.25">
      <c r="A14" t="s">
        <v>11</v>
      </c>
      <c r="B14">
        <v>24</v>
      </c>
      <c r="C14">
        <v>0</v>
      </c>
      <c r="E14">
        <v>1</v>
      </c>
    </row>
    <row r="15" spans="1:7" x14ac:dyDescent="0.25">
      <c r="A15" t="s">
        <v>12</v>
      </c>
      <c r="B15">
        <v>632</v>
      </c>
      <c r="C15">
        <v>7</v>
      </c>
      <c r="E15">
        <v>1</v>
      </c>
    </row>
    <row r="17" spans="1:7" x14ac:dyDescent="0.25">
      <c r="A17" t="s">
        <v>13</v>
      </c>
      <c r="B17">
        <v>9318</v>
      </c>
      <c r="C17">
        <v>100</v>
      </c>
    </row>
    <row r="21" spans="1:7" x14ac:dyDescent="0.25">
      <c r="A21" t="s">
        <v>5</v>
      </c>
      <c r="B21">
        <v>1306</v>
      </c>
      <c r="C21">
        <v>14</v>
      </c>
      <c r="E21">
        <v>1254000</v>
      </c>
      <c r="G21" s="12">
        <f t="shared" ref="G21" si="1">B21*100/E21</f>
        <v>0.10414673046251993</v>
      </c>
    </row>
    <row r="22" spans="1:7" x14ac:dyDescent="0.25">
      <c r="A22" t="s">
        <v>8</v>
      </c>
      <c r="B22">
        <v>4030</v>
      </c>
      <c r="C22">
        <v>43</v>
      </c>
      <c r="E22">
        <v>3813000</v>
      </c>
      <c r="G22" s="12">
        <f t="shared" ref="G22" si="2">B22*100/E22</f>
        <v>0.10569105691056911</v>
      </c>
    </row>
    <row r="23" spans="1:7" x14ac:dyDescent="0.25">
      <c r="A23" t="s">
        <v>33</v>
      </c>
      <c r="B23">
        <f>SUM(B7,B9,B11,B12,B13,B14,B15)</f>
        <v>3982</v>
      </c>
      <c r="E23">
        <v>965000</v>
      </c>
      <c r="G23" s="12">
        <f>B23*100/E23</f>
        <v>0.41264248704663214</v>
      </c>
    </row>
    <row r="24" spans="1:7" x14ac:dyDescent="0.25">
      <c r="A24" t="s">
        <v>34</v>
      </c>
      <c r="B24">
        <f>B2+B3+B4</f>
        <v>83263</v>
      </c>
      <c r="E24">
        <v>58946000</v>
      </c>
      <c r="G24" s="12">
        <f t="shared" si="0"/>
        <v>0.14125301123061784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C326-3FA2-4A67-B8E7-8E47E5E5C687}">
  <dimension ref="A1:F12"/>
  <sheetViews>
    <sheetView workbookViewId="0">
      <selection activeCell="D5" sqref="B3:D5"/>
    </sheetView>
  </sheetViews>
  <sheetFormatPr defaultRowHeight="15" x14ac:dyDescent="0.25"/>
  <cols>
    <col min="2" max="2" width="14.7109375" bestFit="1" customWidth="1"/>
    <col min="3" max="3" width="12.42578125" bestFit="1" customWidth="1"/>
    <col min="4" max="4" width="20.28515625" bestFit="1" customWidth="1"/>
  </cols>
  <sheetData>
    <row r="1" spans="1:6" x14ac:dyDescent="0.25">
      <c r="A1" s="13"/>
      <c r="B1" t="s">
        <v>35</v>
      </c>
      <c r="C1" t="s">
        <v>36</v>
      </c>
      <c r="D1" t="s">
        <v>37</v>
      </c>
      <c r="E1" s="13"/>
      <c r="F1" s="13"/>
    </row>
    <row r="2" spans="1:6" x14ac:dyDescent="0.25">
      <c r="A2" s="13"/>
      <c r="E2" s="13"/>
      <c r="F2" s="13"/>
    </row>
    <row r="3" spans="1:6" x14ac:dyDescent="0.25">
      <c r="A3" s="13" t="s">
        <v>38</v>
      </c>
      <c r="B3">
        <v>75.824835227850912</v>
      </c>
      <c r="C3">
        <v>4.2186569321616556</v>
      </c>
      <c r="D3">
        <v>20.725712622348045</v>
      </c>
      <c r="E3" s="13"/>
      <c r="F3" s="13"/>
    </row>
    <row r="4" spans="1:6" x14ac:dyDescent="0.25">
      <c r="A4" s="13" t="s">
        <v>39</v>
      </c>
      <c r="B4" s="13">
        <v>82.829301727575043</v>
      </c>
      <c r="C4" s="13">
        <v>3.5028030073507765</v>
      </c>
      <c r="D4" s="13">
        <v>14.127805312192478</v>
      </c>
      <c r="E4" s="13"/>
      <c r="F4" s="13"/>
    </row>
    <row r="5" spans="1:6" x14ac:dyDescent="0.25">
      <c r="A5" s="13" t="s">
        <v>40</v>
      </c>
      <c r="B5" s="13">
        <v>64.0631515303144</v>
      </c>
      <c r="C5" s="13">
        <v>6.8218450566833848</v>
      </c>
      <c r="D5" s="13">
        <v>31.275539988324574</v>
      </c>
      <c r="E5" s="13"/>
    </row>
    <row r="6" spans="1:6" x14ac:dyDescent="0.25">
      <c r="A6" s="13"/>
    </row>
    <row r="7" spans="1:6" x14ac:dyDescent="0.25">
      <c r="A7" s="13"/>
    </row>
    <row r="10" spans="1:6" x14ac:dyDescent="0.25">
      <c r="E10" s="13"/>
      <c r="F10" s="13"/>
    </row>
    <row r="11" spans="1:6" x14ac:dyDescent="0.25">
      <c r="E11" s="13"/>
      <c r="F11" s="13"/>
    </row>
    <row r="12" spans="1:6" x14ac:dyDescent="0.25">
      <c r="E12" s="13"/>
      <c r="F1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4B00-FA62-47BC-B717-2A2797B873A5}">
  <dimension ref="A1:J12"/>
  <sheetViews>
    <sheetView workbookViewId="0">
      <selection activeCell="B18" sqref="B18"/>
    </sheetView>
  </sheetViews>
  <sheetFormatPr defaultRowHeight="15" x14ac:dyDescent="0.25"/>
  <cols>
    <col min="1" max="1" width="16.85546875" customWidth="1"/>
    <col min="2" max="2" width="13.28515625" customWidth="1"/>
    <col min="3" max="3" width="15.140625" customWidth="1"/>
    <col min="4" max="4" width="17.7109375" customWidth="1"/>
    <col min="5" max="5" width="25.140625" customWidth="1"/>
    <col min="8" max="8" width="10.85546875" customWidth="1"/>
    <col min="10" max="10" width="68.5703125" customWidth="1"/>
  </cols>
  <sheetData>
    <row r="1" spans="1:10" ht="15" customHeight="1" x14ac:dyDescent="0.25">
      <c r="B1" s="11" t="s">
        <v>15</v>
      </c>
      <c r="C1" s="11"/>
      <c r="D1" s="11" t="s">
        <v>16</v>
      </c>
      <c r="E1" s="11"/>
    </row>
    <row r="2" spans="1:10" ht="30" x14ac:dyDescent="0.25">
      <c r="A2" s="1"/>
      <c r="B2" s="2" t="s">
        <v>17</v>
      </c>
      <c r="C2" s="2" t="s">
        <v>18</v>
      </c>
      <c r="D2" s="2" t="s">
        <v>17</v>
      </c>
      <c r="E2" s="2" t="s">
        <v>18</v>
      </c>
      <c r="H2" s="9" t="s">
        <v>29</v>
      </c>
    </row>
    <row r="3" spans="1:10" ht="45" x14ac:dyDescent="0.25">
      <c r="A3" s="3" t="s">
        <v>19</v>
      </c>
      <c r="B3" s="4">
        <v>65176</v>
      </c>
      <c r="C3" s="5">
        <v>100</v>
      </c>
      <c r="D3" s="4">
        <v>65176</v>
      </c>
      <c r="E3" s="5">
        <v>100</v>
      </c>
    </row>
    <row r="4" spans="1:10" ht="81" customHeight="1" x14ac:dyDescent="0.25">
      <c r="A4" s="3" t="s">
        <v>20</v>
      </c>
      <c r="B4" s="4">
        <v>55777</v>
      </c>
      <c r="C4" s="5">
        <v>86</v>
      </c>
      <c r="D4" s="4">
        <v>58946</v>
      </c>
      <c r="E4" s="5">
        <v>90</v>
      </c>
      <c r="J4" s="10" t="s">
        <v>30</v>
      </c>
    </row>
    <row r="5" spans="1:10" ht="75" x14ac:dyDescent="0.25">
      <c r="A5" s="3" t="s">
        <v>21</v>
      </c>
      <c r="B5" s="4">
        <v>9382</v>
      </c>
      <c r="C5" s="5">
        <v>14</v>
      </c>
      <c r="D5" s="4">
        <v>6210</v>
      </c>
      <c r="E5" s="5">
        <v>10</v>
      </c>
    </row>
    <row r="6" spans="1:10" ht="30" x14ac:dyDescent="0.25">
      <c r="A6" s="3" t="s">
        <v>22</v>
      </c>
      <c r="B6" s="4">
        <v>3705</v>
      </c>
      <c r="C6" s="5">
        <v>6</v>
      </c>
      <c r="D6" s="4">
        <v>3813</v>
      </c>
      <c r="E6" s="5">
        <v>6</v>
      </c>
    </row>
    <row r="7" spans="1:10" ht="30" x14ac:dyDescent="0.25">
      <c r="A7" s="3" t="s">
        <v>23</v>
      </c>
      <c r="B7" s="4">
        <v>1686</v>
      </c>
      <c r="C7" s="5">
        <v>3</v>
      </c>
      <c r="D7" s="4">
        <v>1700</v>
      </c>
      <c r="E7" s="5">
        <v>3</v>
      </c>
    </row>
    <row r="8" spans="1:10" ht="30" x14ac:dyDescent="0.25">
      <c r="A8" s="3" t="s">
        <v>24</v>
      </c>
      <c r="B8" s="4">
        <v>1444</v>
      </c>
      <c r="C8" s="5">
        <v>2</v>
      </c>
      <c r="D8" s="4">
        <v>1583</v>
      </c>
      <c r="E8" s="5">
        <v>2</v>
      </c>
    </row>
    <row r="9" spans="1:10" ht="30" x14ac:dyDescent="0.25">
      <c r="A9" s="3" t="s">
        <v>25</v>
      </c>
      <c r="B9" s="5">
        <v>474</v>
      </c>
      <c r="C9" s="5">
        <v>1</v>
      </c>
      <c r="D9" s="5">
        <v>497</v>
      </c>
      <c r="E9" s="5">
        <v>1</v>
      </c>
    </row>
    <row r="10" spans="1:10" ht="30" x14ac:dyDescent="0.25">
      <c r="A10" s="3" t="s">
        <v>26</v>
      </c>
      <c r="B10" s="4">
        <v>5677</v>
      </c>
      <c r="C10" s="5">
        <v>9</v>
      </c>
      <c r="D10" s="4">
        <v>2397</v>
      </c>
      <c r="E10" s="5">
        <v>4</v>
      </c>
    </row>
    <row r="11" spans="1:10" ht="30" x14ac:dyDescent="0.25">
      <c r="A11" s="3" t="s">
        <v>27</v>
      </c>
      <c r="B11" s="4">
        <v>2942</v>
      </c>
      <c r="C11" s="5">
        <v>5</v>
      </c>
      <c r="D11" s="4">
        <v>1254</v>
      </c>
      <c r="E11" s="5">
        <v>2</v>
      </c>
    </row>
    <row r="12" spans="1:10" ht="60" x14ac:dyDescent="0.25">
      <c r="A12" s="6" t="s">
        <v>28</v>
      </c>
      <c r="B12" s="7">
        <v>2376</v>
      </c>
      <c r="C12" s="8">
        <v>4</v>
      </c>
      <c r="D12" s="8">
        <v>965</v>
      </c>
      <c r="E12" s="8">
        <v>1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2233-E08B-4F3A-AACC-AB716E2DE6CD}">
  <dimension ref="A1:J15"/>
  <sheetViews>
    <sheetView workbookViewId="0">
      <selection activeCell="T25" sqref="T25"/>
    </sheetView>
  </sheetViews>
  <sheetFormatPr defaultRowHeight="15" x14ac:dyDescent="0.25"/>
  <cols>
    <col min="2" max="2" width="14.140625" customWidth="1"/>
  </cols>
  <sheetData>
    <row r="1" spans="1:10" ht="45" x14ac:dyDescent="0.25">
      <c r="A1" s="10"/>
      <c r="B1" s="10" t="s">
        <v>45</v>
      </c>
      <c r="C1" s="10" t="s">
        <v>43</v>
      </c>
      <c r="D1" s="10" t="s">
        <v>44</v>
      </c>
      <c r="E1" s="10"/>
      <c r="F1" s="10"/>
      <c r="G1" s="10"/>
      <c r="H1" s="10"/>
      <c r="I1" s="10"/>
      <c r="J1" t="s">
        <v>42</v>
      </c>
    </row>
    <row r="2" spans="1:10" x14ac:dyDescent="0.25">
      <c r="A2" s="10" t="s">
        <v>41</v>
      </c>
      <c r="B2" s="10">
        <v>340</v>
      </c>
      <c r="C2" s="10">
        <v>1100</v>
      </c>
      <c r="D2" s="10">
        <v>112000</v>
      </c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10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10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10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10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10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10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10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10" x14ac:dyDescent="0.25">
      <c r="A13" s="10"/>
      <c r="B13" s="10"/>
      <c r="C13" s="10"/>
      <c r="D13" s="10"/>
      <c r="E13" s="10"/>
      <c r="F13" s="10"/>
      <c r="G13" s="10"/>
      <c r="H13" s="10"/>
      <c r="I13" s="10"/>
    </row>
    <row r="14" spans="1:10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10" x14ac:dyDescent="0.25">
      <c r="A15" s="10"/>
      <c r="B15" s="10"/>
      <c r="C15" s="10"/>
      <c r="D15" s="10"/>
      <c r="E15" s="10"/>
      <c r="F15" s="10"/>
      <c r="G15" s="10"/>
      <c r="H15" s="10"/>
      <c r="I15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B751-50D6-45ED-8E2A-25E1D25335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Nationality of Prisoners</vt:lpstr>
      <vt:lpstr>Sheet4</vt:lpstr>
      <vt:lpstr>number of people residents by n</vt:lpstr>
      <vt:lpstr>nhs expenditure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Egle</dc:creator>
  <cp:lastModifiedBy>Egle</cp:lastModifiedBy>
  <dcterms:created xsi:type="dcterms:W3CDTF">2018-11-30T12:32:45Z</dcterms:created>
  <dcterms:modified xsi:type="dcterms:W3CDTF">2018-11-30T15:02:51Z</dcterms:modified>
</cp:coreProperties>
</file>