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3-2.3\"/>
    </mc:Choice>
  </mc:AlternateContent>
  <xr:revisionPtr revIDLastSave="0" documentId="13_ncr:1_{3A38A581-B23B-42C1-BA91-A828726F64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<sst xmlns="http://schemas.openxmlformats.org/spreadsheetml/2006/main" count="457" uniqueCount="241">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</sst>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H10" sqref="H10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5"/>
      <c r="B1" s="36"/>
      <c r="C1" s="37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47,5% Людей определено программой 52,5% Искусственных аккаунтов определено программой 48% Определено экспертом как люди 52%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87,5% аккаунтов точно определены 12,5% аккаунтов неточно определены 41,5% всех аккаунтов точно определены как люди 46%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1" t="s">
        <v>240</v>
      </c>
      <c r="L1" s="31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92</v>
      </c>
      <c r="P2">
        <f>COUNTIF(M2:M201,TRUE)</f>
        <v>104</v>
      </c>
      <c r="Q2">
        <f>COUNTIF(E2:E201,"=1")</f>
        <v>83</v>
      </c>
      <c r="R2">
        <f>COUNTIF(M2:M201,FALSE)</f>
        <v>96</v>
      </c>
      <c r="S2" s="16">
        <f>(O2+Q2)/(O2+Q2+O3+Q3)</f>
        <v>0.875</v>
      </c>
      <c r="T2">
        <f>O2/P2</f>
        <v>0.88461538461538458</v>
      </c>
      <c r="U2">
        <f>Q2/R2</f>
        <v>0.86458333333333337</v>
      </c>
    </row>
    <row r="3" spans="1:21" ht="15.75" thickBot="1" x14ac:dyDescent="0.3">
      <c r="A3" s="11" t="s">
        <v>1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12</v>
      </c>
      <c r="Q3">
        <f>COUNTIF(E2:E201,"=-1")</f>
        <v>13</v>
      </c>
    </row>
    <row r="4" spans="1:21" ht="15.75" customHeight="1" thickBot="1" x14ac:dyDescent="0.3">
      <c r="A4" s="11" t="s">
        <v>1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1" t="s">
        <v>215</v>
      </c>
      <c r="T4" s="31"/>
      <c r="U4" s="31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1"/>
      <c r="T5" s="31"/>
      <c r="U5" s="31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4" t="s">
        <v>219</v>
      </c>
      <c r="P6" s="32" t="s">
        <v>227</v>
      </c>
      <c r="Q6" s="32" t="s">
        <v>229</v>
      </c>
      <c r="S6" s="31"/>
      <c r="T6" s="31"/>
      <c r="U6" s="31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4"/>
      <c r="P7" s="32"/>
      <c r="Q7" s="32"/>
      <c r="S7" s="18"/>
      <c r="T7" s="18"/>
      <c r="U7" s="18"/>
    </row>
    <row r="8" spans="1:21" ht="15.75" customHeight="1" thickBot="1" x14ac:dyDescent="0.3">
      <c r="A8" s="11" t="s">
        <v>1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4" t="s">
        <v>220</v>
      </c>
      <c r="P8" s="32" t="s">
        <v>230</v>
      </c>
      <c r="Q8" s="33" t="s">
        <v>228</v>
      </c>
      <c r="S8">
        <f>O2/P2</f>
        <v>0.88461538461538458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4"/>
      <c r="P9" s="32"/>
      <c r="Q9" s="33"/>
      <c r="R9" s="31" t="s">
        <v>217</v>
      </c>
      <c r="S9" s="31"/>
      <c r="T9" s="31"/>
      <c r="U9" s="31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1"/>
      <c r="S10" s="31"/>
      <c r="T10" s="31"/>
      <c r="U10" s="31"/>
    </row>
    <row r="11" spans="1:21" ht="15.75" thickBot="1" x14ac:dyDescent="0.3">
      <c r="A11" s="11" t="s">
        <v>1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1"/>
      <c r="S11" s="31"/>
      <c r="T11" s="31"/>
      <c r="U11" s="31"/>
    </row>
    <row r="12" spans="1:21" ht="15.75" thickBot="1" x14ac:dyDescent="0.3">
      <c r="A12" s="11" t="s">
        <v>1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0.87619047619047619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4" t="s">
        <v>220</v>
      </c>
      <c r="P14" s="20">
        <f>O2</f>
        <v>92</v>
      </c>
      <c r="Q14" s="22">
        <f>O3</f>
        <v>12</v>
      </c>
      <c r="S14" s="32" t="s">
        <v>216</v>
      </c>
      <c r="T14" s="32"/>
      <c r="U14" s="32"/>
    </row>
    <row r="15" spans="1:21" ht="15.75" thickBot="1" x14ac:dyDescent="0.3">
      <c r="A15" s="11" t="s">
        <v>1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4"/>
      <c r="P15" s="20"/>
      <c r="Q15" s="22"/>
      <c r="S15" s="32"/>
      <c r="T15" s="32"/>
      <c r="U15" s="32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4" t="s">
        <v>219</v>
      </c>
      <c r="P16" s="21">
        <f>Q3</f>
        <v>13</v>
      </c>
      <c r="Q16" s="19">
        <f>Q2</f>
        <v>83</v>
      </c>
      <c r="S16" s="32"/>
      <c r="T16" s="32"/>
      <c r="U16" s="32"/>
    </row>
    <row r="17" spans="1:20" ht="15.75" thickBot="1" x14ac:dyDescent="0.3">
      <c r="A17" s="11" t="s">
        <v>1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4"/>
      <c r="P17" s="21"/>
      <c r="Q17" s="19"/>
      <c r="S17">
        <f>2*S8*S13/(S8+S13)</f>
        <v>0.88038277511961716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1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0.11538461538461539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0.13541666666666666</v>
      </c>
      <c r="R21" t="s">
        <v>232</v>
      </c>
    </row>
    <row r="22" spans="1:20" ht="15.75" thickBot="1" x14ac:dyDescent="0.3">
      <c r="A22" s="11" t="s">
        <v>1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2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2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BR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0.25080128205128205</v>
      </c>
    </row>
    <row r="24" spans="1:20" ht="15.75" thickBot="1" x14ac:dyDescent="0.3">
      <c r="A24" s="11" t="s">
        <v>1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1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1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1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1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1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1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1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1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1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3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0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RB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2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2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BR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2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2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BR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1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2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BR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1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1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1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2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1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1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1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2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1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1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2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-1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BR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1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1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1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-1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1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1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1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1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1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-1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BR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1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1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1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1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4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1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1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1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4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2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1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-1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BR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3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4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1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1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1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1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3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3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1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1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4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1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3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0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RB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1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1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1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1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1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2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-1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BR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1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-1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BR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3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3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1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-1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BR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2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-1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BR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3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3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3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1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-1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3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3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3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2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3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2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-1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BR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O16:O17"/>
    <mergeCell ref="O14:O15"/>
    <mergeCell ref="A1:C1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3" r:id="rId195" xr:uid="{26691CB3-BB13-45E9-9822-93B3A054C847}"/>
    <hyperlink ref="C134" r:id="rId196" xr:uid="{365EE374-57F0-49A0-B204-F4ABA9AB0472}"/>
    <hyperlink ref="C179" r:id="rId197" xr:uid="{16B53370-F6DF-4853-95CD-A8F3D17B0E6F}"/>
    <hyperlink ref="C200" r:id="rId198" xr:uid="{EAA88523-6B8D-4A3F-8F60-0B0479097915}"/>
    <hyperlink ref="C201" r:id="rId199" xr:uid="{849F337B-0D74-40C5-AEB1-50B5B52D8E9E}"/>
    <hyperlink ref="C132" r:id="rId200" xr:uid="{C19A630A-268A-4512-BFC5-B725F3D96F16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2022-11-10T13:16:38Z</dcterms:modified>
  <cp:category/>
  <cp:contentStatus/>
</cp:coreProperties>
</file>