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3-2\"/>
    </mc:Choice>
  </mc:AlternateContent>
  <xr:revisionPtr revIDLastSave="0" documentId="13_ncr:1_{A3B54504-8BDD-40FB-B216-3027F4C2BBCC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<sst xmlns="http://schemas.openxmlformats.org/spreadsheetml/2006/main" count="5969" uniqueCount="225">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</sst>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" zoomScale="85" zoomScaleNormal="85" workbookViewId="0">
      <selection activeCell="H8" sqref="H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72.5</v>
      </c>
      <c r="C1" s="1" t="s">
        <v>0</v>
      </c>
      <c r="D1" s="26">
        <f>COUNTIF(D2:D201,"&gt;=0")</f>
        <v>145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1</v>
      </c>
      <c r="E2" s="33" t="str">
        <f>IF(F2&gt;=$V$1,"A",IF(AND(F2&gt;=$T$1,F2&lt;=$U$1),"B",IF(AND(F2&gt;=$R$1,F2&lt;=$S$1),"C",IF(AND(F2&gt;=$P$1,F2&lt;=$Q$1),"D"))))</f>
        <v>C</v>
      </c>
      <c r="F2" s="7">
        <f>K2</f>
        <v>25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7.7</v>
      </c>
      <c r="K2" s="3">
        <v>25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26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-3</v>
      </c>
      <c r="E3" s="33" t="str">
        <f t="shared" ref="E3:E66" si="1">IF(F3&gt;=$V$1,"A",IF(AND(F3&gt;=$T$1,F3&lt;=$U$1),"B",IF(AND(F3&gt;=$R$1,F3&lt;=$S$1),"C",IF(AND(F3&gt;=$P$1,F3&lt;=$Q$1),"D"))))</f>
        <v>A</v>
      </c>
      <c r="F3" s="7">
        <f t="shared" ref="F3:F66" si="2">K3</f>
        <v>99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30.7</v>
      </c>
      <c r="K3" s="3">
        <v>99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100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0</v>
      </c>
      <c r="E4" s="33" t="str">
        <f t="shared" si="1"/>
        <v>A</v>
      </c>
      <c r="F4" s="7">
        <f t="shared" si="2"/>
        <v>99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30.7</v>
      </c>
      <c r="K4" s="3">
        <v>99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1</v>
      </c>
      <c r="O4" s="27">
        <f t="shared" ref="O4:O35" si="7">IF(K2="","",IF(AND(K2&gt;=$O$3,K2&lt;$P$3),1,0))</f>
        <v>0</v>
      </c>
      <c r="P4">
        <f>SUM(O4:O203)</f>
        <v>96</v>
      </c>
    </row>
    <row r="5" spans="1:40">
      <c r="A5">
        <v>4</v>
      </c>
      <c r="C5" s="6" t="s">
        <v>11</v>
      </c>
      <c r="D5" s="26">
        <f t="shared" si="0"/>
        <v>-3</v>
      </c>
      <c r="E5" s="33" t="str">
        <f>IF(F5&gt;=$V$1,"A",IF(AND(F5&gt;=$T$1,F5&lt;=$U$1),"B",IF(AND(F5&gt;=$R$1,F5&lt;=$S$1),"C",IF(AND(F5&gt;=$P$1,F5&lt;=$Q$1),"D"))))</f>
        <v>A</v>
      </c>
      <c r="F5" s="7">
        <f t="shared" si="2"/>
        <v>87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25.7</v>
      </c>
      <c r="K5" s="3">
        <v>87</v>
      </c>
      <c r="L5" s="8">
        <f t="shared" si="6"/>
        <v>88</v>
      </c>
      <c r="M5" s="7">
        <f t="shared" si="5"/>
        <v>0</v>
      </c>
      <c r="N5">
        <f>COUNTIF(L2:L201,"&gt;10")</f>
        <v>119</v>
      </c>
      <c r="O5">
        <f t="shared" si="7"/>
        <v>1</v>
      </c>
      <c r="P5">
        <f>COUNTIF(O4:O313,0)</f>
        <v>104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96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29.25</v>
      </c>
      <c r="K6" s="3">
        <v>96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1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96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29.25</v>
      </c>
      <c r="K7" s="3">
        <v>96</v>
      </c>
      <c r="L7" s="8">
        <f t="shared" si="6"/>
        <v>0</v>
      </c>
      <c r="M7" s="7">
        <f t="shared" si="5"/>
        <v>0</v>
      </c>
      <c r="N7" s="11">
        <f>N4/(200/100)</f>
        <v>0.5</v>
      </c>
      <c r="O7">
        <f t="shared" si="7"/>
        <v>1</v>
      </c>
      <c r="P7" s="11">
        <f>P4/(P6/100)</f>
        <v>48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0</v>
      </c>
      <c r="E8" s="33" t="str">
        <f t="shared" si="1"/>
        <v>A</v>
      </c>
      <c r="F8" s="7">
        <f t="shared" si="2"/>
        <v>99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30.7</v>
      </c>
      <c r="K8" s="3">
        <v>99</v>
      </c>
      <c r="L8" s="8">
        <f t="shared" si="6"/>
        <v>0</v>
      </c>
      <c r="M8" s="7">
        <f t="shared" si="5"/>
        <v>0</v>
      </c>
      <c r="N8" s="11">
        <f>N5/(200/100)</f>
        <v>59.5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13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4</v>
      </c>
      <c r="K9" s="3">
        <v>13</v>
      </c>
      <c r="L9" s="8">
        <f t="shared" si="6"/>
        <v>14</v>
      </c>
      <c r="M9" s="7">
        <f t="shared" si="5"/>
        <v>0</v>
      </c>
      <c r="N9" s="15">
        <f>N7+N8</f>
        <v>60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99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29.95</v>
      </c>
      <c r="K10" s="3">
        <v>99</v>
      </c>
      <c r="L10" s="8">
        <f t="shared" si="6"/>
        <v>0</v>
      </c>
      <c r="M10" s="7">
        <f t="shared" si="5"/>
        <v>0</v>
      </c>
      <c r="N10" s="17">
        <f>100-N9</f>
        <v>40</v>
      </c>
      <c r="O10">
        <f t="shared" si="7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1</v>
      </c>
      <c r="E11" s="33" t="str">
        <f t="shared" si="1"/>
        <v>C</v>
      </c>
      <c r="F11" s="7">
        <f t="shared" si="2"/>
        <v>45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13</v>
      </c>
      <c r="K11" s="3">
        <v>45</v>
      </c>
      <c r="L11" s="8">
        <f t="shared" si="6"/>
        <v>46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0</v>
      </c>
      <c r="E12" s="33" t="str">
        <f t="shared" si="1"/>
        <v>A</v>
      </c>
      <c r="F12" s="7">
        <f t="shared" si="2"/>
        <v>99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30.7</v>
      </c>
      <c r="K12" s="3">
        <v>99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1</v>
      </c>
      <c r="E13" s="33" t="str">
        <f t="shared" si="1"/>
        <v>B</v>
      </c>
      <c r="F13" s="7">
        <f t="shared" si="2"/>
        <v>69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20.399999999999999</v>
      </c>
      <c r="K13" s="3">
        <v>69</v>
      </c>
      <c r="L13" s="8">
        <f t="shared" si="6"/>
        <v>0</v>
      </c>
      <c r="M13" s="7">
        <f t="shared" si="5"/>
        <v>0</v>
      </c>
      <c r="O13">
        <f t="shared" si="7"/>
        <v>0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60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17.399999999999999</v>
      </c>
      <c r="K14" s="3">
        <v>60</v>
      </c>
      <c r="L14" s="8">
        <f t="shared" si="6"/>
        <v>0</v>
      </c>
      <c r="M14" s="7">
        <f t="shared" si="5"/>
        <v>0</v>
      </c>
      <c r="O14">
        <f t="shared" si="7"/>
        <v>1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0</v>
      </c>
      <c r="E15" s="33" t="str">
        <f t="shared" si="1"/>
        <v>A</v>
      </c>
      <c r="F15" s="7">
        <f t="shared" si="2"/>
        <v>84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25</v>
      </c>
      <c r="K15" s="3">
        <v>84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42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12.2</v>
      </c>
      <c r="K16" s="3">
        <v>42</v>
      </c>
      <c r="L16" s="8">
        <f t="shared" si="6"/>
        <v>43</v>
      </c>
      <c r="M16" s="7">
        <f t="shared" si="5"/>
        <v>0</v>
      </c>
      <c r="O16">
        <f t="shared" si="7"/>
        <v>1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0</v>
      </c>
      <c r="E17" s="33" t="str">
        <f t="shared" si="1"/>
        <v>A</v>
      </c>
      <c r="F17" s="7">
        <f t="shared" si="2"/>
        <v>99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30.2</v>
      </c>
      <c r="K17" s="3">
        <v>99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1</v>
      </c>
      <c r="E18" s="33" t="str">
        <f t="shared" si="1"/>
        <v>B</v>
      </c>
      <c r="F18" s="7">
        <f t="shared" si="2"/>
        <v>51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15.499999999999901</v>
      </c>
      <c r="K18" s="3">
        <v>51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-2</v>
      </c>
      <c r="E19" s="33" t="str">
        <f t="shared" si="1"/>
        <v>B</v>
      </c>
      <c r="F19" s="7">
        <f t="shared" si="2"/>
        <v>51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14.95</v>
      </c>
      <c r="K19" s="3">
        <v>51</v>
      </c>
      <c r="L19" s="8">
        <f t="shared" si="6"/>
        <v>52</v>
      </c>
      <c r="M19" s="7">
        <f t="shared" si="5"/>
        <v>0</v>
      </c>
      <c r="O19">
        <f t="shared" si="7"/>
        <v>1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-3</v>
      </c>
      <c r="E20" s="33" t="str">
        <f t="shared" si="1"/>
        <v>A</v>
      </c>
      <c r="F20" s="7">
        <f t="shared" si="2"/>
        <v>81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23.7</v>
      </c>
      <c r="K20" s="3">
        <v>81</v>
      </c>
      <c r="L20" s="8">
        <f t="shared" si="6"/>
        <v>82</v>
      </c>
      <c r="M20" s="7">
        <f t="shared" si="5"/>
        <v>0</v>
      </c>
      <c r="O20">
        <f t="shared" si="7"/>
        <v>0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25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7.7</v>
      </c>
      <c r="K21" s="3">
        <v>25</v>
      </c>
      <c r="L21" s="8">
        <f t="shared" si="6"/>
        <v>26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0</v>
      </c>
      <c r="E22" s="33" t="str">
        <f t="shared" si="1"/>
        <v>A</v>
      </c>
      <c r="F22" s="7">
        <f t="shared" si="2"/>
        <v>99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30.7</v>
      </c>
      <c r="K22" s="3">
        <v>99</v>
      </c>
      <c r="L22" s="8">
        <f t="shared" si="6"/>
        <v>0</v>
      </c>
      <c r="M22" s="7">
        <f t="shared" si="5"/>
        <v>0</v>
      </c>
      <c r="O22">
        <f t="shared" si="7"/>
        <v>1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1</v>
      </c>
      <c r="E23" s="33" t="str">
        <f t="shared" si="1"/>
        <v>B</v>
      </c>
      <c r="F23" s="7">
        <f t="shared" si="2"/>
        <v>66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19.25</v>
      </c>
      <c r="K23" s="3">
        <v>66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0</v>
      </c>
      <c r="E24" s="33" t="str">
        <f t="shared" si="1"/>
        <v>A</v>
      </c>
      <c r="F24" s="7">
        <f t="shared" si="2"/>
        <v>99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30.7</v>
      </c>
      <c r="K24" s="3">
        <v>99</v>
      </c>
      <c r="L24" s="8">
        <f t="shared" si="6"/>
        <v>0</v>
      </c>
      <c r="M24" s="7">
        <f t="shared" si="5"/>
        <v>0</v>
      </c>
      <c r="O24">
        <f t="shared" si="7"/>
        <v>1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25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7.7</v>
      </c>
      <c r="K25" s="3">
        <v>25</v>
      </c>
      <c r="L25" s="8">
        <f t="shared" si="6"/>
        <v>26</v>
      </c>
      <c r="M25" s="7">
        <f t="shared" si="5"/>
        <v>0</v>
      </c>
      <c r="O25">
        <f t="shared" si="7"/>
        <v>1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1</v>
      </c>
      <c r="E26" s="33" t="str">
        <f t="shared" si="1"/>
        <v>B</v>
      </c>
      <c r="F26" s="7">
        <f t="shared" si="2"/>
        <v>51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15.2</v>
      </c>
      <c r="K26" s="3">
        <v>51</v>
      </c>
      <c r="L26" s="8">
        <f t="shared" si="6"/>
        <v>0</v>
      </c>
      <c r="M26" s="7">
        <f t="shared" si="5"/>
        <v>0</v>
      </c>
      <c r="O26">
        <f t="shared" si="7"/>
        <v>1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0</v>
      </c>
      <c r="E27" s="33" t="str">
        <f t="shared" si="1"/>
        <v>A</v>
      </c>
      <c r="F27" s="7">
        <f t="shared" si="2"/>
        <v>99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30.7</v>
      </c>
      <c r="K27" s="3">
        <v>99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-2</v>
      </c>
      <c r="E28" s="33" t="str">
        <f t="shared" si="1"/>
        <v>C</v>
      </c>
      <c r="F28" s="7">
        <f t="shared" si="2"/>
        <v>48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14.2</v>
      </c>
      <c r="K28" s="3">
        <v>48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42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11.5</v>
      </c>
      <c r="K29" s="3">
        <v>42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43</v>
      </c>
      <c r="M29" s="7">
        <f>IF(AND(ABS(L29)&gt;=$U$1,ABS(L29)&lt;=$V$1),1,0)</f>
        <v>0</v>
      </c>
      <c r="O29">
        <f t="shared" si="7"/>
        <v>1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45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12.7</v>
      </c>
      <c r="K30" s="3">
        <v>45</v>
      </c>
      <c r="L30" s="8">
        <f t="shared" si="6"/>
        <v>0</v>
      </c>
      <c r="M30" s="7">
        <f t="shared" si="5"/>
        <v>0</v>
      </c>
      <c r="O30">
        <f t="shared" si="7"/>
        <v>0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16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4.5</v>
      </c>
      <c r="K31" s="3">
        <v>16</v>
      </c>
      <c r="L31" s="8">
        <f t="shared" si="6"/>
        <v>17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4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0.7</v>
      </c>
      <c r="K32" s="3">
        <v>4</v>
      </c>
      <c r="L32" s="8">
        <f t="shared" si="6"/>
        <v>5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22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7</v>
      </c>
      <c r="K33" s="3">
        <v>22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23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0</v>
      </c>
      <c r="E34" s="33" t="str">
        <f t="shared" si="1"/>
        <v>A</v>
      </c>
      <c r="F34" s="7">
        <f t="shared" si="2"/>
        <v>99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30</v>
      </c>
      <c r="K34" s="3">
        <v>99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42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11.95</v>
      </c>
      <c r="K35" s="3">
        <v>42</v>
      </c>
      <c r="L35" s="8">
        <f t="shared" si="6"/>
        <v>43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-3</v>
      </c>
      <c r="E36" s="33" t="str">
        <f t="shared" si="1"/>
        <v>A</v>
      </c>
      <c r="F36" s="7">
        <f t="shared" si="2"/>
        <v>90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27.2</v>
      </c>
      <c r="K36" s="3">
        <v>90</v>
      </c>
      <c r="L36" s="8">
        <f t="shared" si="6"/>
        <v>91</v>
      </c>
      <c r="M36" s="7">
        <f t="shared" si="5"/>
        <v>0</v>
      </c>
      <c r="O36">
        <f t="shared" ref="O36:O67" si="8">IF(K34="","",IF(AND(K34&gt;=$O$3,K34&lt;$P$3),1,0))</f>
        <v>1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0</v>
      </c>
      <c r="E37" s="33" t="str">
        <f t="shared" si="1"/>
        <v>A</v>
      </c>
      <c r="F37" s="7">
        <f t="shared" si="2"/>
        <v>99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30.7</v>
      </c>
      <c r="K37" s="3">
        <v>99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45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12.7</v>
      </c>
      <c r="K38" s="3">
        <v>45</v>
      </c>
      <c r="L38" s="8">
        <f t="shared" si="6"/>
        <v>46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42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11.95</v>
      </c>
      <c r="K39" s="3">
        <v>42</v>
      </c>
      <c r="L39" s="8">
        <f t="shared" si="6"/>
        <v>43</v>
      </c>
      <c r="M39" s="7">
        <f t="shared" si="5"/>
        <v>0</v>
      </c>
      <c r="O39">
        <f t="shared" si="8"/>
        <v>1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0</v>
      </c>
      <c r="E40" s="33" t="str">
        <f t="shared" si="1"/>
        <v>A</v>
      </c>
      <c r="F40" s="7">
        <f t="shared" si="2"/>
        <v>99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30.7</v>
      </c>
      <c r="K40" s="3">
        <v>99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-3</v>
      </c>
      <c r="E41" s="33" t="str">
        <f t="shared" si="1"/>
        <v>A</v>
      </c>
      <c r="F41" s="7">
        <f t="shared" si="2"/>
        <v>99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30.7</v>
      </c>
      <c r="K41" s="3">
        <v>99</v>
      </c>
      <c r="L41" s="8">
        <f t="shared" si="6"/>
        <v>100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0</v>
      </c>
      <c r="E42" s="33" t="str">
        <f t="shared" si="1"/>
        <v>A</v>
      </c>
      <c r="F42" s="7">
        <f t="shared" si="2"/>
        <v>99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30.7</v>
      </c>
      <c r="K42" s="3">
        <v>99</v>
      </c>
      <c r="L42" s="8">
        <f t="shared" si="6"/>
        <v>0</v>
      </c>
      <c r="M42" s="7">
        <f t="shared" si="5"/>
        <v>0</v>
      </c>
      <c r="O42">
        <f t="shared" si="8"/>
        <v>1</v>
      </c>
    </row>
    <row r="43" spans="1:23">
      <c r="A43">
        <v>42</v>
      </c>
      <c r="C43" s="6" t="s">
        <v>56</v>
      </c>
      <c r="D43" s="26">
        <f t="shared" si="0"/>
        <v>-2</v>
      </c>
      <c r="E43" s="33" t="str">
        <f t="shared" si="1"/>
        <v>B</v>
      </c>
      <c r="F43" s="7">
        <f t="shared" si="2"/>
        <v>57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15.5</v>
      </c>
      <c r="K43" s="3">
        <v>57</v>
      </c>
      <c r="L43" s="8">
        <f t="shared" si="6"/>
        <v>58</v>
      </c>
      <c r="M43" s="7">
        <f t="shared" si="5"/>
        <v>0</v>
      </c>
      <c r="O43">
        <f t="shared" si="8"/>
        <v>1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1</v>
      </c>
    </row>
    <row r="45" spans="1:23">
      <c r="A45">
        <v>44</v>
      </c>
      <c r="C45" s="6" t="s">
        <v>58</v>
      </c>
      <c r="D45" s="26">
        <f t="shared" si="0"/>
        <v>0</v>
      </c>
      <c r="E45" s="33" t="str">
        <f t="shared" si="1"/>
        <v>A</v>
      </c>
      <c r="F45" s="7">
        <f t="shared" si="2"/>
        <v>99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30</v>
      </c>
      <c r="K45" s="3">
        <v>99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16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5.2</v>
      </c>
      <c r="K46" s="3">
        <v>16</v>
      </c>
      <c r="L46" s="8">
        <f t="shared" si="6"/>
        <v>17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-3</v>
      </c>
      <c r="E47" s="33" t="str">
        <f t="shared" si="1"/>
        <v>A</v>
      </c>
      <c r="F47" s="7">
        <f t="shared" si="2"/>
        <v>78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22.7</v>
      </c>
      <c r="K47" s="3">
        <v>78</v>
      </c>
      <c r="L47" s="8">
        <f t="shared" si="6"/>
        <v>79</v>
      </c>
      <c r="M47" s="7">
        <f t="shared" si="5"/>
        <v>0</v>
      </c>
      <c r="O47">
        <f t="shared" si="8"/>
        <v>1</v>
      </c>
    </row>
    <row r="48" spans="1:23">
      <c r="A48">
        <v>47</v>
      </c>
      <c r="C48" s="6" t="s">
        <v>61</v>
      </c>
      <c r="D48" s="26">
        <f t="shared" si="0"/>
        <v>-2</v>
      </c>
      <c r="E48" s="33" t="str">
        <f t="shared" si="1"/>
        <v>C</v>
      </c>
      <c r="F48" s="7">
        <f t="shared" si="2"/>
        <v>48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14.1999999999999</v>
      </c>
      <c r="K48" s="3">
        <v>48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1</v>
      </c>
      <c r="E49" s="33" t="str">
        <f t="shared" si="1"/>
        <v>B</v>
      </c>
      <c r="F49" s="7">
        <f t="shared" si="2"/>
        <v>57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15.7</v>
      </c>
      <c r="K49" s="3">
        <v>57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87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26.2</v>
      </c>
      <c r="K50" s="3">
        <v>87</v>
      </c>
      <c r="L50" s="8">
        <f t="shared" si="6"/>
        <v>0</v>
      </c>
      <c r="M50" s="7">
        <f t="shared" si="5"/>
        <v>0</v>
      </c>
      <c r="O50">
        <f t="shared" si="8"/>
        <v>0</v>
      </c>
    </row>
    <row r="51" spans="1:15">
      <c r="A51">
        <v>50</v>
      </c>
      <c r="C51" s="6" t="s">
        <v>64</v>
      </c>
      <c r="D51" s="26">
        <f t="shared" si="0"/>
        <v>1</v>
      </c>
      <c r="E51" s="33" t="str">
        <f t="shared" si="1"/>
        <v>B</v>
      </c>
      <c r="F51" s="7">
        <f t="shared" si="2"/>
        <v>66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19.25</v>
      </c>
      <c r="K51" s="3">
        <v>66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10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3</v>
      </c>
      <c r="K52" s="3">
        <v>10</v>
      </c>
      <c r="L52" s="8">
        <f t="shared" si="6"/>
        <v>11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0</v>
      </c>
      <c r="E53" s="33" t="str">
        <f t="shared" si="1"/>
        <v>A</v>
      </c>
      <c r="F53" s="7">
        <f t="shared" si="2"/>
        <v>78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22.7</v>
      </c>
      <c r="K53" s="3">
        <v>78</v>
      </c>
      <c r="L53" s="8">
        <f t="shared" si="6"/>
        <v>0</v>
      </c>
      <c r="M53" s="7">
        <f t="shared" si="5"/>
        <v>0</v>
      </c>
      <c r="O53">
        <f t="shared" si="8"/>
        <v>1</v>
      </c>
    </row>
    <row r="54" spans="1:15">
      <c r="A54">
        <v>53</v>
      </c>
      <c r="C54" s="6" t="s">
        <v>67</v>
      </c>
      <c r="D54" s="26">
        <f t="shared" si="0"/>
        <v>-2</v>
      </c>
      <c r="E54" s="33" t="str">
        <f t="shared" si="1"/>
        <v>B</v>
      </c>
      <c r="F54" s="7">
        <f t="shared" si="2"/>
        <v>66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19.499999999999901</v>
      </c>
      <c r="K54" s="3">
        <v>66</v>
      </c>
      <c r="L54" s="8">
        <f t="shared" si="6"/>
        <v>67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78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23.2</v>
      </c>
      <c r="K55" s="3">
        <v>78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36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10</v>
      </c>
      <c r="K56" s="3">
        <v>36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1</v>
      </c>
      <c r="E57" s="33" t="str">
        <f t="shared" si="1"/>
        <v>B</v>
      </c>
      <c r="F57" s="7">
        <f t="shared" si="2"/>
        <v>66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18.799999999999901</v>
      </c>
      <c r="K57" s="3">
        <v>66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-2</v>
      </c>
      <c r="E58" s="33" t="str">
        <f t="shared" si="1"/>
        <v>B</v>
      </c>
      <c r="F58" s="7">
        <f t="shared" si="2"/>
        <v>63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18</v>
      </c>
      <c r="K58" s="3">
        <v>63</v>
      </c>
      <c r="L58" s="8">
        <f t="shared" si="6"/>
        <v>64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0</v>
      </c>
      <c r="E59" s="33" t="str">
        <f t="shared" si="1"/>
        <v>A</v>
      </c>
      <c r="F59" s="7">
        <f t="shared" si="2"/>
        <v>99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30.2</v>
      </c>
      <c r="K59" s="3">
        <v>99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45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13</v>
      </c>
      <c r="K60" s="3">
        <v>45</v>
      </c>
      <c r="L60" s="8">
        <f t="shared" si="6"/>
        <v>46</v>
      </c>
      <c r="M60" s="7">
        <f t="shared" si="5"/>
        <v>0</v>
      </c>
      <c r="O60">
        <f t="shared" si="8"/>
        <v>1</v>
      </c>
    </row>
    <row r="61" spans="1:15">
      <c r="A61">
        <v>60</v>
      </c>
      <c r="C61" s="6" t="s">
        <v>74</v>
      </c>
      <c r="D61" s="26">
        <f t="shared" si="0"/>
        <v>0</v>
      </c>
      <c r="E61" s="33" t="str">
        <f t="shared" si="1"/>
        <v>A</v>
      </c>
      <c r="F61" s="7">
        <f t="shared" si="2"/>
        <v>90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27</v>
      </c>
      <c r="K61" s="3">
        <v>90</v>
      </c>
      <c r="L61" s="8">
        <f t="shared" si="6"/>
        <v>0</v>
      </c>
      <c r="M61" s="7">
        <f t="shared" si="5"/>
        <v>0</v>
      </c>
      <c r="O61">
        <f t="shared" si="8"/>
        <v>1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99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34.200000000000003</v>
      </c>
      <c r="K62" s="3">
        <v>99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12.7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1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16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4.5</v>
      </c>
      <c r="K64" s="3">
        <v>16</v>
      </c>
      <c r="L64" s="8">
        <f t="shared" si="6"/>
        <v>17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27.799999999999901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42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11.5</v>
      </c>
      <c r="K66" s="3">
        <v>42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0</v>
      </c>
      <c r="E67" s="33" t="str">
        <f t="shared" ref="E67:E130" si="10">IF(F67&gt;=$V$1,"A",IF(AND(F67&gt;=$T$1,F67&lt;=$U$1),"B",IF(AND(F67&gt;=$R$1,F67&lt;=$S$1),"C",IF(AND(F67&gt;=$P$1,F67&lt;=$Q$1),"D"))))</f>
        <v>A</v>
      </c>
      <c r="F67" s="7">
        <f t="shared" ref="F67:F130" si="11">K67</f>
        <v>99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30</v>
      </c>
      <c r="K67" s="3">
        <v>99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-2</v>
      </c>
      <c r="E68" s="33" t="str">
        <f t="shared" si="10"/>
        <v>B</v>
      </c>
      <c r="F68" s="7">
        <f t="shared" si="11"/>
        <v>57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15.7</v>
      </c>
      <c r="K68" s="3">
        <v>57</v>
      </c>
      <c r="L68" s="8">
        <f t="shared" si="14"/>
        <v>58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25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8</v>
      </c>
      <c r="K69" s="3">
        <v>25</v>
      </c>
      <c r="L69" s="8">
        <f t="shared" si="14"/>
        <v>26</v>
      </c>
      <c r="M69" s="7">
        <f t="shared" si="15"/>
        <v>0</v>
      </c>
      <c r="O69">
        <f t="shared" si="16"/>
        <v>1</v>
      </c>
    </row>
    <row r="70" spans="1:15">
      <c r="A70">
        <v>69</v>
      </c>
      <c r="C70" s="6" t="s">
        <v>83</v>
      </c>
      <c r="D70" s="26">
        <f t="shared" si="9"/>
        <v>1</v>
      </c>
      <c r="E70" s="33" t="str">
        <f t="shared" si="10"/>
        <v>C</v>
      </c>
      <c r="F70" s="7">
        <f t="shared" si="11"/>
        <v>48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14.4</v>
      </c>
      <c r="K70" s="3">
        <v>48</v>
      </c>
      <c r="L70" s="8">
        <f t="shared" si="14"/>
        <v>49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1</v>
      </c>
      <c r="E71" s="33" t="str">
        <f t="shared" si="10"/>
        <v>C</v>
      </c>
      <c r="F71" s="7">
        <f t="shared" si="11"/>
        <v>25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7.7</v>
      </c>
      <c r="K71" s="3">
        <v>25</v>
      </c>
      <c r="L71" s="8">
        <f t="shared" si="14"/>
        <v>26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-2</v>
      </c>
      <c r="E72" s="33" t="str">
        <f t="shared" si="10"/>
        <v>C</v>
      </c>
      <c r="F72" s="7">
        <f t="shared" si="11"/>
        <v>45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13.25</v>
      </c>
      <c r="K72" s="3">
        <v>45</v>
      </c>
      <c r="L72" s="8">
        <f t="shared" si="14"/>
        <v>0</v>
      </c>
      <c r="M72" s="7">
        <f t="shared" si="15"/>
        <v>0</v>
      </c>
      <c r="O72">
        <f t="shared" si="16"/>
        <v>0</v>
      </c>
    </row>
    <row r="73" spans="1:15">
      <c r="A73">
        <v>72</v>
      </c>
      <c r="C73" s="6" t="s">
        <v>86</v>
      </c>
      <c r="D73" s="26">
        <f t="shared" si="9"/>
        <v>-2</v>
      </c>
      <c r="E73" s="33" t="str">
        <f t="shared" si="10"/>
        <v>C</v>
      </c>
      <c r="F73" s="7">
        <f t="shared" si="11"/>
        <v>45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12.7</v>
      </c>
      <c r="K73" s="3">
        <v>45</v>
      </c>
      <c r="L73" s="8">
        <f t="shared" si="14"/>
        <v>0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-3</v>
      </c>
      <c r="E74" s="33" t="str">
        <f t="shared" si="10"/>
        <v>A</v>
      </c>
      <c r="F74" s="7">
        <f t="shared" si="11"/>
        <v>90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26.95</v>
      </c>
      <c r="K74" s="3">
        <v>90</v>
      </c>
      <c r="L74" s="8">
        <f t="shared" si="14"/>
        <v>91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0</v>
      </c>
      <c r="E75" s="33" t="str">
        <f t="shared" si="10"/>
        <v>A</v>
      </c>
      <c r="F75" s="7">
        <f t="shared" si="11"/>
        <v>99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30.7</v>
      </c>
      <c r="K75" s="3">
        <v>99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0</v>
      </c>
      <c r="E76" s="33" t="str">
        <f t="shared" si="10"/>
        <v>A</v>
      </c>
      <c r="F76" s="7">
        <f t="shared" si="11"/>
        <v>99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30.7</v>
      </c>
      <c r="K76" s="3">
        <v>99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-3</v>
      </c>
      <c r="E77" s="33" t="str">
        <f t="shared" si="10"/>
        <v>A</v>
      </c>
      <c r="F77" s="7">
        <f t="shared" si="11"/>
        <v>84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25</v>
      </c>
      <c r="K77" s="3">
        <v>84</v>
      </c>
      <c r="L77" s="8">
        <f t="shared" si="14"/>
        <v>85</v>
      </c>
      <c r="M77" s="7">
        <f t="shared" si="15"/>
        <v>0</v>
      </c>
      <c r="O77">
        <f t="shared" si="16"/>
        <v>1</v>
      </c>
    </row>
    <row r="78" spans="1:15">
      <c r="A78">
        <v>77</v>
      </c>
      <c r="C78" s="6" t="s">
        <v>91</v>
      </c>
      <c r="D78" s="26">
        <f t="shared" si="9"/>
        <v>1</v>
      </c>
      <c r="E78" s="33" t="str">
        <f t="shared" si="10"/>
        <v>C</v>
      </c>
      <c r="F78" s="7">
        <f t="shared" si="11"/>
        <v>48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13.7</v>
      </c>
      <c r="K78" s="3">
        <v>48</v>
      </c>
      <c r="L78" s="8">
        <f t="shared" si="14"/>
        <v>49</v>
      </c>
      <c r="M78" s="7">
        <f t="shared" si="15"/>
        <v>0</v>
      </c>
      <c r="O78">
        <f t="shared" si="16"/>
        <v>1</v>
      </c>
    </row>
    <row r="79" spans="1:15">
      <c r="A79">
        <v>78</v>
      </c>
      <c r="C79" s="6" t="s">
        <v>92</v>
      </c>
      <c r="D79" s="26">
        <f t="shared" si="9"/>
        <v>1</v>
      </c>
      <c r="E79" s="33" t="str">
        <f t="shared" si="10"/>
        <v>C</v>
      </c>
      <c r="F79" s="7">
        <f t="shared" si="11"/>
        <v>25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7.7</v>
      </c>
      <c r="K79" s="3">
        <v>25</v>
      </c>
      <c r="L79" s="8">
        <f t="shared" si="14"/>
        <v>26</v>
      </c>
      <c r="M79" s="7">
        <f t="shared" si="15"/>
        <v>0</v>
      </c>
      <c r="O79">
        <f t="shared" si="16"/>
        <v>1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78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22.749999999999901</v>
      </c>
      <c r="K80" s="3">
        <v>78</v>
      </c>
      <c r="L80" s="8">
        <f t="shared" si="14"/>
        <v>0</v>
      </c>
      <c r="M80" s="7">
        <f t="shared" si="15"/>
        <v>0</v>
      </c>
      <c r="O80">
        <f t="shared" si="16"/>
        <v>0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25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8.4</v>
      </c>
      <c r="K81" s="3">
        <v>25</v>
      </c>
      <c r="L81" s="8">
        <f t="shared" si="14"/>
        <v>26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78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23.3</v>
      </c>
      <c r="K82" s="3">
        <v>78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10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3</v>
      </c>
      <c r="K83" s="3">
        <v>10</v>
      </c>
      <c r="L83" s="8">
        <f t="shared" si="14"/>
        <v>11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0</v>
      </c>
      <c r="E84" s="33" t="str">
        <f t="shared" si="10"/>
        <v>A</v>
      </c>
      <c r="F84" s="7">
        <f t="shared" si="11"/>
        <v>99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30.7</v>
      </c>
      <c r="K84" s="3">
        <v>99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-2</v>
      </c>
      <c r="E85" s="33" t="str">
        <f t="shared" si="10"/>
        <v>B</v>
      </c>
      <c r="F85" s="7">
        <f t="shared" si="11"/>
        <v>66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19.399999999999999</v>
      </c>
      <c r="K85" s="3">
        <v>66</v>
      </c>
      <c r="L85" s="8">
        <f t="shared" si="14"/>
        <v>67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-3</v>
      </c>
      <c r="E86" s="33" t="str">
        <f t="shared" si="10"/>
        <v>A</v>
      </c>
      <c r="F86" s="7">
        <f t="shared" si="11"/>
        <v>81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23.7</v>
      </c>
      <c r="K86" s="3">
        <v>81</v>
      </c>
      <c r="L86" s="8">
        <f t="shared" si="14"/>
        <v>82</v>
      </c>
      <c r="M86" s="7">
        <f t="shared" si="15"/>
        <v>0</v>
      </c>
      <c r="O86">
        <f t="shared" si="16"/>
        <v>1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16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4.5</v>
      </c>
      <c r="K87" s="3">
        <v>16</v>
      </c>
      <c r="L87" s="8">
        <f t="shared" si="14"/>
        <v>17</v>
      </c>
      <c r="M87" s="7">
        <f t="shared" si="15"/>
        <v>0</v>
      </c>
      <c r="O87">
        <f t="shared" si="16"/>
        <v>1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16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4.5</v>
      </c>
      <c r="K88" s="3">
        <v>16</v>
      </c>
      <c r="L88" s="8">
        <f t="shared" si="14"/>
        <v>17</v>
      </c>
      <c r="M88" s="7">
        <f t="shared" si="15"/>
        <v>0</v>
      </c>
      <c r="O88">
        <f t="shared" si="16"/>
        <v>1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13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4.25</v>
      </c>
      <c r="K89" s="3">
        <v>13</v>
      </c>
      <c r="L89" s="8">
        <f t="shared" si="14"/>
        <v>14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-2</v>
      </c>
      <c r="E90" s="33" t="str">
        <f t="shared" si="10"/>
        <v>C</v>
      </c>
      <c r="F90" s="7">
        <f t="shared" si="11"/>
        <v>45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12.899999999999901</v>
      </c>
      <c r="K90" s="3">
        <v>45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0</v>
      </c>
      <c r="E91" s="33" t="str">
        <f t="shared" si="10"/>
        <v>A</v>
      </c>
      <c r="F91" s="7">
        <f t="shared" si="11"/>
        <v>99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30</v>
      </c>
      <c r="K91" s="3">
        <v>99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84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84</v>
      </c>
      <c r="L92" s="8">
        <f t="shared" si="14"/>
        <v>0</v>
      </c>
      <c r="M92" s="7">
        <f t="shared" si="15"/>
        <v>0</v>
      </c>
      <c r="O92">
        <f t="shared" si="16"/>
        <v>0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22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7</v>
      </c>
      <c r="K93" s="3">
        <v>22</v>
      </c>
      <c r="L93" s="8">
        <f t="shared" si="14"/>
        <v>23</v>
      </c>
      <c r="M93" s="7">
        <f t="shared" si="15"/>
        <v>0</v>
      </c>
      <c r="O93">
        <f t="shared" si="16"/>
        <v>1</v>
      </c>
    </row>
    <row r="94" spans="1:15">
      <c r="A94">
        <v>93</v>
      </c>
      <c r="C94" s="6" t="s">
        <v>107</v>
      </c>
      <c r="D94" s="26">
        <f t="shared" si="9"/>
        <v>0</v>
      </c>
      <c r="E94" s="33" t="str">
        <f t="shared" si="10"/>
        <v>A</v>
      </c>
      <c r="F94" s="7">
        <f t="shared" si="11"/>
        <v>99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29.5</v>
      </c>
      <c r="K94" s="3">
        <v>99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42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11.95</v>
      </c>
      <c r="K95" s="3">
        <v>42</v>
      </c>
      <c r="L95" s="8">
        <f t="shared" si="14"/>
        <v>43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42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11.75</v>
      </c>
      <c r="K96" s="3">
        <v>42</v>
      </c>
      <c r="L96" s="8">
        <f t="shared" si="14"/>
        <v>43</v>
      </c>
      <c r="M96" s="7">
        <f t="shared" si="15"/>
        <v>0</v>
      </c>
      <c r="O96">
        <f t="shared" si="16"/>
        <v>1</v>
      </c>
    </row>
    <row r="97" spans="1:15">
      <c r="A97">
        <v>96</v>
      </c>
      <c r="C97" s="6" t="s">
        <v>110</v>
      </c>
      <c r="D97" s="26">
        <f t="shared" si="9"/>
        <v>0</v>
      </c>
      <c r="E97" s="33" t="str">
        <f t="shared" si="10"/>
        <v>A</v>
      </c>
      <c r="F97" s="7">
        <f t="shared" si="11"/>
        <v>99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30</v>
      </c>
      <c r="K97" s="3">
        <v>99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-3</v>
      </c>
      <c r="E98" s="33" t="str">
        <f t="shared" si="10"/>
        <v>A</v>
      </c>
      <c r="F98" s="7">
        <f t="shared" si="11"/>
        <v>99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30</v>
      </c>
      <c r="K98" s="3">
        <v>99</v>
      </c>
      <c r="L98" s="8">
        <f t="shared" si="14"/>
        <v>100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42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12</v>
      </c>
      <c r="K99" s="3">
        <v>42</v>
      </c>
      <c r="L99" s="8">
        <f t="shared" si="14"/>
        <v>43</v>
      </c>
      <c r="M99" s="7">
        <f t="shared" si="15"/>
        <v>0</v>
      </c>
      <c r="O99">
        <f t="shared" si="16"/>
        <v>1</v>
      </c>
    </row>
    <row r="100" spans="1:15">
      <c r="A100">
        <v>99</v>
      </c>
      <c r="C100" s="6" t="s">
        <v>113</v>
      </c>
      <c r="D100" s="26">
        <f t="shared" si="9"/>
        <v>1</v>
      </c>
      <c r="E100" s="33" t="str">
        <f t="shared" si="10"/>
        <v>C</v>
      </c>
      <c r="F100" s="7">
        <f t="shared" si="11"/>
        <v>25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7.7</v>
      </c>
      <c r="K100" s="3">
        <v>25</v>
      </c>
      <c r="L100" s="8">
        <f t="shared" si="14"/>
        <v>26</v>
      </c>
      <c r="M100" s="7">
        <f t="shared" si="15"/>
        <v>0</v>
      </c>
      <c r="O100">
        <f t="shared" ref="O100:O131" si="17">IF(K98="","",IF(AND(K98&gt;=$O$3,K98&lt;$P$3),1,0))</f>
        <v>1</v>
      </c>
    </row>
    <row r="101" spans="1:15">
      <c r="A101">
        <v>100</v>
      </c>
      <c r="C101" s="6" t="s">
        <v>114</v>
      </c>
      <c r="D101" s="26">
        <f t="shared" si="9"/>
        <v>-3</v>
      </c>
      <c r="E101" s="33" t="str">
        <f t="shared" si="10"/>
        <v>A</v>
      </c>
      <c r="F101" s="7">
        <f t="shared" si="11"/>
        <v>99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30.7</v>
      </c>
      <c r="K101" s="3">
        <v>99</v>
      </c>
      <c r="L101" s="8">
        <f t="shared" si="14"/>
        <v>100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4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0.7</v>
      </c>
      <c r="K102" s="3">
        <v>4</v>
      </c>
      <c r="L102" s="8">
        <f t="shared" si="14"/>
        <v>5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39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10.75</v>
      </c>
      <c r="K103" s="3">
        <v>39</v>
      </c>
      <c r="L103" s="8">
        <f t="shared" si="14"/>
        <v>40</v>
      </c>
      <c r="M103" s="7">
        <f t="shared" si="15"/>
        <v>0</v>
      </c>
      <c r="O103">
        <f t="shared" si="17"/>
        <v>1</v>
      </c>
    </row>
    <row r="104" spans="1:15">
      <c r="A104">
        <v>103</v>
      </c>
      <c r="C104" s="6" t="s">
        <v>117</v>
      </c>
      <c r="D104" s="26">
        <f t="shared" si="9"/>
        <v>0</v>
      </c>
      <c r="E104" s="33" t="str">
        <f t="shared" si="10"/>
        <v>A</v>
      </c>
      <c r="F104" s="7">
        <f t="shared" si="11"/>
        <v>99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30</v>
      </c>
      <c r="K104" s="3">
        <v>99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0</v>
      </c>
      <c r="E105" s="33" t="str">
        <f t="shared" si="10"/>
        <v>A</v>
      </c>
      <c r="F105" s="7">
        <f t="shared" si="11"/>
        <v>99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30</v>
      </c>
      <c r="K105" s="3">
        <v>99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0</v>
      </c>
      <c r="E106" s="33" t="str">
        <f t="shared" si="10"/>
        <v>D</v>
      </c>
      <c r="F106" s="7">
        <f t="shared" si="11"/>
        <v>19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5.9</v>
      </c>
      <c r="K106" s="3">
        <v>19</v>
      </c>
      <c r="L106" s="8">
        <f t="shared" si="14"/>
        <v>20</v>
      </c>
      <c r="M106" s="7">
        <f t="shared" si="15"/>
        <v>0</v>
      </c>
      <c r="O106">
        <f t="shared" si="17"/>
        <v>1</v>
      </c>
    </row>
    <row r="107" spans="1:15">
      <c r="A107">
        <v>106</v>
      </c>
      <c r="C107" s="6" t="s">
        <v>120</v>
      </c>
      <c r="D107" s="26">
        <f t="shared" si="9"/>
        <v>-3</v>
      </c>
      <c r="E107" s="33" t="str">
        <f t="shared" si="10"/>
        <v>A</v>
      </c>
      <c r="F107" s="7">
        <f t="shared" si="11"/>
        <v>78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22.7</v>
      </c>
      <c r="K107" s="3">
        <v>78</v>
      </c>
      <c r="L107" s="8">
        <f t="shared" si="14"/>
        <v>79</v>
      </c>
      <c r="M107" s="7">
        <f t="shared" si="15"/>
        <v>0</v>
      </c>
      <c r="O107">
        <f t="shared" si="17"/>
        <v>1</v>
      </c>
    </row>
    <row r="108" spans="1:15">
      <c r="A108">
        <v>107</v>
      </c>
      <c r="C108" s="6" t="s">
        <v>121</v>
      </c>
      <c r="D108" s="26">
        <f t="shared" si="9"/>
        <v>0</v>
      </c>
      <c r="E108" s="33" t="str">
        <f t="shared" si="10"/>
        <v>A</v>
      </c>
      <c r="F108" s="7">
        <f t="shared" si="11"/>
        <v>99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30.7</v>
      </c>
      <c r="K108" s="3">
        <v>99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-3</v>
      </c>
      <c r="E109" s="33" t="str">
        <f t="shared" si="10"/>
        <v>A</v>
      </c>
      <c r="F109" s="7">
        <f t="shared" si="11"/>
        <v>75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22.3</v>
      </c>
      <c r="K109" s="3">
        <v>75</v>
      </c>
      <c r="L109" s="8">
        <f t="shared" si="14"/>
        <v>76</v>
      </c>
      <c r="M109" s="7">
        <f t="shared" si="15"/>
        <v>0</v>
      </c>
      <c r="O109">
        <f t="shared" si="17"/>
        <v>1</v>
      </c>
    </row>
    <row r="110" spans="1:15">
      <c r="A110">
        <v>109</v>
      </c>
      <c r="C110" s="6" t="s">
        <v>123</v>
      </c>
      <c r="D110" s="26">
        <f t="shared" si="9"/>
        <v>0</v>
      </c>
      <c r="E110" s="33" t="str">
        <f t="shared" si="10"/>
        <v>A</v>
      </c>
      <c r="F110" s="7">
        <f t="shared" si="11"/>
        <v>99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30.7</v>
      </c>
      <c r="K110" s="3">
        <v>99</v>
      </c>
      <c r="L110" s="8">
        <f t="shared" si="14"/>
        <v>0</v>
      </c>
      <c r="M110" s="7">
        <f t="shared" si="15"/>
        <v>0</v>
      </c>
      <c r="O110">
        <f t="shared" si="17"/>
        <v>1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63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18.2</v>
      </c>
      <c r="K111" s="3">
        <v>63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-2</v>
      </c>
      <c r="E112" s="33" t="str">
        <f t="shared" si="10"/>
        <v>B</v>
      </c>
      <c r="F112" s="7">
        <f t="shared" si="11"/>
        <v>66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19.499999999999901</v>
      </c>
      <c r="K112" s="3">
        <v>66</v>
      </c>
      <c r="L112" s="8">
        <f t="shared" si="14"/>
        <v>67</v>
      </c>
      <c r="M112" s="7">
        <f t="shared" si="15"/>
        <v>0</v>
      </c>
      <c r="O112">
        <f t="shared" si="17"/>
        <v>1</v>
      </c>
    </row>
    <row r="113" spans="1:15">
      <c r="A113">
        <v>112</v>
      </c>
      <c r="C113" s="6" t="s">
        <v>126</v>
      </c>
      <c r="D113" s="26">
        <f t="shared" si="9"/>
        <v>0</v>
      </c>
      <c r="E113" s="33" t="str">
        <f t="shared" si="10"/>
        <v>A</v>
      </c>
      <c r="F113" s="7">
        <f t="shared" si="11"/>
        <v>78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22.7</v>
      </c>
      <c r="K113" s="3">
        <v>78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78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22.7</v>
      </c>
      <c r="K114" s="3">
        <v>78</v>
      </c>
      <c r="L114" s="8">
        <f t="shared" si="14"/>
        <v>79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81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24.1</v>
      </c>
      <c r="K115" s="3">
        <v>81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0</v>
      </c>
      <c r="E116" s="33" t="str">
        <f t="shared" si="10"/>
        <v>A</v>
      </c>
      <c r="F116" s="7">
        <f t="shared" si="11"/>
        <v>93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28</v>
      </c>
      <c r="K116" s="3">
        <v>93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0</v>
      </c>
      <c r="E117" s="33" t="str">
        <f t="shared" si="10"/>
        <v>A</v>
      </c>
      <c r="F117" s="7">
        <f t="shared" si="11"/>
        <v>99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30</v>
      </c>
      <c r="K117" s="3">
        <v>99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-3</v>
      </c>
      <c r="E118" s="33" t="str">
        <f t="shared" si="10"/>
        <v>D</v>
      </c>
      <c r="F118" s="7">
        <f t="shared" si="11"/>
        <v>22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7.3</v>
      </c>
      <c r="K118" s="3">
        <v>22</v>
      </c>
      <c r="L118" s="8">
        <f t="shared" si="14"/>
        <v>-3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0</v>
      </c>
      <c r="E119" s="33" t="str">
        <f t="shared" si="10"/>
        <v>A</v>
      </c>
      <c r="F119" s="7">
        <f t="shared" si="11"/>
        <v>99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30</v>
      </c>
      <c r="K119" s="3">
        <v>99</v>
      </c>
      <c r="L119" s="8">
        <f t="shared" si="14"/>
        <v>0</v>
      </c>
      <c r="M119" s="7">
        <f t="shared" si="15"/>
        <v>0</v>
      </c>
      <c r="O119">
        <f t="shared" si="17"/>
        <v>1</v>
      </c>
    </row>
    <row r="120" spans="1:15">
      <c r="A120">
        <v>119</v>
      </c>
      <c r="C120" s="6" t="s">
        <v>133</v>
      </c>
      <c r="D120" s="26">
        <f t="shared" si="9"/>
        <v>0</v>
      </c>
      <c r="E120" s="33" t="str">
        <f t="shared" si="10"/>
        <v>A</v>
      </c>
      <c r="F120" s="7">
        <f t="shared" si="11"/>
        <v>75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21.7</v>
      </c>
      <c r="K120" s="3">
        <v>75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-3</v>
      </c>
      <c r="E121" s="33" t="str">
        <f t="shared" si="10"/>
        <v>A</v>
      </c>
      <c r="F121" s="7">
        <f t="shared" si="11"/>
        <v>90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26.5</v>
      </c>
      <c r="K121" s="3">
        <v>90</v>
      </c>
      <c r="L121" s="8">
        <f t="shared" si="14"/>
        <v>91</v>
      </c>
      <c r="M121" s="7">
        <f t="shared" si="15"/>
        <v>0</v>
      </c>
      <c r="O121">
        <f t="shared" si="17"/>
        <v>1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22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7</v>
      </c>
      <c r="K122" s="3">
        <v>22</v>
      </c>
      <c r="L122" s="8">
        <f t="shared" si="14"/>
        <v>23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69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19.899999999999999</v>
      </c>
      <c r="K123" s="3">
        <v>69</v>
      </c>
      <c r="L123" s="8">
        <f t="shared" si="14"/>
        <v>0</v>
      </c>
      <c r="M123" s="7">
        <f t="shared" si="15"/>
        <v>0</v>
      </c>
      <c r="O123">
        <f t="shared" si="17"/>
        <v>1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42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12.2</v>
      </c>
      <c r="K124" s="3">
        <v>42</v>
      </c>
      <c r="L124" s="8">
        <f t="shared" si="14"/>
        <v>43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-3</v>
      </c>
      <c r="E125" s="33" t="str">
        <f t="shared" si="10"/>
        <v>D</v>
      </c>
      <c r="F125" s="7">
        <f t="shared" si="11"/>
        <v>22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7.3</v>
      </c>
      <c r="K125" s="3">
        <v>22</v>
      </c>
      <c r="L125" s="8">
        <f t="shared" si="14"/>
        <v>-3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1</v>
      </c>
      <c r="E126" s="33" t="str">
        <f t="shared" si="10"/>
        <v>B</v>
      </c>
      <c r="F126" s="7">
        <f t="shared" si="11"/>
        <v>69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20.1999999999999</v>
      </c>
      <c r="K126" s="3">
        <v>69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-3</v>
      </c>
      <c r="E127" s="33" t="str">
        <f t="shared" si="10"/>
        <v>A</v>
      </c>
      <c r="F127" s="7">
        <f t="shared" si="11"/>
        <v>99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30.7</v>
      </c>
      <c r="K127" s="3">
        <v>99</v>
      </c>
      <c r="L127" s="8">
        <f t="shared" si="14"/>
        <v>100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1</v>
      </c>
      <c r="E128" s="33" t="str">
        <f t="shared" si="10"/>
        <v>C</v>
      </c>
      <c r="F128" s="7">
        <f t="shared" si="11"/>
        <v>45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13</v>
      </c>
      <c r="K128" s="3">
        <v>45</v>
      </c>
      <c r="L128" s="8">
        <f t="shared" si="14"/>
        <v>46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16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5</v>
      </c>
      <c r="K129" s="3">
        <v>16</v>
      </c>
      <c r="L129" s="8">
        <f t="shared" si="14"/>
        <v>17</v>
      </c>
      <c r="M129" s="7">
        <f t="shared" si="15"/>
        <v>0</v>
      </c>
      <c r="O129">
        <f t="shared" si="17"/>
        <v>1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42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11.5</v>
      </c>
      <c r="K130" s="3">
        <v>42</v>
      </c>
      <c r="L130" s="8">
        <f t="shared" si="14"/>
        <v>43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1</v>
      </c>
      <c r="E131" s="33" t="str">
        <f t="shared" ref="E131:E194" si="19">IF(F131&gt;=$V$1,"A",IF(AND(F131&gt;=$T$1,F131&lt;=$U$1),"B",IF(AND(F131&gt;=$R$1,F131&lt;=$S$1),"C",IF(AND(F131&gt;=$P$1,F131&lt;=$Q$1),"D"))))</f>
        <v>C</v>
      </c>
      <c r="F131" s="7">
        <f t="shared" ref="F131:F194" si="20">K131</f>
        <v>42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12</v>
      </c>
      <c r="K131" s="3">
        <v>42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43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10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3</v>
      </c>
      <c r="K132" s="3">
        <v>10</v>
      </c>
      <c r="L132" s="8">
        <f t="shared" si="23"/>
        <v>-15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-3</v>
      </c>
      <c r="E133" s="33" t="str">
        <f t="shared" si="19"/>
        <v>D</v>
      </c>
      <c r="F133" s="7">
        <f t="shared" si="20"/>
        <v>22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7.05</v>
      </c>
      <c r="K133" s="3">
        <v>22</v>
      </c>
      <c r="L133" s="8">
        <f t="shared" si="23"/>
        <v>-3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0</v>
      </c>
      <c r="E134" s="33" t="str">
        <f t="shared" si="19"/>
        <v>A</v>
      </c>
      <c r="F134" s="7">
        <f t="shared" si="20"/>
        <v>99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30.2</v>
      </c>
      <c r="K134" s="3">
        <v>99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-3</v>
      </c>
      <c r="E135" s="33" t="str">
        <f t="shared" si="19"/>
        <v>A</v>
      </c>
      <c r="F135" s="7">
        <f t="shared" si="20"/>
        <v>75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22</v>
      </c>
      <c r="K135" s="3">
        <v>75</v>
      </c>
      <c r="L135" s="8">
        <f t="shared" si="23"/>
        <v>76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-3</v>
      </c>
      <c r="E136" s="33" t="str">
        <f t="shared" si="19"/>
        <v>A</v>
      </c>
      <c r="F136" s="7">
        <f t="shared" si="20"/>
        <v>75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22</v>
      </c>
      <c r="K136" s="3">
        <v>75</v>
      </c>
      <c r="L136" s="8">
        <f t="shared" si="23"/>
        <v>76</v>
      </c>
      <c r="M136" s="7">
        <f t="shared" si="24"/>
        <v>0</v>
      </c>
      <c r="O136">
        <f t="shared" si="25"/>
        <v>1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75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21.65</v>
      </c>
      <c r="K137" s="3">
        <v>75</v>
      </c>
      <c r="L137" s="8">
        <f t="shared" si="23"/>
        <v>0</v>
      </c>
      <c r="M137" s="7">
        <f t="shared" si="24"/>
        <v>0</v>
      </c>
      <c r="O137">
        <f t="shared" si="25"/>
        <v>1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1</v>
      </c>
    </row>
    <row r="139" spans="1:15">
      <c r="A139">
        <v>138</v>
      </c>
      <c r="C139" s="6" t="s">
        <v>152</v>
      </c>
      <c r="D139" s="26">
        <f t="shared" si="18"/>
        <v>-2</v>
      </c>
      <c r="E139" s="33" t="str">
        <f t="shared" si="19"/>
        <v>B</v>
      </c>
      <c r="F139" s="7">
        <f t="shared" si="20"/>
        <v>69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19.7</v>
      </c>
      <c r="K139" s="3">
        <v>69</v>
      </c>
      <c r="L139" s="8">
        <f t="shared" si="23"/>
        <v>70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16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4.5</v>
      </c>
      <c r="K140" s="3">
        <v>16</v>
      </c>
      <c r="L140" s="8">
        <f t="shared" si="23"/>
        <v>17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0</v>
      </c>
      <c r="E141" s="33" t="str">
        <f t="shared" si="19"/>
        <v>D</v>
      </c>
      <c r="F141" s="7">
        <f t="shared" si="20"/>
        <v>13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4.4000000000000004</v>
      </c>
      <c r="K141" s="3">
        <v>13</v>
      </c>
      <c r="L141" s="8">
        <f t="shared" si="23"/>
        <v>14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0</v>
      </c>
      <c r="E142" s="33" t="str">
        <f t="shared" si="19"/>
        <v>A</v>
      </c>
      <c r="F142" s="7">
        <f t="shared" si="20"/>
        <v>99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30</v>
      </c>
      <c r="K142" s="3">
        <v>99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13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4</v>
      </c>
      <c r="K143" s="3">
        <v>13</v>
      </c>
      <c r="L143" s="8">
        <f t="shared" si="23"/>
        <v>14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1</v>
      </c>
      <c r="E144" s="33" t="str">
        <f t="shared" si="19"/>
        <v>C</v>
      </c>
      <c r="F144" s="7">
        <f t="shared" si="20"/>
        <v>25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7.7</v>
      </c>
      <c r="K144" s="3">
        <v>25</v>
      </c>
      <c r="L144" s="8">
        <f t="shared" si="23"/>
        <v>26</v>
      </c>
      <c r="M144" s="7">
        <f t="shared" si="24"/>
        <v>0</v>
      </c>
      <c r="O144">
        <f t="shared" si="25"/>
        <v>1</v>
      </c>
    </row>
    <row r="145" spans="1:15">
      <c r="A145">
        <v>144</v>
      </c>
      <c r="C145" s="6" t="s">
        <v>158</v>
      </c>
      <c r="D145" s="26">
        <f t="shared" si="18"/>
        <v>1</v>
      </c>
      <c r="E145" s="33" t="str">
        <f t="shared" si="19"/>
        <v>C</v>
      </c>
      <c r="F145" s="7">
        <f t="shared" si="20"/>
        <v>42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12</v>
      </c>
      <c r="K145" s="3">
        <v>42</v>
      </c>
      <c r="L145" s="8">
        <f t="shared" si="23"/>
        <v>43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10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3</v>
      </c>
      <c r="K146" s="3">
        <v>10</v>
      </c>
      <c r="L146" s="8">
        <f t="shared" si="23"/>
        <v>11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1</v>
      </c>
      <c r="E147" s="33" t="str">
        <f t="shared" si="19"/>
        <v>C</v>
      </c>
      <c r="F147" s="7">
        <f t="shared" si="20"/>
        <v>25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7.7</v>
      </c>
      <c r="K147" s="3">
        <v>25</v>
      </c>
      <c r="L147" s="8">
        <f t="shared" si="23"/>
        <v>26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19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6</v>
      </c>
      <c r="K148" s="3">
        <v>19</v>
      </c>
      <c r="L148" s="8">
        <f t="shared" si="23"/>
        <v>20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0</v>
      </c>
      <c r="E149" s="33" t="str">
        <f t="shared" si="19"/>
        <v>A</v>
      </c>
      <c r="F149" s="7">
        <f t="shared" si="20"/>
        <v>99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30.7</v>
      </c>
      <c r="K149" s="3">
        <v>99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0</v>
      </c>
      <c r="E150" s="33" t="str">
        <f t="shared" si="19"/>
        <v>A</v>
      </c>
      <c r="F150" s="7">
        <f t="shared" si="20"/>
        <v>99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30.7</v>
      </c>
      <c r="K150" s="3">
        <v>99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1</v>
      </c>
      <c r="E151" s="33" t="str">
        <f t="shared" si="19"/>
        <v>C</v>
      </c>
      <c r="F151" s="7">
        <f t="shared" si="20"/>
        <v>25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8</v>
      </c>
      <c r="K151" s="3">
        <v>25</v>
      </c>
      <c r="L151" s="8">
        <f t="shared" si="23"/>
        <v>26</v>
      </c>
      <c r="M151" s="7">
        <f t="shared" si="24"/>
        <v>0</v>
      </c>
      <c r="O151">
        <f t="shared" si="25"/>
        <v>1</v>
      </c>
    </row>
    <row r="152" spans="1:15">
      <c r="A152">
        <v>151</v>
      </c>
      <c r="C152" s="6" t="s">
        <v>165</v>
      </c>
      <c r="D152" s="26">
        <f t="shared" si="18"/>
        <v>0</v>
      </c>
      <c r="E152" s="33" t="str">
        <f t="shared" si="19"/>
        <v>A</v>
      </c>
      <c r="F152" s="7">
        <f t="shared" si="20"/>
        <v>99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30</v>
      </c>
      <c r="K152" s="3">
        <v>99</v>
      </c>
      <c r="L152" s="8">
        <f t="shared" si="23"/>
        <v>0</v>
      </c>
      <c r="M152" s="7">
        <f t="shared" si="24"/>
        <v>0</v>
      </c>
      <c r="O152">
        <f t="shared" si="25"/>
        <v>1</v>
      </c>
    </row>
    <row r="153" spans="1:15">
      <c r="A153">
        <v>152</v>
      </c>
      <c r="C153" s="6" t="s">
        <v>166</v>
      </c>
      <c r="D153" s="26">
        <f t="shared" si="18"/>
        <v>-2</v>
      </c>
      <c r="E153" s="33" t="str">
        <f t="shared" si="19"/>
        <v>C</v>
      </c>
      <c r="F153" s="7">
        <f t="shared" si="20"/>
        <v>48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13.549999999999899</v>
      </c>
      <c r="K153" s="3">
        <v>48</v>
      </c>
      <c r="L153" s="8">
        <f t="shared" si="23"/>
        <v>0</v>
      </c>
      <c r="M153" s="7">
        <f t="shared" si="24"/>
        <v>0</v>
      </c>
      <c r="O153">
        <f t="shared" si="25"/>
        <v>0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60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16.7</v>
      </c>
      <c r="K154" s="3">
        <v>60</v>
      </c>
      <c r="L154" s="8">
        <f t="shared" si="23"/>
        <v>61</v>
      </c>
      <c r="M154" s="7">
        <f t="shared" si="24"/>
        <v>0</v>
      </c>
      <c r="O154">
        <f t="shared" si="25"/>
        <v>1</v>
      </c>
    </row>
    <row r="155" spans="1:15">
      <c r="A155">
        <v>154</v>
      </c>
      <c r="C155" s="6" t="s">
        <v>168</v>
      </c>
      <c r="D155" s="26">
        <f t="shared" si="18"/>
        <v>1</v>
      </c>
      <c r="E155" s="33" t="str">
        <f t="shared" si="19"/>
        <v>C</v>
      </c>
      <c r="F155" s="7">
        <f t="shared" si="20"/>
        <v>42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11.95</v>
      </c>
      <c r="K155" s="3">
        <v>42</v>
      </c>
      <c r="L155" s="8">
        <f t="shared" si="23"/>
        <v>43</v>
      </c>
      <c r="M155" s="7">
        <f t="shared" si="24"/>
        <v>0</v>
      </c>
      <c r="O155">
        <f t="shared" si="25"/>
        <v>0</v>
      </c>
    </row>
    <row r="156" spans="1:15">
      <c r="A156">
        <v>155</v>
      </c>
      <c r="C156" s="6" t="s">
        <v>169</v>
      </c>
      <c r="D156" s="26">
        <f t="shared" si="18"/>
        <v>0</v>
      </c>
      <c r="E156" s="33" t="str">
        <f t="shared" si="19"/>
        <v>A</v>
      </c>
      <c r="F156" s="7">
        <f t="shared" si="20"/>
        <v>99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30.7</v>
      </c>
      <c r="K156" s="3">
        <v>99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0</v>
      </c>
      <c r="E157" s="33" t="str">
        <f t="shared" si="19"/>
        <v>A</v>
      </c>
      <c r="F157" s="7">
        <f t="shared" si="20"/>
        <v>99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30.7</v>
      </c>
      <c r="K157" s="3">
        <v>99</v>
      </c>
      <c r="L157" s="8">
        <f t="shared" si="23"/>
        <v>0</v>
      </c>
      <c r="M157" s="7">
        <f t="shared" si="24"/>
        <v>0</v>
      </c>
      <c r="O157">
        <f t="shared" si="25"/>
        <v>0</v>
      </c>
    </row>
    <row r="158" spans="1:15">
      <c r="A158">
        <v>157</v>
      </c>
      <c r="C158" s="6" t="s">
        <v>171</v>
      </c>
      <c r="D158" s="26">
        <f t="shared" si="18"/>
        <v>-3</v>
      </c>
      <c r="E158" s="33" t="str">
        <f t="shared" si="19"/>
        <v>A</v>
      </c>
      <c r="F158" s="7">
        <f t="shared" si="20"/>
        <v>78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22.7</v>
      </c>
      <c r="K158" s="3">
        <v>78</v>
      </c>
      <c r="L158" s="8">
        <f t="shared" si="23"/>
        <v>79</v>
      </c>
      <c r="M158" s="7">
        <f t="shared" si="24"/>
        <v>0</v>
      </c>
      <c r="O158">
        <f t="shared" si="25"/>
        <v>1</v>
      </c>
    </row>
    <row r="159" spans="1:15">
      <c r="A159">
        <v>158</v>
      </c>
      <c r="C159" s="6" t="s">
        <v>172</v>
      </c>
      <c r="D159" s="26">
        <f t="shared" si="18"/>
        <v>-2</v>
      </c>
      <c r="E159" s="33" t="str">
        <f t="shared" si="19"/>
        <v>B</v>
      </c>
      <c r="F159" s="7">
        <f t="shared" si="20"/>
        <v>69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19.5</v>
      </c>
      <c r="K159" s="3">
        <v>69</v>
      </c>
      <c r="L159" s="8">
        <f t="shared" si="23"/>
        <v>70</v>
      </c>
      <c r="M159" s="7">
        <f t="shared" si="24"/>
        <v>0</v>
      </c>
      <c r="O159">
        <f t="shared" si="25"/>
        <v>1</v>
      </c>
    </row>
    <row r="160" spans="1:15">
      <c r="A160">
        <v>159</v>
      </c>
      <c r="C160" s="6" t="s">
        <v>173</v>
      </c>
      <c r="D160" s="26">
        <f t="shared" si="18"/>
        <v>-2</v>
      </c>
      <c r="E160" s="33" t="str">
        <f t="shared" si="19"/>
        <v>B</v>
      </c>
      <c r="F160" s="7">
        <f t="shared" si="20"/>
        <v>69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19.5</v>
      </c>
      <c r="K160" s="3">
        <v>69</v>
      </c>
      <c r="L160" s="8">
        <f t="shared" si="23"/>
        <v>70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-2</v>
      </c>
      <c r="E161" s="33" t="str">
        <f t="shared" si="19"/>
        <v>B</v>
      </c>
      <c r="F161" s="7">
        <f t="shared" si="20"/>
        <v>60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16.7</v>
      </c>
      <c r="K161" s="3">
        <v>60</v>
      </c>
      <c r="L161" s="8">
        <f t="shared" si="23"/>
        <v>61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-2</v>
      </c>
      <c r="E162" s="33" t="str">
        <f t="shared" si="19"/>
        <v>B</v>
      </c>
      <c r="F162" s="7">
        <f t="shared" si="20"/>
        <v>60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16.7</v>
      </c>
      <c r="K162" s="3">
        <v>60</v>
      </c>
      <c r="L162" s="8">
        <f t="shared" si="23"/>
        <v>61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33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9</v>
      </c>
      <c r="K163" s="3">
        <v>33</v>
      </c>
      <c r="L163" s="8">
        <f t="shared" si="23"/>
        <v>34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-2</v>
      </c>
      <c r="E164" s="33" t="str">
        <f t="shared" si="19"/>
        <v>B</v>
      </c>
      <c r="F164" s="7">
        <f t="shared" si="20"/>
        <v>63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18</v>
      </c>
      <c r="K164" s="3">
        <v>63</v>
      </c>
      <c r="L164" s="8">
        <f t="shared" si="23"/>
        <v>64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16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4.5</v>
      </c>
      <c r="K165" s="3">
        <v>16</v>
      </c>
      <c r="L165" s="8">
        <f t="shared" si="23"/>
        <v>17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-2</v>
      </c>
      <c r="E166" s="33" t="str">
        <f t="shared" si="19"/>
        <v>C</v>
      </c>
      <c r="F166" s="7">
        <f t="shared" si="20"/>
        <v>42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11.95</v>
      </c>
      <c r="K166" s="3">
        <v>42</v>
      </c>
      <c r="L166" s="8">
        <f t="shared" si="23"/>
        <v>0</v>
      </c>
      <c r="M166" s="7">
        <f t="shared" si="24"/>
        <v>0</v>
      </c>
      <c r="O166">
        <f t="shared" si="26"/>
        <v>1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36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9.6999999999999993</v>
      </c>
      <c r="K167" s="3">
        <v>36</v>
      </c>
      <c r="L167" s="8">
        <f t="shared" si="23"/>
        <v>37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25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7.7</v>
      </c>
      <c r="K168" s="3">
        <v>25</v>
      </c>
      <c r="L168" s="8">
        <f t="shared" si="23"/>
        <v>26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10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3</v>
      </c>
      <c r="K169" s="3">
        <v>10</v>
      </c>
      <c r="L169" s="8">
        <f t="shared" si="23"/>
        <v>11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10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3</v>
      </c>
      <c r="K170" s="3">
        <v>10</v>
      </c>
      <c r="L170" s="8">
        <f t="shared" si="23"/>
        <v>11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19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6</v>
      </c>
      <c r="K171" s="3">
        <v>19</v>
      </c>
      <c r="L171" s="8">
        <f t="shared" si="23"/>
        <v>20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19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6</v>
      </c>
      <c r="K172" s="3">
        <v>19</v>
      </c>
      <c r="L172" s="8">
        <f t="shared" si="23"/>
        <v>20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10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3</v>
      </c>
      <c r="K173" s="3">
        <v>10</v>
      </c>
      <c r="L173" s="8">
        <f t="shared" si="23"/>
        <v>11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1</v>
      </c>
      <c r="E174" s="33" t="str">
        <f t="shared" si="19"/>
        <v>C</v>
      </c>
      <c r="F174" s="7">
        <f t="shared" si="20"/>
        <v>25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7.7</v>
      </c>
      <c r="K174" s="3">
        <v>25</v>
      </c>
      <c r="L174" s="8">
        <f t="shared" si="23"/>
        <v>26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25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8.4</v>
      </c>
      <c r="K175" s="3">
        <v>25</v>
      </c>
      <c r="L175" s="8">
        <f t="shared" si="23"/>
        <v>26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42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11.95</v>
      </c>
      <c r="K176" s="3">
        <v>42</v>
      </c>
      <c r="L176" s="8">
        <f t="shared" si="23"/>
        <v>43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-3</v>
      </c>
      <c r="E177" s="33" t="str">
        <f t="shared" si="19"/>
        <v>A</v>
      </c>
      <c r="F177" s="7">
        <f t="shared" si="20"/>
        <v>75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22</v>
      </c>
      <c r="K177" s="3">
        <v>75</v>
      </c>
      <c r="L177" s="8">
        <f t="shared" si="23"/>
        <v>76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22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7</v>
      </c>
      <c r="K178" s="3">
        <v>22</v>
      </c>
      <c r="L178" s="8">
        <f t="shared" si="23"/>
        <v>23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-2</v>
      </c>
      <c r="E179" s="33" t="str">
        <f t="shared" si="19"/>
        <v>B</v>
      </c>
      <c r="F179" s="7">
        <f t="shared" si="20"/>
        <v>69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19.5</v>
      </c>
      <c r="K179" s="3">
        <v>69</v>
      </c>
      <c r="L179" s="8">
        <f t="shared" si="23"/>
        <v>70</v>
      </c>
      <c r="M179" s="7">
        <f t="shared" si="24"/>
        <v>0</v>
      </c>
      <c r="O179">
        <f t="shared" si="26"/>
        <v>1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7.25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0</v>
      </c>
      <c r="E181" s="33" t="str">
        <f t="shared" si="19"/>
        <v>D</v>
      </c>
      <c r="F181" s="7">
        <f t="shared" si="20"/>
        <v>16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4.7</v>
      </c>
      <c r="K181" s="3">
        <v>16</v>
      </c>
      <c r="L181" s="8">
        <f t="shared" si="23"/>
        <v>17</v>
      </c>
      <c r="M181" s="7">
        <f t="shared" si="24"/>
        <v>0</v>
      </c>
      <c r="O181">
        <f t="shared" si="26"/>
        <v>1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19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6</v>
      </c>
      <c r="K182" s="3">
        <v>19</v>
      </c>
      <c r="L182" s="8">
        <f t="shared" si="23"/>
        <v>20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84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84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13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4.25</v>
      </c>
      <c r="K184" s="3">
        <v>13</v>
      </c>
      <c r="L184" s="8">
        <f t="shared" si="23"/>
        <v>14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39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11</v>
      </c>
      <c r="K185" s="3">
        <v>39</v>
      </c>
      <c r="L185" s="8">
        <f t="shared" si="23"/>
        <v>40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42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11.95</v>
      </c>
      <c r="K186" s="3">
        <v>42</v>
      </c>
      <c r="L186" s="8">
        <f t="shared" si="23"/>
        <v>43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22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7</v>
      </c>
      <c r="K187" s="3">
        <v>22</v>
      </c>
      <c r="L187" s="8">
        <f t="shared" si="23"/>
        <v>23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-2</v>
      </c>
      <c r="E188" s="33" t="str">
        <f t="shared" si="19"/>
        <v>B</v>
      </c>
      <c r="F188" s="7">
        <f t="shared" si="20"/>
        <v>57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16</v>
      </c>
      <c r="K188" s="3">
        <v>57</v>
      </c>
      <c r="L188" s="8">
        <f t="shared" si="23"/>
        <v>58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-3</v>
      </c>
      <c r="E189" s="33" t="str">
        <f t="shared" si="19"/>
        <v>A</v>
      </c>
      <c r="F189" s="7">
        <f t="shared" si="20"/>
        <v>75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22</v>
      </c>
      <c r="K189" s="3">
        <v>75</v>
      </c>
      <c r="L189" s="8">
        <f t="shared" si="23"/>
        <v>76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22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7</v>
      </c>
      <c r="K190" s="3">
        <v>22</v>
      </c>
      <c r="L190" s="8">
        <f t="shared" si="23"/>
        <v>23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1</v>
      </c>
      <c r="E191" s="33" t="str">
        <f t="shared" si="19"/>
        <v>C</v>
      </c>
      <c r="F191" s="7">
        <f t="shared" si="20"/>
        <v>39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11.2</v>
      </c>
      <c r="K191" s="3">
        <v>39</v>
      </c>
      <c r="L191" s="8">
        <f t="shared" si="23"/>
        <v>40</v>
      </c>
      <c r="M191" s="7">
        <f t="shared" si="24"/>
        <v>0</v>
      </c>
      <c r="O191">
        <f t="shared" si="26"/>
        <v>1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1</v>
      </c>
      <c r="E192" s="33" t="str">
        <f t="shared" si="19"/>
        <v>C</v>
      </c>
      <c r="F192" s="7">
        <f t="shared" si="20"/>
        <v>42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12.2</v>
      </c>
      <c r="K192" s="3">
        <v>42</v>
      </c>
      <c r="L192" s="8">
        <f t="shared" si="23"/>
        <v>43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22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7</v>
      </c>
      <c r="K193" s="3">
        <v>22</v>
      </c>
      <c r="L193" s="8">
        <f t="shared" si="23"/>
        <v>23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-2</v>
      </c>
      <c r="E194" s="33" t="str">
        <f t="shared" si="19"/>
        <v>B</v>
      </c>
      <c r="F194" s="7">
        <f t="shared" si="20"/>
        <v>51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14.75</v>
      </c>
      <c r="K194" s="3">
        <v>51</v>
      </c>
      <c r="L194" s="8">
        <f t="shared" si="23"/>
        <v>52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-2</v>
      </c>
      <c r="E195" s="33" t="str">
        <f t="shared" ref="E195:E201" si="28">IF(F195&gt;=$V$1,"A",IF(AND(F195&gt;=$T$1,F195&lt;=$U$1),"B",IF(AND(F195&gt;=$R$1,F195&lt;=$S$1),"C",IF(AND(F195&gt;=$P$1,F195&lt;=$Q$1),"D"))))</f>
        <v>B</v>
      </c>
      <c r="F195" s="7">
        <f t="shared" ref="F195:F201" si="29">K195</f>
        <v>72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21.05</v>
      </c>
      <c r="K195" s="3">
        <v>72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73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22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7</v>
      </c>
      <c r="K196" s="3">
        <v>22</v>
      </c>
      <c r="L196" s="8">
        <f t="shared" si="32"/>
        <v>23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1</v>
      </c>
      <c r="E197" s="33" t="str">
        <f t="shared" si="28"/>
        <v>C</v>
      </c>
      <c r="F197" s="7">
        <f t="shared" si="29"/>
        <v>25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7.7</v>
      </c>
      <c r="K197" s="3">
        <v>25</v>
      </c>
      <c r="L197" s="8">
        <f t="shared" si="32"/>
        <v>26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63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18</v>
      </c>
      <c r="K198" s="3">
        <v>63</v>
      </c>
      <c r="L198" s="8">
        <f t="shared" si="32"/>
        <v>64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-2</v>
      </c>
      <c r="E199" s="33" t="str">
        <f t="shared" si="28"/>
        <v>B</v>
      </c>
      <c r="F199" s="7">
        <f t="shared" si="29"/>
        <v>66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19.05</v>
      </c>
      <c r="K199" s="3">
        <v>66</v>
      </c>
      <c r="L199" s="8">
        <f t="shared" si="32"/>
        <v>67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48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13.5</v>
      </c>
      <c r="K200" s="3">
        <v>48</v>
      </c>
      <c r="L200" s="8">
        <f t="shared" si="32"/>
        <v>49</v>
      </c>
      <c r="M200" s="7">
        <f t="shared" si="33"/>
        <v>0</v>
      </c>
      <c r="O200">
        <f t="shared" si="34"/>
        <v>1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16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4.75</v>
      </c>
      <c r="K201" s="3">
        <v>16</v>
      </c>
      <c r="L201" s="8">
        <f t="shared" si="32"/>
        <v>17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2022-11-10T17:13:51Z</dcterms:modified>
  <cp:category/>
  <cp:contentStatus/>
</cp:coreProperties>
</file>