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6\"/>
    </mc:Choice>
  </mc:AlternateContent>
  <xr:revisionPtr revIDLastSave="0" documentId="13_ncr:1_{A247724D-7CCF-483A-BB40-99D3DFCCC8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8" i="1" l="1"/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U84" i="1"/>
  <c r="U85" i="1"/>
  <c r="U86" i="1"/>
  <c r="U87" i="1"/>
  <c r="U88" i="1"/>
  <c r="U89" i="1"/>
  <c r="U90" i="1"/>
  <c r="U91" i="1"/>
  <c r="U92" i="1"/>
  <c r="U93" i="1"/>
  <c r="U94" i="1"/>
  <c r="U8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9" i="1"/>
  <c r="K71" i="1"/>
  <c r="K73" i="1"/>
  <c r="K74" i="1"/>
  <c r="K75" i="1"/>
  <c r="K76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3" i="1"/>
  <c r="K144" i="1"/>
  <c r="K145" i="1"/>
  <c r="K146" i="1"/>
  <c r="K147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M2" i="1"/>
  <c r="M201" i="1"/>
  <c r="D201" i="1" s="1"/>
  <c r="M200" i="1"/>
  <c r="D200" i="1" s="1"/>
  <c r="M199" i="1"/>
  <c r="D199" i="1" s="1"/>
  <c r="M198" i="1"/>
  <c r="D198" i="1" s="1"/>
  <c r="M197" i="1"/>
  <c r="D197" i="1" s="1"/>
  <c r="M196" i="1"/>
  <c r="D196" i="1" s="1"/>
  <c r="M195" i="1"/>
  <c r="D195" i="1" s="1"/>
  <c r="M194" i="1"/>
  <c r="D194" i="1" s="1"/>
  <c r="M193" i="1"/>
  <c r="D193" i="1" s="1"/>
  <c r="M192" i="1"/>
  <c r="D192" i="1" s="1"/>
  <c r="M191" i="1"/>
  <c r="D191" i="1" s="1"/>
  <c r="M190" i="1"/>
  <c r="D190" i="1" s="1"/>
  <c r="M189" i="1"/>
  <c r="D189" i="1" s="1"/>
  <c r="M188" i="1"/>
  <c r="D188" i="1" s="1"/>
  <c r="M187" i="1"/>
  <c r="D187" i="1" s="1"/>
  <c r="M186" i="1"/>
  <c r="D186" i="1" s="1"/>
  <c r="M185" i="1"/>
  <c r="D185" i="1" s="1"/>
  <c r="M184" i="1"/>
  <c r="D184" i="1" s="1"/>
  <c r="M183" i="1"/>
  <c r="D183" i="1" s="1"/>
  <c r="M182" i="1"/>
  <c r="D182" i="1" s="1"/>
  <c r="M181" i="1"/>
  <c r="D181" i="1" s="1"/>
  <c r="M180" i="1"/>
  <c r="D180" i="1" s="1"/>
  <c r="M179" i="1"/>
  <c r="D179" i="1" s="1"/>
  <c r="M178" i="1"/>
  <c r="D178" i="1" s="1"/>
  <c r="M177" i="1"/>
  <c r="D177" i="1" s="1"/>
  <c r="M176" i="1"/>
  <c r="D176" i="1" s="1"/>
  <c r="M175" i="1"/>
  <c r="D175" i="1" s="1"/>
  <c r="M174" i="1"/>
  <c r="D174" i="1" s="1"/>
  <c r="M173" i="1"/>
  <c r="D173" i="1" s="1"/>
  <c r="M172" i="1"/>
  <c r="D172" i="1" s="1"/>
  <c r="M171" i="1"/>
  <c r="D171" i="1" s="1"/>
  <c r="M170" i="1"/>
  <c r="D170" i="1" s="1"/>
  <c r="M169" i="1"/>
  <c r="D169" i="1" s="1"/>
  <c r="M168" i="1"/>
  <c r="D168" i="1" s="1"/>
  <c r="M167" i="1"/>
  <c r="D167" i="1" s="1"/>
  <c r="M166" i="1"/>
  <c r="D166" i="1" s="1"/>
  <c r="M165" i="1"/>
  <c r="D165" i="1" s="1"/>
  <c r="M164" i="1"/>
  <c r="D164" i="1" s="1"/>
  <c r="M163" i="1"/>
  <c r="D163" i="1" s="1"/>
  <c r="M162" i="1"/>
  <c r="D162" i="1" s="1"/>
  <c r="M161" i="1"/>
  <c r="D161" i="1" s="1"/>
  <c r="M160" i="1"/>
  <c r="D160" i="1" s="1"/>
  <c r="M159" i="1"/>
  <c r="D159" i="1" s="1"/>
  <c r="M158" i="1"/>
  <c r="D158" i="1" s="1"/>
  <c r="M157" i="1"/>
  <c r="D157" i="1" s="1"/>
  <c r="M156" i="1"/>
  <c r="D156" i="1" s="1"/>
  <c r="M155" i="1"/>
  <c r="D155" i="1" s="1"/>
  <c r="M154" i="1"/>
  <c r="D154" i="1" s="1"/>
  <c r="M153" i="1"/>
  <c r="D153" i="1" s="1"/>
  <c r="M152" i="1"/>
  <c r="D152" i="1" s="1"/>
  <c r="M151" i="1"/>
  <c r="D151" i="1" s="1"/>
  <c r="M150" i="1"/>
  <c r="D150" i="1" s="1"/>
  <c r="M149" i="1"/>
  <c r="D149" i="1" s="1"/>
  <c r="M148" i="1"/>
  <c r="D148" i="1" s="1"/>
  <c r="M147" i="1"/>
  <c r="D147" i="1" s="1"/>
  <c r="M146" i="1"/>
  <c r="D146" i="1" s="1"/>
  <c r="M145" i="1"/>
  <c r="D145" i="1" s="1"/>
  <c r="M144" i="1"/>
  <c r="D144" i="1" s="1"/>
  <c r="M143" i="1"/>
  <c r="D143" i="1" s="1"/>
  <c r="M142" i="1"/>
  <c r="D142" i="1" s="1"/>
  <c r="M141" i="1"/>
  <c r="D141" i="1" s="1"/>
  <c r="M140" i="1"/>
  <c r="D140" i="1" s="1"/>
  <c r="M139" i="1"/>
  <c r="D139" i="1" s="1"/>
  <c r="M138" i="1"/>
  <c r="D138" i="1" s="1"/>
  <c r="M137" i="1"/>
  <c r="D137" i="1" s="1"/>
  <c r="M136" i="1"/>
  <c r="D136" i="1" s="1"/>
  <c r="M135" i="1"/>
  <c r="D135" i="1" s="1"/>
  <c r="M134" i="1"/>
  <c r="D134" i="1" s="1"/>
  <c r="M133" i="1"/>
  <c r="D133" i="1" s="1"/>
  <c r="M132" i="1"/>
  <c r="D132" i="1" s="1"/>
  <c r="M131" i="1"/>
  <c r="D131" i="1" s="1"/>
  <c r="M130" i="1"/>
  <c r="D130" i="1" s="1"/>
  <c r="M129" i="1"/>
  <c r="D129" i="1" s="1"/>
  <c r="M128" i="1"/>
  <c r="D128" i="1" s="1"/>
  <c r="M127" i="1"/>
  <c r="D127" i="1" s="1"/>
  <c r="M126" i="1"/>
  <c r="D126" i="1" s="1"/>
  <c r="M125" i="1"/>
  <c r="D125" i="1" s="1"/>
  <c r="M124" i="1"/>
  <c r="D124" i="1" s="1"/>
  <c r="M123" i="1"/>
  <c r="D123" i="1" s="1"/>
  <c r="M122" i="1"/>
  <c r="D122" i="1" s="1"/>
  <c r="M121" i="1"/>
  <c r="D121" i="1" s="1"/>
  <c r="M120" i="1"/>
  <c r="D120" i="1" s="1"/>
  <c r="M119" i="1"/>
  <c r="D119" i="1" s="1"/>
  <c r="M118" i="1"/>
  <c r="D118" i="1" s="1"/>
  <c r="M117" i="1"/>
  <c r="D117" i="1" s="1"/>
  <c r="M116" i="1"/>
  <c r="D116" i="1" s="1"/>
  <c r="M115" i="1"/>
  <c r="D115" i="1" s="1"/>
  <c r="M114" i="1"/>
  <c r="D114" i="1" s="1"/>
  <c r="M113" i="1"/>
  <c r="D113" i="1" s="1"/>
  <c r="M112" i="1"/>
  <c r="D112" i="1" s="1"/>
  <c r="M111" i="1"/>
  <c r="D111" i="1" s="1"/>
  <c r="M110" i="1"/>
  <c r="D110" i="1" s="1"/>
  <c r="M109" i="1"/>
  <c r="D109" i="1" s="1"/>
  <c r="M108" i="1"/>
  <c r="D108" i="1" s="1"/>
  <c r="M107" i="1"/>
  <c r="D107" i="1" s="1"/>
  <c r="M106" i="1"/>
  <c r="D106" i="1" s="1"/>
  <c r="M105" i="1"/>
  <c r="D105" i="1" s="1"/>
  <c r="M104" i="1"/>
  <c r="D104" i="1" s="1"/>
  <c r="M103" i="1"/>
  <c r="D103" i="1" s="1"/>
  <c r="M102" i="1"/>
  <c r="D102" i="1" s="1"/>
  <c r="M101" i="1"/>
  <c r="D101" i="1" s="1"/>
  <c r="M100" i="1"/>
  <c r="D100" i="1" s="1"/>
  <c r="M99" i="1"/>
  <c r="D99" i="1" s="1"/>
  <c r="M98" i="1"/>
  <c r="D98" i="1" s="1"/>
  <c r="M97" i="1"/>
  <c r="D97" i="1" s="1"/>
  <c r="M96" i="1"/>
  <c r="D96" i="1" s="1"/>
  <c r="M95" i="1"/>
  <c r="D95" i="1" s="1"/>
  <c r="M94" i="1"/>
  <c r="D94" i="1" s="1"/>
  <c r="M93" i="1"/>
  <c r="D93" i="1" s="1"/>
  <c r="M92" i="1"/>
  <c r="D92" i="1" s="1"/>
  <c r="M91" i="1"/>
  <c r="D91" i="1" s="1"/>
  <c r="M90" i="1"/>
  <c r="D90" i="1" s="1"/>
  <c r="M89" i="1"/>
  <c r="D89" i="1" s="1"/>
  <c r="M88" i="1"/>
  <c r="D88" i="1" s="1"/>
  <c r="M87" i="1"/>
  <c r="D87" i="1" s="1"/>
  <c r="M86" i="1"/>
  <c r="D86" i="1" s="1"/>
  <c r="M85" i="1"/>
  <c r="D85" i="1" s="1"/>
  <c r="M84" i="1"/>
  <c r="D84" i="1" s="1"/>
  <c r="M83" i="1"/>
  <c r="D83" i="1" s="1"/>
  <c r="M82" i="1"/>
  <c r="D82" i="1" s="1"/>
  <c r="M81" i="1"/>
  <c r="D81" i="1" s="1"/>
  <c r="M80" i="1"/>
  <c r="D80" i="1" s="1"/>
  <c r="M79" i="1"/>
  <c r="D79" i="1" s="1"/>
  <c r="M78" i="1"/>
  <c r="D78" i="1" s="1"/>
  <c r="M77" i="1"/>
  <c r="D77" i="1" s="1"/>
  <c r="M76" i="1"/>
  <c r="D76" i="1" s="1"/>
  <c r="M75" i="1"/>
  <c r="D75" i="1" s="1"/>
  <c r="M74" i="1"/>
  <c r="D74" i="1" s="1"/>
  <c r="M73" i="1"/>
  <c r="D73" i="1" s="1"/>
  <c r="M72" i="1"/>
  <c r="D72" i="1" s="1"/>
  <c r="M71" i="1"/>
  <c r="D71" i="1" s="1"/>
  <c r="M70" i="1"/>
  <c r="D70" i="1" s="1"/>
  <c r="M69" i="1"/>
  <c r="D69" i="1" s="1"/>
  <c r="M68" i="1"/>
  <c r="D68" i="1" s="1"/>
  <c r="M67" i="1"/>
  <c r="D67" i="1" s="1"/>
  <c r="M66" i="1"/>
  <c r="D66" i="1" s="1"/>
  <c r="M65" i="1"/>
  <c r="D65" i="1" s="1"/>
  <c r="M64" i="1"/>
  <c r="D64" i="1" s="1"/>
  <c r="M63" i="1"/>
  <c r="D63" i="1" s="1"/>
  <c r="M62" i="1"/>
  <c r="D62" i="1" s="1"/>
  <c r="M61" i="1"/>
  <c r="D61" i="1" s="1"/>
  <c r="M60" i="1"/>
  <c r="D60" i="1" s="1"/>
  <c r="M59" i="1"/>
  <c r="D59" i="1" s="1"/>
  <c r="M58" i="1"/>
  <c r="D58" i="1" s="1"/>
  <c r="M57" i="1"/>
  <c r="D57" i="1" s="1"/>
  <c r="M56" i="1"/>
  <c r="D56" i="1" s="1"/>
  <c r="M55" i="1"/>
  <c r="D55" i="1" s="1"/>
  <c r="M54" i="1"/>
  <c r="D54" i="1" s="1"/>
  <c r="M53" i="1"/>
  <c r="D53" i="1" s="1"/>
  <c r="M52" i="1"/>
  <c r="D52" i="1" s="1"/>
  <c r="M51" i="1"/>
  <c r="D51" i="1" s="1"/>
  <c r="M50" i="1"/>
  <c r="D50" i="1" s="1"/>
  <c r="M49" i="1"/>
  <c r="D49" i="1" s="1"/>
  <c r="M48" i="1"/>
  <c r="D48" i="1" s="1"/>
  <c r="M47" i="1"/>
  <c r="D47" i="1" s="1"/>
  <c r="M46" i="1"/>
  <c r="D46" i="1" s="1"/>
  <c r="M45" i="1"/>
  <c r="D45" i="1" s="1"/>
  <c r="M44" i="1"/>
  <c r="D44" i="1" s="1"/>
  <c r="M43" i="1"/>
  <c r="D43" i="1" s="1"/>
  <c r="M42" i="1"/>
  <c r="D42" i="1" s="1"/>
  <c r="M41" i="1"/>
  <c r="D41" i="1" s="1"/>
  <c r="M40" i="1"/>
  <c r="D40" i="1" s="1"/>
  <c r="M39" i="1"/>
  <c r="D39" i="1" s="1"/>
  <c r="M38" i="1"/>
  <c r="D38" i="1" s="1"/>
  <c r="M37" i="1"/>
  <c r="D37" i="1" s="1"/>
  <c r="M36" i="1"/>
  <c r="D36" i="1" s="1"/>
  <c r="M35" i="1"/>
  <c r="D35" i="1" s="1"/>
  <c r="M34" i="1"/>
  <c r="D34" i="1" s="1"/>
  <c r="M33" i="1"/>
  <c r="D33" i="1" s="1"/>
  <c r="M32" i="1"/>
  <c r="D32" i="1" s="1"/>
  <c r="M31" i="1"/>
  <c r="D31" i="1" s="1"/>
  <c r="M30" i="1"/>
  <c r="D30" i="1" s="1"/>
  <c r="M29" i="1"/>
  <c r="D29" i="1" s="1"/>
  <c r="M28" i="1"/>
  <c r="D28" i="1" s="1"/>
  <c r="M27" i="1"/>
  <c r="D27" i="1" s="1"/>
  <c r="M26" i="1"/>
  <c r="D26" i="1" s="1"/>
  <c r="M25" i="1"/>
  <c r="D25" i="1" s="1"/>
  <c r="M24" i="1"/>
  <c r="D24" i="1" s="1"/>
  <c r="M23" i="1"/>
  <c r="D23" i="1" s="1"/>
  <c r="M22" i="1"/>
  <c r="D22" i="1" s="1"/>
  <c r="M21" i="1"/>
  <c r="D21" i="1" s="1"/>
  <c r="M20" i="1"/>
  <c r="D20" i="1" s="1"/>
  <c r="M19" i="1"/>
  <c r="D19" i="1" s="1"/>
  <c r="M12" i="1"/>
  <c r="M13" i="1"/>
  <c r="M14" i="1"/>
  <c r="M15" i="1"/>
  <c r="D15" i="1" s="1"/>
  <c r="M16" i="1"/>
  <c r="D16" i="1" s="1"/>
  <c r="M17" i="1"/>
  <c r="D17" i="1" s="1"/>
  <c r="M18" i="1"/>
  <c r="D18" i="1" s="1"/>
  <c r="M3" i="1"/>
  <c r="M4" i="1"/>
  <c r="M5" i="1"/>
  <c r="M6" i="1"/>
  <c r="M7" i="1"/>
  <c r="M8" i="1"/>
  <c r="M9" i="1"/>
  <c r="M10" i="1"/>
  <c r="M11" i="1"/>
  <c r="R80" i="1" l="1"/>
  <c r="T80" i="1" s="1"/>
  <c r="R79" i="1"/>
  <c r="T79" i="1" s="1"/>
  <c r="R78" i="1"/>
  <c r="R77" i="1"/>
  <c r="R76" i="1"/>
  <c r="R75" i="1"/>
  <c r="R74" i="1"/>
  <c r="R73" i="1"/>
  <c r="T73" i="1" s="1"/>
  <c r="R72" i="1"/>
  <c r="T72" i="1" s="1"/>
  <c r="R71" i="1"/>
  <c r="T71" i="1" s="1"/>
  <c r="R70" i="1"/>
  <c r="T70" i="1" s="1"/>
  <c r="R69" i="1"/>
  <c r="T69" i="1" s="1"/>
  <c r="T77" i="1"/>
  <c r="T78" i="1"/>
  <c r="R88" i="1"/>
  <c r="R87" i="1"/>
  <c r="R86" i="1"/>
  <c r="T86" i="1" s="1"/>
  <c r="R85" i="1"/>
  <c r="T85" i="1" s="1"/>
  <c r="R84" i="1"/>
  <c r="T84" i="1" s="1"/>
  <c r="R83" i="1"/>
  <c r="T83" i="1" s="1"/>
  <c r="R94" i="1"/>
  <c r="T94" i="1" s="1"/>
  <c r="R93" i="1"/>
  <c r="T93" i="1" s="1"/>
  <c r="R92" i="1"/>
  <c r="T92" i="1" s="1"/>
  <c r="R91" i="1"/>
  <c r="T91" i="1" s="1"/>
  <c r="R90" i="1"/>
  <c r="R89" i="1"/>
  <c r="T89" i="1" s="1"/>
  <c r="T88" i="1"/>
  <c r="T90" i="1"/>
  <c r="T87" i="1"/>
  <c r="T76" i="1"/>
  <c r="T75" i="1"/>
  <c r="T74" i="1"/>
  <c r="L2" i="1"/>
  <c r="D1" i="1" l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T60" i="1" s="1"/>
  <c r="R59" i="1"/>
  <c r="T59" i="1" s="1"/>
  <c r="R58" i="1"/>
  <c r="T58" i="1" s="1"/>
  <c r="R57" i="1"/>
  <c r="T57" i="1" s="1"/>
  <c r="R56" i="1"/>
  <c r="T56" i="1" s="1"/>
  <c r="R55" i="1"/>
  <c r="T55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30" i="1" s="1"/>
  <c r="L31" i="1"/>
  <c r="L32" i="1"/>
  <c r="L33" i="1"/>
  <c r="L34" i="1"/>
  <c r="L35" i="1"/>
  <c r="L36" i="1"/>
  <c r="L37" i="1"/>
  <c r="L38" i="1"/>
  <c r="L39" i="1"/>
  <c r="L40" i="1"/>
  <c r="L41" i="1"/>
  <c r="K41" i="1" s="1"/>
  <c r="L42" i="1"/>
  <c r="L43" i="1"/>
  <c r="L44" i="1"/>
  <c r="L45" i="1"/>
  <c r="L46" i="1"/>
  <c r="L47" i="1"/>
  <c r="L48" i="1"/>
  <c r="L49" i="1"/>
  <c r="L50" i="1"/>
  <c r="K50" i="1" s="1"/>
  <c r="L51" i="1"/>
  <c r="L52" i="1"/>
  <c r="L53" i="1"/>
  <c r="L54" i="1"/>
  <c r="L55" i="1"/>
  <c r="L56" i="1"/>
  <c r="L57" i="1"/>
  <c r="L58" i="1"/>
  <c r="K58" i="1" s="1"/>
  <c r="L59" i="1"/>
  <c r="L60" i="1"/>
  <c r="L61" i="1"/>
  <c r="L62" i="1"/>
  <c r="L63" i="1"/>
  <c r="L64" i="1"/>
  <c r="L65" i="1"/>
  <c r="L66" i="1"/>
  <c r="L67" i="1"/>
  <c r="L68" i="1"/>
  <c r="L69" i="1"/>
  <c r="L70" i="1"/>
  <c r="K70" i="1" s="1"/>
  <c r="L71" i="1"/>
  <c r="L72" i="1"/>
  <c r="K72" i="1" s="1"/>
  <c r="L73" i="1"/>
  <c r="L74" i="1"/>
  <c r="L75" i="1"/>
  <c r="L76" i="1"/>
  <c r="L77" i="1"/>
  <c r="L78" i="1"/>
  <c r="L79" i="1"/>
  <c r="L80" i="1"/>
  <c r="L81" i="1"/>
  <c r="L82" i="1"/>
  <c r="L83" i="1"/>
  <c r="K83" i="1" s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K97" i="1" s="1"/>
  <c r="L98" i="1"/>
  <c r="L99" i="1"/>
  <c r="L100" i="1"/>
  <c r="L101" i="1"/>
  <c r="K101" i="1" s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K128" i="1" s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K142" i="1" s="1"/>
  <c r="L143" i="1"/>
  <c r="L144" i="1"/>
  <c r="L145" i="1"/>
  <c r="L146" i="1"/>
  <c r="L147" i="1"/>
  <c r="L148" i="1"/>
  <c r="K148" i="1" s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28" i="1" l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27" i="1"/>
  <c r="T27" i="1" s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1" i="1" l="1"/>
  <c r="E1" i="1" s="1"/>
  <c r="R2" i="1"/>
  <c r="P2" i="1"/>
  <c r="E200" i="1"/>
  <c r="Q3" i="1" l="1"/>
  <c r="P16" i="1" s="1"/>
  <c r="Q21" i="1" s="1"/>
  <c r="O3" i="1"/>
  <c r="Q14" i="1" s="1"/>
  <c r="Q20" i="1" s="1"/>
  <c r="Q2" i="1"/>
  <c r="O2" i="1"/>
  <c r="Q23" i="1" l="1"/>
  <c r="S13" i="1"/>
  <c r="S8" i="1"/>
  <c r="P14" i="1"/>
  <c r="S2" i="1"/>
  <c r="T2" i="1"/>
  <c r="Q16" i="1"/>
  <c r="U2" i="1"/>
  <c r="S17" i="1" l="1"/>
</calcChain>
</file>

<file path=xl/sharedStrings.xml><?xml version="1.0" encoding="utf-8"?>
<sst xmlns="http://schemas.openxmlformats.org/spreadsheetml/2006/main" count="457" uniqueCount="241">
  <si>
    <t>https://vk.com/id750094149</t>
  </si>
  <si>
    <t>A</t>
  </si>
  <si>
    <t>B</t>
  </si>
  <si>
    <t>C</t>
  </si>
  <si>
    <t>D</t>
  </si>
  <si>
    <t>https://vk.com/id750075178</t>
  </si>
  <si>
    <t>https://vk.com/id748863122</t>
  </si>
  <si>
    <t>https://vk.com/id748856972</t>
  </si>
  <si>
    <t>https://vk.com/id748832639</t>
  </si>
  <si>
    <t>https://vk.com/id748831030</t>
  </si>
  <si>
    <t>https://vk.com/id748934328</t>
  </si>
  <si>
    <t>https://vk.com/id748877316</t>
  </si>
  <si>
    <t>https://vk.com/id748761298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</si>
  <si>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</si>
  <si>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</si>
  <si>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</si>
  <si>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</si>
  <si>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</si>
  <si>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</si>
  <si>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</si>
  <si>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</si>
  <si>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</si>
  <si>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</si>
  <si>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</si>
  <si>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</si>
  <si>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</si>
  <si>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</si>
  <si>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</si>
  <si>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</si>
  <si>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</si>
  <si>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</si>
  <si>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</si>
  <si>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</si>
  <si>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</si>
  <si>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</si>
  <si>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</si>
  <si>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</si>
  <si>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</si>
  <si>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</si>
  <si>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</si>
  <si>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</si>
  <si>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</si>
  <si>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</si>
  <si>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</si>
  <si>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</si>
  <si>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</si>
  <si>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</si>
  <si>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</si>
  <si>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</si>
  <si>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</si>
  <si>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</si>
  <si>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</si>
  <si>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</si>
  <si>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</si>
  <si>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</si>
  <si>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</si>
  <si>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</si>
  <si>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</si>
  <si>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</si>
  <si>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</si>
  <si>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</si>
  <si>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</si>
  <si>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</si>
  <si>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</si>
  <si>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</si>
  <si>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</si>
  <si>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</si>
  <si>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</si>
  <si>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</si>
  <si>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</si>
  <si>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</si>
  <si>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</si>
  <si>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</si>
  <si>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</si>
  <si>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</si>
  <si>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</si>
  <si>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</si>
  <si>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</si>
  <si>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</si>
  <si>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</si>
  <si>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</si>
  <si>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</si>
  <si>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</si>
  <si>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</si>
  <si>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</si>
  <si>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</si>
  <si>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</si>
  <si>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</si>
  <si>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</si>
  <si>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</si>
  <si>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</si>
  <si>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</si>
  <si>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</si>
  <si>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</si>
  <si>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</si>
  <si>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</si>
  <si>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</si>
  <si>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</si>
  <si>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</si>
  <si>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</si>
  <si>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</si>
  <si>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</si>
  <si>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</si>
  <si>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</si>
  <si>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</si>
  <si>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</si>
  <si>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</si>
  <si>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</si>
  <si>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</si>
  <si>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</si>
  <si>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</si>
  <si>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</si>
  <si>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</si>
  <si>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</si>
  <si>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</si>
  <si>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</si>
  <si>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</si>
  <si>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</si>
  <si>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</si>
  <si>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</si>
  <si>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</si>
  <si>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</si>
  <si>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</si>
  <si>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</si>
  <si>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</si>
  <si>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</si>
  <si>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</si>
  <si>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</si>
  <si>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</si>
  <si>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</si>
  <si>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</si>
  <si>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</si>
  <si>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</si>
  <si>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</si>
  <si>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</si>
  <si>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</si>
  <si>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</si>
  <si>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</si>
  <si>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</si>
  <si>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</si>
  <si>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</si>
  <si>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</si>
  <si>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</si>
  <si>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</si>
  <si>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</si>
  <si>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</si>
  <si>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</si>
  <si>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</si>
  <si>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</si>
  <si>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</si>
  <si>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</si>
  <si>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</si>
  <si>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</si>
  <si>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</si>
  <si>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</si>
  <si>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</si>
  <si>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</si>
  <si>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</si>
  <si>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</si>
  <si>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</si>
  <si>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</si>
  <si>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</si>
  <si>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</si>
  <si>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</si>
  <si>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</si>
  <si>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</si>
  <si>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</si>
  <si>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</si>
  <si>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</si>
  <si>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</si>
  <si>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</si>
  <si>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</si>
  <si>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</si>
  <si>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</si>
  <si>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</si>
  <si>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</si>
  <si>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</si>
  <si>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</si>
  <si>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</si>
  <si>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</si>
  <si>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</si>
  <si>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</si>
  <si>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</si>
  <si>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</si>
  <si>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</si>
  <si>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</si>
  <si>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</si>
  <si>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</si>
  <si>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</si>
  <si>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</si>
  <si>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</si>
  <si>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</si>
  <si>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</si>
  <si>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</si>
  <si>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</si>
  <si>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</si>
  <si>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</si>
  <si>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</si>
  <si>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</si>
  <si>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</si>
  <si>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</si>
  <si>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</si>
  <si>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</si>
  <si>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</si>
  <si>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с6 забаненные,удаленные,заброшенные друзья 0.1 всех и больше(1)</t>
  </si>
  <si>
    <t>с10 последний раз онлайн давно (1)</t>
  </si>
  <si>
    <t>с4 слишком много репостов или постов (1) / стена пуста (1) / профиль закрыт (1)</t>
  </si>
  <si>
    <t>ИСКУССТВЕННЫЙ ЛИ?</t>
  </si>
  <si>
    <t>Число искусственных всего</t>
  </si>
  <si>
    <t>Число искусственных определено правильно и неправильно</t>
  </si>
  <si>
    <t>Число людей определено правильно и неправильно</t>
  </si>
  <si>
    <t>Число людей всего</t>
  </si>
  <si>
    <t>Точность общая</t>
  </si>
  <si>
    <t>Точность искусственные</t>
  </si>
  <si>
    <t>Точность люди</t>
  </si>
  <si>
    <t>precision искусственные - соотношение истинно правильных к общему числу в категории</t>
  </si>
  <si>
    <t>F1 - представляет собой
средневзвешенное значение между точностью и отзывом</t>
  </si>
  <si>
    <t>отзыв искусственные - соотношение истинно правильных ко всему что было определено в эту категорию (И истинно правильные + Л неправильные)</t>
  </si>
  <si>
    <t>верная гипотеза</t>
  </si>
  <si>
    <t>Человек</t>
  </si>
  <si>
    <t>Искусственный</t>
  </si>
  <si>
    <t>&lt; ПО</t>
  </si>
  <si>
    <t>Эксперт ^</t>
  </si>
  <si>
    <t>верная v</t>
  </si>
  <si>
    <t>E1</t>
  </si>
  <si>
    <t>E2</t>
  </si>
  <si>
    <t>принятая гипотеза - перед нами искусственный</t>
  </si>
  <si>
    <t>Иск верно принята</t>
  </si>
  <si>
    <t>Чел Верно отвергнута</t>
  </si>
  <si>
    <t>(1) Иск неверно принята</t>
  </si>
  <si>
    <t>(2) Чел Неверно отвергнута</t>
  </si>
  <si>
    <t>Коэфф Ошибки 1 рода - иск. Акк. Классиф как не  иск. к числу иск аккаунтов списке</t>
  </si>
  <si>
    <t>Коэф Ошибки 2 рода - чел. Акк. Классиф как не чел. к числу чел аккаунтов списке</t>
  </si>
  <si>
    <t>Риск H=</t>
  </si>
  <si>
    <t>критерий</t>
  </si>
  <si>
    <t>% пользователей</t>
  </si>
  <si>
    <t>испытаний</t>
  </si>
  <si>
    <t>Моя оценка (0 - человек, 1 искусственный)</t>
  </si>
  <si>
    <t>с8 отсутствует заполненность, не указан город и дата рождения? (1)</t>
  </si>
  <si>
    <t>с6 Нет друзей, подозрительно мало друзей, или слишком много друзей / невозможно узнать (1)</t>
  </si>
  <si>
    <t>R- Истинно реальный; B- Истинно искусственный; RB-Реальный с чертами искусственного; BR- Искусственный с чертами реального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</si>
</sst>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1" fillId="0" borderId="4" xfId="2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0" fillId="2" borderId="5" xfId="0" applyFill="1" applyBorder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0" fillId="0" borderId="0" xfId="0" applyNumberFormat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4" fontId="0" fillId="6" borderId="0" xfId="0" applyNumberForma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Hyperlink" xfId="1" xr:uid="{00000000-000B-0000-0000-000008000000}"/>
    <cellStyle name="Гиперссылка" xfId="2" builtinId="8"/>
    <cellStyle name="Обычный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 patternType="solid">
          <bgColor rgb="FFFF0000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Определение аккаунтов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201-430F-B605-76128489AA1A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01-430F-B605-76128489AA1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201-430F-B605-76128489AA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Точно</c:v>
              </c:pt>
              <c:pt idx="1">
                <c:v>Неточно</c:v>
              </c:pt>
            </c:strLit>
          </c:cat>
          <c:val>
            <c:numLit>
              <c:formatCode>General</c:formatCode>
              <c:ptCount val="2"/>
              <c:pt idx="0">
                <c:v>91</c:v>
              </c:pt>
              <c:pt idx="1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9-9201-430F-B605-76128489AA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44264</xdr:colOff>
      <xdr:row>0</xdr:row>
      <xdr:rowOff>143435</xdr:rowOff>
    </xdr:from>
    <xdr:to>
      <xdr:col>25</xdr:col>
      <xdr:colOff>488971</xdr:colOff>
      <xdr:row>9</xdr:row>
      <xdr:rowOff>112620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2219D1-F16B-1435-88F1-32833BCD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0</xdr:row>
      <xdr:rowOff>280148</xdr:rowOff>
    </xdr:from>
    <xdr:to>
      <xdr:col>2</xdr:col>
      <xdr:colOff>2061097</xdr:colOff>
      <xdr:row>0</xdr:row>
      <xdr:rowOff>1243854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D5A04DA-2143-D4A5-463D-02E0D4A006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0179" t="69072" r="29342" b="25263"/>
        <a:stretch/>
      </xdr:blipFill>
      <xdr:spPr>
        <a:xfrm>
          <a:off x="1" y="280148"/>
          <a:ext cx="3271331" cy="963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rin_m098" TargetMode="External"/><Relationship Id="rId21" Type="http://schemas.openxmlformats.org/officeDocument/2006/relationships/hyperlink" Target="https://vk.com/id744467785" TargetMode="External"/><Relationship Id="rId42" Type="http://schemas.openxmlformats.org/officeDocument/2006/relationships/hyperlink" Target="https://vk.com/id734973198" TargetMode="External"/><Relationship Id="rId63" Type="http://schemas.openxmlformats.org/officeDocument/2006/relationships/hyperlink" Target="https://vk.com/iron_005" TargetMode="External"/><Relationship Id="rId84" Type="http://schemas.openxmlformats.org/officeDocument/2006/relationships/hyperlink" Target="https://vk.com/id368263630" TargetMode="External"/><Relationship Id="rId138" Type="http://schemas.openxmlformats.org/officeDocument/2006/relationships/hyperlink" Target="https://vk.com/id729276572" TargetMode="External"/><Relationship Id="rId159" Type="http://schemas.openxmlformats.org/officeDocument/2006/relationships/hyperlink" Target="https://vk.com/id711632578" TargetMode="External"/><Relationship Id="rId170" Type="http://schemas.openxmlformats.org/officeDocument/2006/relationships/hyperlink" Target="https://vk.com/id705236897" TargetMode="External"/><Relationship Id="rId191" Type="http://schemas.openxmlformats.org/officeDocument/2006/relationships/hyperlink" Target="https://vk.com/id748549202" TargetMode="External"/><Relationship Id="rId196" Type="http://schemas.openxmlformats.org/officeDocument/2006/relationships/hyperlink" Target="https://vk.com/id748832639" TargetMode="External"/><Relationship Id="rId200" Type="http://schemas.openxmlformats.org/officeDocument/2006/relationships/hyperlink" Target="https://vk.com/id750094149" TargetMode="External"/><Relationship Id="rId16" Type="http://schemas.openxmlformats.org/officeDocument/2006/relationships/hyperlink" Target="https://vk.com/id675618397" TargetMode="External"/><Relationship Id="rId107" Type="http://schemas.openxmlformats.org/officeDocument/2006/relationships/hyperlink" Target="https://vk.com/id584692271" TargetMode="External"/><Relationship Id="rId11" Type="http://schemas.openxmlformats.org/officeDocument/2006/relationships/hyperlink" Target="https://vk.com/id746766512" TargetMode="External"/><Relationship Id="rId32" Type="http://schemas.openxmlformats.org/officeDocument/2006/relationships/hyperlink" Target="https://vk.com/id261127657" TargetMode="External"/><Relationship Id="rId37" Type="http://schemas.openxmlformats.org/officeDocument/2006/relationships/hyperlink" Target="https://vk.com/id66870442" TargetMode="External"/><Relationship Id="rId53" Type="http://schemas.openxmlformats.org/officeDocument/2006/relationships/hyperlink" Target="https://vk.com/silverfox1" TargetMode="External"/><Relationship Id="rId58" Type="http://schemas.openxmlformats.org/officeDocument/2006/relationships/hyperlink" Target="https://vk.com/djrune" TargetMode="External"/><Relationship Id="rId74" Type="http://schemas.openxmlformats.org/officeDocument/2006/relationships/hyperlink" Target="https://vk.com/ps4games1love" TargetMode="External"/><Relationship Id="rId79" Type="http://schemas.openxmlformats.org/officeDocument/2006/relationships/hyperlink" Target="https://vk.com/yanka0013" TargetMode="External"/><Relationship Id="rId102" Type="http://schemas.openxmlformats.org/officeDocument/2006/relationships/hyperlink" Target="https://vk.com/id684103547" TargetMode="External"/><Relationship Id="rId123" Type="http://schemas.openxmlformats.org/officeDocument/2006/relationships/hyperlink" Target="https://vk.com/kirill335" TargetMode="External"/><Relationship Id="rId128" Type="http://schemas.openxmlformats.org/officeDocument/2006/relationships/hyperlink" Target="https://vk.com/id503006317" TargetMode="External"/><Relationship Id="rId144" Type="http://schemas.openxmlformats.org/officeDocument/2006/relationships/hyperlink" Target="https://vk.com/id729165283" TargetMode="External"/><Relationship Id="rId149" Type="http://schemas.openxmlformats.org/officeDocument/2006/relationships/hyperlink" Target="https://vk.com/id728318868" TargetMode="External"/><Relationship Id="rId5" Type="http://schemas.openxmlformats.org/officeDocument/2006/relationships/hyperlink" Target="https://vk.com/id748626081" TargetMode="External"/><Relationship Id="rId90" Type="http://schemas.openxmlformats.org/officeDocument/2006/relationships/hyperlink" Target="https://vk.com/id709787548" TargetMode="External"/><Relationship Id="rId95" Type="http://schemas.openxmlformats.org/officeDocument/2006/relationships/hyperlink" Target="https://vk.com/id749325721" TargetMode="External"/><Relationship Id="rId160" Type="http://schemas.openxmlformats.org/officeDocument/2006/relationships/hyperlink" Target="https://vk.com/id711347598" TargetMode="External"/><Relationship Id="rId165" Type="http://schemas.openxmlformats.org/officeDocument/2006/relationships/hyperlink" Target="https://vk.com/id750318487" TargetMode="External"/><Relationship Id="rId181" Type="http://schemas.openxmlformats.org/officeDocument/2006/relationships/hyperlink" Target="https://vk.com/id337265068" TargetMode="External"/><Relationship Id="rId186" Type="http://schemas.openxmlformats.org/officeDocument/2006/relationships/hyperlink" Target="https://vk.com/gnekto2004" TargetMode="External"/><Relationship Id="rId22" Type="http://schemas.openxmlformats.org/officeDocument/2006/relationships/hyperlink" Target="https://vk.com/id743755787" TargetMode="External"/><Relationship Id="rId27" Type="http://schemas.openxmlformats.org/officeDocument/2006/relationships/hyperlink" Target="https://vk.com/id170104914" TargetMode="External"/><Relationship Id="rId43" Type="http://schemas.openxmlformats.org/officeDocument/2006/relationships/hyperlink" Target="https://vk.com/id732071635" TargetMode="External"/><Relationship Id="rId48" Type="http://schemas.openxmlformats.org/officeDocument/2006/relationships/hyperlink" Target="https://vk.com/id715816966" TargetMode="External"/><Relationship Id="rId64" Type="http://schemas.openxmlformats.org/officeDocument/2006/relationships/hyperlink" Target="https://vk.com/id703608953" TargetMode="External"/><Relationship Id="rId69" Type="http://schemas.openxmlformats.org/officeDocument/2006/relationships/hyperlink" Target="https://vk.com/id376371906" TargetMode="External"/><Relationship Id="rId113" Type="http://schemas.openxmlformats.org/officeDocument/2006/relationships/hyperlink" Target="https://vk.com/bzz99" TargetMode="External"/><Relationship Id="rId118" Type="http://schemas.openxmlformats.org/officeDocument/2006/relationships/hyperlink" Target="https://vk.com/ger1345" TargetMode="External"/><Relationship Id="rId134" Type="http://schemas.openxmlformats.org/officeDocument/2006/relationships/hyperlink" Target="https://vk.com/posyltorg33" TargetMode="External"/><Relationship Id="rId139" Type="http://schemas.openxmlformats.org/officeDocument/2006/relationships/hyperlink" Target="https://vk.com/id729270008" TargetMode="External"/><Relationship Id="rId80" Type="http://schemas.openxmlformats.org/officeDocument/2006/relationships/hyperlink" Target="https://vk.com/saman_hagalas" TargetMode="External"/><Relationship Id="rId85" Type="http://schemas.openxmlformats.org/officeDocument/2006/relationships/hyperlink" Target="https://vk.com/vitalykritskiy" TargetMode="External"/><Relationship Id="rId150" Type="http://schemas.openxmlformats.org/officeDocument/2006/relationships/hyperlink" Target="https://vk.com/id724025819" TargetMode="External"/><Relationship Id="rId155" Type="http://schemas.openxmlformats.org/officeDocument/2006/relationships/hyperlink" Target="https://vk.com/id710456827" TargetMode="External"/><Relationship Id="rId171" Type="http://schemas.openxmlformats.org/officeDocument/2006/relationships/hyperlink" Target="https://vk.com/id693262378" TargetMode="External"/><Relationship Id="rId176" Type="http://schemas.openxmlformats.org/officeDocument/2006/relationships/hyperlink" Target="https://vk.com/id631243571" TargetMode="External"/><Relationship Id="rId192" Type="http://schemas.openxmlformats.org/officeDocument/2006/relationships/hyperlink" Target="https://vk.com/id748761298" TargetMode="External"/><Relationship Id="rId197" Type="http://schemas.openxmlformats.org/officeDocument/2006/relationships/hyperlink" Target="https://vk.com/id748856972" TargetMode="External"/><Relationship Id="rId201" Type="http://schemas.openxmlformats.org/officeDocument/2006/relationships/printerSettings" Target="../printerSettings/printerSettings1.bin"/><Relationship Id="rId12" Type="http://schemas.openxmlformats.org/officeDocument/2006/relationships/hyperlink" Target="https://vk.com/id746320830" TargetMode="External"/><Relationship Id="rId17" Type="http://schemas.openxmlformats.org/officeDocument/2006/relationships/hyperlink" Target="https://vk.com/id625907836" TargetMode="External"/><Relationship Id="rId33" Type="http://schemas.openxmlformats.org/officeDocument/2006/relationships/hyperlink" Target="https://vk.com/id702416870" TargetMode="External"/><Relationship Id="rId38" Type="http://schemas.openxmlformats.org/officeDocument/2006/relationships/hyperlink" Target="https://vk.com/id2910657" TargetMode="External"/><Relationship Id="rId59" Type="http://schemas.openxmlformats.org/officeDocument/2006/relationships/hyperlink" Target="https://vk.com/id735123492" TargetMode="External"/><Relationship Id="rId103" Type="http://schemas.openxmlformats.org/officeDocument/2006/relationships/hyperlink" Target="https://vk.com/id676663423" TargetMode="External"/><Relationship Id="rId108" Type="http://schemas.openxmlformats.org/officeDocument/2006/relationships/hyperlink" Target="https://vk.com/id584690725" TargetMode="External"/><Relationship Id="rId124" Type="http://schemas.openxmlformats.org/officeDocument/2006/relationships/hyperlink" Target="https://vk.com/s_a_a_a_m" TargetMode="External"/><Relationship Id="rId129" Type="http://schemas.openxmlformats.org/officeDocument/2006/relationships/hyperlink" Target="https://vk.com/id590276712" TargetMode="External"/><Relationship Id="rId54" Type="http://schemas.openxmlformats.org/officeDocument/2006/relationships/hyperlink" Target="https://vk.com/zhagalshinoff" TargetMode="External"/><Relationship Id="rId70" Type="http://schemas.openxmlformats.org/officeDocument/2006/relationships/hyperlink" Target="https://vk.com/id743548738" TargetMode="External"/><Relationship Id="rId75" Type="http://schemas.openxmlformats.org/officeDocument/2006/relationships/hyperlink" Target="https://vk.com/markvip" TargetMode="External"/><Relationship Id="rId91" Type="http://schemas.openxmlformats.org/officeDocument/2006/relationships/hyperlink" Target="https://vk.com/id745639951" TargetMode="External"/><Relationship Id="rId96" Type="http://schemas.openxmlformats.org/officeDocument/2006/relationships/hyperlink" Target="https://vk.com/id748854833" TargetMode="External"/><Relationship Id="rId140" Type="http://schemas.openxmlformats.org/officeDocument/2006/relationships/hyperlink" Target="https://vk.com/id729134795" TargetMode="External"/><Relationship Id="rId145" Type="http://schemas.openxmlformats.org/officeDocument/2006/relationships/hyperlink" Target="https://vk.com/id729181245" TargetMode="External"/><Relationship Id="rId161" Type="http://schemas.openxmlformats.org/officeDocument/2006/relationships/hyperlink" Target="https://vk.com/id711670370" TargetMode="External"/><Relationship Id="rId166" Type="http://schemas.openxmlformats.org/officeDocument/2006/relationships/hyperlink" Target="https://vk.com/id98400981" TargetMode="External"/><Relationship Id="rId182" Type="http://schemas.openxmlformats.org/officeDocument/2006/relationships/hyperlink" Target="https://vk.com/id471634592" TargetMode="External"/><Relationship Id="rId187" Type="http://schemas.openxmlformats.org/officeDocument/2006/relationships/hyperlink" Target="https://vk.com/id414146426" TargetMode="External"/><Relationship Id="rId1" Type="http://schemas.openxmlformats.org/officeDocument/2006/relationships/hyperlink" Target="https://vk.com/id748850300" TargetMode="External"/><Relationship Id="rId6" Type="http://schemas.openxmlformats.org/officeDocument/2006/relationships/hyperlink" Target="https://vk.com/id748484015" TargetMode="External"/><Relationship Id="rId23" Type="http://schemas.openxmlformats.org/officeDocument/2006/relationships/hyperlink" Target="https://vk.com/id700363743" TargetMode="External"/><Relationship Id="rId28" Type="http://schemas.openxmlformats.org/officeDocument/2006/relationships/hyperlink" Target="https://vk.com/kondrateva_alyona" TargetMode="External"/><Relationship Id="rId49" Type="http://schemas.openxmlformats.org/officeDocument/2006/relationships/hyperlink" Target="https://vk.com/id431274775" TargetMode="External"/><Relationship Id="rId114" Type="http://schemas.openxmlformats.org/officeDocument/2006/relationships/hyperlink" Target="https://vk.com/id69299341" TargetMode="External"/><Relationship Id="rId119" Type="http://schemas.openxmlformats.org/officeDocument/2006/relationships/hyperlink" Target="https://vk.com/random2317" TargetMode="External"/><Relationship Id="rId44" Type="http://schemas.openxmlformats.org/officeDocument/2006/relationships/hyperlink" Target="https://vk.com/id750463588" TargetMode="External"/><Relationship Id="rId60" Type="http://schemas.openxmlformats.org/officeDocument/2006/relationships/hyperlink" Target="https://vk.com/id28743473" TargetMode="External"/><Relationship Id="rId65" Type="http://schemas.openxmlformats.org/officeDocument/2006/relationships/hyperlink" Target="https://vk.com/ayin_da" TargetMode="External"/><Relationship Id="rId81" Type="http://schemas.openxmlformats.org/officeDocument/2006/relationships/hyperlink" Target="https://vk.com/id199736764" TargetMode="External"/><Relationship Id="rId86" Type="http://schemas.openxmlformats.org/officeDocument/2006/relationships/hyperlink" Target="https://vk.com/id637092743" TargetMode="External"/><Relationship Id="rId130" Type="http://schemas.openxmlformats.org/officeDocument/2006/relationships/hyperlink" Target="https://vk.com/cslakinsk" TargetMode="External"/><Relationship Id="rId135" Type="http://schemas.openxmlformats.org/officeDocument/2006/relationships/hyperlink" Target="https://vk.com/id196010742" TargetMode="External"/><Relationship Id="rId151" Type="http://schemas.openxmlformats.org/officeDocument/2006/relationships/hyperlink" Target="https://vk.com/id719362344" TargetMode="External"/><Relationship Id="rId156" Type="http://schemas.openxmlformats.org/officeDocument/2006/relationships/hyperlink" Target="https://vk.com/id710525758" TargetMode="External"/><Relationship Id="rId177" Type="http://schemas.openxmlformats.org/officeDocument/2006/relationships/hyperlink" Target="https://vk.com/id534719337" TargetMode="External"/><Relationship Id="rId198" Type="http://schemas.openxmlformats.org/officeDocument/2006/relationships/hyperlink" Target="https://vk.com/id748863122" TargetMode="External"/><Relationship Id="rId172" Type="http://schemas.openxmlformats.org/officeDocument/2006/relationships/hyperlink" Target="https://vk.com/id673136183" TargetMode="External"/><Relationship Id="rId193" Type="http://schemas.openxmlformats.org/officeDocument/2006/relationships/hyperlink" Target="https://vk.com/id748877316" TargetMode="External"/><Relationship Id="rId202" Type="http://schemas.openxmlformats.org/officeDocument/2006/relationships/drawing" Target="../drawings/drawing1.xml"/><Relationship Id="rId13" Type="http://schemas.openxmlformats.org/officeDocument/2006/relationships/hyperlink" Target="https://vk.com/id746052557" TargetMode="External"/><Relationship Id="rId18" Type="http://schemas.openxmlformats.org/officeDocument/2006/relationships/hyperlink" Target="https://vk.com/id611923439" TargetMode="External"/><Relationship Id="rId39" Type="http://schemas.openxmlformats.org/officeDocument/2006/relationships/hyperlink" Target="https://vk.com/id746843978" TargetMode="External"/><Relationship Id="rId109" Type="http://schemas.openxmlformats.org/officeDocument/2006/relationships/hyperlink" Target="https://vk.com/id580106041" TargetMode="External"/><Relationship Id="rId34" Type="http://schemas.openxmlformats.org/officeDocument/2006/relationships/hyperlink" Target="https://vk.com/id515840090" TargetMode="External"/><Relationship Id="rId50" Type="http://schemas.openxmlformats.org/officeDocument/2006/relationships/hyperlink" Target="https://vk.com/id518257110" TargetMode="External"/><Relationship Id="rId55" Type="http://schemas.openxmlformats.org/officeDocument/2006/relationships/hyperlink" Target="https://vk.com/arvid87" TargetMode="External"/><Relationship Id="rId76" Type="http://schemas.openxmlformats.org/officeDocument/2006/relationships/hyperlink" Target="https://vk.com/a.v.lipnitsky" TargetMode="External"/><Relationship Id="rId97" Type="http://schemas.openxmlformats.org/officeDocument/2006/relationships/hyperlink" Target="https://vk.com/id716663032" TargetMode="External"/><Relationship Id="rId104" Type="http://schemas.openxmlformats.org/officeDocument/2006/relationships/hyperlink" Target="https://vk.com/id621690880" TargetMode="External"/><Relationship Id="rId120" Type="http://schemas.openxmlformats.org/officeDocument/2006/relationships/hyperlink" Target="https://vk.com/playaboy1" TargetMode="External"/><Relationship Id="rId125" Type="http://schemas.openxmlformats.org/officeDocument/2006/relationships/hyperlink" Target="https://vk.com/zakonn_v_zakone" TargetMode="External"/><Relationship Id="rId141" Type="http://schemas.openxmlformats.org/officeDocument/2006/relationships/hyperlink" Target="https://vk.com/id729140126" TargetMode="External"/><Relationship Id="rId146" Type="http://schemas.openxmlformats.org/officeDocument/2006/relationships/hyperlink" Target="https://vk.com/id729191599" TargetMode="External"/><Relationship Id="rId167" Type="http://schemas.openxmlformats.org/officeDocument/2006/relationships/hyperlink" Target="https://vk.com/id303495220" TargetMode="External"/><Relationship Id="rId188" Type="http://schemas.openxmlformats.org/officeDocument/2006/relationships/hyperlink" Target="https://vk.com/id747421618" TargetMode="External"/><Relationship Id="rId7" Type="http://schemas.openxmlformats.org/officeDocument/2006/relationships/hyperlink" Target="https://vk.com/id748415026" TargetMode="External"/><Relationship Id="rId71" Type="http://schemas.openxmlformats.org/officeDocument/2006/relationships/hyperlink" Target="https://vk.com/id591909692" TargetMode="External"/><Relationship Id="rId92" Type="http://schemas.openxmlformats.org/officeDocument/2006/relationships/hyperlink" Target="https://vk.com/id748625889" TargetMode="External"/><Relationship Id="rId162" Type="http://schemas.openxmlformats.org/officeDocument/2006/relationships/hyperlink" Target="https://vk.com/id710850570" TargetMode="External"/><Relationship Id="rId183" Type="http://schemas.openxmlformats.org/officeDocument/2006/relationships/hyperlink" Target="https://vk.com/id586366847" TargetMode="External"/><Relationship Id="rId2" Type="http://schemas.openxmlformats.org/officeDocument/2006/relationships/hyperlink" Target="https://vk.com/id748829756" TargetMode="External"/><Relationship Id="rId29" Type="http://schemas.openxmlformats.org/officeDocument/2006/relationships/hyperlink" Target="https://vk.com/zavalovs" TargetMode="External"/><Relationship Id="rId24" Type="http://schemas.openxmlformats.org/officeDocument/2006/relationships/hyperlink" Target="https://vk.com/id699437928" TargetMode="External"/><Relationship Id="rId40" Type="http://schemas.openxmlformats.org/officeDocument/2006/relationships/hyperlink" Target="https://vk.com/id746239135" TargetMode="External"/><Relationship Id="rId45" Type="http://schemas.openxmlformats.org/officeDocument/2006/relationships/hyperlink" Target="https://vk.com/id527526643" TargetMode="External"/><Relationship Id="rId66" Type="http://schemas.openxmlformats.org/officeDocument/2006/relationships/hyperlink" Target="https://vk.com/id96514" TargetMode="External"/><Relationship Id="rId87" Type="http://schemas.openxmlformats.org/officeDocument/2006/relationships/hyperlink" Target="https://vk.com/alyoshin_no" TargetMode="External"/><Relationship Id="rId110" Type="http://schemas.openxmlformats.org/officeDocument/2006/relationships/hyperlink" Target="https://vk.com/id560810397" TargetMode="External"/><Relationship Id="rId115" Type="http://schemas.openxmlformats.org/officeDocument/2006/relationships/hyperlink" Target="https://vk.com/id7756910" TargetMode="External"/><Relationship Id="rId131" Type="http://schemas.openxmlformats.org/officeDocument/2006/relationships/hyperlink" Target="https://vk.com/iddibilsuka" TargetMode="External"/><Relationship Id="rId136" Type="http://schemas.openxmlformats.org/officeDocument/2006/relationships/hyperlink" Target="https://vk.com/id153250425" TargetMode="External"/><Relationship Id="rId157" Type="http://schemas.openxmlformats.org/officeDocument/2006/relationships/hyperlink" Target="https://vk.com/id710533810" TargetMode="External"/><Relationship Id="rId178" Type="http://schemas.openxmlformats.org/officeDocument/2006/relationships/hyperlink" Target="https://vk.com/id11573790" TargetMode="External"/><Relationship Id="rId61" Type="http://schemas.openxmlformats.org/officeDocument/2006/relationships/hyperlink" Target="https://vk.com/ffrenzy" TargetMode="External"/><Relationship Id="rId82" Type="http://schemas.openxmlformats.org/officeDocument/2006/relationships/hyperlink" Target="https://vk.com/id95935204" TargetMode="External"/><Relationship Id="rId152" Type="http://schemas.openxmlformats.org/officeDocument/2006/relationships/hyperlink" Target="https://vk.com/id719269162" TargetMode="External"/><Relationship Id="rId173" Type="http://schemas.openxmlformats.org/officeDocument/2006/relationships/hyperlink" Target="https://vk.com/id661511494" TargetMode="External"/><Relationship Id="rId194" Type="http://schemas.openxmlformats.org/officeDocument/2006/relationships/hyperlink" Target="https://vk.com/id748934328" TargetMode="External"/><Relationship Id="rId199" Type="http://schemas.openxmlformats.org/officeDocument/2006/relationships/hyperlink" Target="https://vk.com/id750075178" TargetMode="External"/><Relationship Id="rId19" Type="http://schemas.openxmlformats.org/officeDocument/2006/relationships/hyperlink" Target="https://vk.com/id246736582" TargetMode="External"/><Relationship Id="rId14" Type="http://schemas.openxmlformats.org/officeDocument/2006/relationships/hyperlink" Target="https://vk.com/id714381635" TargetMode="External"/><Relationship Id="rId30" Type="http://schemas.openxmlformats.org/officeDocument/2006/relationships/hyperlink" Target="https://vk.com/megavan99" TargetMode="External"/><Relationship Id="rId35" Type="http://schemas.openxmlformats.org/officeDocument/2006/relationships/hyperlink" Target="https://vk.com/id358433438" TargetMode="External"/><Relationship Id="rId56" Type="http://schemas.openxmlformats.org/officeDocument/2006/relationships/hyperlink" Target="https://vk.com/id721267494" TargetMode="External"/><Relationship Id="rId77" Type="http://schemas.openxmlformats.org/officeDocument/2006/relationships/hyperlink" Target="https://vk.com/id270392171" TargetMode="External"/><Relationship Id="rId100" Type="http://schemas.openxmlformats.org/officeDocument/2006/relationships/hyperlink" Target="https://vk.com/id537958753" TargetMode="External"/><Relationship Id="rId105" Type="http://schemas.openxmlformats.org/officeDocument/2006/relationships/hyperlink" Target="https://vk.com/id596215295" TargetMode="External"/><Relationship Id="rId126" Type="http://schemas.openxmlformats.org/officeDocument/2006/relationships/hyperlink" Target="https://vk.com/a.futbolkin" TargetMode="External"/><Relationship Id="rId147" Type="http://schemas.openxmlformats.org/officeDocument/2006/relationships/hyperlink" Target="https://vk.com/id728915268" TargetMode="External"/><Relationship Id="rId168" Type="http://schemas.openxmlformats.org/officeDocument/2006/relationships/hyperlink" Target="https://vk.com/id232720080" TargetMode="External"/><Relationship Id="rId8" Type="http://schemas.openxmlformats.org/officeDocument/2006/relationships/hyperlink" Target="https://vk.com/id748121205" TargetMode="External"/><Relationship Id="rId51" Type="http://schemas.openxmlformats.org/officeDocument/2006/relationships/hyperlink" Target="https://vk.com/vasilenkobiryukova" TargetMode="External"/><Relationship Id="rId72" Type="http://schemas.openxmlformats.org/officeDocument/2006/relationships/hyperlink" Target="https://vk.com/cep36" TargetMode="External"/><Relationship Id="rId93" Type="http://schemas.openxmlformats.org/officeDocument/2006/relationships/hyperlink" Target="https://vk.com/id748968633" TargetMode="External"/><Relationship Id="rId98" Type="http://schemas.openxmlformats.org/officeDocument/2006/relationships/hyperlink" Target="https://vk.com/id715546394" TargetMode="External"/><Relationship Id="rId121" Type="http://schemas.openxmlformats.org/officeDocument/2006/relationships/hyperlink" Target="https://vk.com/kaban_mladshi" TargetMode="External"/><Relationship Id="rId142" Type="http://schemas.openxmlformats.org/officeDocument/2006/relationships/hyperlink" Target="https://vk.com/id729146186" TargetMode="External"/><Relationship Id="rId163" Type="http://schemas.openxmlformats.org/officeDocument/2006/relationships/hyperlink" Target="https://vk.com/id711150790" TargetMode="External"/><Relationship Id="rId184" Type="http://schemas.openxmlformats.org/officeDocument/2006/relationships/hyperlink" Target="https://vk.com/kilmani" TargetMode="External"/><Relationship Id="rId189" Type="http://schemas.openxmlformats.org/officeDocument/2006/relationships/hyperlink" Target="https://vk.com/id748307219" TargetMode="External"/><Relationship Id="rId3" Type="http://schemas.openxmlformats.org/officeDocument/2006/relationships/hyperlink" Target="https://vk.com/id748950020" TargetMode="External"/><Relationship Id="rId25" Type="http://schemas.openxmlformats.org/officeDocument/2006/relationships/hyperlink" Target="https://vk.com/id749652512" TargetMode="External"/><Relationship Id="rId46" Type="http://schemas.openxmlformats.org/officeDocument/2006/relationships/hyperlink" Target="https://vk.com/id744631336" TargetMode="External"/><Relationship Id="rId67" Type="http://schemas.openxmlformats.org/officeDocument/2006/relationships/hyperlink" Target="https://vk.com/id712163750" TargetMode="External"/><Relationship Id="rId116" Type="http://schemas.openxmlformats.org/officeDocument/2006/relationships/hyperlink" Target="https://vk.com/id522766005" TargetMode="External"/><Relationship Id="rId137" Type="http://schemas.openxmlformats.org/officeDocument/2006/relationships/hyperlink" Target="https://vk.com/id729279559" TargetMode="External"/><Relationship Id="rId158" Type="http://schemas.openxmlformats.org/officeDocument/2006/relationships/hyperlink" Target="https://vk.com/zvetokvasilii" TargetMode="External"/><Relationship Id="rId20" Type="http://schemas.openxmlformats.org/officeDocument/2006/relationships/hyperlink" Target="https://vk.com/id5480012" TargetMode="External"/><Relationship Id="rId41" Type="http://schemas.openxmlformats.org/officeDocument/2006/relationships/hyperlink" Target="https://vk.com/id740972590" TargetMode="External"/><Relationship Id="rId62" Type="http://schemas.openxmlformats.org/officeDocument/2006/relationships/hyperlink" Target="https://vk.com/axma_sila" TargetMode="External"/><Relationship Id="rId83" Type="http://schemas.openxmlformats.org/officeDocument/2006/relationships/hyperlink" Target="https://vk.com/id238650270" TargetMode="External"/><Relationship Id="rId88" Type="http://schemas.openxmlformats.org/officeDocument/2006/relationships/hyperlink" Target="https://vk.com/gur09" TargetMode="External"/><Relationship Id="rId111" Type="http://schemas.openxmlformats.org/officeDocument/2006/relationships/hyperlink" Target="https://vk.com/id552393416" TargetMode="External"/><Relationship Id="rId132" Type="http://schemas.openxmlformats.org/officeDocument/2006/relationships/hyperlink" Target="https://vk.com/urandiman" TargetMode="External"/><Relationship Id="rId153" Type="http://schemas.openxmlformats.org/officeDocument/2006/relationships/hyperlink" Target="https://vk.com/id712554330" TargetMode="External"/><Relationship Id="rId174" Type="http://schemas.openxmlformats.org/officeDocument/2006/relationships/hyperlink" Target="https://vk.com/id635415900" TargetMode="External"/><Relationship Id="rId179" Type="http://schemas.openxmlformats.org/officeDocument/2006/relationships/hyperlink" Target="https://vk.com/id12364483" TargetMode="External"/><Relationship Id="rId195" Type="http://schemas.openxmlformats.org/officeDocument/2006/relationships/hyperlink" Target="https://vk.com/id748831030" TargetMode="External"/><Relationship Id="rId190" Type="http://schemas.openxmlformats.org/officeDocument/2006/relationships/hyperlink" Target="https://vk.com/id748456247" TargetMode="External"/><Relationship Id="rId15" Type="http://schemas.openxmlformats.org/officeDocument/2006/relationships/hyperlink" Target="https://vk.com/id700793322" TargetMode="External"/><Relationship Id="rId36" Type="http://schemas.openxmlformats.org/officeDocument/2006/relationships/hyperlink" Target="https://vk.com/id146081590" TargetMode="External"/><Relationship Id="rId57" Type="http://schemas.openxmlformats.org/officeDocument/2006/relationships/hyperlink" Target="https://vk.com/id750119744" TargetMode="External"/><Relationship Id="rId106" Type="http://schemas.openxmlformats.org/officeDocument/2006/relationships/hyperlink" Target="https://vk.com/id584710535" TargetMode="External"/><Relationship Id="rId127" Type="http://schemas.openxmlformats.org/officeDocument/2006/relationships/hyperlink" Target="https://vk.com/kirillsitnikov" TargetMode="External"/><Relationship Id="rId10" Type="http://schemas.openxmlformats.org/officeDocument/2006/relationships/hyperlink" Target="https://vk.com/id747305276" TargetMode="External"/><Relationship Id="rId31" Type="http://schemas.openxmlformats.org/officeDocument/2006/relationships/hyperlink" Target="https://vk.com/npivovarova9" TargetMode="External"/><Relationship Id="rId52" Type="http://schemas.openxmlformats.org/officeDocument/2006/relationships/hyperlink" Target="https://vk.com/id387325547" TargetMode="External"/><Relationship Id="rId73" Type="http://schemas.openxmlformats.org/officeDocument/2006/relationships/hyperlink" Target="https://vk.com/id6530158" TargetMode="External"/><Relationship Id="rId78" Type="http://schemas.openxmlformats.org/officeDocument/2006/relationships/hyperlink" Target="https://vk.com/id709446467" TargetMode="External"/><Relationship Id="rId94" Type="http://schemas.openxmlformats.org/officeDocument/2006/relationships/hyperlink" Target="https://vk.com/id728193933" TargetMode="External"/><Relationship Id="rId99" Type="http://schemas.openxmlformats.org/officeDocument/2006/relationships/hyperlink" Target="https://vk.com/id635319514" TargetMode="External"/><Relationship Id="rId101" Type="http://schemas.openxmlformats.org/officeDocument/2006/relationships/hyperlink" Target="https://vk.com/id201202288" TargetMode="External"/><Relationship Id="rId122" Type="http://schemas.openxmlformats.org/officeDocument/2006/relationships/hyperlink" Target="https://vk.com/id475428429" TargetMode="External"/><Relationship Id="rId143" Type="http://schemas.openxmlformats.org/officeDocument/2006/relationships/hyperlink" Target="https://vk.com/id729151255" TargetMode="External"/><Relationship Id="rId148" Type="http://schemas.openxmlformats.org/officeDocument/2006/relationships/hyperlink" Target="https://vk.com/id728450440" TargetMode="External"/><Relationship Id="rId164" Type="http://schemas.openxmlformats.org/officeDocument/2006/relationships/hyperlink" Target="https://vk.com/id710391782" TargetMode="External"/><Relationship Id="rId169" Type="http://schemas.openxmlformats.org/officeDocument/2006/relationships/hyperlink" Target="https://vk.com/id708280198" TargetMode="External"/><Relationship Id="rId185" Type="http://schemas.openxmlformats.org/officeDocument/2006/relationships/hyperlink" Target="https://vk.com/kotery01" TargetMode="External"/><Relationship Id="rId4" Type="http://schemas.openxmlformats.org/officeDocument/2006/relationships/hyperlink" Target="https://vk.com/id748748428" TargetMode="External"/><Relationship Id="rId9" Type="http://schemas.openxmlformats.org/officeDocument/2006/relationships/hyperlink" Target="https://vk.com/id747564549" TargetMode="External"/><Relationship Id="rId180" Type="http://schemas.openxmlformats.org/officeDocument/2006/relationships/hyperlink" Target="https://vk.com/id261732668" TargetMode="External"/><Relationship Id="rId26" Type="http://schemas.openxmlformats.org/officeDocument/2006/relationships/hyperlink" Target="https://vk.com/id747057524" TargetMode="External"/><Relationship Id="rId47" Type="http://schemas.openxmlformats.org/officeDocument/2006/relationships/hyperlink" Target="https://vk.com/id17536487" TargetMode="External"/><Relationship Id="rId68" Type="http://schemas.openxmlformats.org/officeDocument/2006/relationships/hyperlink" Target="https://vk.com/id741134222" TargetMode="External"/><Relationship Id="rId89" Type="http://schemas.openxmlformats.org/officeDocument/2006/relationships/hyperlink" Target="https://vk.com/id709787607" TargetMode="External"/><Relationship Id="rId112" Type="http://schemas.openxmlformats.org/officeDocument/2006/relationships/hyperlink" Target="https://vk.com/id447283975" TargetMode="External"/><Relationship Id="rId133" Type="http://schemas.openxmlformats.org/officeDocument/2006/relationships/hyperlink" Target="https://vk.com/treleparc33" TargetMode="External"/><Relationship Id="rId154" Type="http://schemas.openxmlformats.org/officeDocument/2006/relationships/hyperlink" Target="https://vk.com/id710876973" TargetMode="External"/><Relationship Id="rId175" Type="http://schemas.openxmlformats.org/officeDocument/2006/relationships/hyperlink" Target="https://vk.com/id6352595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5"/>
  <sheetViews>
    <sheetView tabSelected="1" zoomScale="85" zoomScaleNormal="85" workbookViewId="0">
      <selection activeCell="D2" sqref="D2"/>
    </sheetView>
  </sheetViews>
  <sheetFormatPr defaultRowHeight="15" x14ac:dyDescent="0.25"/>
  <cols>
    <col min="2" max="2" width="9.140625" customWidth="1"/>
    <col min="3" max="3" width="32.42578125" customWidth="1"/>
    <col min="4" max="4" width="25.7109375" style="29" customWidth="1"/>
    <col min="5" max="5" width="19.85546875" customWidth="1"/>
    <col min="6" max="6" width="21" bestFit="1" customWidth="1"/>
    <col min="7" max="7" width="24" bestFit="1" customWidth="1"/>
    <col min="8" max="8" width="25.85546875" bestFit="1" customWidth="1"/>
    <col min="9" max="9" width="25.7109375" bestFit="1" customWidth="1"/>
    <col min="10" max="10" width="22" bestFit="1" customWidth="1"/>
    <col min="11" max="11" width="11.5703125" style="12" customWidth="1"/>
    <col min="12" max="12" width="4.28515625" style="12" customWidth="1"/>
    <col min="13" max="13" width="21.28515625" style="12" customWidth="1"/>
    <col min="14" max="14" width="21.5703125" style="12" customWidth="1"/>
    <col min="15" max="15" width="18" customWidth="1"/>
    <col min="16" max="16" width="13.7109375" customWidth="1"/>
    <col min="17" max="17" width="15" customWidth="1"/>
  </cols>
  <sheetData>
    <row r="1" spans="1:21" ht="117.75" customHeight="1" thickBot="1" x14ac:dyDescent="0.3">
      <c r="A1" s="32"/>
      <c r="B1" s="33"/>
      <c r="C1" s="34"/>
      <c r="D1" s="30" t="str">
        <f>CONCATENATE(COUNTIF(A2:A201,"&gt;=C")/2,"% Людей определено программой ",COUNTIF(A2:A201,"&lt;=B")/2,"% Искусственных аккаунтов определено программой ",COUNTIF(D2:D201,"D")/2,"% Определено экспертом как люди ",COUNTIF(D2:D201,"A")/2,"% Определено экспертом как искусственные аккаунты")</f>
        <v>52,5% Людей определено программой 47,5% Искусственных аккаунтов определено программой 48,5% Определено экспертом как люди 51,5% Определено экспертом как искусственные аккаунты</v>
      </c>
      <c r="E1" s="15" t="str">
        <f>CONCATENATE(CONCATENATE((COUNTIF(E2:E201,"&gt;0")/COUNT(E2:E201))*100,"% аккаунтов точно определены "),CONCATENATE((COUNTIF(E2:E201,"&lt;=0")/COUNT(E2:E201))*100,"% аккаунтов неточно определены "),CONCATENATE((COUNTIF(E2:E201,"1")/COUNT(E2:E201))*100,"% всех аккаунтов точно определены как люди "),CONCATENATE((COUNTIF(E2:E201,"2")/COUNT(E2:E201))*100,"% всех аккаунтов точно определены как искусственные"))</f>
        <v>93% аккаунтов точно определены 7% аккаунтов неточно определены 47% всех аккаунтов точно определены как люди 46% всех аккаунтов точно определены как искусственные</v>
      </c>
      <c r="F1" s="8" t="s">
        <v>239</v>
      </c>
      <c r="G1" s="8" t="s">
        <v>204</v>
      </c>
      <c r="H1" s="8" t="s">
        <v>238</v>
      </c>
      <c r="I1" s="8" t="s">
        <v>206</v>
      </c>
      <c r="J1" s="8" t="s">
        <v>205</v>
      </c>
      <c r="K1" s="36" t="s">
        <v>240</v>
      </c>
      <c r="L1" s="36"/>
      <c r="M1" s="14" t="s">
        <v>207</v>
      </c>
      <c r="N1" s="14" t="s">
        <v>237</v>
      </c>
      <c r="O1" s="14" t="s">
        <v>209</v>
      </c>
      <c r="P1" s="14" t="s">
        <v>208</v>
      </c>
      <c r="Q1" s="14" t="s">
        <v>210</v>
      </c>
      <c r="R1" s="14" t="s">
        <v>211</v>
      </c>
      <c r="S1" s="14" t="s">
        <v>212</v>
      </c>
      <c r="T1" s="14" t="s">
        <v>213</v>
      </c>
      <c r="U1" s="14" t="s">
        <v>214</v>
      </c>
    </row>
    <row r="2" spans="1:21" ht="15.75" thickBot="1" x14ac:dyDescent="0.3">
      <c r="A2" s="11" t="s">
        <v>4</v>
      </c>
      <c r="B2" s="13">
        <v>1</v>
      </c>
      <c r="C2" s="2" t="s">
        <v>0</v>
      </c>
      <c r="D2" s="28" t="str">
        <f>IF(M2=TRUE,"A","D")</f>
        <v>D</v>
      </c>
      <c r="E2" s="7">
        <f>IF(AND(OR(A2="A",A2="B"),M2=TRUE),2,IF(AND(OR(A2="A",A2="B"),M2=FALSE),-1,IF(AND(OR(A2="C",A2="D"),M2=FALSE),1,0)))</f>
        <v>1</v>
      </c>
      <c r="F2" s="5">
        <v>1</v>
      </c>
      <c r="G2" s="5">
        <v>0</v>
      </c>
      <c r="H2" s="5">
        <v>0</v>
      </c>
      <c r="I2" s="5">
        <v>1</v>
      </c>
      <c r="J2" s="9">
        <v>0</v>
      </c>
      <c r="K2" s="12" t="str">
        <f>IF(AND(A2&gt;="C",L2&lt;3),"R",IF(AND(A2&gt;="C",L2&gt;=3),"RB",IF(AND(A2&lt;"C",L2&gt;=3),"B",IF(AND(A2&lt;"C",L2&lt;3),"BR"))))</f>
        <v>R</v>
      </c>
      <c r="L2" s="12">
        <f>SUM(F2:J2)</f>
        <v>2</v>
      </c>
      <c r="M2" t="b">
        <f>IF(N2+SUM(F2:J2)&gt;3,TRUE,IF(AND(N2+SUM(F2:J2)=3,N2=0),FALSE,IF(AND(N2+SUM(F2:J2)=3,N2=1),TRUE,IF(AND(N2+SUM(F2:J2)=3,N2=0),FALSE,IF(N2+SUM(F2:J2)&lt;3,FALSE,TRUE)))))</f>
        <v>0</v>
      </c>
      <c r="N2" s="12">
        <v>0</v>
      </c>
      <c r="O2">
        <f>COUNTIF(E2:E201,"=2")</f>
        <v>92</v>
      </c>
      <c r="P2">
        <f>COUNTIF(M2:M201,TRUE)</f>
        <v>103</v>
      </c>
      <c r="Q2">
        <f>COUNTIF(E2:E201,"=1")</f>
        <v>94</v>
      </c>
      <c r="R2">
        <f>COUNTIF(M2:M201,FALSE)</f>
        <v>97</v>
      </c>
      <c r="S2" s="16">
        <f>(O2+Q2)/(O2+Q2+O3+Q3)</f>
        <v>0.93</v>
      </c>
      <c r="T2">
        <f>O2/P2</f>
        <v>0.89320388349514568</v>
      </c>
      <c r="U2">
        <f>Q2/R2</f>
        <v>0.96907216494845361</v>
      </c>
    </row>
    <row r="3" spans="1:21" ht="15.75" thickBot="1" x14ac:dyDescent="0.3">
      <c r="A3" s="11" t="s">
        <v>2</v>
      </c>
      <c r="B3" s="1">
        <v>2</v>
      </c>
      <c r="C3" s="3" t="s">
        <v>5</v>
      </c>
      <c r="D3" s="28" t="str">
        <f t="shared" ref="D3:D66" si="0">IF(M3=TRUE,"A","D")</f>
        <v>A</v>
      </c>
      <c r="E3" s="7">
        <f t="shared" ref="E3:E66" si="1">IF(AND(OR(A3="A",A3="B"),M3=TRUE),2,IF(AND(OR(A3="A",A3="B"),M3=FALSE),-1,IF(AND(OR(A3="C",A3="D"),M3=FALSE),1,0)))</f>
        <v>2</v>
      </c>
      <c r="F3" s="4">
        <v>1</v>
      </c>
      <c r="G3" s="4">
        <v>0</v>
      </c>
      <c r="H3" s="4">
        <v>0</v>
      </c>
      <c r="I3" s="4">
        <v>1</v>
      </c>
      <c r="J3" s="10">
        <v>0</v>
      </c>
      <c r="K3" s="12" t="str">
        <f t="shared" ref="K3:K66" si="2">IF(AND(A3&gt;="C",L3&lt;3),"R",IF(AND(A3&gt;="C",L3&gt;=3),"RB",IF(AND(A3&lt;"C",L3&gt;=3),"B",IF(AND(A3&lt;"C",L3&lt;3),"BR"))))</f>
        <v>BR</v>
      </c>
      <c r="L3" s="12">
        <f t="shared" ref="L3:L66" si="3">SUM(F3:J3)</f>
        <v>2</v>
      </c>
      <c r="M3" t="b">
        <f t="shared" ref="M3:M10" si="4">IF(N3+SUM(F3:J3)&gt;3,TRUE,IF(AND(N3+SUM(F3:J3)=3,N3=0),FALSE,IF(AND(N3+SUM(F3:J3)=3,N3=1),TRUE,IF(AND(N3+SUM(F3:J3)=3,N3=0),FALSE,IF(N3+SUM(F3:J3)&lt;3,FALSE,TRUE)))))</f>
        <v>1</v>
      </c>
      <c r="N3" s="12">
        <v>1</v>
      </c>
      <c r="O3">
        <f>COUNTIF(E2:E201,"=0")</f>
        <v>11</v>
      </c>
      <c r="Q3">
        <f>COUNTIF(E2:E201,"=-1")</f>
        <v>3</v>
      </c>
    </row>
    <row r="4" spans="1:21" ht="15.75" customHeight="1" thickBot="1" x14ac:dyDescent="0.3">
      <c r="A4" s="11" t="s">
        <v>2</v>
      </c>
      <c r="B4" s="1">
        <v>3</v>
      </c>
      <c r="C4" s="3" t="s">
        <v>6</v>
      </c>
      <c r="D4" s="28" t="str">
        <f t="shared" si="0"/>
        <v>A</v>
      </c>
      <c r="E4" s="7">
        <f t="shared" si="1"/>
        <v>2</v>
      </c>
      <c r="F4" s="4">
        <v>1</v>
      </c>
      <c r="G4" s="4">
        <v>0</v>
      </c>
      <c r="H4" s="4">
        <v>0</v>
      </c>
      <c r="I4" s="4">
        <v>1</v>
      </c>
      <c r="J4" s="10">
        <v>1</v>
      </c>
      <c r="K4" s="12" t="str">
        <f t="shared" si="2"/>
        <v>B</v>
      </c>
      <c r="L4" s="12">
        <f t="shared" si="3"/>
        <v>3</v>
      </c>
      <c r="M4" t="b">
        <f t="shared" si="4"/>
        <v>1</v>
      </c>
      <c r="N4" s="12">
        <v>1</v>
      </c>
      <c r="P4" t="s">
        <v>218</v>
      </c>
      <c r="S4" s="36" t="s">
        <v>215</v>
      </c>
      <c r="T4" s="36"/>
      <c r="U4" s="36"/>
    </row>
    <row r="5" spans="1:21" ht="15.75" thickBot="1" x14ac:dyDescent="0.3">
      <c r="A5" s="11" t="s">
        <v>2</v>
      </c>
      <c r="B5" s="1">
        <v>4</v>
      </c>
      <c r="C5" s="3" t="s">
        <v>7</v>
      </c>
      <c r="D5" s="28" t="str">
        <f t="shared" si="0"/>
        <v>A</v>
      </c>
      <c r="E5" s="7">
        <f t="shared" si="1"/>
        <v>2</v>
      </c>
      <c r="F5" s="4">
        <v>0</v>
      </c>
      <c r="G5" s="4">
        <v>0</v>
      </c>
      <c r="H5" s="4">
        <v>0</v>
      </c>
      <c r="I5" s="4">
        <v>1</v>
      </c>
      <c r="J5" s="10">
        <v>1</v>
      </c>
      <c r="K5" s="12" t="str">
        <f t="shared" si="2"/>
        <v>BR</v>
      </c>
      <c r="L5" s="12">
        <f t="shared" si="3"/>
        <v>2</v>
      </c>
      <c r="M5" t="b">
        <f t="shared" si="4"/>
        <v>1</v>
      </c>
      <c r="N5" s="12">
        <v>1</v>
      </c>
      <c r="P5" t="s">
        <v>220</v>
      </c>
      <c r="Q5" t="s">
        <v>219</v>
      </c>
      <c r="R5" t="s">
        <v>221</v>
      </c>
      <c r="S5" s="36"/>
      <c r="T5" s="36"/>
      <c r="U5" s="36"/>
    </row>
    <row r="6" spans="1:21" ht="15.75" customHeight="1" thickBot="1" x14ac:dyDescent="0.3">
      <c r="A6" s="11" t="s">
        <v>1</v>
      </c>
      <c r="B6" s="1">
        <v>5</v>
      </c>
      <c r="C6" s="3" t="s">
        <v>8</v>
      </c>
      <c r="D6" s="28" t="str">
        <f t="shared" si="0"/>
        <v>A</v>
      </c>
      <c r="E6" s="7">
        <f t="shared" si="1"/>
        <v>2</v>
      </c>
      <c r="F6" s="4">
        <v>1</v>
      </c>
      <c r="G6" s="4">
        <v>0</v>
      </c>
      <c r="H6" s="4">
        <v>0</v>
      </c>
      <c r="I6" s="4">
        <v>1</v>
      </c>
      <c r="J6" s="10">
        <v>0</v>
      </c>
      <c r="K6" s="12" t="str">
        <f t="shared" si="2"/>
        <v>BR</v>
      </c>
      <c r="L6" s="12">
        <f t="shared" si="3"/>
        <v>2</v>
      </c>
      <c r="M6" t="b">
        <f t="shared" si="4"/>
        <v>1</v>
      </c>
      <c r="N6" s="12">
        <v>1</v>
      </c>
      <c r="O6" s="31" t="s">
        <v>219</v>
      </c>
      <c r="P6" s="35" t="s">
        <v>227</v>
      </c>
      <c r="Q6" s="35" t="s">
        <v>229</v>
      </c>
      <c r="S6" s="36"/>
      <c r="T6" s="36"/>
      <c r="U6" s="36"/>
    </row>
    <row r="7" spans="1:21" ht="15.75" thickBot="1" x14ac:dyDescent="0.3">
      <c r="A7" s="11" t="s">
        <v>1</v>
      </c>
      <c r="B7" s="1">
        <v>6</v>
      </c>
      <c r="C7" s="3" t="s">
        <v>9</v>
      </c>
      <c r="D7" s="28" t="str">
        <f t="shared" si="0"/>
        <v>A</v>
      </c>
      <c r="E7" s="7">
        <f t="shared" si="1"/>
        <v>2</v>
      </c>
      <c r="F7" s="4">
        <v>1</v>
      </c>
      <c r="G7" s="4">
        <v>0</v>
      </c>
      <c r="H7" s="4">
        <v>0</v>
      </c>
      <c r="I7" s="4">
        <v>1</v>
      </c>
      <c r="J7" s="10">
        <v>0</v>
      </c>
      <c r="K7" s="12" t="str">
        <f t="shared" si="2"/>
        <v>BR</v>
      </c>
      <c r="L7" s="12">
        <f t="shared" si="3"/>
        <v>2</v>
      </c>
      <c r="M7" t="b">
        <f t="shared" si="4"/>
        <v>1</v>
      </c>
      <c r="N7" s="12">
        <v>1</v>
      </c>
      <c r="O7" s="31"/>
      <c r="P7" s="35"/>
      <c r="Q7" s="35"/>
      <c r="S7" s="18"/>
      <c r="T7" s="18"/>
      <c r="U7" s="18"/>
    </row>
    <row r="8" spans="1:21" ht="15.75" customHeight="1" thickBot="1" x14ac:dyDescent="0.3">
      <c r="A8" s="11" t="s">
        <v>2</v>
      </c>
      <c r="B8" s="1">
        <v>7</v>
      </c>
      <c r="C8" s="3" t="s">
        <v>10</v>
      </c>
      <c r="D8" s="28" t="str">
        <f t="shared" si="0"/>
        <v>A</v>
      </c>
      <c r="E8" s="7">
        <f t="shared" si="1"/>
        <v>2</v>
      </c>
      <c r="F8" s="4">
        <v>1</v>
      </c>
      <c r="G8" s="4">
        <v>1</v>
      </c>
      <c r="H8" s="4">
        <v>1</v>
      </c>
      <c r="I8" s="4">
        <v>1</v>
      </c>
      <c r="J8" s="10">
        <v>1</v>
      </c>
      <c r="K8" s="12" t="str">
        <f t="shared" si="2"/>
        <v>B</v>
      </c>
      <c r="L8" s="12">
        <f t="shared" si="3"/>
        <v>5</v>
      </c>
      <c r="M8" t="b">
        <f t="shared" si="4"/>
        <v>1</v>
      </c>
      <c r="N8" s="12">
        <v>1</v>
      </c>
      <c r="O8" s="31" t="s">
        <v>220</v>
      </c>
      <c r="P8" s="35" t="s">
        <v>230</v>
      </c>
      <c r="Q8" s="37" t="s">
        <v>228</v>
      </c>
      <c r="S8">
        <f>O2/P2</f>
        <v>0.89320388349514568</v>
      </c>
    </row>
    <row r="9" spans="1:21" ht="15.75" customHeight="1" thickBot="1" x14ac:dyDescent="0.3">
      <c r="A9" s="11" t="s">
        <v>4</v>
      </c>
      <c r="B9" s="1">
        <v>8</v>
      </c>
      <c r="C9" s="3" t="s">
        <v>11</v>
      </c>
      <c r="D9" s="28" t="str">
        <f t="shared" si="0"/>
        <v>D</v>
      </c>
      <c r="E9" s="7">
        <f t="shared" si="1"/>
        <v>1</v>
      </c>
      <c r="F9" s="4">
        <v>0</v>
      </c>
      <c r="G9" s="4">
        <v>0</v>
      </c>
      <c r="H9" s="4">
        <v>0</v>
      </c>
      <c r="I9" s="4">
        <v>0</v>
      </c>
      <c r="J9" s="10">
        <v>0</v>
      </c>
      <c r="K9" s="12" t="str">
        <f t="shared" si="2"/>
        <v>R</v>
      </c>
      <c r="L9" s="12">
        <f t="shared" si="3"/>
        <v>0</v>
      </c>
      <c r="M9" t="b">
        <f t="shared" si="4"/>
        <v>0</v>
      </c>
      <c r="N9" s="12">
        <v>0</v>
      </c>
      <c r="O9" s="31"/>
      <c r="P9" s="35"/>
      <c r="Q9" s="37"/>
      <c r="R9" s="36" t="s">
        <v>217</v>
      </c>
      <c r="S9" s="36"/>
      <c r="T9" s="36"/>
      <c r="U9" s="36"/>
    </row>
    <row r="10" spans="1:21" ht="15.75" thickBot="1" x14ac:dyDescent="0.3">
      <c r="A10" s="11" t="s">
        <v>1</v>
      </c>
      <c r="B10" s="1">
        <v>9</v>
      </c>
      <c r="C10" s="3" t="s">
        <v>12</v>
      </c>
      <c r="D10" s="28" t="str">
        <f t="shared" si="0"/>
        <v>A</v>
      </c>
      <c r="E10" s="7">
        <f t="shared" si="1"/>
        <v>2</v>
      </c>
      <c r="F10" s="4">
        <v>1</v>
      </c>
      <c r="G10" s="4">
        <v>0</v>
      </c>
      <c r="H10" s="4">
        <v>0</v>
      </c>
      <c r="I10" s="4">
        <v>1</v>
      </c>
      <c r="J10" s="10">
        <v>1</v>
      </c>
      <c r="K10" s="12" t="str">
        <f t="shared" si="2"/>
        <v>B</v>
      </c>
      <c r="L10" s="12">
        <f t="shared" si="3"/>
        <v>3</v>
      </c>
      <c r="M10" t="b">
        <f t="shared" si="4"/>
        <v>1</v>
      </c>
      <c r="N10" s="12">
        <v>1</v>
      </c>
      <c r="O10" t="s">
        <v>222</v>
      </c>
      <c r="R10" s="36"/>
      <c r="S10" s="36"/>
      <c r="T10" s="36"/>
      <c r="U10" s="36"/>
    </row>
    <row r="11" spans="1:21" ht="15.75" thickBot="1" x14ac:dyDescent="0.3">
      <c r="A11" s="11" t="s">
        <v>3</v>
      </c>
      <c r="B11" s="1">
        <v>10</v>
      </c>
      <c r="C11" s="3" t="s">
        <v>13</v>
      </c>
      <c r="D11" s="28" t="str">
        <f t="shared" si="0"/>
        <v>A</v>
      </c>
      <c r="E11" s="7">
        <f t="shared" si="1"/>
        <v>0</v>
      </c>
      <c r="F11" s="4">
        <v>1</v>
      </c>
      <c r="G11" s="4">
        <v>0</v>
      </c>
      <c r="H11" s="4">
        <v>0</v>
      </c>
      <c r="I11" s="4">
        <v>1</v>
      </c>
      <c r="J11" s="10">
        <v>0</v>
      </c>
      <c r="K11" s="12" t="str">
        <f t="shared" si="2"/>
        <v>R</v>
      </c>
      <c r="L11" s="12">
        <f t="shared" si="3"/>
        <v>2</v>
      </c>
      <c r="M11" t="b">
        <f>IF(N11+SUM(F11:J11)&gt;3,TRUE,IF(AND(N11+SUM(F11:J11)=3,N11=0),FALSE,IF(AND(N11+SUM(F11:J11)=3,N11=1),TRUE,IF(AND(N11+SUM(F11:J11)=3,N11=0),FALSE,IF(N11+SUM(F11:J11)&lt;3,FALSE,TRUE)))))</f>
        <v>1</v>
      </c>
      <c r="N11" s="12">
        <v>1</v>
      </c>
      <c r="R11" s="36"/>
      <c r="S11" s="36"/>
      <c r="T11" s="36"/>
      <c r="U11" s="36"/>
    </row>
    <row r="12" spans="1:21" ht="15.75" thickBot="1" x14ac:dyDescent="0.3">
      <c r="A12" s="11" t="s">
        <v>2</v>
      </c>
      <c r="B12" s="1">
        <v>11</v>
      </c>
      <c r="C12" s="3" t="s">
        <v>14</v>
      </c>
      <c r="D12" s="28" t="str">
        <f t="shared" si="0"/>
        <v>A</v>
      </c>
      <c r="E12" s="7">
        <f t="shared" si="1"/>
        <v>2</v>
      </c>
      <c r="F12" s="4">
        <v>1</v>
      </c>
      <c r="G12" s="4">
        <v>1</v>
      </c>
      <c r="H12" s="4">
        <v>1</v>
      </c>
      <c r="I12" s="4">
        <v>1</v>
      </c>
      <c r="J12" s="10">
        <v>1</v>
      </c>
      <c r="K12" s="12" t="str">
        <f t="shared" si="2"/>
        <v>B</v>
      </c>
      <c r="L12" s="12">
        <f t="shared" si="3"/>
        <v>5</v>
      </c>
      <c r="M12" t="b">
        <f t="shared" ref="M12:M75" si="5">IF(N12+SUM(F12:J12)&gt;3,TRUE,IF(AND(N12+SUM(F12:J12)=3,N12=0),FALSE,IF(AND(N12+SUM(F12:J12)=3,N12=1),TRUE,IF(AND(N12+SUM(F12:J12)=3,N12=0),FALSE,IF(N12+SUM(F12:J12)&lt;3,FALSE,TRUE)))))</f>
        <v>1</v>
      </c>
      <c r="N12" s="12">
        <v>1</v>
      </c>
      <c r="P12" t="s">
        <v>226</v>
      </c>
      <c r="S12" s="17"/>
      <c r="T12" s="17"/>
      <c r="U12" s="17"/>
    </row>
    <row r="13" spans="1:21" ht="15.75" thickBot="1" x14ac:dyDescent="0.3">
      <c r="A13" s="11" t="s">
        <v>1</v>
      </c>
      <c r="B13" s="1">
        <v>12</v>
      </c>
      <c r="C13" s="3" t="s">
        <v>15</v>
      </c>
      <c r="D13" s="28" t="str">
        <f t="shared" si="0"/>
        <v>A</v>
      </c>
      <c r="E13" s="7">
        <f t="shared" si="1"/>
        <v>2</v>
      </c>
      <c r="F13" s="4">
        <v>0</v>
      </c>
      <c r="G13" s="4">
        <v>1</v>
      </c>
      <c r="H13" s="4">
        <v>0</v>
      </c>
      <c r="I13" s="4">
        <v>1</v>
      </c>
      <c r="J13" s="10">
        <v>0</v>
      </c>
      <c r="K13" s="12" t="str">
        <f t="shared" si="2"/>
        <v>BR</v>
      </c>
      <c r="L13" s="12">
        <f t="shared" si="3"/>
        <v>2</v>
      </c>
      <c r="M13" t="b">
        <f t="shared" si="5"/>
        <v>1</v>
      </c>
      <c r="N13" s="12">
        <v>1</v>
      </c>
      <c r="O13" t="s">
        <v>223</v>
      </c>
      <c r="P13" t="s">
        <v>220</v>
      </c>
      <c r="Q13" t="s">
        <v>219</v>
      </c>
      <c r="R13" t="s">
        <v>221</v>
      </c>
      <c r="S13">
        <f>O2/(O2+Q3)</f>
        <v>0.96842105263157896</v>
      </c>
    </row>
    <row r="14" spans="1:21" ht="15.75" customHeight="1" thickBot="1" x14ac:dyDescent="0.3">
      <c r="A14" s="11" t="s">
        <v>3</v>
      </c>
      <c r="B14" s="1">
        <v>13</v>
      </c>
      <c r="C14" s="6" t="s">
        <v>16</v>
      </c>
      <c r="D14" s="28" t="str">
        <f t="shared" si="0"/>
        <v>A</v>
      </c>
      <c r="E14" s="7">
        <f t="shared" si="1"/>
        <v>0</v>
      </c>
      <c r="F14" s="4">
        <v>0</v>
      </c>
      <c r="G14" s="4">
        <v>1</v>
      </c>
      <c r="H14" s="4">
        <v>0</v>
      </c>
      <c r="I14" s="4">
        <v>1</v>
      </c>
      <c r="J14" s="10">
        <v>0</v>
      </c>
      <c r="K14" s="12" t="str">
        <f t="shared" si="2"/>
        <v>R</v>
      </c>
      <c r="L14" s="12">
        <f t="shared" si="3"/>
        <v>2</v>
      </c>
      <c r="M14" t="b">
        <f t="shared" si="5"/>
        <v>1</v>
      </c>
      <c r="N14" s="12">
        <v>1</v>
      </c>
      <c r="O14" s="31" t="s">
        <v>220</v>
      </c>
      <c r="P14" s="20">
        <f>O2</f>
        <v>92</v>
      </c>
      <c r="Q14" s="22">
        <f>O3</f>
        <v>11</v>
      </c>
      <c r="S14" s="35" t="s">
        <v>216</v>
      </c>
      <c r="T14" s="35"/>
      <c r="U14" s="35"/>
    </row>
    <row r="15" spans="1:21" ht="15.75" thickBot="1" x14ac:dyDescent="0.3">
      <c r="A15" s="11" t="s">
        <v>2</v>
      </c>
      <c r="B15" s="1">
        <v>14</v>
      </c>
      <c r="C15" s="3" t="s">
        <v>17</v>
      </c>
      <c r="D15" s="28" t="str">
        <f t="shared" si="0"/>
        <v>A</v>
      </c>
      <c r="E15" s="7">
        <f t="shared" si="1"/>
        <v>2</v>
      </c>
      <c r="F15" s="4">
        <v>1</v>
      </c>
      <c r="G15" s="4">
        <v>0</v>
      </c>
      <c r="H15" s="4">
        <v>0</v>
      </c>
      <c r="I15" s="4">
        <v>1</v>
      </c>
      <c r="J15" s="10">
        <v>0</v>
      </c>
      <c r="K15" s="12" t="str">
        <f t="shared" si="2"/>
        <v>BR</v>
      </c>
      <c r="L15" s="12">
        <f t="shared" si="3"/>
        <v>2</v>
      </c>
      <c r="M15" t="b">
        <f t="shared" si="5"/>
        <v>1</v>
      </c>
      <c r="N15" s="12">
        <v>1</v>
      </c>
      <c r="O15" s="31"/>
      <c r="P15" s="20"/>
      <c r="Q15" s="22"/>
      <c r="S15" s="35"/>
      <c r="T15" s="35"/>
      <c r="U15" s="35"/>
    </row>
    <row r="16" spans="1:21" ht="15.75" thickBot="1" x14ac:dyDescent="0.3">
      <c r="A16" s="11" t="s">
        <v>3</v>
      </c>
      <c r="B16" s="1">
        <v>15</v>
      </c>
      <c r="C16" s="3" t="s">
        <v>18</v>
      </c>
      <c r="D16" s="28" t="str">
        <f t="shared" si="0"/>
        <v>D</v>
      </c>
      <c r="E16" s="7">
        <f t="shared" si="1"/>
        <v>1</v>
      </c>
      <c r="F16" s="4">
        <v>0</v>
      </c>
      <c r="G16" s="4">
        <v>0</v>
      </c>
      <c r="H16" s="4">
        <v>1</v>
      </c>
      <c r="I16" s="4">
        <v>1</v>
      </c>
      <c r="J16" s="10">
        <v>0</v>
      </c>
      <c r="K16" s="12" t="str">
        <f t="shared" si="2"/>
        <v>R</v>
      </c>
      <c r="L16" s="12">
        <f t="shared" si="3"/>
        <v>2</v>
      </c>
      <c r="M16" t="b">
        <f t="shared" si="5"/>
        <v>0</v>
      </c>
      <c r="N16" s="12">
        <v>0</v>
      </c>
      <c r="O16" s="31" t="s">
        <v>219</v>
      </c>
      <c r="P16" s="21">
        <f>Q3</f>
        <v>3</v>
      </c>
      <c r="Q16" s="19">
        <f>Q2</f>
        <v>94</v>
      </c>
      <c r="S16" s="35"/>
      <c r="T16" s="35"/>
      <c r="U16" s="35"/>
    </row>
    <row r="17" spans="1:20" ht="15.75" thickBot="1" x14ac:dyDescent="0.3">
      <c r="A17" s="11" t="s">
        <v>2</v>
      </c>
      <c r="B17" s="1">
        <v>16</v>
      </c>
      <c r="C17" s="3" t="s">
        <v>19</v>
      </c>
      <c r="D17" s="28" t="str">
        <f t="shared" si="0"/>
        <v>A</v>
      </c>
      <c r="E17" s="7">
        <f t="shared" si="1"/>
        <v>2</v>
      </c>
      <c r="F17" s="4">
        <v>1</v>
      </c>
      <c r="G17" s="4">
        <v>1</v>
      </c>
      <c r="H17" s="4">
        <v>1</v>
      </c>
      <c r="I17" s="4">
        <v>1</v>
      </c>
      <c r="J17" s="10">
        <v>1</v>
      </c>
      <c r="K17" s="12" t="str">
        <f t="shared" si="2"/>
        <v>B</v>
      </c>
      <c r="L17" s="12">
        <f t="shared" si="3"/>
        <v>5</v>
      </c>
      <c r="M17" t="b">
        <f t="shared" si="5"/>
        <v>1</v>
      </c>
      <c r="N17" s="12">
        <v>1</v>
      </c>
      <c r="O17" s="31"/>
      <c r="P17" s="21"/>
      <c r="Q17" s="19"/>
      <c r="S17">
        <f>2*S8*S13/(S8+S13)</f>
        <v>0.92929292929292939</v>
      </c>
    </row>
    <row r="18" spans="1:20" ht="15.75" thickBot="1" x14ac:dyDescent="0.3">
      <c r="A18" s="11" t="s">
        <v>1</v>
      </c>
      <c r="B18" s="1">
        <v>17</v>
      </c>
      <c r="C18" s="3" t="s">
        <v>20</v>
      </c>
      <c r="D18" s="28" t="str">
        <f t="shared" si="0"/>
        <v>A</v>
      </c>
      <c r="E18" s="7">
        <f t="shared" si="1"/>
        <v>2</v>
      </c>
      <c r="F18" s="4">
        <v>1</v>
      </c>
      <c r="G18" s="4">
        <v>1</v>
      </c>
      <c r="H18" s="4">
        <v>0</v>
      </c>
      <c r="I18" s="4">
        <v>0</v>
      </c>
      <c r="J18" s="10">
        <v>1</v>
      </c>
      <c r="K18" s="12" t="str">
        <f t="shared" si="2"/>
        <v>B</v>
      </c>
      <c r="L18" s="12">
        <f t="shared" si="3"/>
        <v>3</v>
      </c>
      <c r="M18" t="b">
        <f t="shared" si="5"/>
        <v>1</v>
      </c>
      <c r="N18" s="12">
        <v>1</v>
      </c>
      <c r="O18" t="s">
        <v>222</v>
      </c>
    </row>
    <row r="19" spans="1:20" ht="15.75" thickBot="1" x14ac:dyDescent="0.3">
      <c r="A19" s="11" t="s">
        <v>3</v>
      </c>
      <c r="B19" s="1">
        <v>18</v>
      </c>
      <c r="C19" s="3" t="s">
        <v>21</v>
      </c>
      <c r="D19" s="28" t="str">
        <f t="shared" si="0"/>
        <v>D</v>
      </c>
      <c r="E19" s="7">
        <f t="shared" si="1"/>
        <v>1</v>
      </c>
      <c r="F19" s="4">
        <v>1</v>
      </c>
      <c r="G19" s="4">
        <v>0</v>
      </c>
      <c r="H19" s="4">
        <v>0</v>
      </c>
      <c r="I19" s="4">
        <v>1</v>
      </c>
      <c r="J19" s="10">
        <v>1</v>
      </c>
      <c r="K19" s="12" t="str">
        <f t="shared" si="2"/>
        <v>RB</v>
      </c>
      <c r="L19" s="12">
        <f t="shared" si="3"/>
        <v>3</v>
      </c>
      <c r="M19" t="b">
        <f t="shared" si="5"/>
        <v>0</v>
      </c>
      <c r="N19" s="12">
        <v>0</v>
      </c>
    </row>
    <row r="20" spans="1:20" ht="15.75" thickBot="1" x14ac:dyDescent="0.3">
      <c r="A20" s="11" t="s">
        <v>3</v>
      </c>
      <c r="B20" s="1">
        <v>19</v>
      </c>
      <c r="C20" s="3" t="s">
        <v>22</v>
      </c>
      <c r="D20" s="28" t="str">
        <f t="shared" si="0"/>
        <v>A</v>
      </c>
      <c r="E20" s="7">
        <f t="shared" si="1"/>
        <v>0</v>
      </c>
      <c r="F20" s="4">
        <v>1</v>
      </c>
      <c r="G20" s="4">
        <v>0</v>
      </c>
      <c r="H20" s="4">
        <v>0</v>
      </c>
      <c r="I20" s="4">
        <v>0</v>
      </c>
      <c r="J20" s="10">
        <v>1</v>
      </c>
      <c r="K20" s="12" t="str">
        <f t="shared" si="2"/>
        <v>R</v>
      </c>
      <c r="L20" s="12">
        <f t="shared" si="3"/>
        <v>2</v>
      </c>
      <c r="M20" t="b">
        <f t="shared" si="5"/>
        <v>1</v>
      </c>
      <c r="N20" s="12">
        <v>1</v>
      </c>
      <c r="P20" t="s">
        <v>224</v>
      </c>
      <c r="Q20" s="23">
        <f>Q14/P2</f>
        <v>0.10679611650485436</v>
      </c>
      <c r="R20" t="s">
        <v>231</v>
      </c>
    </row>
    <row r="21" spans="1:20" ht="15.75" thickBot="1" x14ac:dyDescent="0.3">
      <c r="A21" s="11" t="s">
        <v>3</v>
      </c>
      <c r="B21" s="1">
        <v>20</v>
      </c>
      <c r="C21" s="3" t="s">
        <v>23</v>
      </c>
      <c r="D21" s="28" t="str">
        <f t="shared" si="0"/>
        <v>D</v>
      </c>
      <c r="E21" s="7">
        <f t="shared" si="1"/>
        <v>1</v>
      </c>
      <c r="F21" s="4">
        <v>0</v>
      </c>
      <c r="G21" s="4">
        <v>0</v>
      </c>
      <c r="H21" s="4">
        <v>0</v>
      </c>
      <c r="I21" s="4">
        <v>0</v>
      </c>
      <c r="J21" s="10">
        <v>0</v>
      </c>
      <c r="K21" s="12" t="str">
        <f t="shared" si="2"/>
        <v>R</v>
      </c>
      <c r="L21" s="12">
        <f t="shared" si="3"/>
        <v>0</v>
      </c>
      <c r="M21" t="b">
        <f t="shared" si="5"/>
        <v>0</v>
      </c>
      <c r="N21" s="12">
        <v>0</v>
      </c>
      <c r="P21" t="s">
        <v>225</v>
      </c>
      <c r="Q21" s="23">
        <f>P16/R2</f>
        <v>3.0927835051546393E-2</v>
      </c>
      <c r="R21" t="s">
        <v>232</v>
      </c>
    </row>
    <row r="22" spans="1:20" ht="15.75" thickBot="1" x14ac:dyDescent="0.3">
      <c r="A22" s="11" t="s">
        <v>2</v>
      </c>
      <c r="B22" s="1">
        <v>21</v>
      </c>
      <c r="C22" s="3" t="s">
        <v>24</v>
      </c>
      <c r="D22" s="28" t="str">
        <f t="shared" si="0"/>
        <v>A</v>
      </c>
      <c r="E22" s="7">
        <f t="shared" si="1"/>
        <v>2</v>
      </c>
      <c r="F22" s="4">
        <v>1</v>
      </c>
      <c r="G22" s="4">
        <v>1</v>
      </c>
      <c r="H22" s="4">
        <v>1</v>
      </c>
      <c r="I22" s="4">
        <v>1</v>
      </c>
      <c r="J22" s="10">
        <v>1</v>
      </c>
      <c r="K22" s="12" t="str">
        <f t="shared" si="2"/>
        <v>B</v>
      </c>
      <c r="L22" s="12">
        <f t="shared" si="3"/>
        <v>5</v>
      </c>
      <c r="M22" t="b">
        <f t="shared" si="5"/>
        <v>1</v>
      </c>
      <c r="N22" s="12">
        <v>1</v>
      </c>
    </row>
    <row r="23" spans="1:20" ht="15.75" thickBot="1" x14ac:dyDescent="0.3">
      <c r="A23" s="11" t="s">
        <v>3</v>
      </c>
      <c r="B23" s="1">
        <v>22</v>
      </c>
      <c r="C23" s="3" t="s">
        <v>25</v>
      </c>
      <c r="D23" s="28" t="str">
        <f t="shared" si="0"/>
        <v>A</v>
      </c>
      <c r="E23" s="7">
        <f t="shared" si="1"/>
        <v>0</v>
      </c>
      <c r="F23" s="4">
        <v>1</v>
      </c>
      <c r="G23" s="4">
        <v>0</v>
      </c>
      <c r="H23" s="4">
        <v>0</v>
      </c>
      <c r="I23" s="4">
        <v>1</v>
      </c>
      <c r="J23" s="10">
        <v>0</v>
      </c>
      <c r="K23" s="12" t="str">
        <f t="shared" si="2"/>
        <v>R</v>
      </c>
      <c r="L23" s="12">
        <f t="shared" si="3"/>
        <v>2</v>
      </c>
      <c r="M23" t="b">
        <f t="shared" si="5"/>
        <v>1</v>
      </c>
      <c r="N23" s="12">
        <v>1</v>
      </c>
      <c r="P23" t="s">
        <v>233</v>
      </c>
      <c r="Q23" s="23">
        <f>Q20+Q21</f>
        <v>0.13772395155640077</v>
      </c>
    </row>
    <row r="24" spans="1:20" ht="15.75" thickBot="1" x14ac:dyDescent="0.3">
      <c r="A24" s="11" t="s">
        <v>2</v>
      </c>
      <c r="B24" s="1">
        <v>23</v>
      </c>
      <c r="C24" s="3" t="s">
        <v>26</v>
      </c>
      <c r="D24" s="28" t="str">
        <f t="shared" si="0"/>
        <v>A</v>
      </c>
      <c r="E24" s="7">
        <f t="shared" si="1"/>
        <v>2</v>
      </c>
      <c r="F24" s="4">
        <v>1</v>
      </c>
      <c r="G24" s="4">
        <v>1</v>
      </c>
      <c r="H24" s="4">
        <v>1</v>
      </c>
      <c r="I24" s="4">
        <v>1</v>
      </c>
      <c r="J24" s="10">
        <v>1</v>
      </c>
      <c r="K24" s="12" t="str">
        <f t="shared" si="2"/>
        <v>B</v>
      </c>
      <c r="L24" s="12">
        <f t="shared" si="3"/>
        <v>5</v>
      </c>
      <c r="M24" t="b">
        <f t="shared" si="5"/>
        <v>1</v>
      </c>
      <c r="N24" s="12">
        <v>1</v>
      </c>
    </row>
    <row r="25" spans="1:20" ht="15.75" thickBot="1" x14ac:dyDescent="0.3">
      <c r="A25" s="11" t="s">
        <v>3</v>
      </c>
      <c r="B25" s="1">
        <v>24</v>
      </c>
      <c r="C25" s="3" t="s">
        <v>27</v>
      </c>
      <c r="D25" s="28" t="str">
        <f t="shared" si="0"/>
        <v>D</v>
      </c>
      <c r="E25" s="7">
        <f t="shared" si="1"/>
        <v>1</v>
      </c>
      <c r="F25" s="4">
        <v>0</v>
      </c>
      <c r="G25" s="4">
        <v>0</v>
      </c>
      <c r="H25" s="4">
        <v>0</v>
      </c>
      <c r="I25" s="4">
        <v>0</v>
      </c>
      <c r="J25" s="10">
        <v>1</v>
      </c>
      <c r="K25" s="12" t="str">
        <f t="shared" si="2"/>
        <v>R</v>
      </c>
      <c r="L25" s="12">
        <f t="shared" si="3"/>
        <v>1</v>
      </c>
      <c r="M25" t="b">
        <f t="shared" si="5"/>
        <v>0</v>
      </c>
      <c r="N25" s="12">
        <v>0</v>
      </c>
      <c r="P25">
        <v>1</v>
      </c>
    </row>
    <row r="26" spans="1:20" ht="15.75" thickBot="1" x14ac:dyDescent="0.3">
      <c r="A26" s="11" t="s">
        <v>3</v>
      </c>
      <c r="B26" s="1">
        <v>25</v>
      </c>
      <c r="C26" s="3" t="s">
        <v>28</v>
      </c>
      <c r="D26" s="28" t="str">
        <f t="shared" si="0"/>
        <v>D</v>
      </c>
      <c r="E26" s="7">
        <f t="shared" si="1"/>
        <v>1</v>
      </c>
      <c r="F26" s="4">
        <v>1</v>
      </c>
      <c r="G26" s="4">
        <v>0</v>
      </c>
      <c r="H26" s="4">
        <v>0</v>
      </c>
      <c r="I26" s="4">
        <v>1</v>
      </c>
      <c r="J26" s="10">
        <v>1</v>
      </c>
      <c r="K26" s="12" t="str">
        <f t="shared" si="2"/>
        <v>RB</v>
      </c>
      <c r="L26" s="12">
        <f t="shared" si="3"/>
        <v>3</v>
      </c>
      <c r="M26" t="b">
        <f t="shared" si="5"/>
        <v>0</v>
      </c>
      <c r="N26" s="12">
        <v>0</v>
      </c>
      <c r="P26" t="s">
        <v>234</v>
      </c>
      <c r="Q26" t="s">
        <v>235</v>
      </c>
      <c r="S26" t="s">
        <v>236</v>
      </c>
    </row>
    <row r="27" spans="1:20" ht="15.75" thickBot="1" x14ac:dyDescent="0.3">
      <c r="A27" s="11" t="s">
        <v>2</v>
      </c>
      <c r="B27" s="1">
        <v>26</v>
      </c>
      <c r="C27" s="3" t="s">
        <v>29</v>
      </c>
      <c r="D27" s="28" t="str">
        <f t="shared" si="0"/>
        <v>A</v>
      </c>
      <c r="E27" s="7">
        <f t="shared" si="1"/>
        <v>2</v>
      </c>
      <c r="F27" s="4">
        <v>1</v>
      </c>
      <c r="G27" s="4">
        <v>1</v>
      </c>
      <c r="H27" s="4">
        <v>1</v>
      </c>
      <c r="I27" s="4">
        <v>1</v>
      </c>
      <c r="J27" s="10">
        <v>1</v>
      </c>
      <c r="K27" s="12" t="str">
        <f t="shared" si="2"/>
        <v>B</v>
      </c>
      <c r="L27" s="12">
        <f t="shared" si="3"/>
        <v>5</v>
      </c>
      <c r="M27" t="b">
        <f t="shared" si="5"/>
        <v>1</v>
      </c>
      <c r="N27" s="12">
        <v>1</v>
      </c>
      <c r="P27">
        <v>1</v>
      </c>
      <c r="Q27">
        <v>51</v>
      </c>
      <c r="R27">
        <f>ROUND(Q27/10,0)</f>
        <v>5</v>
      </c>
      <c r="S27">
        <v>1</v>
      </c>
      <c r="T27" s="26">
        <f t="shared" ref="T27:T38" si="6">R27/S27</f>
        <v>5</v>
      </c>
    </row>
    <row r="28" spans="1:20" ht="15.75" thickBot="1" x14ac:dyDescent="0.3">
      <c r="A28" s="11" t="s">
        <v>2</v>
      </c>
      <c r="B28" s="1">
        <v>27</v>
      </c>
      <c r="C28" s="3" t="s">
        <v>30</v>
      </c>
      <c r="D28" s="28" t="str">
        <f t="shared" si="0"/>
        <v>A</v>
      </c>
      <c r="E28" s="7">
        <f t="shared" si="1"/>
        <v>2</v>
      </c>
      <c r="F28" s="4">
        <v>0</v>
      </c>
      <c r="G28" s="4">
        <v>0</v>
      </c>
      <c r="H28" s="4">
        <v>1</v>
      </c>
      <c r="I28" s="4">
        <v>1</v>
      </c>
      <c r="J28" s="10">
        <v>1</v>
      </c>
      <c r="K28" s="12" t="str">
        <f t="shared" si="2"/>
        <v>B</v>
      </c>
      <c r="L28" s="12">
        <f t="shared" si="3"/>
        <v>3</v>
      </c>
      <c r="M28" t="b">
        <f t="shared" si="5"/>
        <v>1</v>
      </c>
      <c r="N28" s="12">
        <v>1</v>
      </c>
      <c r="P28">
        <v>2</v>
      </c>
      <c r="Q28">
        <v>40</v>
      </c>
      <c r="R28">
        <f t="shared" ref="R28:R38" si="7">ROUND(Q28/10,0)</f>
        <v>4</v>
      </c>
      <c r="S28">
        <v>2</v>
      </c>
      <c r="T28" s="26">
        <f t="shared" si="6"/>
        <v>2</v>
      </c>
    </row>
    <row r="29" spans="1:20" ht="15.75" thickBot="1" x14ac:dyDescent="0.3">
      <c r="A29" s="11" t="s">
        <v>3</v>
      </c>
      <c r="B29" s="1">
        <v>28</v>
      </c>
      <c r="C29" s="3" t="s">
        <v>31</v>
      </c>
      <c r="D29" s="28" t="str">
        <f t="shared" si="0"/>
        <v>D</v>
      </c>
      <c r="E29" s="7">
        <f t="shared" si="1"/>
        <v>1</v>
      </c>
      <c r="F29" s="4">
        <v>0</v>
      </c>
      <c r="G29" s="4">
        <v>0</v>
      </c>
      <c r="H29" s="4">
        <v>0</v>
      </c>
      <c r="I29" s="4">
        <v>0</v>
      </c>
      <c r="J29" s="10">
        <v>0</v>
      </c>
      <c r="K29" s="12" t="str">
        <f t="shared" si="2"/>
        <v>R</v>
      </c>
      <c r="L29" s="12">
        <f t="shared" si="3"/>
        <v>0</v>
      </c>
      <c r="M29" t="b">
        <f t="shared" si="5"/>
        <v>0</v>
      </c>
      <c r="N29" s="12">
        <v>0</v>
      </c>
      <c r="P29">
        <v>3</v>
      </c>
      <c r="Q29">
        <v>31.5</v>
      </c>
      <c r="R29">
        <f t="shared" si="7"/>
        <v>3</v>
      </c>
      <c r="S29">
        <v>1</v>
      </c>
      <c r="T29" s="26">
        <f t="shared" si="6"/>
        <v>3</v>
      </c>
    </row>
    <row r="30" spans="1:20" ht="15.75" thickBot="1" x14ac:dyDescent="0.3">
      <c r="A30" s="11" t="s">
        <v>3</v>
      </c>
      <c r="B30" s="1">
        <v>29</v>
      </c>
      <c r="C30" s="3" t="s">
        <v>32</v>
      </c>
      <c r="D30" s="28" t="str">
        <f t="shared" si="0"/>
        <v>D</v>
      </c>
      <c r="E30" s="7">
        <f t="shared" si="1"/>
        <v>1</v>
      </c>
      <c r="F30" s="4">
        <v>1</v>
      </c>
      <c r="G30" s="4">
        <v>0</v>
      </c>
      <c r="H30" s="4">
        <v>0</v>
      </c>
      <c r="I30" s="4">
        <v>1</v>
      </c>
      <c r="J30" s="10">
        <v>0</v>
      </c>
      <c r="K30" s="12" t="str">
        <f t="shared" si="2"/>
        <v>R</v>
      </c>
      <c r="L30" s="12">
        <f t="shared" si="3"/>
        <v>2</v>
      </c>
      <c r="M30" t="b">
        <f t="shared" si="5"/>
        <v>0</v>
      </c>
      <c r="N30" s="12">
        <v>0</v>
      </c>
      <c r="P30">
        <v>4</v>
      </c>
      <c r="Q30">
        <v>59.5</v>
      </c>
      <c r="R30">
        <f t="shared" si="7"/>
        <v>6</v>
      </c>
      <c r="S30">
        <v>2</v>
      </c>
      <c r="T30" s="27">
        <f t="shared" si="6"/>
        <v>3</v>
      </c>
    </row>
    <row r="31" spans="1:20" ht="15.75" thickBot="1" x14ac:dyDescent="0.3">
      <c r="A31" s="11" t="s">
        <v>4</v>
      </c>
      <c r="B31" s="1">
        <v>30</v>
      </c>
      <c r="C31" s="3" t="s">
        <v>33</v>
      </c>
      <c r="D31" s="28" t="str">
        <f t="shared" si="0"/>
        <v>D</v>
      </c>
      <c r="E31" s="7">
        <f t="shared" si="1"/>
        <v>1</v>
      </c>
      <c r="F31" s="4">
        <v>0</v>
      </c>
      <c r="G31" s="4">
        <v>0</v>
      </c>
      <c r="H31" s="4">
        <v>1</v>
      </c>
      <c r="I31" s="4">
        <v>0</v>
      </c>
      <c r="J31" s="10">
        <v>0</v>
      </c>
      <c r="K31" s="12" t="str">
        <f t="shared" si="2"/>
        <v>R</v>
      </c>
      <c r="L31" s="12">
        <f t="shared" si="3"/>
        <v>1</v>
      </c>
      <c r="M31" t="b">
        <f t="shared" si="5"/>
        <v>0</v>
      </c>
      <c r="N31" s="12">
        <v>0</v>
      </c>
      <c r="P31" s="24">
        <v>5</v>
      </c>
      <c r="Q31">
        <v>1</v>
      </c>
      <c r="R31">
        <f t="shared" si="7"/>
        <v>0</v>
      </c>
      <c r="S31" s="24">
        <v>3</v>
      </c>
      <c r="T31" s="26">
        <f t="shared" si="6"/>
        <v>0</v>
      </c>
    </row>
    <row r="32" spans="1:20" ht="15.75" thickBot="1" x14ac:dyDescent="0.3">
      <c r="A32" s="11" t="s">
        <v>4</v>
      </c>
      <c r="B32" s="1">
        <v>31</v>
      </c>
      <c r="C32" s="3" t="s">
        <v>34</v>
      </c>
      <c r="D32" s="28" t="str">
        <f t="shared" si="0"/>
        <v>D</v>
      </c>
      <c r="E32" s="7">
        <f t="shared" si="1"/>
        <v>1</v>
      </c>
      <c r="F32" s="4">
        <v>0</v>
      </c>
      <c r="G32" s="4">
        <v>0</v>
      </c>
      <c r="H32" s="4">
        <v>0</v>
      </c>
      <c r="I32" s="4">
        <v>0</v>
      </c>
      <c r="J32" s="10">
        <v>0</v>
      </c>
      <c r="K32" s="12" t="str">
        <f t="shared" si="2"/>
        <v>R</v>
      </c>
      <c r="L32" s="12">
        <f t="shared" si="3"/>
        <v>0</v>
      </c>
      <c r="M32" t="b">
        <f t="shared" si="5"/>
        <v>0</v>
      </c>
      <c r="N32" s="12">
        <v>1</v>
      </c>
      <c r="P32">
        <v>6</v>
      </c>
      <c r="Q32">
        <v>77</v>
      </c>
      <c r="R32">
        <f t="shared" si="7"/>
        <v>8</v>
      </c>
      <c r="S32">
        <v>3</v>
      </c>
      <c r="T32" s="27">
        <f t="shared" si="6"/>
        <v>2.6666666666666665</v>
      </c>
    </row>
    <row r="33" spans="1:20" ht="15.75" thickBot="1" x14ac:dyDescent="0.3">
      <c r="A33" s="11" t="s">
        <v>4</v>
      </c>
      <c r="B33" s="1">
        <v>32</v>
      </c>
      <c r="C33" s="3" t="s">
        <v>35</v>
      </c>
      <c r="D33" s="28" t="str">
        <f t="shared" si="0"/>
        <v>D</v>
      </c>
      <c r="E33" s="7">
        <f t="shared" si="1"/>
        <v>1</v>
      </c>
      <c r="F33" s="4">
        <v>0</v>
      </c>
      <c r="G33" s="4">
        <v>0</v>
      </c>
      <c r="H33" s="4">
        <v>0</v>
      </c>
      <c r="I33" s="4">
        <v>1</v>
      </c>
      <c r="J33" s="10">
        <v>0</v>
      </c>
      <c r="K33" s="12" t="str">
        <f t="shared" si="2"/>
        <v>R</v>
      </c>
      <c r="L33" s="12">
        <f t="shared" si="3"/>
        <v>1</v>
      </c>
      <c r="M33" t="b">
        <f t="shared" si="5"/>
        <v>0</v>
      </c>
      <c r="N33" s="12">
        <v>0</v>
      </c>
      <c r="P33">
        <v>7</v>
      </c>
      <c r="Q33">
        <v>46</v>
      </c>
      <c r="R33">
        <f t="shared" si="7"/>
        <v>5</v>
      </c>
      <c r="S33">
        <v>1</v>
      </c>
      <c r="T33" s="26">
        <f t="shared" si="6"/>
        <v>5</v>
      </c>
    </row>
    <row r="34" spans="1:20" ht="15.75" thickBot="1" x14ac:dyDescent="0.3">
      <c r="A34" s="11" t="s">
        <v>2</v>
      </c>
      <c r="B34" s="1">
        <v>33</v>
      </c>
      <c r="C34" s="3" t="s">
        <v>36</v>
      </c>
      <c r="D34" s="28" t="str">
        <f t="shared" si="0"/>
        <v>A</v>
      </c>
      <c r="E34" s="7">
        <f t="shared" si="1"/>
        <v>2</v>
      </c>
      <c r="F34" s="4">
        <v>1</v>
      </c>
      <c r="G34" s="4">
        <v>1</v>
      </c>
      <c r="H34" s="4">
        <v>1</v>
      </c>
      <c r="I34" s="4">
        <v>1</v>
      </c>
      <c r="J34" s="10">
        <v>1</v>
      </c>
      <c r="K34" s="12" t="str">
        <f t="shared" si="2"/>
        <v>B</v>
      </c>
      <c r="L34" s="12">
        <f t="shared" si="3"/>
        <v>5</v>
      </c>
      <c r="M34" t="b">
        <f t="shared" si="5"/>
        <v>1</v>
      </c>
      <c r="N34" s="12">
        <v>1</v>
      </c>
      <c r="P34">
        <v>8</v>
      </c>
      <c r="Q34">
        <v>58.5</v>
      </c>
      <c r="R34">
        <f t="shared" si="7"/>
        <v>6</v>
      </c>
      <c r="S34">
        <v>1</v>
      </c>
      <c r="T34" s="27">
        <f t="shared" si="6"/>
        <v>6</v>
      </c>
    </row>
    <row r="35" spans="1:20" ht="15.75" thickBot="1" x14ac:dyDescent="0.3">
      <c r="A35" s="11" t="s">
        <v>3</v>
      </c>
      <c r="B35" s="1">
        <v>34</v>
      </c>
      <c r="C35" s="3" t="s">
        <v>37</v>
      </c>
      <c r="D35" s="28" t="str">
        <f t="shared" si="0"/>
        <v>D</v>
      </c>
      <c r="E35" s="7">
        <f t="shared" si="1"/>
        <v>1</v>
      </c>
      <c r="F35" s="4">
        <v>0</v>
      </c>
      <c r="G35" s="4">
        <v>0</v>
      </c>
      <c r="H35" s="4">
        <v>0</v>
      </c>
      <c r="I35" s="4">
        <v>1</v>
      </c>
      <c r="J35" s="10">
        <v>0</v>
      </c>
      <c r="K35" s="12" t="str">
        <f t="shared" si="2"/>
        <v>R</v>
      </c>
      <c r="L35" s="12">
        <f t="shared" si="3"/>
        <v>1</v>
      </c>
      <c r="M35" t="b">
        <f t="shared" si="5"/>
        <v>0</v>
      </c>
      <c r="N35" s="12">
        <v>0</v>
      </c>
      <c r="P35">
        <v>9</v>
      </c>
      <c r="Q35">
        <v>42</v>
      </c>
      <c r="R35">
        <f t="shared" si="7"/>
        <v>4</v>
      </c>
      <c r="S35">
        <v>1</v>
      </c>
      <c r="T35" s="26">
        <f t="shared" si="6"/>
        <v>4</v>
      </c>
    </row>
    <row r="36" spans="1:20" ht="15.75" thickBot="1" x14ac:dyDescent="0.3">
      <c r="A36" s="11" t="s">
        <v>2</v>
      </c>
      <c r="B36" s="1">
        <v>35</v>
      </c>
      <c r="C36" s="3" t="s">
        <v>38</v>
      </c>
      <c r="D36" s="28" t="str">
        <f t="shared" si="0"/>
        <v>A</v>
      </c>
      <c r="E36" s="7">
        <f t="shared" si="1"/>
        <v>2</v>
      </c>
      <c r="F36" s="4">
        <v>0</v>
      </c>
      <c r="G36" s="4">
        <v>0</v>
      </c>
      <c r="H36" s="4">
        <v>1</v>
      </c>
      <c r="I36" s="4">
        <v>1</v>
      </c>
      <c r="J36" s="10">
        <v>0</v>
      </c>
      <c r="K36" s="12" t="str">
        <f t="shared" si="2"/>
        <v>BR</v>
      </c>
      <c r="L36" s="12">
        <f t="shared" si="3"/>
        <v>2</v>
      </c>
      <c r="M36" t="b">
        <f t="shared" si="5"/>
        <v>1</v>
      </c>
      <c r="N36" s="12">
        <v>1</v>
      </c>
      <c r="P36">
        <v>10</v>
      </c>
      <c r="Q36">
        <v>60.5</v>
      </c>
      <c r="R36">
        <f t="shared" si="7"/>
        <v>6</v>
      </c>
      <c r="S36">
        <v>2</v>
      </c>
      <c r="T36" s="27">
        <f t="shared" si="6"/>
        <v>3</v>
      </c>
    </row>
    <row r="37" spans="1:20" ht="15.75" thickBot="1" x14ac:dyDescent="0.3">
      <c r="A37" s="11" t="s">
        <v>2</v>
      </c>
      <c r="B37" s="1">
        <v>36</v>
      </c>
      <c r="C37" s="3" t="s">
        <v>39</v>
      </c>
      <c r="D37" s="28" t="str">
        <f t="shared" si="0"/>
        <v>A</v>
      </c>
      <c r="E37" s="7">
        <f t="shared" si="1"/>
        <v>2</v>
      </c>
      <c r="F37" s="4">
        <v>1</v>
      </c>
      <c r="G37" s="4">
        <v>1</v>
      </c>
      <c r="H37" s="4">
        <v>1</v>
      </c>
      <c r="I37" s="4">
        <v>1</v>
      </c>
      <c r="J37" s="10">
        <v>1</v>
      </c>
      <c r="K37" s="12" t="str">
        <f t="shared" si="2"/>
        <v>B</v>
      </c>
      <c r="L37" s="12">
        <f t="shared" si="3"/>
        <v>5</v>
      </c>
      <c r="M37" t="b">
        <f t="shared" si="5"/>
        <v>1</v>
      </c>
      <c r="N37" s="12">
        <v>1</v>
      </c>
      <c r="P37" s="24">
        <v>11</v>
      </c>
      <c r="Q37">
        <v>1</v>
      </c>
      <c r="R37">
        <f t="shared" si="7"/>
        <v>0</v>
      </c>
      <c r="S37" s="24">
        <v>1</v>
      </c>
      <c r="T37" s="26">
        <f t="shared" si="6"/>
        <v>0</v>
      </c>
    </row>
    <row r="38" spans="1:20" ht="15.75" thickBot="1" x14ac:dyDescent="0.3">
      <c r="A38" s="11" t="s">
        <v>3</v>
      </c>
      <c r="B38" s="1">
        <v>37</v>
      </c>
      <c r="C38" s="3" t="s">
        <v>40</v>
      </c>
      <c r="D38" s="28" t="str">
        <f t="shared" si="0"/>
        <v>D</v>
      </c>
      <c r="E38" s="7">
        <f t="shared" si="1"/>
        <v>1</v>
      </c>
      <c r="F38" s="4">
        <v>1</v>
      </c>
      <c r="G38" s="4">
        <v>0</v>
      </c>
      <c r="H38" s="4">
        <v>1</v>
      </c>
      <c r="I38" s="4">
        <v>1</v>
      </c>
      <c r="J38" s="10">
        <v>0</v>
      </c>
      <c r="K38" s="12" t="str">
        <f t="shared" si="2"/>
        <v>RB</v>
      </c>
      <c r="L38" s="12">
        <f t="shared" si="3"/>
        <v>3</v>
      </c>
      <c r="M38" t="b">
        <f t="shared" si="5"/>
        <v>0</v>
      </c>
      <c r="N38" s="12">
        <v>0</v>
      </c>
      <c r="P38" s="25">
        <v>12</v>
      </c>
      <c r="Q38">
        <v>17</v>
      </c>
      <c r="R38">
        <f t="shared" si="7"/>
        <v>2</v>
      </c>
      <c r="S38">
        <v>1</v>
      </c>
      <c r="T38" s="26">
        <f t="shared" si="6"/>
        <v>2</v>
      </c>
    </row>
    <row r="39" spans="1:20" ht="15.75" thickBot="1" x14ac:dyDescent="0.3">
      <c r="A39" s="11" t="s">
        <v>3</v>
      </c>
      <c r="B39" s="1">
        <v>38</v>
      </c>
      <c r="C39" s="3" t="s">
        <v>41</v>
      </c>
      <c r="D39" s="28" t="str">
        <f t="shared" si="0"/>
        <v>D</v>
      </c>
      <c r="E39" s="7">
        <f t="shared" si="1"/>
        <v>1</v>
      </c>
      <c r="F39" s="4">
        <v>1</v>
      </c>
      <c r="G39" s="4">
        <v>0</v>
      </c>
      <c r="H39" s="4">
        <v>0</v>
      </c>
      <c r="I39" s="4">
        <v>1</v>
      </c>
      <c r="J39" s="10">
        <v>0</v>
      </c>
      <c r="K39" s="12" t="str">
        <f t="shared" si="2"/>
        <v>R</v>
      </c>
      <c r="L39" s="12">
        <f t="shared" si="3"/>
        <v>2</v>
      </c>
      <c r="M39" t="b">
        <f t="shared" si="5"/>
        <v>0</v>
      </c>
      <c r="N39" s="12">
        <v>0</v>
      </c>
      <c r="P39">
        <v>2</v>
      </c>
    </row>
    <row r="40" spans="1:20" ht="15.75" thickBot="1" x14ac:dyDescent="0.3">
      <c r="A40" s="11" t="s">
        <v>2</v>
      </c>
      <c r="B40" s="1">
        <v>39</v>
      </c>
      <c r="C40" s="3" t="s">
        <v>42</v>
      </c>
      <c r="D40" s="28" t="str">
        <f t="shared" si="0"/>
        <v>A</v>
      </c>
      <c r="E40" s="7">
        <f t="shared" si="1"/>
        <v>2</v>
      </c>
      <c r="F40" s="4">
        <v>1</v>
      </c>
      <c r="G40" s="4">
        <v>0</v>
      </c>
      <c r="H40" s="4">
        <v>1</v>
      </c>
      <c r="I40" s="4">
        <v>1</v>
      </c>
      <c r="J40" s="10">
        <v>1</v>
      </c>
      <c r="K40" s="12" t="str">
        <f t="shared" si="2"/>
        <v>B</v>
      </c>
      <c r="L40" s="12">
        <f t="shared" si="3"/>
        <v>4</v>
      </c>
      <c r="M40" t="b">
        <f t="shared" si="5"/>
        <v>1</v>
      </c>
      <c r="N40" s="12">
        <v>1</v>
      </c>
      <c r="P40" t="s">
        <v>234</v>
      </c>
      <c r="Q40" t="s">
        <v>235</v>
      </c>
      <c r="S40" t="s">
        <v>236</v>
      </c>
    </row>
    <row r="41" spans="1:20" ht="15.75" thickBot="1" x14ac:dyDescent="0.3">
      <c r="A41" s="11" t="s">
        <v>2</v>
      </c>
      <c r="B41" s="1">
        <v>40</v>
      </c>
      <c r="C41" s="3" t="s">
        <v>43</v>
      </c>
      <c r="D41" s="28" t="str">
        <f t="shared" si="0"/>
        <v>A</v>
      </c>
      <c r="E41" s="7">
        <f t="shared" si="1"/>
        <v>2</v>
      </c>
      <c r="F41" s="4">
        <v>1</v>
      </c>
      <c r="G41" s="4">
        <v>1</v>
      </c>
      <c r="H41" s="4">
        <v>1</v>
      </c>
      <c r="I41" s="4">
        <v>1</v>
      </c>
      <c r="J41" s="10">
        <v>1</v>
      </c>
      <c r="K41" s="12" t="str">
        <f t="shared" si="2"/>
        <v>B</v>
      </c>
      <c r="L41" s="12">
        <f t="shared" si="3"/>
        <v>5</v>
      </c>
      <c r="M41" t="b">
        <f t="shared" si="5"/>
        <v>1</v>
      </c>
      <c r="N41" s="12">
        <v>1</v>
      </c>
      <c r="P41">
        <v>1</v>
      </c>
      <c r="Q41">
        <v>17</v>
      </c>
      <c r="R41">
        <f>ROUND(Q41/10,0)</f>
        <v>2</v>
      </c>
      <c r="S41">
        <v>1</v>
      </c>
      <c r="T41" s="26">
        <f t="shared" ref="T41:T52" si="8">R41/S41</f>
        <v>2</v>
      </c>
    </row>
    <row r="42" spans="1:20" ht="15.75" thickBot="1" x14ac:dyDescent="0.3">
      <c r="A42" s="11" t="s">
        <v>2</v>
      </c>
      <c r="B42" s="1">
        <v>41</v>
      </c>
      <c r="C42" s="3" t="s">
        <v>44</v>
      </c>
      <c r="D42" s="28" t="str">
        <f t="shared" si="0"/>
        <v>A</v>
      </c>
      <c r="E42" s="7">
        <f t="shared" si="1"/>
        <v>2</v>
      </c>
      <c r="F42" s="4">
        <v>1</v>
      </c>
      <c r="G42" s="4">
        <v>1</v>
      </c>
      <c r="H42" s="4">
        <v>1</v>
      </c>
      <c r="I42" s="4">
        <v>1</v>
      </c>
      <c r="J42" s="10">
        <v>1</v>
      </c>
      <c r="K42" s="12" t="str">
        <f t="shared" si="2"/>
        <v>B</v>
      </c>
      <c r="L42" s="12">
        <f t="shared" si="3"/>
        <v>5</v>
      </c>
      <c r="M42" t="b">
        <f t="shared" si="5"/>
        <v>1</v>
      </c>
      <c r="N42" s="12">
        <v>1</v>
      </c>
      <c r="P42">
        <v>2</v>
      </c>
      <c r="Q42">
        <v>30.5</v>
      </c>
      <c r="R42">
        <f t="shared" ref="R42:R52" si="9">ROUND(Q42/10,0)</f>
        <v>3</v>
      </c>
      <c r="S42">
        <v>2</v>
      </c>
      <c r="T42" s="26">
        <f t="shared" si="8"/>
        <v>1.5</v>
      </c>
    </row>
    <row r="43" spans="1:20" ht="15.75" thickBot="1" x14ac:dyDescent="0.3">
      <c r="A43" s="11" t="s">
        <v>3</v>
      </c>
      <c r="B43" s="1">
        <v>42</v>
      </c>
      <c r="C43" s="3" t="s">
        <v>45</v>
      </c>
      <c r="D43" s="28" t="str">
        <f t="shared" si="0"/>
        <v>D</v>
      </c>
      <c r="E43" s="7">
        <f t="shared" si="1"/>
        <v>1</v>
      </c>
      <c r="F43" s="4">
        <v>0</v>
      </c>
      <c r="G43" s="4">
        <v>0</v>
      </c>
      <c r="H43" s="4">
        <v>0</v>
      </c>
      <c r="I43" s="4">
        <v>1</v>
      </c>
      <c r="J43" s="10">
        <v>0</v>
      </c>
      <c r="K43" s="12" t="str">
        <f t="shared" si="2"/>
        <v>R</v>
      </c>
      <c r="L43" s="12">
        <f t="shared" si="3"/>
        <v>1</v>
      </c>
      <c r="M43" t="b">
        <f t="shared" si="5"/>
        <v>0</v>
      </c>
      <c r="N43" s="12">
        <v>0</v>
      </c>
      <c r="P43">
        <v>3</v>
      </c>
      <c r="Q43">
        <v>34</v>
      </c>
      <c r="R43">
        <f t="shared" si="9"/>
        <v>3</v>
      </c>
      <c r="S43">
        <v>1</v>
      </c>
      <c r="T43" s="26">
        <f t="shared" si="8"/>
        <v>3</v>
      </c>
    </row>
    <row r="44" spans="1:20" ht="15.75" thickBot="1" x14ac:dyDescent="0.3">
      <c r="A44" s="11" t="s">
        <v>4</v>
      </c>
      <c r="B44" s="1">
        <v>43</v>
      </c>
      <c r="C44" s="3" t="s">
        <v>46</v>
      </c>
      <c r="D44" s="28" t="str">
        <f t="shared" si="0"/>
        <v>D</v>
      </c>
      <c r="E44" s="7">
        <f t="shared" si="1"/>
        <v>1</v>
      </c>
      <c r="F44" s="4">
        <v>0</v>
      </c>
      <c r="G44" s="4">
        <v>0</v>
      </c>
      <c r="H44" s="4">
        <v>0</v>
      </c>
      <c r="I44" s="4">
        <v>0</v>
      </c>
      <c r="J44" s="10">
        <v>0</v>
      </c>
      <c r="K44" s="12" t="str">
        <f t="shared" si="2"/>
        <v>R</v>
      </c>
      <c r="L44" s="12">
        <f t="shared" si="3"/>
        <v>0</v>
      </c>
      <c r="M44" t="b">
        <f t="shared" si="5"/>
        <v>0</v>
      </c>
      <c r="N44" s="12">
        <v>0</v>
      </c>
      <c r="P44">
        <v>4</v>
      </c>
      <c r="Q44">
        <v>27</v>
      </c>
      <c r="R44">
        <f t="shared" si="9"/>
        <v>3</v>
      </c>
      <c r="S44">
        <v>2</v>
      </c>
      <c r="T44" s="27">
        <f t="shared" si="8"/>
        <v>1.5</v>
      </c>
    </row>
    <row r="45" spans="1:20" ht="15.75" thickBot="1" x14ac:dyDescent="0.3">
      <c r="A45" s="11" t="s">
        <v>2</v>
      </c>
      <c r="B45" s="1">
        <v>44</v>
      </c>
      <c r="C45" s="3" t="s">
        <v>47</v>
      </c>
      <c r="D45" s="28" t="str">
        <f t="shared" si="0"/>
        <v>A</v>
      </c>
      <c r="E45" s="7">
        <f t="shared" si="1"/>
        <v>2</v>
      </c>
      <c r="F45" s="4">
        <v>1</v>
      </c>
      <c r="G45" s="4">
        <v>1</v>
      </c>
      <c r="H45" s="4">
        <v>1</v>
      </c>
      <c r="I45" s="4">
        <v>1</v>
      </c>
      <c r="J45" s="10">
        <v>1</v>
      </c>
      <c r="K45" s="12" t="str">
        <f t="shared" si="2"/>
        <v>B</v>
      </c>
      <c r="L45" s="12">
        <f t="shared" si="3"/>
        <v>5</v>
      </c>
      <c r="M45" t="b">
        <f t="shared" si="5"/>
        <v>1</v>
      </c>
      <c r="N45" s="12">
        <v>1</v>
      </c>
      <c r="P45" s="24">
        <v>5</v>
      </c>
      <c r="Q45">
        <v>1</v>
      </c>
      <c r="R45">
        <f t="shared" si="9"/>
        <v>0</v>
      </c>
      <c r="S45" s="24">
        <v>3</v>
      </c>
      <c r="T45" s="26">
        <f t="shared" si="8"/>
        <v>0</v>
      </c>
    </row>
    <row r="46" spans="1:20" ht="15.75" thickBot="1" x14ac:dyDescent="0.3">
      <c r="A46" s="11" t="s">
        <v>4</v>
      </c>
      <c r="B46" s="1">
        <v>45</v>
      </c>
      <c r="C46" s="3" t="s">
        <v>48</v>
      </c>
      <c r="D46" s="28" t="str">
        <f t="shared" si="0"/>
        <v>D</v>
      </c>
      <c r="E46" s="7">
        <f t="shared" si="1"/>
        <v>1</v>
      </c>
      <c r="F46" s="4">
        <v>0</v>
      </c>
      <c r="G46" s="4">
        <v>0</v>
      </c>
      <c r="H46" s="4">
        <v>1</v>
      </c>
      <c r="I46" s="4">
        <v>0</v>
      </c>
      <c r="J46" s="10">
        <v>0</v>
      </c>
      <c r="K46" s="12" t="str">
        <f t="shared" si="2"/>
        <v>R</v>
      </c>
      <c r="L46" s="12">
        <f t="shared" si="3"/>
        <v>1</v>
      </c>
      <c r="M46" t="b">
        <f t="shared" si="5"/>
        <v>0</v>
      </c>
      <c r="N46" s="12">
        <v>0</v>
      </c>
      <c r="P46">
        <v>6</v>
      </c>
      <c r="Q46">
        <v>71.5</v>
      </c>
      <c r="R46">
        <f t="shared" si="9"/>
        <v>7</v>
      </c>
      <c r="S46">
        <v>3</v>
      </c>
      <c r="T46" s="27">
        <f t="shared" si="8"/>
        <v>2.3333333333333335</v>
      </c>
    </row>
    <row r="47" spans="1:20" ht="15.75" thickBot="1" x14ac:dyDescent="0.3">
      <c r="A47" s="11" t="s">
        <v>2</v>
      </c>
      <c r="B47" s="1">
        <v>46</v>
      </c>
      <c r="C47" s="3" t="s">
        <v>49</v>
      </c>
      <c r="D47" s="28" t="str">
        <f t="shared" si="0"/>
        <v>A</v>
      </c>
      <c r="E47" s="7">
        <f t="shared" si="1"/>
        <v>2</v>
      </c>
      <c r="F47" s="4">
        <v>0</v>
      </c>
      <c r="G47" s="4">
        <v>1</v>
      </c>
      <c r="H47" s="4">
        <v>0</v>
      </c>
      <c r="I47" s="4">
        <v>1</v>
      </c>
      <c r="J47" s="10">
        <v>0</v>
      </c>
      <c r="K47" s="12" t="str">
        <f t="shared" si="2"/>
        <v>BR</v>
      </c>
      <c r="L47" s="12">
        <f t="shared" si="3"/>
        <v>2</v>
      </c>
      <c r="M47" t="b">
        <f t="shared" si="5"/>
        <v>1</v>
      </c>
      <c r="N47" s="12">
        <v>1</v>
      </c>
      <c r="P47">
        <v>7</v>
      </c>
      <c r="Q47">
        <v>1</v>
      </c>
      <c r="R47">
        <f t="shared" si="9"/>
        <v>0</v>
      </c>
      <c r="S47">
        <v>1</v>
      </c>
      <c r="T47" s="26">
        <f t="shared" si="8"/>
        <v>0</v>
      </c>
    </row>
    <row r="48" spans="1:20" ht="15.75" thickBot="1" x14ac:dyDescent="0.3">
      <c r="A48" s="11" t="s">
        <v>1</v>
      </c>
      <c r="B48" s="1">
        <v>47</v>
      </c>
      <c r="C48" s="3" t="s">
        <v>50</v>
      </c>
      <c r="D48" s="28" t="str">
        <f t="shared" si="0"/>
        <v>A</v>
      </c>
      <c r="E48" s="7">
        <f t="shared" si="1"/>
        <v>2</v>
      </c>
      <c r="F48" s="4">
        <v>1</v>
      </c>
      <c r="G48" s="4">
        <v>1</v>
      </c>
      <c r="H48" s="4">
        <v>0</v>
      </c>
      <c r="I48" s="4">
        <v>1</v>
      </c>
      <c r="J48" s="10">
        <v>1</v>
      </c>
      <c r="K48" s="12" t="str">
        <f t="shared" si="2"/>
        <v>B</v>
      </c>
      <c r="L48" s="12">
        <f t="shared" si="3"/>
        <v>4</v>
      </c>
      <c r="M48" t="b">
        <f t="shared" si="5"/>
        <v>1</v>
      </c>
      <c r="N48" s="12">
        <v>1</v>
      </c>
      <c r="P48">
        <v>8</v>
      </c>
      <c r="Q48">
        <v>53</v>
      </c>
      <c r="R48">
        <f t="shared" si="9"/>
        <v>5</v>
      </c>
      <c r="S48">
        <v>1</v>
      </c>
      <c r="T48" s="27">
        <f t="shared" si="8"/>
        <v>5</v>
      </c>
    </row>
    <row r="49" spans="1:20" ht="15" customHeight="1" thickBot="1" x14ac:dyDescent="0.3">
      <c r="A49" s="11" t="s">
        <v>3</v>
      </c>
      <c r="B49" s="1">
        <v>48</v>
      </c>
      <c r="C49" s="3" t="s">
        <v>51</v>
      </c>
      <c r="D49" s="28" t="str">
        <f t="shared" si="0"/>
        <v>A</v>
      </c>
      <c r="E49" s="7">
        <f t="shared" si="1"/>
        <v>0</v>
      </c>
      <c r="F49" s="4">
        <v>0</v>
      </c>
      <c r="G49" s="4">
        <v>1</v>
      </c>
      <c r="H49" s="4">
        <v>0</v>
      </c>
      <c r="I49" s="4">
        <v>1</v>
      </c>
      <c r="J49" s="10">
        <v>0</v>
      </c>
      <c r="K49" s="12" t="str">
        <f t="shared" si="2"/>
        <v>R</v>
      </c>
      <c r="L49" s="12">
        <f t="shared" si="3"/>
        <v>2</v>
      </c>
      <c r="M49" t="b">
        <f t="shared" si="5"/>
        <v>1</v>
      </c>
      <c r="N49" s="12">
        <v>1</v>
      </c>
      <c r="P49">
        <v>9</v>
      </c>
      <c r="Q49">
        <v>63.5</v>
      </c>
      <c r="R49">
        <f t="shared" si="9"/>
        <v>6</v>
      </c>
      <c r="S49">
        <v>1</v>
      </c>
      <c r="T49" s="26">
        <f t="shared" si="8"/>
        <v>6</v>
      </c>
    </row>
    <row r="50" spans="1:20" ht="15.75" thickBot="1" x14ac:dyDescent="0.3">
      <c r="A50" s="11" t="s">
        <v>3</v>
      </c>
      <c r="B50" s="1">
        <v>49</v>
      </c>
      <c r="C50" s="3" t="s">
        <v>52</v>
      </c>
      <c r="D50" s="28" t="str">
        <f t="shared" si="0"/>
        <v>D</v>
      </c>
      <c r="E50" s="7">
        <f t="shared" si="1"/>
        <v>1</v>
      </c>
      <c r="F50" s="4">
        <v>0</v>
      </c>
      <c r="G50" s="4">
        <v>0</v>
      </c>
      <c r="H50" s="4">
        <v>0</v>
      </c>
      <c r="I50" s="4">
        <v>1</v>
      </c>
      <c r="J50" s="10">
        <v>0</v>
      </c>
      <c r="K50" s="12" t="str">
        <f t="shared" si="2"/>
        <v>R</v>
      </c>
      <c r="L50" s="12">
        <f t="shared" si="3"/>
        <v>1</v>
      </c>
      <c r="M50" t="b">
        <f t="shared" si="5"/>
        <v>0</v>
      </c>
      <c r="N50" s="12">
        <v>1</v>
      </c>
      <c r="P50">
        <v>10</v>
      </c>
      <c r="Q50">
        <v>38</v>
      </c>
      <c r="R50">
        <f t="shared" si="9"/>
        <v>4</v>
      </c>
      <c r="S50">
        <v>2</v>
      </c>
      <c r="T50" s="27">
        <f t="shared" si="8"/>
        <v>2</v>
      </c>
    </row>
    <row r="51" spans="1:20" ht="15.75" thickBot="1" x14ac:dyDescent="0.3">
      <c r="A51" s="11" t="s">
        <v>3</v>
      </c>
      <c r="B51" s="1">
        <v>50</v>
      </c>
      <c r="C51" s="3" t="s">
        <v>53</v>
      </c>
      <c r="D51" s="28" t="str">
        <f t="shared" si="0"/>
        <v>A</v>
      </c>
      <c r="E51" s="7">
        <f t="shared" si="1"/>
        <v>0</v>
      </c>
      <c r="F51" s="4">
        <v>0</v>
      </c>
      <c r="G51" s="4">
        <v>1</v>
      </c>
      <c r="H51" s="4">
        <v>0</v>
      </c>
      <c r="I51" s="4">
        <v>1</v>
      </c>
      <c r="J51" s="10">
        <v>0</v>
      </c>
      <c r="K51" s="12" t="str">
        <f t="shared" si="2"/>
        <v>R</v>
      </c>
      <c r="L51" s="12">
        <f t="shared" si="3"/>
        <v>2</v>
      </c>
      <c r="M51" t="b">
        <f t="shared" si="5"/>
        <v>1</v>
      </c>
      <c r="N51" s="12">
        <v>1</v>
      </c>
      <c r="P51" s="24">
        <v>11</v>
      </c>
      <c r="Q51">
        <v>1</v>
      </c>
      <c r="R51">
        <f t="shared" si="9"/>
        <v>0</v>
      </c>
      <c r="S51" s="24">
        <v>1</v>
      </c>
      <c r="T51" s="26">
        <f t="shared" si="8"/>
        <v>0</v>
      </c>
    </row>
    <row r="52" spans="1:20" ht="15.75" thickBot="1" x14ac:dyDescent="0.3">
      <c r="A52" s="11" t="s">
        <v>4</v>
      </c>
      <c r="B52" s="1">
        <v>51</v>
      </c>
      <c r="C52" s="3" t="s">
        <v>54</v>
      </c>
      <c r="D52" s="28" t="str">
        <f t="shared" si="0"/>
        <v>D</v>
      </c>
      <c r="E52" s="7">
        <f t="shared" si="1"/>
        <v>1</v>
      </c>
      <c r="F52" s="4">
        <v>0</v>
      </c>
      <c r="G52" s="4">
        <v>0</v>
      </c>
      <c r="H52" s="4">
        <v>0</v>
      </c>
      <c r="I52" s="4">
        <v>0</v>
      </c>
      <c r="J52" s="10">
        <v>0</v>
      </c>
      <c r="K52" s="12" t="str">
        <f t="shared" si="2"/>
        <v>R</v>
      </c>
      <c r="L52" s="12">
        <f t="shared" si="3"/>
        <v>0</v>
      </c>
      <c r="M52" t="b">
        <f t="shared" si="5"/>
        <v>0</v>
      </c>
      <c r="N52" s="12">
        <v>1</v>
      </c>
      <c r="P52" s="25">
        <v>12</v>
      </c>
      <c r="Q52">
        <v>20</v>
      </c>
      <c r="R52">
        <f t="shared" si="9"/>
        <v>2</v>
      </c>
      <c r="S52">
        <v>1</v>
      </c>
      <c r="T52" s="26">
        <f t="shared" si="8"/>
        <v>2</v>
      </c>
    </row>
    <row r="53" spans="1:20" ht="15.75" thickBot="1" x14ac:dyDescent="0.3">
      <c r="A53" s="11" t="s">
        <v>2</v>
      </c>
      <c r="B53" s="1">
        <v>52</v>
      </c>
      <c r="C53" s="3" t="s">
        <v>55</v>
      </c>
      <c r="D53" s="28" t="str">
        <f t="shared" si="0"/>
        <v>A</v>
      </c>
      <c r="E53" s="7">
        <f t="shared" si="1"/>
        <v>2</v>
      </c>
      <c r="F53" s="4">
        <v>1</v>
      </c>
      <c r="G53" s="4">
        <v>1</v>
      </c>
      <c r="H53" s="4">
        <v>0</v>
      </c>
      <c r="I53" s="4">
        <v>1</v>
      </c>
      <c r="J53" s="10">
        <v>0</v>
      </c>
      <c r="K53" s="12" t="str">
        <f t="shared" si="2"/>
        <v>B</v>
      </c>
      <c r="L53" s="12">
        <f t="shared" si="3"/>
        <v>3</v>
      </c>
      <c r="M53" t="b">
        <f t="shared" si="5"/>
        <v>1</v>
      </c>
      <c r="N53" s="12">
        <v>1</v>
      </c>
      <c r="P53">
        <v>3</v>
      </c>
    </row>
    <row r="54" spans="1:20" ht="15.75" thickBot="1" x14ac:dyDescent="0.3">
      <c r="A54" s="11" t="s">
        <v>1</v>
      </c>
      <c r="B54" s="1">
        <v>53</v>
      </c>
      <c r="C54" s="3" t="s">
        <v>56</v>
      </c>
      <c r="D54" s="28" t="str">
        <f t="shared" si="0"/>
        <v>A</v>
      </c>
      <c r="E54" s="7">
        <f t="shared" si="1"/>
        <v>2</v>
      </c>
      <c r="F54" s="4">
        <v>0</v>
      </c>
      <c r="G54" s="4">
        <v>0</v>
      </c>
      <c r="H54" s="4">
        <v>0</v>
      </c>
      <c r="I54" s="4">
        <v>1</v>
      </c>
      <c r="J54" s="10">
        <v>1</v>
      </c>
      <c r="K54" s="12" t="str">
        <f t="shared" si="2"/>
        <v>BR</v>
      </c>
      <c r="L54" s="12">
        <f t="shared" si="3"/>
        <v>2</v>
      </c>
      <c r="M54" t="b">
        <f t="shared" si="5"/>
        <v>1</v>
      </c>
      <c r="N54" s="12">
        <v>1</v>
      </c>
      <c r="P54" t="s">
        <v>234</v>
      </c>
      <c r="Q54" t="s">
        <v>235</v>
      </c>
      <c r="S54" t="s">
        <v>236</v>
      </c>
    </row>
    <row r="55" spans="1:20" ht="15.75" thickBot="1" x14ac:dyDescent="0.3">
      <c r="A55" s="11" t="s">
        <v>1</v>
      </c>
      <c r="B55" s="1">
        <v>54</v>
      </c>
      <c r="C55" s="3" t="s">
        <v>57</v>
      </c>
      <c r="D55" s="28" t="str">
        <f t="shared" si="0"/>
        <v>A</v>
      </c>
      <c r="E55" s="7">
        <f t="shared" si="1"/>
        <v>2</v>
      </c>
      <c r="F55" s="4">
        <v>0</v>
      </c>
      <c r="G55" s="4">
        <v>1</v>
      </c>
      <c r="H55" s="4">
        <v>0</v>
      </c>
      <c r="I55" s="4">
        <v>0</v>
      </c>
      <c r="J55" s="10">
        <v>1</v>
      </c>
      <c r="K55" s="12" t="str">
        <f t="shared" si="2"/>
        <v>BR</v>
      </c>
      <c r="L55" s="12">
        <f t="shared" si="3"/>
        <v>2</v>
      </c>
      <c r="M55" t="b">
        <f t="shared" si="5"/>
        <v>1</v>
      </c>
      <c r="N55" s="12">
        <v>1</v>
      </c>
      <c r="P55">
        <v>1</v>
      </c>
      <c r="Q55">
        <v>17</v>
      </c>
      <c r="R55">
        <f>ROUND(Q55/10,0)</f>
        <v>2</v>
      </c>
      <c r="S55">
        <v>1</v>
      </c>
      <c r="T55" s="26">
        <f t="shared" ref="T55:T66" si="10">R55/S55</f>
        <v>2</v>
      </c>
    </row>
    <row r="56" spans="1:20" ht="15.75" thickBot="1" x14ac:dyDescent="0.3">
      <c r="A56" s="11" t="s">
        <v>3</v>
      </c>
      <c r="B56" s="1">
        <v>55</v>
      </c>
      <c r="C56" s="3" t="s">
        <v>58</v>
      </c>
      <c r="D56" s="28" t="str">
        <f t="shared" si="0"/>
        <v>D</v>
      </c>
      <c r="E56" s="7">
        <f t="shared" si="1"/>
        <v>1</v>
      </c>
      <c r="F56" s="4">
        <v>0</v>
      </c>
      <c r="G56" s="4">
        <v>0</v>
      </c>
      <c r="H56" s="4">
        <v>0</v>
      </c>
      <c r="I56" s="4">
        <v>1</v>
      </c>
      <c r="J56" s="10">
        <v>1</v>
      </c>
      <c r="K56" s="12" t="str">
        <f t="shared" si="2"/>
        <v>R</v>
      </c>
      <c r="L56" s="12">
        <f t="shared" si="3"/>
        <v>2</v>
      </c>
      <c r="M56" t="b">
        <f t="shared" si="5"/>
        <v>0</v>
      </c>
      <c r="N56" s="12">
        <v>0</v>
      </c>
      <c r="P56">
        <v>2</v>
      </c>
      <c r="Q56">
        <v>30.5</v>
      </c>
      <c r="R56">
        <f t="shared" ref="R56:R66" si="11">ROUND(Q56/10,0)</f>
        <v>3</v>
      </c>
      <c r="S56">
        <v>2</v>
      </c>
      <c r="T56" s="26">
        <f t="shared" si="10"/>
        <v>1.5</v>
      </c>
    </row>
    <row r="57" spans="1:20" ht="15.75" thickBot="1" x14ac:dyDescent="0.3">
      <c r="A57" s="11" t="s">
        <v>1</v>
      </c>
      <c r="B57" s="1">
        <v>56</v>
      </c>
      <c r="C57" s="3" t="s">
        <v>59</v>
      </c>
      <c r="D57" s="28" t="str">
        <f t="shared" si="0"/>
        <v>A</v>
      </c>
      <c r="E57" s="7">
        <f t="shared" si="1"/>
        <v>2</v>
      </c>
      <c r="F57" s="4">
        <v>0</v>
      </c>
      <c r="G57" s="4">
        <v>1</v>
      </c>
      <c r="H57" s="4">
        <v>0</v>
      </c>
      <c r="I57" s="4">
        <v>0</v>
      </c>
      <c r="J57" s="10">
        <v>1</v>
      </c>
      <c r="K57" s="12" t="str">
        <f t="shared" si="2"/>
        <v>BR</v>
      </c>
      <c r="L57" s="12">
        <f t="shared" si="3"/>
        <v>2</v>
      </c>
      <c r="M57" t="b">
        <f t="shared" si="5"/>
        <v>1</v>
      </c>
      <c r="N57" s="12">
        <v>1</v>
      </c>
      <c r="P57">
        <v>3</v>
      </c>
      <c r="Q57">
        <v>34</v>
      </c>
      <c r="R57">
        <f t="shared" si="11"/>
        <v>3</v>
      </c>
      <c r="S57">
        <v>1</v>
      </c>
      <c r="T57" s="26">
        <f t="shared" si="10"/>
        <v>3</v>
      </c>
    </row>
    <row r="58" spans="1:20" ht="15.75" thickBot="1" x14ac:dyDescent="0.3">
      <c r="A58" s="11" t="s">
        <v>3</v>
      </c>
      <c r="B58" s="1">
        <v>57</v>
      </c>
      <c r="C58" s="3" t="s">
        <v>60</v>
      </c>
      <c r="D58" s="28" t="str">
        <f t="shared" si="0"/>
        <v>A</v>
      </c>
      <c r="E58" s="7">
        <f t="shared" si="1"/>
        <v>0</v>
      </c>
      <c r="F58" s="4">
        <v>1</v>
      </c>
      <c r="G58" s="4">
        <v>0</v>
      </c>
      <c r="H58" s="4">
        <v>0</v>
      </c>
      <c r="I58" s="4">
        <v>1</v>
      </c>
      <c r="J58" s="10">
        <v>0</v>
      </c>
      <c r="K58" s="12" t="str">
        <f t="shared" si="2"/>
        <v>R</v>
      </c>
      <c r="L58" s="12">
        <f t="shared" si="3"/>
        <v>2</v>
      </c>
      <c r="M58" t="b">
        <f t="shared" si="5"/>
        <v>1</v>
      </c>
      <c r="N58" s="12">
        <v>1</v>
      </c>
      <c r="P58">
        <v>4</v>
      </c>
      <c r="Q58">
        <v>38.5</v>
      </c>
      <c r="R58">
        <f t="shared" si="11"/>
        <v>4</v>
      </c>
      <c r="S58">
        <v>2</v>
      </c>
      <c r="T58" s="27">
        <f t="shared" si="10"/>
        <v>2</v>
      </c>
    </row>
    <row r="59" spans="1:20" ht="15.75" thickBot="1" x14ac:dyDescent="0.3">
      <c r="A59" s="11" t="s">
        <v>2</v>
      </c>
      <c r="B59" s="1">
        <v>58</v>
      </c>
      <c r="C59" s="3" t="s">
        <v>61</v>
      </c>
      <c r="D59" s="28" t="str">
        <f t="shared" si="0"/>
        <v>A</v>
      </c>
      <c r="E59" s="7">
        <f t="shared" si="1"/>
        <v>2</v>
      </c>
      <c r="F59" s="4">
        <v>1</v>
      </c>
      <c r="G59" s="4">
        <v>1</v>
      </c>
      <c r="H59" s="4">
        <v>1</v>
      </c>
      <c r="I59" s="4">
        <v>1</v>
      </c>
      <c r="J59" s="10">
        <v>1</v>
      </c>
      <c r="K59" s="12" t="str">
        <f t="shared" si="2"/>
        <v>B</v>
      </c>
      <c r="L59" s="12">
        <f t="shared" si="3"/>
        <v>5</v>
      </c>
      <c r="M59" t="b">
        <f t="shared" si="5"/>
        <v>1</v>
      </c>
      <c r="N59" s="12">
        <v>1</v>
      </c>
      <c r="P59" s="24">
        <v>5</v>
      </c>
      <c r="Q59">
        <v>1</v>
      </c>
      <c r="R59">
        <f t="shared" si="11"/>
        <v>0</v>
      </c>
      <c r="S59" s="24">
        <v>3</v>
      </c>
      <c r="T59" s="26">
        <f t="shared" si="10"/>
        <v>0</v>
      </c>
    </row>
    <row r="60" spans="1:20" ht="15.75" thickBot="1" x14ac:dyDescent="0.3">
      <c r="A60" s="11" t="s">
        <v>4</v>
      </c>
      <c r="B60" s="1">
        <v>59</v>
      </c>
      <c r="C60" s="3" t="s">
        <v>62</v>
      </c>
      <c r="D60" s="28" t="str">
        <f t="shared" si="0"/>
        <v>D</v>
      </c>
      <c r="E60" s="7">
        <f t="shared" si="1"/>
        <v>1</v>
      </c>
      <c r="F60" s="4">
        <v>1</v>
      </c>
      <c r="G60" s="4">
        <v>0</v>
      </c>
      <c r="H60" s="4">
        <v>0</v>
      </c>
      <c r="I60" s="4">
        <v>0</v>
      </c>
      <c r="J60" s="10">
        <v>0</v>
      </c>
      <c r="K60" s="12" t="str">
        <f t="shared" si="2"/>
        <v>R</v>
      </c>
      <c r="L60" s="12">
        <f t="shared" si="3"/>
        <v>1</v>
      </c>
      <c r="M60" t="b">
        <f t="shared" si="5"/>
        <v>0</v>
      </c>
      <c r="N60" s="12">
        <v>1</v>
      </c>
      <c r="P60">
        <v>6</v>
      </c>
      <c r="Q60">
        <v>81</v>
      </c>
      <c r="R60">
        <f t="shared" si="11"/>
        <v>8</v>
      </c>
      <c r="S60">
        <v>3</v>
      </c>
      <c r="T60" s="27">
        <f t="shared" si="10"/>
        <v>2.6666666666666665</v>
      </c>
    </row>
    <row r="61" spans="1:20" ht="15.75" thickBot="1" x14ac:dyDescent="0.3">
      <c r="A61" s="11" t="s">
        <v>2</v>
      </c>
      <c r="B61" s="1">
        <v>60</v>
      </c>
      <c r="C61" s="3" t="s">
        <v>63</v>
      </c>
      <c r="D61" s="28" t="str">
        <f t="shared" si="0"/>
        <v>A</v>
      </c>
      <c r="E61" s="7">
        <f t="shared" si="1"/>
        <v>2</v>
      </c>
      <c r="F61" s="4">
        <v>1</v>
      </c>
      <c r="G61" s="4">
        <v>0</v>
      </c>
      <c r="H61" s="4">
        <v>1</v>
      </c>
      <c r="I61" s="4">
        <v>1</v>
      </c>
      <c r="J61" s="10">
        <v>0</v>
      </c>
      <c r="K61" s="12" t="str">
        <f t="shared" si="2"/>
        <v>B</v>
      </c>
      <c r="L61" s="12">
        <f t="shared" si="3"/>
        <v>3</v>
      </c>
      <c r="M61" t="b">
        <f t="shared" si="5"/>
        <v>1</v>
      </c>
      <c r="N61" s="12">
        <v>1</v>
      </c>
      <c r="P61">
        <v>7</v>
      </c>
      <c r="Q61">
        <v>30.5</v>
      </c>
      <c r="R61">
        <f t="shared" si="11"/>
        <v>3</v>
      </c>
      <c r="S61">
        <v>1</v>
      </c>
      <c r="T61" s="26">
        <f t="shared" si="10"/>
        <v>3</v>
      </c>
    </row>
    <row r="62" spans="1:20" ht="15.75" thickBot="1" x14ac:dyDescent="0.3">
      <c r="A62" s="11" t="s">
        <v>1</v>
      </c>
      <c r="B62" s="1">
        <v>61</v>
      </c>
      <c r="C62" s="3" t="s">
        <v>64</v>
      </c>
      <c r="D62" s="28" t="str">
        <f t="shared" si="0"/>
        <v>A</v>
      </c>
      <c r="E62" s="7">
        <f t="shared" si="1"/>
        <v>2</v>
      </c>
      <c r="F62" s="4">
        <v>1</v>
      </c>
      <c r="G62" s="4">
        <v>0</v>
      </c>
      <c r="H62" s="4">
        <v>0</v>
      </c>
      <c r="I62" s="4">
        <v>1</v>
      </c>
      <c r="J62" s="10">
        <v>1</v>
      </c>
      <c r="K62" s="12" t="str">
        <f t="shared" si="2"/>
        <v>B</v>
      </c>
      <c r="L62" s="12">
        <f t="shared" si="3"/>
        <v>3</v>
      </c>
      <c r="M62" t="b">
        <f t="shared" si="5"/>
        <v>1</v>
      </c>
      <c r="N62" s="12">
        <v>1</v>
      </c>
      <c r="P62">
        <v>8</v>
      </c>
      <c r="Q62">
        <v>53</v>
      </c>
      <c r="R62">
        <f t="shared" si="11"/>
        <v>5</v>
      </c>
      <c r="S62">
        <v>1</v>
      </c>
      <c r="T62" s="27">
        <f t="shared" si="10"/>
        <v>5</v>
      </c>
    </row>
    <row r="63" spans="1:20" ht="15.75" thickBot="1" x14ac:dyDescent="0.3">
      <c r="A63" s="11" t="s">
        <v>3</v>
      </c>
      <c r="B63" s="1">
        <v>62</v>
      </c>
      <c r="C63" s="3" t="s">
        <v>65</v>
      </c>
      <c r="D63" s="28" t="str">
        <f t="shared" si="0"/>
        <v>D</v>
      </c>
      <c r="E63" s="7">
        <f t="shared" si="1"/>
        <v>1</v>
      </c>
      <c r="F63" s="4">
        <v>1</v>
      </c>
      <c r="G63" s="4">
        <v>0</v>
      </c>
      <c r="H63" s="4">
        <v>0</v>
      </c>
      <c r="I63" s="4">
        <v>0</v>
      </c>
      <c r="J63" s="10">
        <v>0</v>
      </c>
      <c r="K63" s="12" t="str">
        <f t="shared" si="2"/>
        <v>R</v>
      </c>
      <c r="L63" s="12">
        <f t="shared" si="3"/>
        <v>1</v>
      </c>
      <c r="M63" t="b">
        <f t="shared" si="5"/>
        <v>0</v>
      </c>
      <c r="N63" s="12">
        <v>0</v>
      </c>
      <c r="P63">
        <v>9</v>
      </c>
      <c r="Q63">
        <v>63.5</v>
      </c>
      <c r="R63">
        <f t="shared" si="11"/>
        <v>6</v>
      </c>
      <c r="S63">
        <v>1</v>
      </c>
      <c r="T63" s="26">
        <f t="shared" si="10"/>
        <v>6</v>
      </c>
    </row>
    <row r="64" spans="1:20" ht="15.75" thickBot="1" x14ac:dyDescent="0.3">
      <c r="A64" s="11" t="s">
        <v>4</v>
      </c>
      <c r="B64" s="1">
        <v>63</v>
      </c>
      <c r="C64" s="3" t="s">
        <v>66</v>
      </c>
      <c r="D64" s="28" t="str">
        <f t="shared" si="0"/>
        <v>D</v>
      </c>
      <c r="E64" s="7">
        <f t="shared" si="1"/>
        <v>1</v>
      </c>
      <c r="F64" s="4">
        <v>0</v>
      </c>
      <c r="G64" s="4">
        <v>0</v>
      </c>
      <c r="H64" s="4">
        <v>0</v>
      </c>
      <c r="I64" s="4">
        <v>0</v>
      </c>
      <c r="J64" s="10">
        <v>0</v>
      </c>
      <c r="K64" s="12" t="str">
        <f t="shared" si="2"/>
        <v>R</v>
      </c>
      <c r="L64" s="12">
        <f t="shared" si="3"/>
        <v>0</v>
      </c>
      <c r="M64" t="b">
        <f t="shared" si="5"/>
        <v>0</v>
      </c>
      <c r="N64" s="12">
        <v>0</v>
      </c>
      <c r="P64">
        <v>10</v>
      </c>
      <c r="Q64">
        <v>38</v>
      </c>
      <c r="R64">
        <f t="shared" si="11"/>
        <v>4</v>
      </c>
      <c r="S64">
        <v>2</v>
      </c>
      <c r="T64" s="27">
        <f t="shared" si="10"/>
        <v>2</v>
      </c>
    </row>
    <row r="65" spans="1:20" ht="15.75" thickBot="1" x14ac:dyDescent="0.3">
      <c r="A65" s="11" t="s">
        <v>1</v>
      </c>
      <c r="B65" s="1">
        <v>64</v>
      </c>
      <c r="C65" s="3" t="s">
        <v>67</v>
      </c>
      <c r="D65" s="28" t="str">
        <f t="shared" si="0"/>
        <v>A</v>
      </c>
      <c r="E65" s="7">
        <f t="shared" si="1"/>
        <v>2</v>
      </c>
      <c r="F65" s="4">
        <v>0</v>
      </c>
      <c r="G65" s="4">
        <v>1</v>
      </c>
      <c r="H65" s="4">
        <v>0</v>
      </c>
      <c r="I65" s="4">
        <v>1</v>
      </c>
      <c r="J65" s="10">
        <v>1</v>
      </c>
      <c r="K65" s="12" t="str">
        <f t="shared" si="2"/>
        <v>B</v>
      </c>
      <c r="L65" s="12">
        <f t="shared" si="3"/>
        <v>3</v>
      </c>
      <c r="M65" t="b">
        <f t="shared" si="5"/>
        <v>1</v>
      </c>
      <c r="N65" s="12">
        <v>1</v>
      </c>
      <c r="P65" s="24">
        <v>11</v>
      </c>
      <c r="Q65">
        <v>1</v>
      </c>
      <c r="R65">
        <f t="shared" si="11"/>
        <v>0</v>
      </c>
      <c r="S65" s="24">
        <v>1</v>
      </c>
      <c r="T65" s="26">
        <f t="shared" si="10"/>
        <v>0</v>
      </c>
    </row>
    <row r="66" spans="1:20" ht="15.75" thickBot="1" x14ac:dyDescent="0.3">
      <c r="A66" s="11" t="s">
        <v>3</v>
      </c>
      <c r="B66" s="1">
        <v>65</v>
      </c>
      <c r="C66" s="3" t="s">
        <v>68</v>
      </c>
      <c r="D66" s="28" t="str">
        <f t="shared" si="0"/>
        <v>D</v>
      </c>
      <c r="E66" s="7">
        <f t="shared" si="1"/>
        <v>1</v>
      </c>
      <c r="F66" s="4">
        <v>0</v>
      </c>
      <c r="G66" s="4">
        <v>1</v>
      </c>
      <c r="H66" s="4">
        <v>1</v>
      </c>
      <c r="I66" s="4">
        <v>0</v>
      </c>
      <c r="J66" s="10">
        <v>0</v>
      </c>
      <c r="K66" s="12" t="str">
        <f t="shared" si="2"/>
        <v>R</v>
      </c>
      <c r="L66" s="12">
        <f t="shared" si="3"/>
        <v>2</v>
      </c>
      <c r="M66" t="b">
        <f t="shared" si="5"/>
        <v>0</v>
      </c>
      <c r="N66" s="12">
        <v>0</v>
      </c>
      <c r="P66" s="25">
        <v>12</v>
      </c>
      <c r="Q66">
        <v>20</v>
      </c>
      <c r="R66">
        <f t="shared" si="11"/>
        <v>2</v>
      </c>
      <c r="S66">
        <v>1</v>
      </c>
      <c r="T66" s="26">
        <f t="shared" si="10"/>
        <v>2</v>
      </c>
    </row>
    <row r="67" spans="1:20" ht="15.75" thickBot="1" x14ac:dyDescent="0.3">
      <c r="A67" s="11" t="s">
        <v>2</v>
      </c>
      <c r="B67" s="1">
        <v>66</v>
      </c>
      <c r="C67" s="3" t="s">
        <v>69</v>
      </c>
      <c r="D67" s="28" t="str">
        <f t="shared" ref="D67:D130" si="12">IF(M67=TRUE,"A","D")</f>
        <v>A</v>
      </c>
      <c r="E67" s="7">
        <f t="shared" ref="E67:E130" si="13">IF(AND(OR(A67="A",A67="B"),M67=TRUE),2,IF(AND(OR(A67="A",A67="B"),M67=FALSE),-1,IF(AND(OR(A67="C",A67="D"),M67=FALSE),1,0)))</f>
        <v>2</v>
      </c>
      <c r="F67" s="4">
        <v>1</v>
      </c>
      <c r="G67" s="4">
        <v>1</v>
      </c>
      <c r="H67" s="4">
        <v>1</v>
      </c>
      <c r="I67" s="4">
        <v>1</v>
      </c>
      <c r="J67" s="10">
        <v>1</v>
      </c>
      <c r="K67" s="12" t="str">
        <f t="shared" ref="K67:K130" si="14">IF(AND(A67&gt;="C",L67&lt;3),"R",IF(AND(A67&gt;="C",L67&gt;=3),"RB",IF(AND(A67&lt;"C",L67&gt;=3),"B",IF(AND(A67&lt;"C",L67&lt;3),"BR"))))</f>
        <v>B</v>
      </c>
      <c r="L67" s="12">
        <f t="shared" ref="L67:L130" si="15">SUM(F67:J67)</f>
        <v>5</v>
      </c>
      <c r="M67" t="b">
        <f t="shared" si="5"/>
        <v>1</v>
      </c>
      <c r="N67" s="12">
        <v>1</v>
      </c>
    </row>
    <row r="68" spans="1:20" ht="15.75" thickBot="1" x14ac:dyDescent="0.3">
      <c r="A68" s="11" t="s">
        <v>3</v>
      </c>
      <c r="B68" s="1">
        <v>67</v>
      </c>
      <c r="C68" s="3" t="s">
        <v>70</v>
      </c>
      <c r="D68" s="28" t="str">
        <f t="shared" si="12"/>
        <v>D</v>
      </c>
      <c r="E68" s="7">
        <f t="shared" si="13"/>
        <v>1</v>
      </c>
      <c r="F68" s="4">
        <v>1</v>
      </c>
      <c r="G68" s="4">
        <v>1</v>
      </c>
      <c r="H68" s="4">
        <v>1</v>
      </c>
      <c r="I68" s="4">
        <v>0</v>
      </c>
      <c r="J68" s="10">
        <v>0</v>
      </c>
      <c r="K68" s="12" t="str">
        <f>IF(AND(A68&gt;="C",L68&lt;3),"R",IF(AND(A68&gt;="C",L68&gt;=3),"RB",IF(AND(A68&lt;"C",L68&gt;=3),"B",IF(AND(A68&lt;"C",L68&lt;3),"BR"))))</f>
        <v>RB</v>
      </c>
      <c r="L68" s="12">
        <f t="shared" si="15"/>
        <v>3</v>
      </c>
      <c r="M68" t="b">
        <f t="shared" si="5"/>
        <v>0</v>
      </c>
      <c r="N68" s="12">
        <v>0</v>
      </c>
      <c r="P68" t="s">
        <v>234</v>
      </c>
      <c r="Q68" t="s">
        <v>235</v>
      </c>
      <c r="S68" t="s">
        <v>236</v>
      </c>
    </row>
    <row r="69" spans="1:20" ht="15.75" thickBot="1" x14ac:dyDescent="0.3">
      <c r="A69" s="11" t="s">
        <v>3</v>
      </c>
      <c r="B69" s="1">
        <v>68</v>
      </c>
      <c r="C69" s="3" t="s">
        <v>71</v>
      </c>
      <c r="D69" s="28" t="str">
        <f t="shared" si="12"/>
        <v>D</v>
      </c>
      <c r="E69" s="7">
        <f t="shared" si="13"/>
        <v>1</v>
      </c>
      <c r="F69" s="4">
        <v>0</v>
      </c>
      <c r="G69" s="4">
        <v>0</v>
      </c>
      <c r="H69" s="4">
        <v>0</v>
      </c>
      <c r="I69" s="4">
        <v>1</v>
      </c>
      <c r="J69" s="10">
        <v>0</v>
      </c>
      <c r="K69" s="12" t="str">
        <f t="shared" si="14"/>
        <v>R</v>
      </c>
      <c r="L69" s="12">
        <f t="shared" si="15"/>
        <v>1</v>
      </c>
      <c r="M69" t="b">
        <f t="shared" si="5"/>
        <v>0</v>
      </c>
      <c r="N69" s="12">
        <v>0</v>
      </c>
      <c r="P69">
        <v>1</v>
      </c>
      <c r="Q69">
        <v>17</v>
      </c>
      <c r="R69">
        <f t="shared" ref="R69:R74" si="16">ROUND(ROUND(Q69,0)/10,0)</f>
        <v>2</v>
      </c>
      <c r="S69">
        <v>1</v>
      </c>
      <c r="T69" s="26">
        <f t="shared" ref="T69:T80" si="17">R69/S69</f>
        <v>2</v>
      </c>
    </row>
    <row r="70" spans="1:20" ht="15.75" thickBot="1" x14ac:dyDescent="0.3">
      <c r="A70" s="11" t="s">
        <v>2</v>
      </c>
      <c r="B70" s="1">
        <v>69</v>
      </c>
      <c r="C70" s="3" t="s">
        <v>72</v>
      </c>
      <c r="D70" s="28" t="str">
        <f t="shared" si="12"/>
        <v>A</v>
      </c>
      <c r="E70" s="7">
        <f t="shared" si="13"/>
        <v>2</v>
      </c>
      <c r="F70" s="4">
        <v>1</v>
      </c>
      <c r="G70" s="4">
        <v>0</v>
      </c>
      <c r="H70" s="4">
        <v>0</v>
      </c>
      <c r="I70" s="4">
        <v>0</v>
      </c>
      <c r="J70" s="10">
        <v>1</v>
      </c>
      <c r="K70" s="12" t="str">
        <f t="shared" si="14"/>
        <v>BR</v>
      </c>
      <c r="L70" s="12">
        <f t="shared" si="15"/>
        <v>2</v>
      </c>
      <c r="M70" t="b">
        <f t="shared" si="5"/>
        <v>1</v>
      </c>
      <c r="N70" s="12">
        <v>1</v>
      </c>
      <c r="P70">
        <v>2</v>
      </c>
      <c r="Q70">
        <v>30</v>
      </c>
      <c r="R70">
        <f t="shared" si="16"/>
        <v>3</v>
      </c>
      <c r="S70">
        <v>2</v>
      </c>
      <c r="T70" s="26">
        <f t="shared" si="17"/>
        <v>1.5</v>
      </c>
    </row>
    <row r="71" spans="1:20" ht="15.75" thickBot="1" x14ac:dyDescent="0.3">
      <c r="A71" s="11" t="s">
        <v>4</v>
      </c>
      <c r="B71" s="1">
        <v>70</v>
      </c>
      <c r="C71" s="3" t="s">
        <v>73</v>
      </c>
      <c r="D71" s="28" t="str">
        <f t="shared" si="12"/>
        <v>D</v>
      </c>
      <c r="E71" s="7">
        <f t="shared" si="13"/>
        <v>1</v>
      </c>
      <c r="F71" s="4">
        <v>1</v>
      </c>
      <c r="G71" s="4">
        <v>0</v>
      </c>
      <c r="H71" s="4">
        <v>1</v>
      </c>
      <c r="I71" s="4">
        <v>1</v>
      </c>
      <c r="J71" s="10">
        <v>0</v>
      </c>
      <c r="K71" s="12" t="str">
        <f t="shared" si="14"/>
        <v>RB</v>
      </c>
      <c r="L71" s="12">
        <f t="shared" si="15"/>
        <v>3</v>
      </c>
      <c r="M71" t="b">
        <f t="shared" si="5"/>
        <v>0</v>
      </c>
      <c r="N71" s="12">
        <v>0</v>
      </c>
      <c r="P71">
        <v>3</v>
      </c>
      <c r="Q71">
        <v>33.5</v>
      </c>
      <c r="R71">
        <f t="shared" si="16"/>
        <v>3</v>
      </c>
      <c r="S71">
        <v>1</v>
      </c>
      <c r="T71" s="26">
        <f t="shared" si="17"/>
        <v>3</v>
      </c>
    </row>
    <row r="72" spans="1:20" ht="15.75" thickBot="1" x14ac:dyDescent="0.3">
      <c r="A72" s="11" t="s">
        <v>3</v>
      </c>
      <c r="B72" s="1">
        <v>71</v>
      </c>
      <c r="C72" s="3" t="s">
        <v>74</v>
      </c>
      <c r="D72" s="28" t="str">
        <f t="shared" si="12"/>
        <v>D</v>
      </c>
      <c r="E72" s="7">
        <f t="shared" si="13"/>
        <v>1</v>
      </c>
      <c r="F72" s="4">
        <v>0</v>
      </c>
      <c r="G72" s="4">
        <v>0</v>
      </c>
      <c r="H72" s="4">
        <v>0</v>
      </c>
      <c r="I72" s="4">
        <v>1</v>
      </c>
      <c r="J72" s="10">
        <v>0</v>
      </c>
      <c r="K72" s="12" t="str">
        <f t="shared" si="14"/>
        <v>R</v>
      </c>
      <c r="L72" s="12">
        <f t="shared" si="15"/>
        <v>1</v>
      </c>
      <c r="M72" t="b">
        <f t="shared" si="5"/>
        <v>0</v>
      </c>
      <c r="N72" s="12">
        <v>1</v>
      </c>
      <c r="P72">
        <v>4</v>
      </c>
      <c r="Q72">
        <v>45</v>
      </c>
      <c r="R72">
        <f t="shared" si="16"/>
        <v>5</v>
      </c>
      <c r="S72">
        <v>2</v>
      </c>
      <c r="T72" s="27">
        <f t="shared" si="17"/>
        <v>2.5</v>
      </c>
    </row>
    <row r="73" spans="1:20" ht="15.75" thickBot="1" x14ac:dyDescent="0.3">
      <c r="A73" s="11" t="s">
        <v>4</v>
      </c>
      <c r="B73" s="1">
        <v>72</v>
      </c>
      <c r="C73" s="3" t="s">
        <v>75</v>
      </c>
      <c r="D73" s="28" t="str">
        <f t="shared" si="12"/>
        <v>D</v>
      </c>
      <c r="E73" s="7">
        <f t="shared" si="13"/>
        <v>1</v>
      </c>
      <c r="F73" s="4">
        <v>1</v>
      </c>
      <c r="G73" s="4">
        <v>0</v>
      </c>
      <c r="H73" s="4">
        <v>0</v>
      </c>
      <c r="I73" s="4">
        <v>0</v>
      </c>
      <c r="J73" s="10">
        <v>1</v>
      </c>
      <c r="K73" s="12" t="str">
        <f t="shared" si="14"/>
        <v>R</v>
      </c>
      <c r="L73" s="12">
        <f t="shared" si="15"/>
        <v>2</v>
      </c>
      <c r="M73" t="b">
        <f t="shared" si="5"/>
        <v>0</v>
      </c>
      <c r="N73" s="12">
        <v>0</v>
      </c>
      <c r="P73" s="24">
        <v>5</v>
      </c>
      <c r="Q73">
        <v>1</v>
      </c>
      <c r="R73">
        <f t="shared" si="16"/>
        <v>0</v>
      </c>
      <c r="S73" s="24">
        <v>3</v>
      </c>
      <c r="T73" s="26">
        <f t="shared" si="17"/>
        <v>0</v>
      </c>
    </row>
    <row r="74" spans="1:20" ht="15.75" thickBot="1" x14ac:dyDescent="0.3">
      <c r="A74" s="11" t="s">
        <v>2</v>
      </c>
      <c r="B74" s="1">
        <v>73</v>
      </c>
      <c r="C74" s="3" t="s">
        <v>76</v>
      </c>
      <c r="D74" s="28" t="str">
        <f t="shared" si="12"/>
        <v>A</v>
      </c>
      <c r="E74" s="7">
        <f t="shared" si="13"/>
        <v>2</v>
      </c>
      <c r="F74" s="4">
        <v>1</v>
      </c>
      <c r="G74" s="4">
        <v>0</v>
      </c>
      <c r="H74" s="4">
        <v>1</v>
      </c>
      <c r="I74" s="4">
        <v>1</v>
      </c>
      <c r="J74" s="10">
        <v>0</v>
      </c>
      <c r="K74" s="12" t="str">
        <f t="shared" si="14"/>
        <v>B</v>
      </c>
      <c r="L74" s="12">
        <f t="shared" si="15"/>
        <v>3</v>
      </c>
      <c r="M74" t="b">
        <f t="shared" si="5"/>
        <v>1</v>
      </c>
      <c r="N74" s="12">
        <v>1</v>
      </c>
      <c r="P74">
        <v>6</v>
      </c>
      <c r="Q74">
        <v>78</v>
      </c>
      <c r="R74">
        <f t="shared" si="16"/>
        <v>8</v>
      </c>
      <c r="S74">
        <v>3</v>
      </c>
      <c r="T74" s="27">
        <f t="shared" si="17"/>
        <v>2.6666666666666665</v>
      </c>
    </row>
    <row r="75" spans="1:20" ht="15.75" thickBot="1" x14ac:dyDescent="0.3">
      <c r="A75" s="11" t="s">
        <v>2</v>
      </c>
      <c r="B75" s="1">
        <v>74</v>
      </c>
      <c r="C75" s="3" t="s">
        <v>77</v>
      </c>
      <c r="D75" s="28" t="str">
        <f t="shared" si="12"/>
        <v>A</v>
      </c>
      <c r="E75" s="7">
        <f t="shared" si="13"/>
        <v>2</v>
      </c>
      <c r="F75" s="4">
        <v>1</v>
      </c>
      <c r="G75" s="4">
        <v>1</v>
      </c>
      <c r="H75" s="4">
        <v>1</v>
      </c>
      <c r="I75" s="4">
        <v>1</v>
      </c>
      <c r="J75" s="10">
        <v>1</v>
      </c>
      <c r="K75" s="12" t="str">
        <f t="shared" si="14"/>
        <v>B</v>
      </c>
      <c r="L75" s="12">
        <f t="shared" si="15"/>
        <v>5</v>
      </c>
      <c r="M75" t="b">
        <f t="shared" si="5"/>
        <v>1</v>
      </c>
      <c r="N75" s="12">
        <v>1</v>
      </c>
      <c r="P75">
        <v>7</v>
      </c>
      <c r="Q75">
        <v>15</v>
      </c>
      <c r="R75">
        <f>ROUND(ROUND(Q75,0)/10,0)</f>
        <v>2</v>
      </c>
      <c r="S75">
        <v>1</v>
      </c>
      <c r="T75" s="26">
        <f t="shared" si="17"/>
        <v>2</v>
      </c>
    </row>
    <row r="76" spans="1:20" ht="15.75" thickBot="1" x14ac:dyDescent="0.3">
      <c r="A76" s="11" t="s">
        <v>2</v>
      </c>
      <c r="B76" s="1">
        <v>75</v>
      </c>
      <c r="C76" s="3" t="s">
        <v>78</v>
      </c>
      <c r="D76" s="28" t="str">
        <f t="shared" si="12"/>
        <v>A</v>
      </c>
      <c r="E76" s="7">
        <f t="shared" si="13"/>
        <v>2</v>
      </c>
      <c r="F76" s="4">
        <v>1</v>
      </c>
      <c r="G76" s="4">
        <v>1</v>
      </c>
      <c r="H76" s="4">
        <v>1</v>
      </c>
      <c r="I76" s="4">
        <v>1</v>
      </c>
      <c r="J76" s="10">
        <v>1</v>
      </c>
      <c r="K76" s="12" t="str">
        <f t="shared" si="14"/>
        <v>B</v>
      </c>
      <c r="L76" s="12">
        <f t="shared" si="15"/>
        <v>5</v>
      </c>
      <c r="M76" t="b">
        <f t="shared" ref="M76:M139" si="18">IF(N76+SUM(F76:J76)&gt;3,TRUE,IF(AND(N76+SUM(F76:J76)=3,N76=0),FALSE,IF(AND(N76+SUM(F76:J76)=3,N76=1),TRUE,IF(AND(N76+SUM(F76:J76)=3,N76=0),FALSE,IF(N76+SUM(F76:J76)&lt;3,FALSE,TRUE)))))</f>
        <v>1</v>
      </c>
      <c r="N76" s="12">
        <v>1</v>
      </c>
      <c r="P76">
        <v>8</v>
      </c>
      <c r="Q76">
        <v>52.5</v>
      </c>
      <c r="R76">
        <f t="shared" ref="R76:R80" si="19">ROUND(ROUND(Q76,0)/10,0)</f>
        <v>5</v>
      </c>
      <c r="S76">
        <v>1</v>
      </c>
      <c r="T76" s="27">
        <f t="shared" si="17"/>
        <v>5</v>
      </c>
    </row>
    <row r="77" spans="1:20" ht="15.75" thickBot="1" x14ac:dyDescent="0.3">
      <c r="A77" s="11" t="s">
        <v>2</v>
      </c>
      <c r="B77" s="1">
        <v>76</v>
      </c>
      <c r="C77" s="3" t="s">
        <v>79</v>
      </c>
      <c r="D77" s="28" t="str">
        <f t="shared" si="12"/>
        <v>A</v>
      </c>
      <c r="E77" s="7">
        <f t="shared" si="13"/>
        <v>2</v>
      </c>
      <c r="F77" s="4">
        <v>1</v>
      </c>
      <c r="G77" s="4">
        <v>0</v>
      </c>
      <c r="H77" s="4">
        <v>0</v>
      </c>
      <c r="I77" s="4">
        <v>1</v>
      </c>
      <c r="J77" s="10">
        <v>0</v>
      </c>
      <c r="K77" s="12" t="str">
        <f t="shared" si="14"/>
        <v>BR</v>
      </c>
      <c r="L77" s="12">
        <f t="shared" si="15"/>
        <v>2</v>
      </c>
      <c r="M77" t="b">
        <f t="shared" si="18"/>
        <v>1</v>
      </c>
      <c r="N77" s="12">
        <v>1</v>
      </c>
      <c r="P77">
        <v>9</v>
      </c>
      <c r="Q77">
        <v>50.5</v>
      </c>
      <c r="R77">
        <f t="shared" si="19"/>
        <v>5</v>
      </c>
      <c r="S77">
        <v>1</v>
      </c>
      <c r="T77" s="26">
        <f t="shared" si="17"/>
        <v>5</v>
      </c>
    </row>
    <row r="78" spans="1:20" ht="15.75" thickBot="1" x14ac:dyDescent="0.3">
      <c r="A78" s="11" t="s">
        <v>2</v>
      </c>
      <c r="B78" s="1">
        <v>77</v>
      </c>
      <c r="C78" s="3" t="s">
        <v>80</v>
      </c>
      <c r="D78" s="28" t="str">
        <f t="shared" si="12"/>
        <v>A</v>
      </c>
      <c r="E78" s="7">
        <f t="shared" si="13"/>
        <v>2</v>
      </c>
      <c r="F78" s="4">
        <v>0</v>
      </c>
      <c r="G78" s="4">
        <v>1</v>
      </c>
      <c r="H78" s="4">
        <v>0</v>
      </c>
      <c r="I78" s="4">
        <v>1</v>
      </c>
      <c r="J78" s="10">
        <v>0</v>
      </c>
      <c r="K78" s="12" t="str">
        <f t="shared" si="14"/>
        <v>BR</v>
      </c>
      <c r="L78" s="12">
        <f t="shared" si="15"/>
        <v>2</v>
      </c>
      <c r="M78" t="b">
        <f t="shared" si="18"/>
        <v>1</v>
      </c>
      <c r="N78" s="12">
        <v>1</v>
      </c>
      <c r="P78">
        <v>10</v>
      </c>
      <c r="Q78">
        <v>37.5</v>
      </c>
      <c r="R78">
        <f t="shared" si="19"/>
        <v>4</v>
      </c>
      <c r="S78">
        <v>2</v>
      </c>
      <c r="T78" s="27">
        <f t="shared" si="17"/>
        <v>2</v>
      </c>
    </row>
    <row r="79" spans="1:20" ht="15.75" thickBot="1" x14ac:dyDescent="0.3">
      <c r="A79" s="11" t="s">
        <v>4</v>
      </c>
      <c r="B79" s="1">
        <v>78</v>
      </c>
      <c r="C79" s="3" t="s">
        <v>81</v>
      </c>
      <c r="D79" s="28" t="str">
        <f t="shared" si="12"/>
        <v>D</v>
      </c>
      <c r="E79" s="7">
        <f t="shared" si="13"/>
        <v>1</v>
      </c>
      <c r="F79" s="4">
        <v>0</v>
      </c>
      <c r="G79" s="4">
        <v>0</v>
      </c>
      <c r="H79" s="4">
        <v>0</v>
      </c>
      <c r="I79" s="4">
        <v>1</v>
      </c>
      <c r="J79" s="10">
        <v>0</v>
      </c>
      <c r="K79" s="12" t="str">
        <f t="shared" si="14"/>
        <v>R</v>
      </c>
      <c r="L79" s="12">
        <f t="shared" si="15"/>
        <v>1</v>
      </c>
      <c r="M79" t="b">
        <f t="shared" si="18"/>
        <v>0</v>
      </c>
      <c r="N79" s="12">
        <v>0</v>
      </c>
      <c r="P79" s="24">
        <v>11</v>
      </c>
      <c r="Q79">
        <v>1</v>
      </c>
      <c r="R79">
        <f t="shared" si="19"/>
        <v>0</v>
      </c>
      <c r="S79" s="24">
        <v>1</v>
      </c>
      <c r="T79" s="26">
        <f t="shared" si="17"/>
        <v>0</v>
      </c>
    </row>
    <row r="80" spans="1:20" ht="15.75" thickBot="1" x14ac:dyDescent="0.3">
      <c r="A80" s="11" t="s">
        <v>1</v>
      </c>
      <c r="B80" s="1">
        <v>79</v>
      </c>
      <c r="C80" s="3" t="s">
        <v>82</v>
      </c>
      <c r="D80" s="28" t="str">
        <f t="shared" si="12"/>
        <v>A</v>
      </c>
      <c r="E80" s="7">
        <f t="shared" si="13"/>
        <v>2</v>
      </c>
      <c r="F80" s="4">
        <v>1</v>
      </c>
      <c r="G80" s="4">
        <v>1</v>
      </c>
      <c r="H80" s="4">
        <v>0</v>
      </c>
      <c r="I80" s="4">
        <v>1</v>
      </c>
      <c r="J80" s="10">
        <v>0</v>
      </c>
      <c r="K80" s="12" t="str">
        <f t="shared" si="14"/>
        <v>B</v>
      </c>
      <c r="L80" s="12">
        <f t="shared" si="15"/>
        <v>3</v>
      </c>
      <c r="M80" t="b">
        <f t="shared" si="18"/>
        <v>1</v>
      </c>
      <c r="N80" s="12">
        <v>1</v>
      </c>
      <c r="P80" s="25">
        <v>12</v>
      </c>
      <c r="Q80">
        <v>19.5</v>
      </c>
      <c r="R80">
        <f t="shared" si="19"/>
        <v>2</v>
      </c>
      <c r="S80">
        <v>1</v>
      </c>
      <c r="T80" s="26">
        <f t="shared" si="17"/>
        <v>2</v>
      </c>
    </row>
    <row r="81" spans="1:21" ht="15.75" thickBot="1" x14ac:dyDescent="0.3">
      <c r="A81" s="11" t="s">
        <v>3</v>
      </c>
      <c r="B81" s="1">
        <v>80</v>
      </c>
      <c r="C81" s="3" t="s">
        <v>83</v>
      </c>
      <c r="D81" s="28" t="str">
        <f t="shared" si="12"/>
        <v>D</v>
      </c>
      <c r="E81" s="7">
        <f t="shared" si="13"/>
        <v>1</v>
      </c>
      <c r="F81" s="4">
        <v>0</v>
      </c>
      <c r="G81" s="4">
        <v>0</v>
      </c>
      <c r="H81" s="4">
        <v>0</v>
      </c>
      <c r="I81" s="4">
        <v>0</v>
      </c>
      <c r="J81" s="10">
        <v>1</v>
      </c>
      <c r="K81" s="12" t="str">
        <f t="shared" si="14"/>
        <v>R</v>
      </c>
      <c r="L81" s="12">
        <f t="shared" si="15"/>
        <v>1</v>
      </c>
      <c r="M81" t="b">
        <f t="shared" si="18"/>
        <v>0</v>
      </c>
      <c r="N81" s="12">
        <v>1</v>
      </c>
    </row>
    <row r="82" spans="1:21" ht="15.75" thickBot="1" x14ac:dyDescent="0.3">
      <c r="A82" s="11" t="s">
        <v>1</v>
      </c>
      <c r="B82" s="1">
        <v>81</v>
      </c>
      <c r="C82" s="3" t="s">
        <v>84</v>
      </c>
      <c r="D82" s="28" t="str">
        <f t="shared" si="12"/>
        <v>A</v>
      </c>
      <c r="E82" s="7">
        <f t="shared" si="13"/>
        <v>2</v>
      </c>
      <c r="F82" s="4">
        <v>1</v>
      </c>
      <c r="G82" s="4">
        <v>1</v>
      </c>
      <c r="H82" s="4">
        <v>0</v>
      </c>
      <c r="I82" s="4">
        <v>1</v>
      </c>
      <c r="J82" s="10">
        <v>0</v>
      </c>
      <c r="K82" s="12" t="str">
        <f t="shared" si="14"/>
        <v>B</v>
      </c>
      <c r="L82" s="12">
        <f t="shared" si="15"/>
        <v>3</v>
      </c>
      <c r="M82" t="b">
        <f t="shared" si="18"/>
        <v>1</v>
      </c>
      <c r="N82" s="12">
        <v>1</v>
      </c>
      <c r="P82" t="s">
        <v>234</v>
      </c>
      <c r="Q82" t="s">
        <v>235</v>
      </c>
      <c r="S82" t="s">
        <v>236</v>
      </c>
    </row>
    <row r="83" spans="1:21" ht="15.75" thickBot="1" x14ac:dyDescent="0.3">
      <c r="A83" s="11" t="s">
        <v>4</v>
      </c>
      <c r="B83" s="1">
        <v>82</v>
      </c>
      <c r="C83" s="3" t="s">
        <v>85</v>
      </c>
      <c r="D83" s="28" t="str">
        <f t="shared" si="12"/>
        <v>D</v>
      </c>
      <c r="E83" s="7">
        <f t="shared" si="13"/>
        <v>1</v>
      </c>
      <c r="F83" s="4">
        <v>1</v>
      </c>
      <c r="G83" s="4">
        <v>0</v>
      </c>
      <c r="H83" s="4">
        <v>0</v>
      </c>
      <c r="I83" s="4">
        <v>1</v>
      </c>
      <c r="J83" s="10">
        <v>0</v>
      </c>
      <c r="K83" s="12" t="str">
        <f t="shared" si="14"/>
        <v>R</v>
      </c>
      <c r="L83" s="12">
        <f t="shared" si="15"/>
        <v>2</v>
      </c>
      <c r="M83" t="b">
        <f t="shared" si="18"/>
        <v>0</v>
      </c>
      <c r="N83" s="12">
        <v>0</v>
      </c>
      <c r="P83">
        <v>1</v>
      </c>
      <c r="Q83">
        <v>38.5</v>
      </c>
      <c r="R83">
        <f t="shared" ref="R83:R88" si="20">ROUND(ROUND(Q83,0)/10,0)</f>
        <v>4</v>
      </c>
      <c r="S83">
        <v>1</v>
      </c>
      <c r="T83" s="26">
        <f t="shared" ref="T83:T94" si="21">R83/S83</f>
        <v>4</v>
      </c>
      <c r="U83" t="str">
        <f>IF(Q83&gt;=50,P83,"")</f>
        <v/>
      </c>
    </row>
    <row r="84" spans="1:21" ht="16.5" customHeight="1" thickBot="1" x14ac:dyDescent="0.3">
      <c r="A84" s="11" t="s">
        <v>2</v>
      </c>
      <c r="B84" s="1">
        <v>83</v>
      </c>
      <c r="C84" s="3" t="s">
        <v>86</v>
      </c>
      <c r="D84" s="28" t="str">
        <f t="shared" si="12"/>
        <v>A</v>
      </c>
      <c r="E84" s="7">
        <f t="shared" si="13"/>
        <v>2</v>
      </c>
      <c r="F84" s="4">
        <v>1</v>
      </c>
      <c r="G84" s="4">
        <v>1</v>
      </c>
      <c r="H84" s="4">
        <v>1</v>
      </c>
      <c r="I84" s="4">
        <v>1</v>
      </c>
      <c r="J84" s="10">
        <v>1</v>
      </c>
      <c r="K84" s="12" t="str">
        <f t="shared" si="14"/>
        <v>B</v>
      </c>
      <c r="L84" s="12">
        <f t="shared" si="15"/>
        <v>5</v>
      </c>
      <c r="M84" t="b">
        <f t="shared" si="18"/>
        <v>1</v>
      </c>
      <c r="N84" s="12">
        <v>1</v>
      </c>
      <c r="P84">
        <v>2</v>
      </c>
      <c r="Q84">
        <v>29.5</v>
      </c>
      <c r="R84">
        <f t="shared" si="20"/>
        <v>3</v>
      </c>
      <c r="S84">
        <v>2</v>
      </c>
      <c r="T84" s="26">
        <f t="shared" si="21"/>
        <v>1.5</v>
      </c>
      <c r="U84" t="str">
        <f t="shared" ref="U84:U94" si="22">IF(Q84&gt;=50,P84,"")</f>
        <v/>
      </c>
    </row>
    <row r="85" spans="1:21" ht="15.75" thickBot="1" x14ac:dyDescent="0.3">
      <c r="A85" s="11" t="s">
        <v>3</v>
      </c>
      <c r="B85" s="1">
        <v>84</v>
      </c>
      <c r="C85" s="3" t="s">
        <v>87</v>
      </c>
      <c r="D85" s="28" t="str">
        <f t="shared" si="12"/>
        <v>A</v>
      </c>
      <c r="E85" s="7">
        <f t="shared" si="13"/>
        <v>0</v>
      </c>
      <c r="F85" s="4">
        <v>0</v>
      </c>
      <c r="G85" s="4">
        <v>1</v>
      </c>
      <c r="H85" s="4">
        <v>0</v>
      </c>
      <c r="I85" s="4">
        <v>1</v>
      </c>
      <c r="J85" s="10">
        <v>0</v>
      </c>
      <c r="K85" s="12" t="str">
        <f t="shared" si="14"/>
        <v>R</v>
      </c>
      <c r="L85" s="12">
        <f t="shared" si="15"/>
        <v>2</v>
      </c>
      <c r="M85" t="b">
        <f t="shared" si="18"/>
        <v>1</v>
      </c>
      <c r="N85" s="12">
        <v>1</v>
      </c>
      <c r="P85">
        <v>3</v>
      </c>
      <c r="Q85">
        <v>33</v>
      </c>
      <c r="R85">
        <f t="shared" si="20"/>
        <v>3</v>
      </c>
      <c r="S85">
        <v>1</v>
      </c>
      <c r="T85" s="26">
        <f t="shared" si="21"/>
        <v>3</v>
      </c>
      <c r="U85" t="str">
        <f t="shared" si="22"/>
        <v/>
      </c>
    </row>
    <row r="86" spans="1:21" ht="15.75" thickBot="1" x14ac:dyDescent="0.3">
      <c r="A86" s="11" t="s">
        <v>3</v>
      </c>
      <c r="B86" s="1">
        <v>85</v>
      </c>
      <c r="C86" s="3" t="s">
        <v>88</v>
      </c>
      <c r="D86" s="28" t="str">
        <f t="shared" si="12"/>
        <v>D</v>
      </c>
      <c r="E86" s="7">
        <f t="shared" si="13"/>
        <v>1</v>
      </c>
      <c r="F86" s="4">
        <v>0</v>
      </c>
      <c r="G86" s="4">
        <v>0</v>
      </c>
      <c r="H86" s="4">
        <v>1</v>
      </c>
      <c r="I86" s="4">
        <v>0</v>
      </c>
      <c r="J86" s="10">
        <v>0</v>
      </c>
      <c r="K86" s="12" t="str">
        <f t="shared" si="14"/>
        <v>R</v>
      </c>
      <c r="L86" s="12">
        <f t="shared" si="15"/>
        <v>1</v>
      </c>
      <c r="M86" t="b">
        <f t="shared" si="18"/>
        <v>0</v>
      </c>
      <c r="N86" s="12">
        <v>1</v>
      </c>
      <c r="P86">
        <v>4</v>
      </c>
      <c r="Q86">
        <v>45.5</v>
      </c>
      <c r="R86">
        <f t="shared" si="20"/>
        <v>5</v>
      </c>
      <c r="S86">
        <v>2</v>
      </c>
      <c r="T86" s="27">
        <f t="shared" si="21"/>
        <v>2.5</v>
      </c>
      <c r="U86" t="str">
        <f t="shared" si="22"/>
        <v/>
      </c>
    </row>
    <row r="87" spans="1:21" ht="15.75" thickBot="1" x14ac:dyDescent="0.3">
      <c r="A87" s="11" t="s">
        <v>4</v>
      </c>
      <c r="B87" s="1">
        <v>86</v>
      </c>
      <c r="C87" s="3" t="s">
        <v>89</v>
      </c>
      <c r="D87" s="28" t="str">
        <f t="shared" si="12"/>
        <v>D</v>
      </c>
      <c r="E87" s="7">
        <f t="shared" si="13"/>
        <v>1</v>
      </c>
      <c r="F87" s="4">
        <v>1</v>
      </c>
      <c r="G87" s="4">
        <v>0</v>
      </c>
      <c r="H87" s="4">
        <v>1</v>
      </c>
      <c r="I87" s="4">
        <v>0</v>
      </c>
      <c r="J87" s="10">
        <v>0</v>
      </c>
      <c r="K87" s="12" t="str">
        <f t="shared" si="14"/>
        <v>R</v>
      </c>
      <c r="L87" s="12">
        <f t="shared" si="15"/>
        <v>2</v>
      </c>
      <c r="M87" t="b">
        <f t="shared" si="18"/>
        <v>0</v>
      </c>
      <c r="N87" s="12">
        <v>0</v>
      </c>
      <c r="P87" s="24">
        <v>5</v>
      </c>
      <c r="Q87">
        <v>1</v>
      </c>
      <c r="R87">
        <f t="shared" si="20"/>
        <v>0</v>
      </c>
      <c r="S87" s="24">
        <v>3</v>
      </c>
      <c r="T87" s="26">
        <f t="shared" si="21"/>
        <v>0</v>
      </c>
      <c r="U87" t="str">
        <f t="shared" si="22"/>
        <v/>
      </c>
    </row>
    <row r="88" spans="1:21" ht="15.75" thickBot="1" x14ac:dyDescent="0.3">
      <c r="A88" s="11" t="s">
        <v>4</v>
      </c>
      <c r="B88" s="1">
        <v>87</v>
      </c>
      <c r="C88" s="3" t="s">
        <v>90</v>
      </c>
      <c r="D88" s="28" t="str">
        <f t="shared" si="12"/>
        <v>D</v>
      </c>
      <c r="E88" s="7">
        <f t="shared" si="13"/>
        <v>1</v>
      </c>
      <c r="F88" s="4">
        <v>0</v>
      </c>
      <c r="G88" s="4">
        <v>0</v>
      </c>
      <c r="H88" s="4">
        <v>1</v>
      </c>
      <c r="I88" s="4">
        <v>0</v>
      </c>
      <c r="J88" s="10">
        <v>0</v>
      </c>
      <c r="K88" s="12" t="str">
        <f t="shared" si="14"/>
        <v>R</v>
      </c>
      <c r="L88" s="12">
        <f t="shared" si="15"/>
        <v>1</v>
      </c>
      <c r="M88" t="b">
        <f t="shared" si="18"/>
        <v>0</v>
      </c>
      <c r="N88" s="12">
        <v>0</v>
      </c>
      <c r="P88">
        <v>6</v>
      </c>
      <c r="Q88">
        <v>79.5</v>
      </c>
      <c r="R88">
        <f t="shared" si="20"/>
        <v>8</v>
      </c>
      <c r="S88">
        <v>3</v>
      </c>
      <c r="T88" s="27">
        <f t="shared" si="21"/>
        <v>2.6666666666666665</v>
      </c>
      <c r="U88">
        <f t="shared" si="22"/>
        <v>6</v>
      </c>
    </row>
    <row r="89" spans="1:21" ht="15.75" thickBot="1" x14ac:dyDescent="0.3">
      <c r="A89" s="11" t="s">
        <v>4</v>
      </c>
      <c r="B89" s="1">
        <v>88</v>
      </c>
      <c r="C89" s="3" t="s">
        <v>91</v>
      </c>
      <c r="D89" s="28" t="str">
        <f t="shared" si="12"/>
        <v>D</v>
      </c>
      <c r="E89" s="7">
        <f t="shared" si="13"/>
        <v>1</v>
      </c>
      <c r="F89" s="4">
        <v>0</v>
      </c>
      <c r="G89" s="4">
        <v>0</v>
      </c>
      <c r="H89" s="4">
        <v>1</v>
      </c>
      <c r="I89" s="4">
        <v>0</v>
      </c>
      <c r="J89" s="10">
        <v>0</v>
      </c>
      <c r="K89" s="12" t="str">
        <f t="shared" si="14"/>
        <v>R</v>
      </c>
      <c r="L89" s="12">
        <f t="shared" si="15"/>
        <v>1</v>
      </c>
      <c r="M89" t="b">
        <f t="shared" si="18"/>
        <v>0</v>
      </c>
      <c r="N89" s="12">
        <v>0</v>
      </c>
      <c r="P89">
        <v>7</v>
      </c>
      <c r="Q89">
        <v>15</v>
      </c>
      <c r="R89">
        <f>ROUND(ROUND(Q89,0)/10,0)</f>
        <v>2</v>
      </c>
      <c r="S89">
        <v>1</v>
      </c>
      <c r="T89" s="26">
        <f t="shared" si="21"/>
        <v>2</v>
      </c>
      <c r="U89" t="str">
        <f t="shared" si="22"/>
        <v/>
      </c>
    </row>
    <row r="90" spans="1:21" ht="15.75" thickBot="1" x14ac:dyDescent="0.3">
      <c r="A90" s="11" t="s">
        <v>2</v>
      </c>
      <c r="B90" s="1">
        <v>89</v>
      </c>
      <c r="C90" s="3" t="s">
        <v>92</v>
      </c>
      <c r="D90" s="28" t="str">
        <f t="shared" si="12"/>
        <v>A</v>
      </c>
      <c r="E90" s="7">
        <f t="shared" si="13"/>
        <v>2</v>
      </c>
      <c r="F90" s="4">
        <v>0</v>
      </c>
      <c r="G90" s="4">
        <v>0</v>
      </c>
      <c r="H90" s="4">
        <v>1</v>
      </c>
      <c r="I90" s="4">
        <v>0</v>
      </c>
      <c r="J90" s="10">
        <v>1</v>
      </c>
      <c r="K90" s="12" t="str">
        <f t="shared" si="14"/>
        <v>BR</v>
      </c>
      <c r="L90" s="12">
        <f t="shared" si="15"/>
        <v>2</v>
      </c>
      <c r="M90" t="b">
        <f t="shared" si="18"/>
        <v>1</v>
      </c>
      <c r="N90" s="12">
        <v>1</v>
      </c>
      <c r="P90">
        <v>8</v>
      </c>
      <c r="Q90">
        <v>52.5</v>
      </c>
      <c r="R90">
        <f t="shared" ref="R90:R94" si="23">ROUND(ROUND(Q90,0)/10,0)</f>
        <v>5</v>
      </c>
      <c r="S90">
        <v>1</v>
      </c>
      <c r="T90" s="27">
        <f t="shared" si="21"/>
        <v>5</v>
      </c>
      <c r="U90">
        <f t="shared" si="22"/>
        <v>8</v>
      </c>
    </row>
    <row r="91" spans="1:21" ht="15.75" thickBot="1" x14ac:dyDescent="0.3">
      <c r="A91" s="11" t="s">
        <v>2</v>
      </c>
      <c r="B91" s="1">
        <v>90</v>
      </c>
      <c r="C91" s="3" t="s">
        <v>93</v>
      </c>
      <c r="D91" s="28" t="str">
        <f t="shared" si="12"/>
        <v>A</v>
      </c>
      <c r="E91" s="7">
        <f t="shared" si="13"/>
        <v>2</v>
      </c>
      <c r="F91" s="4">
        <v>1</v>
      </c>
      <c r="G91" s="4">
        <v>1</v>
      </c>
      <c r="H91" s="4">
        <v>1</v>
      </c>
      <c r="I91" s="4">
        <v>1</v>
      </c>
      <c r="J91" s="10">
        <v>1</v>
      </c>
      <c r="K91" s="12" t="str">
        <f t="shared" si="14"/>
        <v>B</v>
      </c>
      <c r="L91" s="12">
        <f t="shared" si="15"/>
        <v>5</v>
      </c>
      <c r="M91" t="b">
        <f t="shared" si="18"/>
        <v>1</v>
      </c>
      <c r="N91" s="12">
        <v>1</v>
      </c>
      <c r="P91">
        <v>9</v>
      </c>
      <c r="Q91">
        <v>59</v>
      </c>
      <c r="R91">
        <f t="shared" si="23"/>
        <v>6</v>
      </c>
      <c r="S91">
        <v>1</v>
      </c>
      <c r="T91" s="26">
        <f t="shared" si="21"/>
        <v>6</v>
      </c>
      <c r="U91">
        <f t="shared" si="22"/>
        <v>9</v>
      </c>
    </row>
    <row r="92" spans="1:21" ht="15.75" thickBot="1" x14ac:dyDescent="0.3">
      <c r="A92" s="11" t="s">
        <v>1</v>
      </c>
      <c r="B92" s="1">
        <v>91</v>
      </c>
      <c r="C92" s="3" t="s">
        <v>94</v>
      </c>
      <c r="D92" s="28" t="str">
        <f t="shared" si="12"/>
        <v>A</v>
      </c>
      <c r="E92" s="7">
        <f t="shared" si="13"/>
        <v>2</v>
      </c>
      <c r="F92" s="4">
        <v>1</v>
      </c>
      <c r="G92" s="4">
        <v>1</v>
      </c>
      <c r="H92" s="4">
        <v>1</v>
      </c>
      <c r="I92" s="4">
        <v>1</v>
      </c>
      <c r="J92" s="10">
        <v>1</v>
      </c>
      <c r="K92" s="12" t="str">
        <f t="shared" si="14"/>
        <v>B</v>
      </c>
      <c r="L92" s="12">
        <f t="shared" si="15"/>
        <v>5</v>
      </c>
      <c r="M92" t="b">
        <f t="shared" si="18"/>
        <v>1</v>
      </c>
      <c r="N92" s="12">
        <v>1</v>
      </c>
      <c r="P92">
        <v>10</v>
      </c>
      <c r="Q92">
        <v>36.5</v>
      </c>
      <c r="R92">
        <f t="shared" si="23"/>
        <v>4</v>
      </c>
      <c r="S92">
        <v>2</v>
      </c>
      <c r="T92" s="27">
        <f t="shared" si="21"/>
        <v>2</v>
      </c>
      <c r="U92" t="str">
        <f t="shared" si="22"/>
        <v/>
      </c>
    </row>
    <row r="93" spans="1:21" ht="15.75" thickBot="1" x14ac:dyDescent="0.3">
      <c r="A93" s="11" t="s">
        <v>4</v>
      </c>
      <c r="B93" s="1">
        <v>92</v>
      </c>
      <c r="C93" s="3" t="s">
        <v>95</v>
      </c>
      <c r="D93" s="28" t="str">
        <f t="shared" si="12"/>
        <v>D</v>
      </c>
      <c r="E93" s="7">
        <f t="shared" si="13"/>
        <v>1</v>
      </c>
      <c r="F93" s="4">
        <v>0</v>
      </c>
      <c r="G93" s="4">
        <v>0</v>
      </c>
      <c r="H93" s="4">
        <v>1</v>
      </c>
      <c r="I93" s="4">
        <v>1</v>
      </c>
      <c r="J93" s="10">
        <v>0</v>
      </c>
      <c r="K93" s="12" t="str">
        <f t="shared" si="14"/>
        <v>R</v>
      </c>
      <c r="L93" s="12">
        <f t="shared" si="15"/>
        <v>2</v>
      </c>
      <c r="M93" t="b">
        <f t="shared" si="18"/>
        <v>0</v>
      </c>
      <c r="N93" s="12">
        <v>0</v>
      </c>
      <c r="P93" s="24">
        <v>11</v>
      </c>
      <c r="Q93">
        <v>1</v>
      </c>
      <c r="R93">
        <f t="shared" si="23"/>
        <v>0</v>
      </c>
      <c r="S93" s="24">
        <v>1</v>
      </c>
      <c r="T93" s="26">
        <f t="shared" si="21"/>
        <v>0</v>
      </c>
      <c r="U93" t="str">
        <f t="shared" si="22"/>
        <v/>
      </c>
    </row>
    <row r="94" spans="1:21" ht="15.75" thickBot="1" x14ac:dyDescent="0.3">
      <c r="A94" s="11" t="s">
        <v>2</v>
      </c>
      <c r="B94" s="1">
        <v>93</v>
      </c>
      <c r="C94" s="3" t="s">
        <v>96</v>
      </c>
      <c r="D94" s="28" t="str">
        <f t="shared" si="12"/>
        <v>A</v>
      </c>
      <c r="E94" s="7">
        <f t="shared" si="13"/>
        <v>2</v>
      </c>
      <c r="F94" s="4">
        <v>1</v>
      </c>
      <c r="G94" s="4">
        <v>1</v>
      </c>
      <c r="H94" s="4">
        <v>1</v>
      </c>
      <c r="I94" s="4">
        <v>1</v>
      </c>
      <c r="J94" s="10">
        <v>1</v>
      </c>
      <c r="K94" s="12" t="str">
        <f t="shared" si="14"/>
        <v>B</v>
      </c>
      <c r="L94" s="12">
        <f t="shared" si="15"/>
        <v>5</v>
      </c>
      <c r="M94" t="b">
        <f t="shared" si="18"/>
        <v>1</v>
      </c>
      <c r="N94" s="12">
        <v>1</v>
      </c>
      <c r="P94" s="25">
        <v>12</v>
      </c>
      <c r="Q94">
        <v>19</v>
      </c>
      <c r="R94">
        <f t="shared" si="23"/>
        <v>2</v>
      </c>
      <c r="S94">
        <v>1</v>
      </c>
      <c r="T94" s="26">
        <f t="shared" si="21"/>
        <v>2</v>
      </c>
      <c r="U94" t="str">
        <f t="shared" si="22"/>
        <v/>
      </c>
    </row>
    <row r="95" spans="1:21" ht="15.75" thickBot="1" x14ac:dyDescent="0.3">
      <c r="A95" s="11" t="s">
        <v>3</v>
      </c>
      <c r="B95" s="1">
        <v>94</v>
      </c>
      <c r="C95" s="3" t="s">
        <v>97</v>
      </c>
      <c r="D95" s="28" t="str">
        <f t="shared" si="12"/>
        <v>D</v>
      </c>
      <c r="E95" s="7">
        <f t="shared" si="13"/>
        <v>1</v>
      </c>
      <c r="F95" s="4">
        <v>1</v>
      </c>
      <c r="G95" s="4">
        <v>0</v>
      </c>
      <c r="H95" s="4">
        <v>1</v>
      </c>
      <c r="I95" s="4">
        <v>1</v>
      </c>
      <c r="J95" s="10">
        <v>0</v>
      </c>
      <c r="K95" s="12" t="str">
        <f t="shared" si="14"/>
        <v>RB</v>
      </c>
      <c r="L95" s="12">
        <f t="shared" si="15"/>
        <v>3</v>
      </c>
      <c r="M95" t="b">
        <f t="shared" si="18"/>
        <v>0</v>
      </c>
      <c r="N95" s="12">
        <v>0</v>
      </c>
    </row>
    <row r="96" spans="1:21" ht="15.75" thickBot="1" x14ac:dyDescent="0.3">
      <c r="A96" s="11" t="s">
        <v>3</v>
      </c>
      <c r="B96" s="1">
        <v>95</v>
      </c>
      <c r="C96" s="3" t="s">
        <v>98</v>
      </c>
      <c r="D96" s="28" t="str">
        <f t="shared" si="12"/>
        <v>D</v>
      </c>
      <c r="E96" s="7">
        <f t="shared" si="13"/>
        <v>1</v>
      </c>
      <c r="F96" s="4">
        <v>0</v>
      </c>
      <c r="G96" s="4">
        <v>0</v>
      </c>
      <c r="H96" s="4">
        <v>1</v>
      </c>
      <c r="I96" s="4">
        <v>1</v>
      </c>
      <c r="J96" s="10">
        <v>0</v>
      </c>
      <c r="K96" s="12" t="str">
        <f t="shared" si="14"/>
        <v>R</v>
      </c>
      <c r="L96" s="12">
        <f t="shared" si="15"/>
        <v>2</v>
      </c>
      <c r="M96" t="b">
        <f t="shared" si="18"/>
        <v>0</v>
      </c>
      <c r="N96" s="12">
        <v>0</v>
      </c>
    </row>
    <row r="97" spans="1:14" ht="15.75" thickBot="1" x14ac:dyDescent="0.3">
      <c r="A97" s="11" t="s">
        <v>2</v>
      </c>
      <c r="B97" s="1">
        <v>96</v>
      </c>
      <c r="C97" s="3" t="s">
        <v>99</v>
      </c>
      <c r="D97" s="28" t="str">
        <f t="shared" si="12"/>
        <v>A</v>
      </c>
      <c r="E97" s="7">
        <f t="shared" si="13"/>
        <v>2</v>
      </c>
      <c r="F97" s="4">
        <v>1</v>
      </c>
      <c r="G97" s="4">
        <v>0</v>
      </c>
      <c r="H97" s="4">
        <v>0</v>
      </c>
      <c r="I97" s="4">
        <v>1</v>
      </c>
      <c r="J97" s="10">
        <v>0</v>
      </c>
      <c r="K97" s="12" t="str">
        <f t="shared" si="14"/>
        <v>BR</v>
      </c>
      <c r="L97" s="12">
        <f t="shared" si="15"/>
        <v>2</v>
      </c>
      <c r="M97" t="b">
        <f t="shared" si="18"/>
        <v>1</v>
      </c>
      <c r="N97" s="12">
        <v>1</v>
      </c>
    </row>
    <row r="98" spans="1:14" ht="15.75" thickBot="1" x14ac:dyDescent="0.3">
      <c r="A98" s="11" t="s">
        <v>2</v>
      </c>
      <c r="B98" s="1">
        <v>97</v>
      </c>
      <c r="C98" s="3" t="s">
        <v>100</v>
      </c>
      <c r="D98" s="28" t="str">
        <f t="shared" si="12"/>
        <v>A</v>
      </c>
      <c r="E98" s="7">
        <f t="shared" si="13"/>
        <v>2</v>
      </c>
      <c r="F98" s="4">
        <v>1</v>
      </c>
      <c r="G98" s="4">
        <v>1</v>
      </c>
      <c r="H98" s="4">
        <v>1</v>
      </c>
      <c r="I98" s="4">
        <v>1</v>
      </c>
      <c r="J98" s="10">
        <v>1</v>
      </c>
      <c r="K98" s="12" t="str">
        <f t="shared" si="14"/>
        <v>B</v>
      </c>
      <c r="L98" s="12">
        <f t="shared" si="15"/>
        <v>5</v>
      </c>
      <c r="M98" t="b">
        <f t="shared" si="18"/>
        <v>1</v>
      </c>
      <c r="N98" s="12">
        <v>1</v>
      </c>
    </row>
    <row r="99" spans="1:14" ht="15.75" thickBot="1" x14ac:dyDescent="0.3">
      <c r="A99" s="11" t="s">
        <v>3</v>
      </c>
      <c r="B99" s="1">
        <v>98</v>
      </c>
      <c r="C99" s="3" t="s">
        <v>101</v>
      </c>
      <c r="D99" s="28" t="str">
        <f t="shared" si="12"/>
        <v>D</v>
      </c>
      <c r="E99" s="7">
        <f t="shared" si="13"/>
        <v>1</v>
      </c>
      <c r="F99" s="4">
        <v>0</v>
      </c>
      <c r="G99" s="4">
        <v>0</v>
      </c>
      <c r="H99" s="4">
        <v>0</v>
      </c>
      <c r="I99" s="4">
        <v>1</v>
      </c>
      <c r="J99" s="10">
        <v>0</v>
      </c>
      <c r="K99" s="12" t="str">
        <f t="shared" si="14"/>
        <v>R</v>
      </c>
      <c r="L99" s="12">
        <f t="shared" si="15"/>
        <v>1</v>
      </c>
      <c r="M99" t="b">
        <f t="shared" si="18"/>
        <v>0</v>
      </c>
      <c r="N99" s="12">
        <v>0</v>
      </c>
    </row>
    <row r="100" spans="1:14" ht="15.75" thickBot="1" x14ac:dyDescent="0.3">
      <c r="A100" s="11" t="s">
        <v>4</v>
      </c>
      <c r="B100" s="1">
        <v>99</v>
      </c>
      <c r="C100" s="3" t="s">
        <v>102</v>
      </c>
      <c r="D100" s="28" t="str">
        <f t="shared" si="12"/>
        <v>D</v>
      </c>
      <c r="E100" s="7">
        <f t="shared" si="13"/>
        <v>1</v>
      </c>
      <c r="F100" s="4">
        <v>1</v>
      </c>
      <c r="G100" s="4">
        <v>0</v>
      </c>
      <c r="H100" s="4">
        <v>0</v>
      </c>
      <c r="I100" s="4">
        <v>1</v>
      </c>
      <c r="J100" s="10">
        <v>0</v>
      </c>
      <c r="K100" s="12" t="str">
        <f t="shared" si="14"/>
        <v>R</v>
      </c>
      <c r="L100" s="12">
        <f t="shared" si="15"/>
        <v>2</v>
      </c>
      <c r="M100" t="b">
        <f t="shared" si="18"/>
        <v>0</v>
      </c>
      <c r="N100" s="12">
        <v>0</v>
      </c>
    </row>
    <row r="101" spans="1:14" ht="15.75" thickBot="1" x14ac:dyDescent="0.3">
      <c r="A101" s="11" t="s">
        <v>2</v>
      </c>
      <c r="B101" s="1">
        <v>100</v>
      </c>
      <c r="C101" s="3" t="s">
        <v>103</v>
      </c>
      <c r="D101" s="28" t="str">
        <f t="shared" si="12"/>
        <v>A</v>
      </c>
      <c r="E101" s="7">
        <f t="shared" si="13"/>
        <v>2</v>
      </c>
      <c r="F101" s="4">
        <v>1</v>
      </c>
      <c r="G101" s="4">
        <v>1</v>
      </c>
      <c r="H101" s="4">
        <v>1</v>
      </c>
      <c r="I101" s="4">
        <v>1</v>
      </c>
      <c r="J101" s="10">
        <v>1</v>
      </c>
      <c r="K101" s="12" t="str">
        <f t="shared" si="14"/>
        <v>B</v>
      </c>
      <c r="L101" s="12">
        <f t="shared" si="15"/>
        <v>5</v>
      </c>
      <c r="M101" t="b">
        <f t="shared" si="18"/>
        <v>1</v>
      </c>
      <c r="N101" s="12">
        <v>1</v>
      </c>
    </row>
    <row r="102" spans="1:14" ht="15.75" thickBot="1" x14ac:dyDescent="0.3">
      <c r="A102" s="11" t="s">
        <v>4</v>
      </c>
      <c r="B102" s="1">
        <v>101</v>
      </c>
      <c r="C102" s="3" t="s">
        <v>104</v>
      </c>
      <c r="D102" s="28" t="str">
        <f t="shared" si="12"/>
        <v>D</v>
      </c>
      <c r="E102" s="7">
        <f t="shared" si="13"/>
        <v>1</v>
      </c>
      <c r="F102" s="4">
        <v>0</v>
      </c>
      <c r="G102" s="4">
        <v>1</v>
      </c>
      <c r="H102" s="4">
        <v>0</v>
      </c>
      <c r="I102" s="4">
        <v>0</v>
      </c>
      <c r="J102" s="10">
        <v>0</v>
      </c>
      <c r="K102" s="12" t="str">
        <f t="shared" si="14"/>
        <v>R</v>
      </c>
      <c r="L102" s="12">
        <f t="shared" si="15"/>
        <v>1</v>
      </c>
      <c r="M102" t="b">
        <f t="shared" si="18"/>
        <v>0</v>
      </c>
      <c r="N102" s="12">
        <v>0</v>
      </c>
    </row>
    <row r="103" spans="1:14" ht="15.75" thickBot="1" x14ac:dyDescent="0.3">
      <c r="A103" s="11" t="s">
        <v>3</v>
      </c>
      <c r="B103" s="1">
        <v>102</v>
      </c>
      <c r="C103" s="3" t="s">
        <v>105</v>
      </c>
      <c r="D103" s="28" t="str">
        <f t="shared" si="12"/>
        <v>D</v>
      </c>
      <c r="E103" s="7">
        <f t="shared" si="13"/>
        <v>1</v>
      </c>
      <c r="F103" s="4">
        <v>1</v>
      </c>
      <c r="G103" s="4">
        <v>0</v>
      </c>
      <c r="H103" s="4">
        <v>1</v>
      </c>
      <c r="I103" s="4">
        <v>0</v>
      </c>
      <c r="J103" s="10">
        <v>0</v>
      </c>
      <c r="K103" s="12" t="str">
        <f t="shared" si="14"/>
        <v>R</v>
      </c>
      <c r="L103" s="12">
        <f t="shared" si="15"/>
        <v>2</v>
      </c>
      <c r="M103" t="b">
        <f t="shared" si="18"/>
        <v>0</v>
      </c>
      <c r="N103" s="12">
        <v>0</v>
      </c>
    </row>
    <row r="104" spans="1:14" ht="15.75" thickBot="1" x14ac:dyDescent="0.3">
      <c r="A104" s="11" t="s">
        <v>2</v>
      </c>
      <c r="B104" s="1">
        <v>103</v>
      </c>
      <c r="C104" s="3" t="s">
        <v>106</v>
      </c>
      <c r="D104" s="28" t="str">
        <f t="shared" si="12"/>
        <v>A</v>
      </c>
      <c r="E104" s="7">
        <f t="shared" si="13"/>
        <v>2</v>
      </c>
      <c r="F104" s="4">
        <v>1</v>
      </c>
      <c r="G104" s="4">
        <v>1</v>
      </c>
      <c r="H104" s="4">
        <v>1</v>
      </c>
      <c r="I104" s="4">
        <v>1</v>
      </c>
      <c r="J104" s="10">
        <v>1</v>
      </c>
      <c r="K104" s="12" t="str">
        <f t="shared" si="14"/>
        <v>B</v>
      </c>
      <c r="L104" s="12">
        <f t="shared" si="15"/>
        <v>5</v>
      </c>
      <c r="M104" t="b">
        <f t="shared" si="18"/>
        <v>1</v>
      </c>
      <c r="N104" s="12">
        <v>1</v>
      </c>
    </row>
    <row r="105" spans="1:14" ht="15.75" thickBot="1" x14ac:dyDescent="0.3">
      <c r="A105" s="11" t="s">
        <v>2</v>
      </c>
      <c r="B105" s="1">
        <v>104</v>
      </c>
      <c r="C105" s="3" t="s">
        <v>107</v>
      </c>
      <c r="D105" s="28" t="str">
        <f t="shared" si="12"/>
        <v>A</v>
      </c>
      <c r="E105" s="7">
        <f t="shared" si="13"/>
        <v>2</v>
      </c>
      <c r="F105" s="4">
        <v>1</v>
      </c>
      <c r="G105" s="4">
        <v>1</v>
      </c>
      <c r="H105" s="4">
        <v>1</v>
      </c>
      <c r="I105" s="4">
        <v>1</v>
      </c>
      <c r="J105" s="10">
        <v>1</v>
      </c>
      <c r="K105" s="12" t="str">
        <f t="shared" si="14"/>
        <v>B</v>
      </c>
      <c r="L105" s="12">
        <f t="shared" si="15"/>
        <v>5</v>
      </c>
      <c r="M105" t="b">
        <f t="shared" si="18"/>
        <v>1</v>
      </c>
      <c r="N105" s="12">
        <v>1</v>
      </c>
    </row>
    <row r="106" spans="1:14" ht="15.75" thickBot="1" x14ac:dyDescent="0.3">
      <c r="A106" s="11" t="s">
        <v>3</v>
      </c>
      <c r="B106" s="1">
        <v>105</v>
      </c>
      <c r="C106" s="3" t="s">
        <v>108</v>
      </c>
      <c r="D106" s="28" t="str">
        <f t="shared" si="12"/>
        <v>D</v>
      </c>
      <c r="E106" s="7">
        <f t="shared" si="13"/>
        <v>1</v>
      </c>
      <c r="F106" s="4">
        <v>1</v>
      </c>
      <c r="G106" s="4">
        <v>0</v>
      </c>
      <c r="H106" s="4">
        <v>1</v>
      </c>
      <c r="I106" s="4">
        <v>0</v>
      </c>
      <c r="J106" s="10">
        <v>0</v>
      </c>
      <c r="K106" s="12" t="str">
        <f t="shared" si="14"/>
        <v>R</v>
      </c>
      <c r="L106" s="12">
        <f t="shared" si="15"/>
        <v>2</v>
      </c>
      <c r="M106" t="b">
        <f t="shared" si="18"/>
        <v>0</v>
      </c>
      <c r="N106" s="12">
        <v>0</v>
      </c>
    </row>
    <row r="107" spans="1:14" ht="15.75" thickBot="1" x14ac:dyDescent="0.3">
      <c r="A107" s="11" t="s">
        <v>3</v>
      </c>
      <c r="B107" s="1">
        <v>106</v>
      </c>
      <c r="C107" s="3" t="s">
        <v>109</v>
      </c>
      <c r="D107" s="28" t="str">
        <f t="shared" si="12"/>
        <v>D</v>
      </c>
      <c r="E107" s="7">
        <f t="shared" si="13"/>
        <v>1</v>
      </c>
      <c r="F107" s="4">
        <v>0</v>
      </c>
      <c r="G107" s="4">
        <v>0</v>
      </c>
      <c r="H107" s="4">
        <v>0</v>
      </c>
      <c r="I107" s="4">
        <v>1</v>
      </c>
      <c r="J107" s="10">
        <v>0</v>
      </c>
      <c r="K107" s="12" t="str">
        <f t="shared" si="14"/>
        <v>R</v>
      </c>
      <c r="L107" s="12">
        <f t="shared" si="15"/>
        <v>1</v>
      </c>
      <c r="M107" t="b">
        <f t="shared" si="18"/>
        <v>0</v>
      </c>
      <c r="N107" s="12">
        <v>0</v>
      </c>
    </row>
    <row r="108" spans="1:14" ht="15.75" thickBot="1" x14ac:dyDescent="0.3">
      <c r="A108" s="11" t="s">
        <v>2</v>
      </c>
      <c r="B108" s="1">
        <v>107</v>
      </c>
      <c r="C108" s="3" t="s">
        <v>110</v>
      </c>
      <c r="D108" s="28" t="str">
        <f t="shared" si="12"/>
        <v>A</v>
      </c>
      <c r="E108" s="7">
        <f t="shared" si="13"/>
        <v>2</v>
      </c>
      <c r="F108" s="4">
        <v>1</v>
      </c>
      <c r="G108" s="4">
        <v>1</v>
      </c>
      <c r="H108" s="4">
        <v>1</v>
      </c>
      <c r="I108" s="4">
        <v>1</v>
      </c>
      <c r="J108" s="10">
        <v>1</v>
      </c>
      <c r="K108" s="12" t="str">
        <f t="shared" si="14"/>
        <v>B</v>
      </c>
      <c r="L108" s="12">
        <f t="shared" si="15"/>
        <v>5</v>
      </c>
      <c r="M108" t="b">
        <f t="shared" si="18"/>
        <v>1</v>
      </c>
      <c r="N108" s="12">
        <v>1</v>
      </c>
    </row>
    <row r="109" spans="1:14" ht="15.75" thickBot="1" x14ac:dyDescent="0.3">
      <c r="A109" s="11" t="s">
        <v>2</v>
      </c>
      <c r="B109" s="1">
        <v>108</v>
      </c>
      <c r="C109" s="3" t="s">
        <v>111</v>
      </c>
      <c r="D109" s="28" t="str">
        <f t="shared" si="12"/>
        <v>A</v>
      </c>
      <c r="E109" s="7">
        <f t="shared" si="13"/>
        <v>2</v>
      </c>
      <c r="F109" s="4">
        <v>1</v>
      </c>
      <c r="G109" s="4">
        <v>0</v>
      </c>
      <c r="H109" s="4">
        <v>1</v>
      </c>
      <c r="I109" s="4">
        <v>1</v>
      </c>
      <c r="J109" s="10">
        <v>0</v>
      </c>
      <c r="K109" s="12" t="str">
        <f t="shared" si="14"/>
        <v>B</v>
      </c>
      <c r="L109" s="12">
        <f t="shared" si="15"/>
        <v>3</v>
      </c>
      <c r="M109" t="b">
        <f t="shared" si="18"/>
        <v>1</v>
      </c>
      <c r="N109" s="12">
        <v>1</v>
      </c>
    </row>
    <row r="110" spans="1:14" ht="15.75" thickBot="1" x14ac:dyDescent="0.3">
      <c r="A110" s="11" t="s">
        <v>2</v>
      </c>
      <c r="B110" s="1">
        <v>109</v>
      </c>
      <c r="C110" s="3" t="s">
        <v>112</v>
      </c>
      <c r="D110" s="28" t="str">
        <f t="shared" si="12"/>
        <v>A</v>
      </c>
      <c r="E110" s="7">
        <f t="shared" si="13"/>
        <v>2</v>
      </c>
      <c r="F110" s="4">
        <v>1</v>
      </c>
      <c r="G110" s="4">
        <v>1</v>
      </c>
      <c r="H110" s="4">
        <v>1</v>
      </c>
      <c r="I110" s="4">
        <v>1</v>
      </c>
      <c r="J110" s="10">
        <v>1</v>
      </c>
      <c r="K110" s="12" t="str">
        <f t="shared" si="14"/>
        <v>B</v>
      </c>
      <c r="L110" s="12">
        <f t="shared" si="15"/>
        <v>5</v>
      </c>
      <c r="M110" t="b">
        <f t="shared" si="18"/>
        <v>1</v>
      </c>
      <c r="N110" s="12">
        <v>1</v>
      </c>
    </row>
    <row r="111" spans="1:14" ht="15.75" thickBot="1" x14ac:dyDescent="0.3">
      <c r="A111" s="11" t="s">
        <v>2</v>
      </c>
      <c r="B111" s="1">
        <v>110</v>
      </c>
      <c r="C111" s="3" t="s">
        <v>113</v>
      </c>
      <c r="D111" s="28" t="str">
        <f t="shared" si="12"/>
        <v>A</v>
      </c>
      <c r="E111" s="7">
        <f t="shared" si="13"/>
        <v>2</v>
      </c>
      <c r="F111" s="4">
        <v>0</v>
      </c>
      <c r="G111" s="4">
        <v>0</v>
      </c>
      <c r="H111" s="4">
        <v>1</v>
      </c>
      <c r="I111" s="4">
        <v>1</v>
      </c>
      <c r="J111" s="10">
        <v>1</v>
      </c>
      <c r="K111" s="12" t="str">
        <f t="shared" si="14"/>
        <v>B</v>
      </c>
      <c r="L111" s="12">
        <f t="shared" si="15"/>
        <v>3</v>
      </c>
      <c r="M111" t="b">
        <f t="shared" si="18"/>
        <v>1</v>
      </c>
      <c r="N111" s="12">
        <v>1</v>
      </c>
    </row>
    <row r="112" spans="1:14" ht="15.75" thickBot="1" x14ac:dyDescent="0.3">
      <c r="A112" s="11" t="s">
        <v>1</v>
      </c>
      <c r="B112" s="1">
        <v>111</v>
      </c>
      <c r="C112" s="3" t="s">
        <v>114</v>
      </c>
      <c r="D112" s="28" t="str">
        <f t="shared" si="12"/>
        <v>A</v>
      </c>
      <c r="E112" s="7">
        <f t="shared" si="13"/>
        <v>2</v>
      </c>
      <c r="F112" s="4">
        <v>0</v>
      </c>
      <c r="G112" s="4">
        <v>1</v>
      </c>
      <c r="H112" s="4">
        <v>0</v>
      </c>
      <c r="I112" s="4">
        <v>1</v>
      </c>
      <c r="J112" s="10">
        <v>1</v>
      </c>
      <c r="K112" s="12" t="str">
        <f t="shared" si="14"/>
        <v>B</v>
      </c>
      <c r="L112" s="12">
        <f t="shared" si="15"/>
        <v>3</v>
      </c>
      <c r="M112" t="b">
        <f t="shared" si="18"/>
        <v>1</v>
      </c>
      <c r="N112" s="12">
        <v>1</v>
      </c>
    </row>
    <row r="113" spans="1:14" ht="15.75" thickBot="1" x14ac:dyDescent="0.3">
      <c r="A113" s="11" t="s">
        <v>2</v>
      </c>
      <c r="B113" s="1">
        <v>112</v>
      </c>
      <c r="C113" s="3" t="s">
        <v>115</v>
      </c>
      <c r="D113" s="28" t="str">
        <f t="shared" si="12"/>
        <v>A</v>
      </c>
      <c r="E113" s="7">
        <f t="shared" si="13"/>
        <v>2</v>
      </c>
      <c r="F113" s="4">
        <v>1</v>
      </c>
      <c r="G113" s="4">
        <v>0</v>
      </c>
      <c r="H113" s="4">
        <v>1</v>
      </c>
      <c r="I113" s="4">
        <v>0</v>
      </c>
      <c r="J113" s="10">
        <v>1</v>
      </c>
      <c r="K113" s="12" t="str">
        <f t="shared" si="14"/>
        <v>B</v>
      </c>
      <c r="L113" s="12">
        <f t="shared" si="15"/>
        <v>3</v>
      </c>
      <c r="M113" t="b">
        <f t="shared" si="18"/>
        <v>1</v>
      </c>
      <c r="N113" s="12">
        <v>1</v>
      </c>
    </row>
    <row r="114" spans="1:14" ht="15.75" thickBot="1" x14ac:dyDescent="0.3">
      <c r="A114" s="11" t="s">
        <v>2</v>
      </c>
      <c r="B114" s="1">
        <v>113</v>
      </c>
      <c r="C114" s="3" t="s">
        <v>116</v>
      </c>
      <c r="D114" s="28" t="str">
        <f t="shared" si="12"/>
        <v>A</v>
      </c>
      <c r="E114" s="7">
        <f t="shared" si="13"/>
        <v>2</v>
      </c>
      <c r="F114" s="4">
        <v>0</v>
      </c>
      <c r="G114" s="4">
        <v>1</v>
      </c>
      <c r="H114" s="4">
        <v>0</v>
      </c>
      <c r="I114" s="4">
        <v>1</v>
      </c>
      <c r="J114" s="10">
        <v>0</v>
      </c>
      <c r="K114" s="12" t="str">
        <f t="shared" si="14"/>
        <v>BR</v>
      </c>
      <c r="L114" s="12">
        <f t="shared" si="15"/>
        <v>2</v>
      </c>
      <c r="M114" t="b">
        <f t="shared" si="18"/>
        <v>1</v>
      </c>
      <c r="N114" s="12">
        <v>1</v>
      </c>
    </row>
    <row r="115" spans="1:14" ht="15.75" thickBot="1" x14ac:dyDescent="0.3">
      <c r="A115" s="11" t="s">
        <v>1</v>
      </c>
      <c r="B115" s="1">
        <v>114</v>
      </c>
      <c r="C115" s="3" t="s">
        <v>117</v>
      </c>
      <c r="D115" s="28" t="str">
        <f t="shared" si="12"/>
        <v>A</v>
      </c>
      <c r="E115" s="7">
        <f t="shared" si="13"/>
        <v>2</v>
      </c>
      <c r="F115" s="4">
        <v>0</v>
      </c>
      <c r="G115" s="4">
        <v>1</v>
      </c>
      <c r="H115" s="4">
        <v>0</v>
      </c>
      <c r="I115" s="4">
        <v>1</v>
      </c>
      <c r="J115" s="10">
        <v>0</v>
      </c>
      <c r="K115" s="12" t="str">
        <f t="shared" si="14"/>
        <v>BR</v>
      </c>
      <c r="L115" s="12">
        <f t="shared" si="15"/>
        <v>2</v>
      </c>
      <c r="M115" t="b">
        <f t="shared" si="18"/>
        <v>1</v>
      </c>
      <c r="N115" s="12">
        <v>1</v>
      </c>
    </row>
    <row r="116" spans="1:14" ht="15.75" thickBot="1" x14ac:dyDescent="0.3">
      <c r="A116" s="11" t="s">
        <v>2</v>
      </c>
      <c r="B116" s="1">
        <v>115</v>
      </c>
      <c r="C116" s="3" t="s">
        <v>118</v>
      </c>
      <c r="D116" s="28" t="str">
        <f t="shared" si="12"/>
        <v>A</v>
      </c>
      <c r="E116" s="7">
        <f t="shared" si="13"/>
        <v>2</v>
      </c>
      <c r="F116" s="4">
        <v>0</v>
      </c>
      <c r="G116" s="4">
        <v>0</v>
      </c>
      <c r="H116" s="4">
        <v>1</v>
      </c>
      <c r="I116" s="4">
        <v>1</v>
      </c>
      <c r="J116" s="10">
        <v>1</v>
      </c>
      <c r="K116" s="12" t="str">
        <f t="shared" si="14"/>
        <v>B</v>
      </c>
      <c r="L116" s="12">
        <f t="shared" si="15"/>
        <v>3</v>
      </c>
      <c r="M116" t="b">
        <f t="shared" si="18"/>
        <v>1</v>
      </c>
      <c r="N116" s="12">
        <v>1</v>
      </c>
    </row>
    <row r="117" spans="1:14" ht="15.75" thickBot="1" x14ac:dyDescent="0.3">
      <c r="A117" s="11" t="s">
        <v>2</v>
      </c>
      <c r="B117" s="1">
        <v>116</v>
      </c>
      <c r="C117" s="3" t="s">
        <v>119</v>
      </c>
      <c r="D117" s="28" t="str">
        <f t="shared" si="12"/>
        <v>A</v>
      </c>
      <c r="E117" s="7">
        <f t="shared" si="13"/>
        <v>2</v>
      </c>
      <c r="F117" s="4">
        <v>1</v>
      </c>
      <c r="G117" s="4">
        <v>1</v>
      </c>
      <c r="H117" s="4">
        <v>1</v>
      </c>
      <c r="I117" s="4">
        <v>1</v>
      </c>
      <c r="J117" s="10">
        <v>1</v>
      </c>
      <c r="K117" s="12" t="str">
        <f t="shared" si="14"/>
        <v>B</v>
      </c>
      <c r="L117" s="12">
        <f t="shared" si="15"/>
        <v>5</v>
      </c>
      <c r="M117" t="b">
        <f t="shared" si="18"/>
        <v>1</v>
      </c>
      <c r="N117" s="12">
        <v>1</v>
      </c>
    </row>
    <row r="118" spans="1:14" ht="15.75" thickBot="1" x14ac:dyDescent="0.3">
      <c r="A118" s="11" t="s">
        <v>2</v>
      </c>
      <c r="B118" s="1">
        <v>117</v>
      </c>
      <c r="C118" s="3" t="s">
        <v>120</v>
      </c>
      <c r="D118" s="28" t="str">
        <f t="shared" si="12"/>
        <v>A</v>
      </c>
      <c r="E118" s="7">
        <f t="shared" si="13"/>
        <v>2</v>
      </c>
      <c r="F118" s="4">
        <v>0</v>
      </c>
      <c r="G118" s="4">
        <v>1</v>
      </c>
      <c r="H118" s="4">
        <v>1</v>
      </c>
      <c r="I118" s="4">
        <v>0</v>
      </c>
      <c r="J118" s="10">
        <v>0</v>
      </c>
      <c r="K118" s="12" t="str">
        <f t="shared" si="14"/>
        <v>BR</v>
      </c>
      <c r="L118" s="12">
        <f t="shared" si="15"/>
        <v>2</v>
      </c>
      <c r="M118" t="b">
        <f t="shared" si="18"/>
        <v>1</v>
      </c>
      <c r="N118" s="12">
        <v>1</v>
      </c>
    </row>
    <row r="119" spans="1:14" ht="15.75" thickBot="1" x14ac:dyDescent="0.3">
      <c r="A119" s="11" t="s">
        <v>2</v>
      </c>
      <c r="B119" s="1">
        <v>118</v>
      </c>
      <c r="C119" s="3" t="s">
        <v>121</v>
      </c>
      <c r="D119" s="28" t="str">
        <f t="shared" si="12"/>
        <v>A</v>
      </c>
      <c r="E119" s="7">
        <f t="shared" si="13"/>
        <v>2</v>
      </c>
      <c r="F119" s="4">
        <v>1</v>
      </c>
      <c r="G119" s="4">
        <v>1</v>
      </c>
      <c r="H119" s="4">
        <v>1</v>
      </c>
      <c r="I119" s="4">
        <v>1</v>
      </c>
      <c r="J119" s="10">
        <v>1</v>
      </c>
      <c r="K119" s="12" t="str">
        <f t="shared" si="14"/>
        <v>B</v>
      </c>
      <c r="L119" s="12">
        <f t="shared" si="15"/>
        <v>5</v>
      </c>
      <c r="M119" t="b">
        <f t="shared" si="18"/>
        <v>1</v>
      </c>
      <c r="N119" s="12">
        <v>1</v>
      </c>
    </row>
    <row r="120" spans="1:14" ht="15.75" thickBot="1" x14ac:dyDescent="0.3">
      <c r="A120" s="11" t="s">
        <v>2</v>
      </c>
      <c r="B120" s="1">
        <v>119</v>
      </c>
      <c r="C120" s="3" t="s">
        <v>122</v>
      </c>
      <c r="D120" s="28" t="str">
        <f t="shared" si="12"/>
        <v>A</v>
      </c>
      <c r="E120" s="7">
        <f t="shared" si="13"/>
        <v>2</v>
      </c>
      <c r="F120" s="4">
        <v>1</v>
      </c>
      <c r="G120" s="4">
        <v>0</v>
      </c>
      <c r="H120" s="4">
        <v>0</v>
      </c>
      <c r="I120" s="4">
        <v>0</v>
      </c>
      <c r="J120" s="10">
        <v>1</v>
      </c>
      <c r="K120" s="12" t="str">
        <f t="shared" si="14"/>
        <v>BR</v>
      </c>
      <c r="L120" s="12">
        <f t="shared" si="15"/>
        <v>2</v>
      </c>
      <c r="M120" t="b">
        <f t="shared" si="18"/>
        <v>1</v>
      </c>
      <c r="N120" s="12">
        <v>1</v>
      </c>
    </row>
    <row r="121" spans="1:14" ht="15.75" thickBot="1" x14ac:dyDescent="0.3">
      <c r="A121" s="11" t="s">
        <v>2</v>
      </c>
      <c r="B121" s="1">
        <v>120</v>
      </c>
      <c r="C121" s="3" t="s">
        <v>123</v>
      </c>
      <c r="D121" s="28" t="str">
        <f t="shared" si="12"/>
        <v>A</v>
      </c>
      <c r="E121" s="7">
        <f t="shared" si="13"/>
        <v>2</v>
      </c>
      <c r="F121" s="4">
        <v>0</v>
      </c>
      <c r="G121" s="4">
        <v>0</v>
      </c>
      <c r="H121" s="4">
        <v>1</v>
      </c>
      <c r="I121" s="4">
        <v>1</v>
      </c>
      <c r="J121" s="10">
        <v>0</v>
      </c>
      <c r="K121" s="12" t="str">
        <f t="shared" si="14"/>
        <v>BR</v>
      </c>
      <c r="L121" s="12">
        <f t="shared" si="15"/>
        <v>2</v>
      </c>
      <c r="M121" t="b">
        <f t="shared" si="18"/>
        <v>1</v>
      </c>
      <c r="N121" s="12">
        <v>1</v>
      </c>
    </row>
    <row r="122" spans="1:14" ht="15.75" thickBot="1" x14ac:dyDescent="0.3">
      <c r="A122" s="11" t="s">
        <v>4</v>
      </c>
      <c r="B122" s="1">
        <v>121</v>
      </c>
      <c r="C122" s="3" t="s">
        <v>124</v>
      </c>
      <c r="D122" s="28" t="str">
        <f t="shared" si="12"/>
        <v>D</v>
      </c>
      <c r="E122" s="7">
        <f t="shared" si="13"/>
        <v>1</v>
      </c>
      <c r="F122" s="4">
        <v>0</v>
      </c>
      <c r="G122" s="4">
        <v>0</v>
      </c>
      <c r="H122" s="4">
        <v>0</v>
      </c>
      <c r="I122" s="4">
        <v>1</v>
      </c>
      <c r="J122" s="10">
        <v>0</v>
      </c>
      <c r="K122" s="12" t="str">
        <f t="shared" si="14"/>
        <v>R</v>
      </c>
      <c r="L122" s="12">
        <f t="shared" si="15"/>
        <v>1</v>
      </c>
      <c r="M122" t="b">
        <f t="shared" si="18"/>
        <v>0</v>
      </c>
      <c r="N122" s="12">
        <v>0</v>
      </c>
    </row>
    <row r="123" spans="1:14" ht="15.75" thickBot="1" x14ac:dyDescent="0.3">
      <c r="A123" s="11" t="s">
        <v>2</v>
      </c>
      <c r="B123" s="1">
        <v>122</v>
      </c>
      <c r="C123" s="3" t="s">
        <v>125</v>
      </c>
      <c r="D123" s="28" t="str">
        <f t="shared" si="12"/>
        <v>A</v>
      </c>
      <c r="E123" s="7">
        <f t="shared" si="13"/>
        <v>2</v>
      </c>
      <c r="F123" s="4">
        <v>0</v>
      </c>
      <c r="G123" s="4">
        <v>1</v>
      </c>
      <c r="H123" s="4">
        <v>1</v>
      </c>
      <c r="I123" s="4">
        <v>0</v>
      </c>
      <c r="J123" s="10">
        <v>0</v>
      </c>
      <c r="K123" s="12" t="str">
        <f t="shared" si="14"/>
        <v>BR</v>
      </c>
      <c r="L123" s="12">
        <f t="shared" si="15"/>
        <v>2</v>
      </c>
      <c r="M123" t="b">
        <f t="shared" si="18"/>
        <v>1</v>
      </c>
      <c r="N123" s="12">
        <v>1</v>
      </c>
    </row>
    <row r="124" spans="1:14" ht="15.75" thickBot="1" x14ac:dyDescent="0.3">
      <c r="A124" s="11" t="s">
        <v>3</v>
      </c>
      <c r="B124" s="1">
        <v>123</v>
      </c>
      <c r="C124" s="3" t="s">
        <v>126</v>
      </c>
      <c r="D124" s="28" t="str">
        <f t="shared" si="12"/>
        <v>D</v>
      </c>
      <c r="E124" s="7">
        <f t="shared" si="13"/>
        <v>1</v>
      </c>
      <c r="F124" s="4">
        <v>0</v>
      </c>
      <c r="G124" s="4">
        <v>0</v>
      </c>
      <c r="H124" s="4">
        <v>1</v>
      </c>
      <c r="I124" s="4">
        <v>1</v>
      </c>
      <c r="J124" s="10">
        <v>1</v>
      </c>
      <c r="K124" s="12" t="str">
        <f t="shared" si="14"/>
        <v>RB</v>
      </c>
      <c r="L124" s="12">
        <f t="shared" si="15"/>
        <v>3</v>
      </c>
      <c r="M124" t="b">
        <f t="shared" si="18"/>
        <v>0</v>
      </c>
      <c r="N124" s="12">
        <v>0</v>
      </c>
    </row>
    <row r="125" spans="1:14" ht="15.75" thickBot="1" x14ac:dyDescent="0.3">
      <c r="A125" s="11" t="s">
        <v>2</v>
      </c>
      <c r="B125" s="1">
        <v>124</v>
      </c>
      <c r="C125" s="3" t="s">
        <v>127</v>
      </c>
      <c r="D125" s="28" t="str">
        <f t="shared" si="12"/>
        <v>A</v>
      </c>
      <c r="E125" s="7">
        <f t="shared" si="13"/>
        <v>2</v>
      </c>
      <c r="F125" s="4">
        <v>0</v>
      </c>
      <c r="G125" s="4">
        <v>1</v>
      </c>
      <c r="H125" s="4">
        <v>1</v>
      </c>
      <c r="I125" s="4">
        <v>0</v>
      </c>
      <c r="J125" s="10">
        <v>0</v>
      </c>
      <c r="K125" s="12" t="str">
        <f t="shared" si="14"/>
        <v>BR</v>
      </c>
      <c r="L125" s="12">
        <f t="shared" si="15"/>
        <v>2</v>
      </c>
      <c r="M125" t="b">
        <f t="shared" si="18"/>
        <v>1</v>
      </c>
      <c r="N125" s="12">
        <v>1</v>
      </c>
    </row>
    <row r="126" spans="1:14" ht="15.75" thickBot="1" x14ac:dyDescent="0.3">
      <c r="A126" s="11" t="s">
        <v>1</v>
      </c>
      <c r="B126" s="1">
        <v>125</v>
      </c>
      <c r="C126" s="3" t="s">
        <v>128</v>
      </c>
      <c r="D126" s="28" t="str">
        <f t="shared" si="12"/>
        <v>A</v>
      </c>
      <c r="E126" s="7">
        <f t="shared" si="13"/>
        <v>2</v>
      </c>
      <c r="F126" s="4">
        <v>0</v>
      </c>
      <c r="G126" s="4">
        <v>1</v>
      </c>
      <c r="H126" s="4">
        <v>0</v>
      </c>
      <c r="I126" s="4">
        <v>1</v>
      </c>
      <c r="J126" s="10">
        <v>1</v>
      </c>
      <c r="K126" s="12" t="str">
        <f t="shared" si="14"/>
        <v>B</v>
      </c>
      <c r="L126" s="12">
        <f t="shared" si="15"/>
        <v>3</v>
      </c>
      <c r="M126" t="b">
        <f t="shared" si="18"/>
        <v>1</v>
      </c>
      <c r="N126" s="12">
        <v>1</v>
      </c>
    </row>
    <row r="127" spans="1:14" ht="15.75" thickBot="1" x14ac:dyDescent="0.3">
      <c r="A127" s="11" t="s">
        <v>2</v>
      </c>
      <c r="B127" s="1">
        <v>126</v>
      </c>
      <c r="C127" s="3" t="s">
        <v>129</v>
      </c>
      <c r="D127" s="28" t="str">
        <f t="shared" si="12"/>
        <v>A</v>
      </c>
      <c r="E127" s="7">
        <f t="shared" si="13"/>
        <v>2</v>
      </c>
      <c r="F127" s="4">
        <v>0</v>
      </c>
      <c r="G127" s="4">
        <v>0</v>
      </c>
      <c r="H127" s="4">
        <v>1</v>
      </c>
      <c r="I127" s="4">
        <v>1</v>
      </c>
      <c r="J127" s="10">
        <v>0</v>
      </c>
      <c r="K127" s="12" t="str">
        <f t="shared" si="14"/>
        <v>BR</v>
      </c>
      <c r="L127" s="12">
        <f t="shared" si="15"/>
        <v>2</v>
      </c>
      <c r="M127" t="b">
        <f t="shared" si="18"/>
        <v>1</v>
      </c>
      <c r="N127" s="12">
        <v>1</v>
      </c>
    </row>
    <row r="128" spans="1:14" ht="15.75" thickBot="1" x14ac:dyDescent="0.3">
      <c r="A128" s="11" t="s">
        <v>2</v>
      </c>
      <c r="B128" s="1">
        <v>127</v>
      </c>
      <c r="C128" s="3" t="s">
        <v>130</v>
      </c>
      <c r="D128" s="28" t="str">
        <f t="shared" si="12"/>
        <v>D</v>
      </c>
      <c r="E128" s="7">
        <f t="shared" si="13"/>
        <v>-1</v>
      </c>
      <c r="F128" s="4">
        <v>0</v>
      </c>
      <c r="G128" s="4">
        <v>0</v>
      </c>
      <c r="H128" s="4">
        <v>0</v>
      </c>
      <c r="I128" s="4">
        <v>1</v>
      </c>
      <c r="J128" s="10">
        <v>0</v>
      </c>
      <c r="K128" s="12" t="str">
        <f t="shared" si="14"/>
        <v>BR</v>
      </c>
      <c r="L128" s="12">
        <f t="shared" si="15"/>
        <v>1</v>
      </c>
      <c r="M128" t="b">
        <f t="shared" si="18"/>
        <v>0</v>
      </c>
      <c r="N128" s="12">
        <v>0</v>
      </c>
    </row>
    <row r="129" spans="1:14" ht="15.75" thickBot="1" x14ac:dyDescent="0.3">
      <c r="A129" s="11" t="s">
        <v>4</v>
      </c>
      <c r="B129" s="1">
        <v>128</v>
      </c>
      <c r="C129" s="3" t="s">
        <v>131</v>
      </c>
      <c r="D129" s="28" t="str">
        <f t="shared" si="12"/>
        <v>D</v>
      </c>
      <c r="E129" s="7">
        <f t="shared" si="13"/>
        <v>1</v>
      </c>
      <c r="F129" s="4">
        <v>1</v>
      </c>
      <c r="G129" s="4">
        <v>0</v>
      </c>
      <c r="H129" s="4">
        <v>1</v>
      </c>
      <c r="I129" s="4">
        <v>0</v>
      </c>
      <c r="J129" s="10">
        <v>0</v>
      </c>
      <c r="K129" s="12" t="str">
        <f t="shared" si="14"/>
        <v>R</v>
      </c>
      <c r="L129" s="12">
        <f t="shared" si="15"/>
        <v>2</v>
      </c>
      <c r="M129" t="b">
        <f t="shared" si="18"/>
        <v>0</v>
      </c>
      <c r="N129" s="12">
        <v>0</v>
      </c>
    </row>
    <row r="130" spans="1:14" ht="15.75" thickBot="1" x14ac:dyDescent="0.3">
      <c r="A130" s="11" t="s">
        <v>3</v>
      </c>
      <c r="B130" s="1">
        <v>129</v>
      </c>
      <c r="C130" s="3" t="s">
        <v>132</v>
      </c>
      <c r="D130" s="28" t="str">
        <f t="shared" si="12"/>
        <v>D</v>
      </c>
      <c r="E130" s="7">
        <f t="shared" si="13"/>
        <v>1</v>
      </c>
      <c r="F130" s="4">
        <v>0</v>
      </c>
      <c r="G130" s="4">
        <v>0</v>
      </c>
      <c r="H130" s="4">
        <v>1</v>
      </c>
      <c r="I130" s="4">
        <v>1</v>
      </c>
      <c r="J130" s="10">
        <v>0</v>
      </c>
      <c r="K130" s="12" t="str">
        <f t="shared" si="14"/>
        <v>R</v>
      </c>
      <c r="L130" s="12">
        <f t="shared" si="15"/>
        <v>2</v>
      </c>
      <c r="M130" t="b">
        <f t="shared" si="18"/>
        <v>0</v>
      </c>
      <c r="N130" s="12">
        <v>0</v>
      </c>
    </row>
    <row r="131" spans="1:14" ht="18.75" customHeight="1" thickBot="1" x14ac:dyDescent="0.3">
      <c r="A131" s="11" t="s">
        <v>4</v>
      </c>
      <c r="B131" s="1">
        <v>130</v>
      </c>
      <c r="C131" s="3" t="s">
        <v>133</v>
      </c>
      <c r="D131" s="28" t="str">
        <f t="shared" ref="D131:D194" si="24">IF(M131=TRUE,"A","D")</f>
        <v>D</v>
      </c>
      <c r="E131" s="7">
        <f t="shared" ref="E131:E194" si="25">IF(AND(OR(A131="A",A131="B"),M131=TRUE),2,IF(AND(OR(A131="A",A131="B"),M131=FALSE),-1,IF(AND(OR(A131="C",A131="D"),M131=FALSE),1,0)))</f>
        <v>1</v>
      </c>
      <c r="F131" s="4">
        <v>1</v>
      </c>
      <c r="G131" s="4">
        <v>0</v>
      </c>
      <c r="H131" s="4">
        <v>0</v>
      </c>
      <c r="I131" s="4">
        <v>0</v>
      </c>
      <c r="J131" s="10">
        <v>0</v>
      </c>
      <c r="K131" s="12" t="str">
        <f t="shared" ref="K131:K194" si="26">IF(AND(A131&gt;="C",L131&lt;3),"R",IF(AND(A131&gt;="C",L131&gt;=3),"RB",IF(AND(A131&lt;"C",L131&gt;=3),"B",IF(AND(A131&lt;"C",L131&lt;3),"BR"))))</f>
        <v>R</v>
      </c>
      <c r="L131" s="12">
        <f t="shared" ref="L131:L194" si="27">SUM(F131:J131)</f>
        <v>1</v>
      </c>
      <c r="M131" t="b">
        <f t="shared" si="18"/>
        <v>0</v>
      </c>
      <c r="N131" s="12">
        <v>0</v>
      </c>
    </row>
    <row r="132" spans="1:14" ht="15.75" thickBot="1" x14ac:dyDescent="0.3">
      <c r="A132" s="11" t="s">
        <v>4</v>
      </c>
      <c r="B132" s="1">
        <v>131</v>
      </c>
      <c r="C132" s="3" t="s">
        <v>134</v>
      </c>
      <c r="D132" s="28" t="str">
        <f t="shared" si="24"/>
        <v>A</v>
      </c>
      <c r="E132" s="7">
        <f t="shared" si="25"/>
        <v>0</v>
      </c>
      <c r="F132" s="4">
        <v>1</v>
      </c>
      <c r="G132" s="4">
        <v>1</v>
      </c>
      <c r="H132" s="4">
        <v>0</v>
      </c>
      <c r="I132" s="4">
        <v>0</v>
      </c>
      <c r="J132" s="10">
        <v>0</v>
      </c>
      <c r="K132" s="12" t="str">
        <f t="shared" si="26"/>
        <v>R</v>
      </c>
      <c r="L132" s="12">
        <f t="shared" si="27"/>
        <v>2</v>
      </c>
      <c r="M132" t="b">
        <f t="shared" si="18"/>
        <v>1</v>
      </c>
      <c r="N132" s="12">
        <v>1</v>
      </c>
    </row>
    <row r="133" spans="1:14" ht="15.75" thickBot="1" x14ac:dyDescent="0.3">
      <c r="A133" s="11" t="s">
        <v>2</v>
      </c>
      <c r="B133" s="1">
        <v>132</v>
      </c>
      <c r="C133" s="3" t="s">
        <v>135</v>
      </c>
      <c r="D133" s="28" t="str">
        <f t="shared" si="24"/>
        <v>A</v>
      </c>
      <c r="E133" s="7">
        <f t="shared" si="25"/>
        <v>2</v>
      </c>
      <c r="F133" s="4">
        <v>0</v>
      </c>
      <c r="G133" s="4">
        <v>1</v>
      </c>
      <c r="H133" s="4">
        <v>1</v>
      </c>
      <c r="I133" s="4">
        <v>0</v>
      </c>
      <c r="J133" s="10">
        <v>0</v>
      </c>
      <c r="K133" s="12" t="str">
        <f t="shared" si="26"/>
        <v>BR</v>
      </c>
      <c r="L133" s="12">
        <f t="shared" si="27"/>
        <v>2</v>
      </c>
      <c r="M133" t="b">
        <f t="shared" si="18"/>
        <v>1</v>
      </c>
      <c r="N133" s="12">
        <v>1</v>
      </c>
    </row>
    <row r="134" spans="1:14" ht="15.75" thickBot="1" x14ac:dyDescent="0.3">
      <c r="A134" s="11" t="s">
        <v>2</v>
      </c>
      <c r="B134" s="1">
        <v>133</v>
      </c>
      <c r="C134" s="3" t="s">
        <v>136</v>
      </c>
      <c r="D134" s="28" t="str">
        <f t="shared" si="24"/>
        <v>A</v>
      </c>
      <c r="E134" s="7">
        <f t="shared" si="25"/>
        <v>2</v>
      </c>
      <c r="F134" s="4">
        <v>1</v>
      </c>
      <c r="G134" s="4">
        <v>1</v>
      </c>
      <c r="H134" s="4">
        <v>1</v>
      </c>
      <c r="I134" s="4">
        <v>1</v>
      </c>
      <c r="J134" s="10">
        <v>1</v>
      </c>
      <c r="K134" s="12" t="str">
        <f t="shared" si="26"/>
        <v>B</v>
      </c>
      <c r="L134" s="12">
        <f t="shared" si="27"/>
        <v>5</v>
      </c>
      <c r="M134" t="b">
        <f t="shared" si="18"/>
        <v>1</v>
      </c>
      <c r="N134" s="12">
        <v>1</v>
      </c>
    </row>
    <row r="135" spans="1:14" ht="15.75" thickBot="1" x14ac:dyDescent="0.3">
      <c r="A135" s="11" t="s">
        <v>3</v>
      </c>
      <c r="B135" s="1">
        <v>134</v>
      </c>
      <c r="C135" s="3" t="s">
        <v>137</v>
      </c>
      <c r="D135" s="28" t="str">
        <f t="shared" si="24"/>
        <v>A</v>
      </c>
      <c r="E135" s="7">
        <f t="shared" si="25"/>
        <v>0</v>
      </c>
      <c r="F135" s="4">
        <v>1</v>
      </c>
      <c r="G135" s="4">
        <v>1</v>
      </c>
      <c r="H135" s="4">
        <v>1</v>
      </c>
      <c r="I135" s="4">
        <v>1</v>
      </c>
      <c r="J135" s="10">
        <v>1</v>
      </c>
      <c r="K135" s="12" t="str">
        <f t="shared" si="26"/>
        <v>RB</v>
      </c>
      <c r="L135" s="12">
        <f t="shared" si="27"/>
        <v>5</v>
      </c>
      <c r="M135" t="b">
        <f t="shared" si="18"/>
        <v>1</v>
      </c>
      <c r="N135" s="12">
        <v>1</v>
      </c>
    </row>
    <row r="136" spans="1:14" ht="15.75" thickBot="1" x14ac:dyDescent="0.3">
      <c r="A136" s="11" t="s">
        <v>3</v>
      </c>
      <c r="B136" s="1">
        <v>135</v>
      </c>
      <c r="C136" s="3" t="s">
        <v>138</v>
      </c>
      <c r="D136" s="28" t="str">
        <f t="shared" si="24"/>
        <v>A</v>
      </c>
      <c r="E136" s="7">
        <f t="shared" si="25"/>
        <v>0</v>
      </c>
      <c r="F136" s="4">
        <v>1</v>
      </c>
      <c r="G136" s="4">
        <v>0</v>
      </c>
      <c r="H136" s="4">
        <v>0</v>
      </c>
      <c r="I136" s="4">
        <v>1</v>
      </c>
      <c r="J136" s="10">
        <v>0</v>
      </c>
      <c r="K136" s="12" t="str">
        <f t="shared" si="26"/>
        <v>R</v>
      </c>
      <c r="L136" s="12">
        <f t="shared" si="27"/>
        <v>2</v>
      </c>
      <c r="M136" t="b">
        <f t="shared" si="18"/>
        <v>1</v>
      </c>
      <c r="N136" s="12">
        <v>1</v>
      </c>
    </row>
    <row r="137" spans="1:14" ht="15.75" thickBot="1" x14ac:dyDescent="0.3">
      <c r="A137" s="11" t="s">
        <v>1</v>
      </c>
      <c r="B137" s="1">
        <v>136</v>
      </c>
      <c r="C137" s="3" t="s">
        <v>139</v>
      </c>
      <c r="D137" s="28" t="str">
        <f t="shared" si="24"/>
        <v>A</v>
      </c>
      <c r="E137" s="7">
        <f t="shared" si="25"/>
        <v>2</v>
      </c>
      <c r="F137" s="4">
        <v>0</v>
      </c>
      <c r="G137" s="4">
        <v>0</v>
      </c>
      <c r="H137" s="4">
        <v>0</v>
      </c>
      <c r="I137" s="4">
        <v>1</v>
      </c>
      <c r="J137" s="10">
        <v>1</v>
      </c>
      <c r="K137" s="12" t="str">
        <f t="shared" si="26"/>
        <v>BR</v>
      </c>
      <c r="L137" s="12">
        <f t="shared" si="27"/>
        <v>2</v>
      </c>
      <c r="M137" t="b">
        <f t="shared" si="18"/>
        <v>1</v>
      </c>
      <c r="N137" s="12">
        <v>1</v>
      </c>
    </row>
    <row r="138" spans="1:14" ht="15.75" thickBot="1" x14ac:dyDescent="0.3">
      <c r="A138" s="11" t="s">
        <v>4</v>
      </c>
      <c r="B138" s="1">
        <v>137</v>
      </c>
      <c r="C138" s="3" t="s">
        <v>140</v>
      </c>
      <c r="D138" s="28" t="str">
        <f t="shared" si="24"/>
        <v>D</v>
      </c>
      <c r="E138" s="7">
        <f t="shared" si="25"/>
        <v>1</v>
      </c>
      <c r="F138" s="4">
        <v>0</v>
      </c>
      <c r="G138" s="4">
        <v>0</v>
      </c>
      <c r="H138" s="4">
        <v>0</v>
      </c>
      <c r="I138" s="4">
        <v>0</v>
      </c>
      <c r="J138" s="10">
        <v>0</v>
      </c>
      <c r="K138" s="12" t="str">
        <f t="shared" si="26"/>
        <v>R</v>
      </c>
      <c r="L138" s="12">
        <f t="shared" si="27"/>
        <v>0</v>
      </c>
      <c r="M138" t="b">
        <f t="shared" si="18"/>
        <v>0</v>
      </c>
      <c r="N138" s="12">
        <v>0</v>
      </c>
    </row>
    <row r="139" spans="1:14" ht="15.75" thickBot="1" x14ac:dyDescent="0.3">
      <c r="A139" s="11" t="s">
        <v>2</v>
      </c>
      <c r="B139" s="1">
        <v>138</v>
      </c>
      <c r="C139" s="3" t="s">
        <v>141</v>
      </c>
      <c r="D139" s="28" t="str">
        <f t="shared" si="24"/>
        <v>A</v>
      </c>
      <c r="E139" s="7">
        <f t="shared" si="25"/>
        <v>2</v>
      </c>
      <c r="F139" s="4">
        <v>1</v>
      </c>
      <c r="G139" s="4">
        <v>1</v>
      </c>
      <c r="H139" s="4">
        <v>1</v>
      </c>
      <c r="I139" s="4">
        <v>1</v>
      </c>
      <c r="J139" s="10">
        <v>0</v>
      </c>
      <c r="K139" s="12" t="str">
        <f t="shared" si="26"/>
        <v>B</v>
      </c>
      <c r="L139" s="12">
        <f t="shared" si="27"/>
        <v>4</v>
      </c>
      <c r="M139" t="b">
        <f t="shared" si="18"/>
        <v>1</v>
      </c>
      <c r="N139" s="12">
        <v>0</v>
      </c>
    </row>
    <row r="140" spans="1:14" ht="15.75" thickBot="1" x14ac:dyDescent="0.3">
      <c r="A140" s="11" t="s">
        <v>4</v>
      </c>
      <c r="B140" s="1">
        <v>139</v>
      </c>
      <c r="C140" s="3" t="s">
        <v>142</v>
      </c>
      <c r="D140" s="28" t="str">
        <f t="shared" si="24"/>
        <v>D</v>
      </c>
      <c r="E140" s="7">
        <f t="shared" si="25"/>
        <v>1</v>
      </c>
      <c r="F140" s="4">
        <v>1</v>
      </c>
      <c r="G140" s="4">
        <v>0</v>
      </c>
      <c r="H140" s="4">
        <v>1</v>
      </c>
      <c r="I140" s="4">
        <v>0</v>
      </c>
      <c r="J140" s="10">
        <v>0</v>
      </c>
      <c r="K140" s="12" t="str">
        <f t="shared" si="26"/>
        <v>R</v>
      </c>
      <c r="L140" s="12">
        <f t="shared" si="27"/>
        <v>2</v>
      </c>
      <c r="M140" t="b">
        <f t="shared" ref="M140:M201" si="28">IF(N140+SUM(F140:J140)&gt;3,TRUE,IF(AND(N140+SUM(F140:J140)=3,N140=0),FALSE,IF(AND(N140+SUM(F140:J140)=3,N140=1),TRUE,IF(AND(N140+SUM(F140:J140)=3,N140=0),FALSE,IF(N140+SUM(F140:J140)&lt;3,FALSE,TRUE)))))</f>
        <v>0</v>
      </c>
      <c r="N140" s="12">
        <v>0</v>
      </c>
    </row>
    <row r="141" spans="1:14" ht="15.75" thickBot="1" x14ac:dyDescent="0.3">
      <c r="A141" s="11" t="s">
        <v>3</v>
      </c>
      <c r="B141" s="1">
        <v>140</v>
      </c>
      <c r="C141" s="3" t="s">
        <v>143</v>
      </c>
      <c r="D141" s="28" t="str">
        <f t="shared" si="24"/>
        <v>D</v>
      </c>
      <c r="E141" s="7">
        <f t="shared" si="25"/>
        <v>1</v>
      </c>
      <c r="F141" s="4">
        <v>0</v>
      </c>
      <c r="G141" s="4">
        <v>1</v>
      </c>
      <c r="H141" s="4">
        <v>0</v>
      </c>
      <c r="I141" s="4">
        <v>0</v>
      </c>
      <c r="J141" s="10">
        <v>0</v>
      </c>
      <c r="K141" s="12" t="str">
        <f t="shared" si="26"/>
        <v>R</v>
      </c>
      <c r="L141" s="12">
        <f t="shared" si="27"/>
        <v>1</v>
      </c>
      <c r="M141" t="b">
        <f t="shared" si="28"/>
        <v>0</v>
      </c>
      <c r="N141" s="12">
        <v>0</v>
      </c>
    </row>
    <row r="142" spans="1:14" ht="15.75" thickBot="1" x14ac:dyDescent="0.3">
      <c r="A142" s="11" t="s">
        <v>4</v>
      </c>
      <c r="B142" s="1">
        <v>141</v>
      </c>
      <c r="C142" s="3" t="s">
        <v>144</v>
      </c>
      <c r="D142" s="28" t="str">
        <f t="shared" si="24"/>
        <v>D</v>
      </c>
      <c r="E142" s="7">
        <f t="shared" si="25"/>
        <v>1</v>
      </c>
      <c r="F142" s="4">
        <v>1</v>
      </c>
      <c r="G142" s="4">
        <v>0</v>
      </c>
      <c r="H142" s="4">
        <v>0</v>
      </c>
      <c r="I142" s="4">
        <v>1</v>
      </c>
      <c r="J142" s="10">
        <v>0</v>
      </c>
      <c r="K142" s="12" t="str">
        <f t="shared" si="26"/>
        <v>R</v>
      </c>
      <c r="L142" s="12">
        <f t="shared" si="27"/>
        <v>2</v>
      </c>
      <c r="M142" t="b">
        <f t="shared" si="28"/>
        <v>0</v>
      </c>
      <c r="N142" s="12">
        <v>0</v>
      </c>
    </row>
    <row r="143" spans="1:14" ht="15.75" thickBot="1" x14ac:dyDescent="0.3">
      <c r="A143" s="11" t="s">
        <v>4</v>
      </c>
      <c r="B143" s="1">
        <v>142</v>
      </c>
      <c r="C143" s="3" t="s">
        <v>145</v>
      </c>
      <c r="D143" s="28" t="str">
        <f t="shared" si="24"/>
        <v>D</v>
      </c>
      <c r="E143" s="7">
        <f t="shared" si="25"/>
        <v>1</v>
      </c>
      <c r="F143" s="4">
        <v>1</v>
      </c>
      <c r="G143" s="4">
        <v>0</v>
      </c>
      <c r="H143" s="4">
        <v>0</v>
      </c>
      <c r="I143" s="4">
        <v>0</v>
      </c>
      <c r="J143" s="10">
        <v>0</v>
      </c>
      <c r="K143" s="12" t="str">
        <f t="shared" si="26"/>
        <v>R</v>
      </c>
      <c r="L143" s="12">
        <f t="shared" si="27"/>
        <v>1</v>
      </c>
      <c r="M143" t="b">
        <f t="shared" si="28"/>
        <v>0</v>
      </c>
      <c r="N143" s="12">
        <v>0</v>
      </c>
    </row>
    <row r="144" spans="1:14" ht="15.75" thickBot="1" x14ac:dyDescent="0.3">
      <c r="A144" s="11" t="s">
        <v>4</v>
      </c>
      <c r="B144" s="1">
        <v>143</v>
      </c>
      <c r="C144" s="3" t="s">
        <v>146</v>
      </c>
      <c r="D144" s="28" t="str">
        <f t="shared" si="24"/>
        <v>D</v>
      </c>
      <c r="E144" s="7">
        <f t="shared" si="25"/>
        <v>1</v>
      </c>
      <c r="F144" s="4">
        <v>1</v>
      </c>
      <c r="G144" s="4">
        <v>0</v>
      </c>
      <c r="H144" s="4">
        <v>0</v>
      </c>
      <c r="I144" s="4">
        <v>1</v>
      </c>
      <c r="J144" s="10">
        <v>0</v>
      </c>
      <c r="K144" s="12" t="str">
        <f t="shared" si="26"/>
        <v>R</v>
      </c>
      <c r="L144" s="12">
        <f t="shared" si="27"/>
        <v>2</v>
      </c>
      <c r="M144" t="b">
        <f t="shared" si="28"/>
        <v>0</v>
      </c>
      <c r="N144" s="12">
        <v>0</v>
      </c>
    </row>
    <row r="145" spans="1:14" ht="15.75" thickBot="1" x14ac:dyDescent="0.3">
      <c r="A145" s="11" t="s">
        <v>4</v>
      </c>
      <c r="B145" s="1">
        <v>144</v>
      </c>
      <c r="C145" s="3" t="s">
        <v>147</v>
      </c>
      <c r="D145" s="28" t="str">
        <f t="shared" si="24"/>
        <v>D</v>
      </c>
      <c r="E145" s="7">
        <f t="shared" si="25"/>
        <v>1</v>
      </c>
      <c r="F145" s="4">
        <v>1</v>
      </c>
      <c r="G145" s="4">
        <v>0</v>
      </c>
      <c r="H145" s="4">
        <v>0</v>
      </c>
      <c r="I145" s="4">
        <v>0</v>
      </c>
      <c r="J145" s="10">
        <v>0</v>
      </c>
      <c r="K145" s="12" t="str">
        <f t="shared" si="26"/>
        <v>R</v>
      </c>
      <c r="L145" s="12">
        <f t="shared" si="27"/>
        <v>1</v>
      </c>
      <c r="M145" t="b">
        <f t="shared" si="28"/>
        <v>0</v>
      </c>
      <c r="N145" s="12">
        <v>0</v>
      </c>
    </row>
    <row r="146" spans="1:14" ht="15.75" thickBot="1" x14ac:dyDescent="0.3">
      <c r="A146" s="11" t="s">
        <v>4</v>
      </c>
      <c r="B146" s="1">
        <v>145</v>
      </c>
      <c r="C146" s="3" t="s">
        <v>148</v>
      </c>
      <c r="D146" s="28" t="str">
        <f t="shared" si="24"/>
        <v>D</v>
      </c>
      <c r="E146" s="7">
        <f t="shared" si="25"/>
        <v>1</v>
      </c>
      <c r="F146" s="4">
        <v>1</v>
      </c>
      <c r="G146" s="4">
        <v>0</v>
      </c>
      <c r="H146" s="4">
        <v>0</v>
      </c>
      <c r="I146" s="4">
        <v>1</v>
      </c>
      <c r="J146" s="10">
        <v>0</v>
      </c>
      <c r="K146" s="12" t="str">
        <f t="shared" si="26"/>
        <v>R</v>
      </c>
      <c r="L146" s="12">
        <f t="shared" si="27"/>
        <v>2</v>
      </c>
      <c r="M146" t="b">
        <f t="shared" si="28"/>
        <v>0</v>
      </c>
      <c r="N146" s="12">
        <v>0</v>
      </c>
    </row>
    <row r="147" spans="1:14" ht="15.75" thickBot="1" x14ac:dyDescent="0.3">
      <c r="A147" s="11" t="s">
        <v>4</v>
      </c>
      <c r="B147" s="1">
        <v>146</v>
      </c>
      <c r="C147" s="3" t="s">
        <v>149</v>
      </c>
      <c r="D147" s="28" t="str">
        <f t="shared" si="24"/>
        <v>D</v>
      </c>
      <c r="E147" s="7">
        <f t="shared" si="25"/>
        <v>1</v>
      </c>
      <c r="F147" s="4">
        <v>1</v>
      </c>
      <c r="G147" s="4">
        <v>0</v>
      </c>
      <c r="H147" s="4">
        <v>1</v>
      </c>
      <c r="I147" s="4">
        <v>1</v>
      </c>
      <c r="J147" s="10">
        <v>0</v>
      </c>
      <c r="K147" s="12" t="str">
        <f t="shared" si="26"/>
        <v>RB</v>
      </c>
      <c r="L147" s="12">
        <f t="shared" si="27"/>
        <v>3</v>
      </c>
      <c r="M147" t="b">
        <f t="shared" si="28"/>
        <v>0</v>
      </c>
      <c r="N147" s="12">
        <v>0</v>
      </c>
    </row>
    <row r="148" spans="1:14" ht="15.75" thickBot="1" x14ac:dyDescent="0.3">
      <c r="A148" s="11" t="s">
        <v>4</v>
      </c>
      <c r="B148" s="1">
        <v>147</v>
      </c>
      <c r="C148" s="3" t="s">
        <v>150</v>
      </c>
      <c r="D148" s="28" t="str">
        <f t="shared" si="24"/>
        <v>D</v>
      </c>
      <c r="E148" s="7">
        <f t="shared" si="25"/>
        <v>1</v>
      </c>
      <c r="F148" s="4">
        <v>1</v>
      </c>
      <c r="G148" s="4">
        <v>0</v>
      </c>
      <c r="H148" s="4">
        <v>1</v>
      </c>
      <c r="I148" s="4">
        <v>1</v>
      </c>
      <c r="J148" s="10">
        <v>0</v>
      </c>
      <c r="K148" s="12" t="str">
        <f t="shared" si="26"/>
        <v>RB</v>
      </c>
      <c r="L148" s="12">
        <f t="shared" si="27"/>
        <v>3</v>
      </c>
      <c r="M148" t="b">
        <f t="shared" si="28"/>
        <v>0</v>
      </c>
      <c r="N148" s="12">
        <v>0</v>
      </c>
    </row>
    <row r="149" spans="1:14" ht="15.75" thickBot="1" x14ac:dyDescent="0.3">
      <c r="A149" s="11" t="s">
        <v>2</v>
      </c>
      <c r="B149" s="1">
        <v>148</v>
      </c>
      <c r="C149" s="3" t="s">
        <v>151</v>
      </c>
      <c r="D149" s="28" t="str">
        <f t="shared" si="24"/>
        <v>A</v>
      </c>
      <c r="E149" s="7">
        <f t="shared" si="25"/>
        <v>2</v>
      </c>
      <c r="F149" s="4">
        <v>1</v>
      </c>
      <c r="G149" s="4">
        <v>1</v>
      </c>
      <c r="H149" s="4">
        <v>1</v>
      </c>
      <c r="I149" s="4">
        <v>1</v>
      </c>
      <c r="J149" s="10">
        <v>1</v>
      </c>
      <c r="K149" s="12" t="str">
        <f t="shared" si="26"/>
        <v>B</v>
      </c>
      <c r="L149" s="12">
        <f t="shared" si="27"/>
        <v>5</v>
      </c>
      <c r="M149" t="b">
        <f t="shared" si="28"/>
        <v>1</v>
      </c>
      <c r="N149" s="12">
        <v>1</v>
      </c>
    </row>
    <row r="150" spans="1:14" ht="15.75" thickBot="1" x14ac:dyDescent="0.3">
      <c r="A150" s="11" t="s">
        <v>2</v>
      </c>
      <c r="B150" s="1">
        <v>149</v>
      </c>
      <c r="C150" s="3" t="s">
        <v>152</v>
      </c>
      <c r="D150" s="28" t="str">
        <f t="shared" si="24"/>
        <v>A</v>
      </c>
      <c r="E150" s="7">
        <f t="shared" si="25"/>
        <v>2</v>
      </c>
      <c r="F150" s="4">
        <v>1</v>
      </c>
      <c r="G150" s="4">
        <v>1</v>
      </c>
      <c r="H150" s="4">
        <v>1</v>
      </c>
      <c r="I150" s="4">
        <v>1</v>
      </c>
      <c r="J150" s="10">
        <v>1</v>
      </c>
      <c r="K150" s="12" t="str">
        <f t="shared" si="26"/>
        <v>B</v>
      </c>
      <c r="L150" s="12">
        <f t="shared" si="27"/>
        <v>5</v>
      </c>
      <c r="M150" t="b">
        <f t="shared" si="28"/>
        <v>1</v>
      </c>
      <c r="N150" s="12">
        <v>1</v>
      </c>
    </row>
    <row r="151" spans="1:14" ht="15.75" thickBot="1" x14ac:dyDescent="0.3">
      <c r="A151" s="11" t="s">
        <v>2</v>
      </c>
      <c r="B151" s="1">
        <v>150</v>
      </c>
      <c r="C151" s="3" t="s">
        <v>153</v>
      </c>
      <c r="D151" s="28" t="str">
        <f t="shared" si="24"/>
        <v>A</v>
      </c>
      <c r="E151" s="7">
        <f t="shared" si="25"/>
        <v>2</v>
      </c>
      <c r="F151" s="4">
        <v>1</v>
      </c>
      <c r="G151" s="4">
        <v>0</v>
      </c>
      <c r="H151" s="4">
        <v>1</v>
      </c>
      <c r="I151" s="4">
        <v>1</v>
      </c>
      <c r="J151" s="10">
        <v>1</v>
      </c>
      <c r="K151" s="12" t="str">
        <f t="shared" si="26"/>
        <v>B</v>
      </c>
      <c r="L151" s="12">
        <f t="shared" si="27"/>
        <v>4</v>
      </c>
      <c r="M151" t="b">
        <f t="shared" si="28"/>
        <v>1</v>
      </c>
      <c r="N151" s="12">
        <v>0</v>
      </c>
    </row>
    <row r="152" spans="1:14" ht="15.75" thickBot="1" x14ac:dyDescent="0.3">
      <c r="A152" s="11" t="s">
        <v>2</v>
      </c>
      <c r="B152" s="1">
        <v>151</v>
      </c>
      <c r="C152" s="3" t="s">
        <v>154</v>
      </c>
      <c r="D152" s="28" t="str">
        <f t="shared" si="24"/>
        <v>A</v>
      </c>
      <c r="E152" s="7">
        <f t="shared" si="25"/>
        <v>2</v>
      </c>
      <c r="F152" s="4">
        <v>1</v>
      </c>
      <c r="G152" s="4">
        <v>1</v>
      </c>
      <c r="H152" s="4">
        <v>1</v>
      </c>
      <c r="I152" s="4">
        <v>1</v>
      </c>
      <c r="J152" s="10">
        <v>1</v>
      </c>
      <c r="K152" s="12" t="str">
        <f t="shared" si="26"/>
        <v>B</v>
      </c>
      <c r="L152" s="12">
        <f t="shared" si="27"/>
        <v>5</v>
      </c>
      <c r="M152" t="b">
        <f t="shared" si="28"/>
        <v>1</v>
      </c>
      <c r="N152" s="12">
        <v>1</v>
      </c>
    </row>
    <row r="153" spans="1:14" ht="15.75" thickBot="1" x14ac:dyDescent="0.3">
      <c r="A153" s="11" t="s">
        <v>2</v>
      </c>
      <c r="B153" s="1">
        <v>152</v>
      </c>
      <c r="C153" s="3" t="s">
        <v>155</v>
      </c>
      <c r="D153" s="28" t="str">
        <f t="shared" si="24"/>
        <v>A</v>
      </c>
      <c r="E153" s="7">
        <f t="shared" si="25"/>
        <v>2</v>
      </c>
      <c r="F153" s="4">
        <v>1</v>
      </c>
      <c r="G153" s="4">
        <v>1</v>
      </c>
      <c r="H153" s="4">
        <v>1</v>
      </c>
      <c r="I153" s="4">
        <v>0</v>
      </c>
      <c r="J153" s="10">
        <v>0</v>
      </c>
      <c r="K153" s="12" t="str">
        <f t="shared" si="26"/>
        <v>B</v>
      </c>
      <c r="L153" s="12">
        <f t="shared" si="27"/>
        <v>3</v>
      </c>
      <c r="M153" t="b">
        <f t="shared" si="28"/>
        <v>1</v>
      </c>
      <c r="N153" s="12">
        <v>1</v>
      </c>
    </row>
    <row r="154" spans="1:14" ht="15.75" thickBot="1" x14ac:dyDescent="0.3">
      <c r="A154" s="11" t="s">
        <v>2</v>
      </c>
      <c r="B154" s="1">
        <v>153</v>
      </c>
      <c r="C154" s="3" t="s">
        <v>156</v>
      </c>
      <c r="D154" s="28" t="str">
        <f t="shared" si="24"/>
        <v>A</v>
      </c>
      <c r="E154" s="7">
        <f t="shared" si="25"/>
        <v>2</v>
      </c>
      <c r="F154" s="4">
        <v>1</v>
      </c>
      <c r="G154" s="4">
        <v>1</v>
      </c>
      <c r="H154" s="4">
        <v>0</v>
      </c>
      <c r="I154" s="4">
        <v>0</v>
      </c>
      <c r="J154" s="10">
        <v>1</v>
      </c>
      <c r="K154" s="12" t="str">
        <f t="shared" si="26"/>
        <v>B</v>
      </c>
      <c r="L154" s="12">
        <f t="shared" si="27"/>
        <v>3</v>
      </c>
      <c r="M154" t="b">
        <f t="shared" si="28"/>
        <v>1</v>
      </c>
      <c r="N154" s="12">
        <v>1</v>
      </c>
    </row>
    <row r="155" spans="1:14" ht="15.75" thickBot="1" x14ac:dyDescent="0.3">
      <c r="A155" s="11" t="s">
        <v>2</v>
      </c>
      <c r="B155" s="1">
        <v>154</v>
      </c>
      <c r="C155" s="3" t="s">
        <v>157</v>
      </c>
      <c r="D155" s="28" t="str">
        <f t="shared" si="24"/>
        <v>A</v>
      </c>
      <c r="E155" s="7">
        <f t="shared" si="25"/>
        <v>2</v>
      </c>
      <c r="F155" s="4">
        <v>1</v>
      </c>
      <c r="G155" s="4">
        <v>1</v>
      </c>
      <c r="H155" s="4">
        <v>1</v>
      </c>
      <c r="I155" s="4">
        <v>0</v>
      </c>
      <c r="J155" s="10">
        <v>0</v>
      </c>
      <c r="K155" s="12" t="str">
        <f t="shared" si="26"/>
        <v>B</v>
      </c>
      <c r="L155" s="12">
        <f t="shared" si="27"/>
        <v>3</v>
      </c>
      <c r="M155" t="b">
        <f t="shared" si="28"/>
        <v>1</v>
      </c>
      <c r="N155" s="12">
        <v>1</v>
      </c>
    </row>
    <row r="156" spans="1:14" ht="15.75" thickBot="1" x14ac:dyDescent="0.3">
      <c r="A156" s="11" t="s">
        <v>2</v>
      </c>
      <c r="B156" s="1">
        <v>155</v>
      </c>
      <c r="C156" s="3" t="s">
        <v>158</v>
      </c>
      <c r="D156" s="28" t="str">
        <f t="shared" si="24"/>
        <v>A</v>
      </c>
      <c r="E156" s="7">
        <f t="shared" si="25"/>
        <v>2</v>
      </c>
      <c r="F156" s="4">
        <v>1</v>
      </c>
      <c r="G156" s="4">
        <v>1</v>
      </c>
      <c r="H156" s="4">
        <v>0</v>
      </c>
      <c r="I156" s="4">
        <v>1</v>
      </c>
      <c r="J156" s="10">
        <v>0</v>
      </c>
      <c r="K156" s="12" t="str">
        <f t="shared" si="26"/>
        <v>B</v>
      </c>
      <c r="L156" s="12">
        <f t="shared" si="27"/>
        <v>3</v>
      </c>
      <c r="M156" t="b">
        <f t="shared" si="28"/>
        <v>1</v>
      </c>
      <c r="N156" s="12">
        <v>1</v>
      </c>
    </row>
    <row r="157" spans="1:14" ht="15.75" thickBot="1" x14ac:dyDescent="0.3">
      <c r="A157" s="11" t="s">
        <v>2</v>
      </c>
      <c r="B157" s="1">
        <v>156</v>
      </c>
      <c r="C157" s="3" t="s">
        <v>159</v>
      </c>
      <c r="D157" s="28" t="str">
        <f t="shared" si="24"/>
        <v>A</v>
      </c>
      <c r="E157" s="7">
        <f t="shared" si="25"/>
        <v>2</v>
      </c>
      <c r="F157" s="4">
        <v>1</v>
      </c>
      <c r="G157" s="4">
        <v>1</v>
      </c>
      <c r="H157" s="4">
        <v>0</v>
      </c>
      <c r="I157" s="4">
        <v>1</v>
      </c>
      <c r="J157" s="10">
        <v>0</v>
      </c>
      <c r="K157" s="12" t="str">
        <f t="shared" si="26"/>
        <v>B</v>
      </c>
      <c r="L157" s="12">
        <f t="shared" si="27"/>
        <v>3</v>
      </c>
      <c r="M157" t="b">
        <f t="shared" si="28"/>
        <v>1</v>
      </c>
      <c r="N157" s="12">
        <v>1</v>
      </c>
    </row>
    <row r="158" spans="1:14" ht="15.75" thickBot="1" x14ac:dyDescent="0.3">
      <c r="A158" s="11" t="s">
        <v>2</v>
      </c>
      <c r="B158" s="1">
        <v>157</v>
      </c>
      <c r="C158" s="3" t="s">
        <v>160</v>
      </c>
      <c r="D158" s="28" t="str">
        <f t="shared" si="24"/>
        <v>A</v>
      </c>
      <c r="E158" s="7">
        <f t="shared" si="25"/>
        <v>2</v>
      </c>
      <c r="F158" s="4">
        <v>1</v>
      </c>
      <c r="G158" s="4">
        <v>0</v>
      </c>
      <c r="H158" s="4">
        <v>0</v>
      </c>
      <c r="I158" s="4">
        <v>1</v>
      </c>
      <c r="J158" s="10">
        <v>0</v>
      </c>
      <c r="K158" s="12" t="str">
        <f t="shared" si="26"/>
        <v>BR</v>
      </c>
      <c r="L158" s="12">
        <f t="shared" si="27"/>
        <v>2</v>
      </c>
      <c r="M158" t="b">
        <f t="shared" si="28"/>
        <v>1</v>
      </c>
      <c r="N158" s="12">
        <v>1</v>
      </c>
    </row>
    <row r="159" spans="1:14" ht="15.75" thickBot="1" x14ac:dyDescent="0.3">
      <c r="A159" s="11" t="s">
        <v>1</v>
      </c>
      <c r="B159" s="1">
        <v>158</v>
      </c>
      <c r="C159" s="3" t="s">
        <v>161</v>
      </c>
      <c r="D159" s="28" t="str">
        <f t="shared" si="24"/>
        <v>A</v>
      </c>
      <c r="E159" s="7">
        <f t="shared" si="25"/>
        <v>2</v>
      </c>
      <c r="F159" s="4">
        <v>0</v>
      </c>
      <c r="G159" s="4">
        <v>0</v>
      </c>
      <c r="H159" s="4">
        <v>0</v>
      </c>
      <c r="I159" s="4">
        <v>1</v>
      </c>
      <c r="J159" s="10">
        <v>1</v>
      </c>
      <c r="K159" s="12" t="str">
        <f t="shared" si="26"/>
        <v>BR</v>
      </c>
      <c r="L159" s="12">
        <f t="shared" si="27"/>
        <v>2</v>
      </c>
      <c r="M159" t="b">
        <f t="shared" si="28"/>
        <v>1</v>
      </c>
      <c r="N159" s="12">
        <v>1</v>
      </c>
    </row>
    <row r="160" spans="1:14" ht="15.75" thickBot="1" x14ac:dyDescent="0.3">
      <c r="A160" s="11" t="s">
        <v>1</v>
      </c>
      <c r="B160" s="1">
        <v>159</v>
      </c>
      <c r="C160" s="3" t="s">
        <v>162</v>
      </c>
      <c r="D160" s="28" t="str">
        <f t="shared" si="24"/>
        <v>A</v>
      </c>
      <c r="E160" s="7">
        <f t="shared" si="25"/>
        <v>2</v>
      </c>
      <c r="F160" s="4">
        <v>0</v>
      </c>
      <c r="G160" s="4">
        <v>0</v>
      </c>
      <c r="H160" s="4">
        <v>0</v>
      </c>
      <c r="I160" s="4">
        <v>1</v>
      </c>
      <c r="J160" s="10">
        <v>1</v>
      </c>
      <c r="K160" s="12" t="str">
        <f t="shared" si="26"/>
        <v>BR</v>
      </c>
      <c r="L160" s="12">
        <f t="shared" si="27"/>
        <v>2</v>
      </c>
      <c r="M160" t="b">
        <f t="shared" si="28"/>
        <v>1</v>
      </c>
      <c r="N160" s="12">
        <v>1</v>
      </c>
    </row>
    <row r="161" spans="1:14" ht="15.75" thickBot="1" x14ac:dyDescent="0.3">
      <c r="A161" s="11" t="s">
        <v>2</v>
      </c>
      <c r="B161" s="1">
        <v>160</v>
      </c>
      <c r="C161" s="3" t="s">
        <v>163</v>
      </c>
      <c r="D161" s="28" t="str">
        <f t="shared" si="24"/>
        <v>A</v>
      </c>
      <c r="E161" s="7">
        <f t="shared" si="25"/>
        <v>2</v>
      </c>
      <c r="F161" s="4">
        <v>0</v>
      </c>
      <c r="G161" s="4">
        <v>0</v>
      </c>
      <c r="H161" s="4">
        <v>0</v>
      </c>
      <c r="I161" s="4">
        <v>1</v>
      </c>
      <c r="J161" s="10">
        <v>1</v>
      </c>
      <c r="K161" s="12" t="str">
        <f t="shared" si="26"/>
        <v>BR</v>
      </c>
      <c r="L161" s="12">
        <f t="shared" si="27"/>
        <v>2</v>
      </c>
      <c r="M161" t="b">
        <f t="shared" si="28"/>
        <v>1</v>
      </c>
      <c r="N161" s="12">
        <v>1</v>
      </c>
    </row>
    <row r="162" spans="1:14" ht="15.75" thickBot="1" x14ac:dyDescent="0.3">
      <c r="A162" s="11" t="s">
        <v>2</v>
      </c>
      <c r="B162" s="1">
        <v>161</v>
      </c>
      <c r="C162" s="3" t="s">
        <v>164</v>
      </c>
      <c r="D162" s="28" t="str">
        <f t="shared" si="24"/>
        <v>A</v>
      </c>
      <c r="E162" s="7">
        <f t="shared" si="25"/>
        <v>2</v>
      </c>
      <c r="F162" s="4">
        <v>0</v>
      </c>
      <c r="G162" s="4">
        <v>0</v>
      </c>
      <c r="H162" s="4">
        <v>0</v>
      </c>
      <c r="I162" s="4">
        <v>1</v>
      </c>
      <c r="J162" s="10">
        <v>1</v>
      </c>
      <c r="K162" s="12" t="str">
        <f t="shared" si="26"/>
        <v>BR</v>
      </c>
      <c r="L162" s="12">
        <f t="shared" si="27"/>
        <v>2</v>
      </c>
      <c r="M162" t="b">
        <f t="shared" si="28"/>
        <v>1</v>
      </c>
      <c r="N162" s="12">
        <v>1</v>
      </c>
    </row>
    <row r="163" spans="1:14" ht="15.75" thickBot="1" x14ac:dyDescent="0.3">
      <c r="A163" s="11" t="s">
        <v>3</v>
      </c>
      <c r="B163" s="1">
        <v>162</v>
      </c>
      <c r="C163" s="3" t="s">
        <v>165</v>
      </c>
      <c r="D163" s="28" t="str">
        <f t="shared" si="24"/>
        <v>D</v>
      </c>
      <c r="E163" s="7">
        <f t="shared" si="25"/>
        <v>1</v>
      </c>
      <c r="F163" s="4">
        <v>0</v>
      </c>
      <c r="G163" s="4">
        <v>0</v>
      </c>
      <c r="H163" s="4">
        <v>0</v>
      </c>
      <c r="I163" s="4">
        <v>0</v>
      </c>
      <c r="J163" s="10">
        <v>0</v>
      </c>
      <c r="K163" s="12" t="str">
        <f t="shared" si="26"/>
        <v>R</v>
      </c>
      <c r="L163" s="12">
        <f t="shared" si="27"/>
        <v>0</v>
      </c>
      <c r="M163" t="b">
        <f t="shared" si="28"/>
        <v>0</v>
      </c>
      <c r="N163" s="12">
        <v>0</v>
      </c>
    </row>
    <row r="164" spans="1:14" ht="15.75" thickBot="1" x14ac:dyDescent="0.3">
      <c r="A164" s="11" t="s">
        <v>3</v>
      </c>
      <c r="B164" s="1">
        <v>163</v>
      </c>
      <c r="C164" s="3" t="s">
        <v>166</v>
      </c>
      <c r="D164" s="28" t="str">
        <f t="shared" si="24"/>
        <v>D</v>
      </c>
      <c r="E164" s="7">
        <f t="shared" si="25"/>
        <v>1</v>
      </c>
      <c r="F164" s="4">
        <v>1</v>
      </c>
      <c r="G164" s="4">
        <v>0</v>
      </c>
      <c r="H164" s="4">
        <v>0</v>
      </c>
      <c r="I164" s="4">
        <v>1</v>
      </c>
      <c r="J164" s="10">
        <v>0</v>
      </c>
      <c r="K164" s="12" t="str">
        <f t="shared" si="26"/>
        <v>R</v>
      </c>
      <c r="L164" s="12">
        <f t="shared" si="27"/>
        <v>2</v>
      </c>
      <c r="M164" t="b">
        <f t="shared" si="28"/>
        <v>0</v>
      </c>
      <c r="N164" s="12">
        <v>0</v>
      </c>
    </row>
    <row r="165" spans="1:14" ht="15.75" thickBot="1" x14ac:dyDescent="0.3">
      <c r="A165" s="11" t="s">
        <v>4</v>
      </c>
      <c r="B165" s="1">
        <v>164</v>
      </c>
      <c r="C165" s="3" t="s">
        <v>167</v>
      </c>
      <c r="D165" s="28" t="str">
        <f t="shared" si="24"/>
        <v>D</v>
      </c>
      <c r="E165" s="7">
        <f t="shared" si="25"/>
        <v>1</v>
      </c>
      <c r="F165" s="4">
        <v>0</v>
      </c>
      <c r="G165" s="4">
        <v>0</v>
      </c>
      <c r="H165" s="4">
        <v>1</v>
      </c>
      <c r="I165" s="4">
        <v>0</v>
      </c>
      <c r="J165" s="10">
        <v>0</v>
      </c>
      <c r="K165" s="12" t="str">
        <f t="shared" si="26"/>
        <v>R</v>
      </c>
      <c r="L165" s="12">
        <f t="shared" si="27"/>
        <v>1</v>
      </c>
      <c r="M165" t="b">
        <f t="shared" si="28"/>
        <v>0</v>
      </c>
      <c r="N165" s="12">
        <v>0</v>
      </c>
    </row>
    <row r="166" spans="1:14" ht="15.75" thickBot="1" x14ac:dyDescent="0.3">
      <c r="A166" s="11" t="s">
        <v>2</v>
      </c>
      <c r="B166" s="1">
        <v>165</v>
      </c>
      <c r="C166" s="3" t="s">
        <v>168</v>
      </c>
      <c r="D166" s="28" t="str">
        <f t="shared" si="24"/>
        <v>A</v>
      </c>
      <c r="E166" s="7">
        <f t="shared" si="25"/>
        <v>2</v>
      </c>
      <c r="F166" s="4">
        <v>1</v>
      </c>
      <c r="G166" s="4">
        <v>1</v>
      </c>
      <c r="H166" s="4">
        <v>1</v>
      </c>
      <c r="I166" s="4">
        <v>1</v>
      </c>
      <c r="J166" s="10">
        <v>0</v>
      </c>
      <c r="K166" s="12" t="str">
        <f t="shared" si="26"/>
        <v>B</v>
      </c>
      <c r="L166" s="12">
        <f t="shared" si="27"/>
        <v>4</v>
      </c>
      <c r="M166" t="b">
        <f t="shared" si="28"/>
        <v>1</v>
      </c>
      <c r="N166" s="12">
        <v>1</v>
      </c>
    </row>
    <row r="167" spans="1:14" ht="15.75" thickBot="1" x14ac:dyDescent="0.3">
      <c r="A167" s="11" t="s">
        <v>3</v>
      </c>
      <c r="B167" s="1">
        <v>166</v>
      </c>
      <c r="C167" s="3" t="s">
        <v>169</v>
      </c>
      <c r="D167" s="28" t="str">
        <f t="shared" si="24"/>
        <v>D</v>
      </c>
      <c r="E167" s="7">
        <f t="shared" si="25"/>
        <v>1</v>
      </c>
      <c r="F167" s="4">
        <v>0</v>
      </c>
      <c r="G167" s="4">
        <v>0</v>
      </c>
      <c r="H167" s="4">
        <v>0</v>
      </c>
      <c r="I167" s="4">
        <v>0</v>
      </c>
      <c r="J167" s="10">
        <v>0</v>
      </c>
      <c r="K167" s="12" t="str">
        <f t="shared" si="26"/>
        <v>R</v>
      </c>
      <c r="L167" s="12">
        <f t="shared" si="27"/>
        <v>0</v>
      </c>
      <c r="M167" t="b">
        <f t="shared" si="28"/>
        <v>0</v>
      </c>
      <c r="N167" s="12">
        <v>0</v>
      </c>
    </row>
    <row r="168" spans="1:14" ht="15.75" thickBot="1" x14ac:dyDescent="0.3">
      <c r="A168" s="11" t="s">
        <v>3</v>
      </c>
      <c r="B168" s="1">
        <v>167</v>
      </c>
      <c r="C168" s="3" t="s">
        <v>170</v>
      </c>
      <c r="D168" s="28" t="str">
        <f t="shared" si="24"/>
        <v>D</v>
      </c>
      <c r="E168" s="7">
        <f t="shared" si="25"/>
        <v>1</v>
      </c>
      <c r="F168" s="4">
        <v>1</v>
      </c>
      <c r="G168" s="4">
        <v>0</v>
      </c>
      <c r="H168" s="4">
        <v>0</v>
      </c>
      <c r="I168" s="4">
        <v>0</v>
      </c>
      <c r="J168" s="10">
        <v>0</v>
      </c>
      <c r="K168" s="12" t="str">
        <f t="shared" si="26"/>
        <v>R</v>
      </c>
      <c r="L168" s="12">
        <f t="shared" si="27"/>
        <v>1</v>
      </c>
      <c r="M168" t="b">
        <f t="shared" si="28"/>
        <v>0</v>
      </c>
      <c r="N168" s="12">
        <v>0</v>
      </c>
    </row>
    <row r="169" spans="1:14" ht="15.75" thickBot="1" x14ac:dyDescent="0.3">
      <c r="A169" s="11" t="s">
        <v>4</v>
      </c>
      <c r="B169" s="1">
        <v>168</v>
      </c>
      <c r="C169" s="3" t="s">
        <v>171</v>
      </c>
      <c r="D169" s="28" t="str">
        <f t="shared" si="24"/>
        <v>D</v>
      </c>
      <c r="E169" s="7">
        <f t="shared" si="25"/>
        <v>1</v>
      </c>
      <c r="F169" s="4">
        <v>1</v>
      </c>
      <c r="G169" s="4">
        <v>0</v>
      </c>
      <c r="H169" s="4">
        <v>0</v>
      </c>
      <c r="I169" s="4">
        <v>0</v>
      </c>
      <c r="J169" s="10">
        <v>0</v>
      </c>
      <c r="K169" s="12" t="str">
        <f t="shared" si="26"/>
        <v>R</v>
      </c>
      <c r="L169" s="12">
        <f t="shared" si="27"/>
        <v>1</v>
      </c>
      <c r="M169" t="b">
        <f t="shared" si="28"/>
        <v>0</v>
      </c>
      <c r="N169" s="12">
        <v>0</v>
      </c>
    </row>
    <row r="170" spans="1:14" ht="15.75" thickBot="1" x14ac:dyDescent="0.3">
      <c r="A170" s="11" t="s">
        <v>4</v>
      </c>
      <c r="B170" s="1">
        <v>169</v>
      </c>
      <c r="C170" s="3" t="s">
        <v>172</v>
      </c>
      <c r="D170" s="28" t="str">
        <f t="shared" si="24"/>
        <v>D</v>
      </c>
      <c r="E170" s="7">
        <f t="shared" si="25"/>
        <v>1</v>
      </c>
      <c r="F170" s="4">
        <v>1</v>
      </c>
      <c r="G170" s="4">
        <v>0</v>
      </c>
      <c r="H170" s="4">
        <v>0</v>
      </c>
      <c r="I170" s="4">
        <v>0</v>
      </c>
      <c r="J170" s="10">
        <v>0</v>
      </c>
      <c r="K170" s="12" t="str">
        <f t="shared" si="26"/>
        <v>R</v>
      </c>
      <c r="L170" s="12">
        <f t="shared" si="27"/>
        <v>1</v>
      </c>
      <c r="M170" t="b">
        <f t="shared" si="28"/>
        <v>0</v>
      </c>
      <c r="N170" s="12">
        <v>0</v>
      </c>
    </row>
    <row r="171" spans="1:14" ht="15.75" thickBot="1" x14ac:dyDescent="0.3">
      <c r="A171" s="11" t="s">
        <v>4</v>
      </c>
      <c r="B171" s="1">
        <v>170</v>
      </c>
      <c r="C171" s="3" t="s">
        <v>173</v>
      </c>
      <c r="D171" s="28" t="str">
        <f t="shared" si="24"/>
        <v>D</v>
      </c>
      <c r="E171" s="7">
        <f t="shared" si="25"/>
        <v>1</v>
      </c>
      <c r="F171" s="4">
        <v>0</v>
      </c>
      <c r="G171" s="4">
        <v>0</v>
      </c>
      <c r="H171" s="4">
        <v>0</v>
      </c>
      <c r="I171" s="4">
        <v>0</v>
      </c>
      <c r="J171" s="10">
        <v>0</v>
      </c>
      <c r="K171" s="12" t="str">
        <f t="shared" si="26"/>
        <v>R</v>
      </c>
      <c r="L171" s="12">
        <f t="shared" si="27"/>
        <v>0</v>
      </c>
      <c r="M171" t="b">
        <f t="shared" si="28"/>
        <v>0</v>
      </c>
      <c r="N171" s="12">
        <v>0</v>
      </c>
    </row>
    <row r="172" spans="1:14" ht="15.75" thickBot="1" x14ac:dyDescent="0.3">
      <c r="A172" s="11" t="s">
        <v>4</v>
      </c>
      <c r="B172" s="1">
        <v>171</v>
      </c>
      <c r="C172" s="3" t="s">
        <v>174</v>
      </c>
      <c r="D172" s="28" t="str">
        <f t="shared" si="24"/>
        <v>D</v>
      </c>
      <c r="E172" s="7">
        <f t="shared" si="25"/>
        <v>1</v>
      </c>
      <c r="F172" s="4">
        <v>1</v>
      </c>
      <c r="G172" s="4">
        <v>0</v>
      </c>
      <c r="H172" s="4">
        <v>0</v>
      </c>
      <c r="I172" s="4">
        <v>0</v>
      </c>
      <c r="J172" s="10">
        <v>0</v>
      </c>
      <c r="K172" s="12" t="str">
        <f t="shared" si="26"/>
        <v>R</v>
      </c>
      <c r="L172" s="12">
        <f t="shared" si="27"/>
        <v>1</v>
      </c>
      <c r="M172" t="b">
        <f t="shared" si="28"/>
        <v>0</v>
      </c>
      <c r="N172" s="12">
        <v>0</v>
      </c>
    </row>
    <row r="173" spans="1:14" ht="15.75" thickBot="1" x14ac:dyDescent="0.3">
      <c r="A173" s="11" t="s">
        <v>4</v>
      </c>
      <c r="B173" s="1">
        <v>172</v>
      </c>
      <c r="C173" s="3" t="s">
        <v>175</v>
      </c>
      <c r="D173" s="28" t="str">
        <f t="shared" si="24"/>
        <v>D</v>
      </c>
      <c r="E173" s="7">
        <f t="shared" si="25"/>
        <v>1</v>
      </c>
      <c r="F173" s="4">
        <v>1</v>
      </c>
      <c r="G173" s="4">
        <v>0</v>
      </c>
      <c r="H173" s="4">
        <v>0</v>
      </c>
      <c r="I173" s="4">
        <v>1</v>
      </c>
      <c r="J173" s="10">
        <v>0</v>
      </c>
      <c r="K173" s="12" t="str">
        <f t="shared" si="26"/>
        <v>R</v>
      </c>
      <c r="L173" s="12">
        <f t="shared" si="27"/>
        <v>2</v>
      </c>
      <c r="M173" t="b">
        <f t="shared" si="28"/>
        <v>0</v>
      </c>
      <c r="N173" s="12">
        <v>0</v>
      </c>
    </row>
    <row r="174" spans="1:14" ht="15.75" thickBot="1" x14ac:dyDescent="0.3">
      <c r="A174" s="11" t="s">
        <v>4</v>
      </c>
      <c r="B174" s="1">
        <v>173</v>
      </c>
      <c r="C174" s="3" t="s">
        <v>176</v>
      </c>
      <c r="D174" s="28" t="str">
        <f t="shared" si="24"/>
        <v>D</v>
      </c>
      <c r="E174" s="7">
        <f t="shared" si="25"/>
        <v>1</v>
      </c>
      <c r="F174" s="4">
        <v>0</v>
      </c>
      <c r="G174" s="4">
        <v>0</v>
      </c>
      <c r="H174" s="4">
        <v>0</v>
      </c>
      <c r="I174" s="4">
        <v>1</v>
      </c>
      <c r="J174" s="10">
        <v>0</v>
      </c>
      <c r="K174" s="12" t="str">
        <f t="shared" si="26"/>
        <v>R</v>
      </c>
      <c r="L174" s="12">
        <f t="shared" si="27"/>
        <v>1</v>
      </c>
      <c r="M174" t="b">
        <f t="shared" si="28"/>
        <v>0</v>
      </c>
      <c r="N174" s="12">
        <v>0</v>
      </c>
    </row>
    <row r="175" spans="1:14" ht="15.75" thickBot="1" x14ac:dyDescent="0.3">
      <c r="A175" s="11" t="s">
        <v>3</v>
      </c>
      <c r="B175" s="1">
        <v>174</v>
      </c>
      <c r="C175" s="3" t="s">
        <v>177</v>
      </c>
      <c r="D175" s="28" t="str">
        <f t="shared" si="24"/>
        <v>D</v>
      </c>
      <c r="E175" s="7">
        <f t="shared" si="25"/>
        <v>1</v>
      </c>
      <c r="F175" s="4">
        <v>1</v>
      </c>
      <c r="G175" s="4">
        <v>1</v>
      </c>
      <c r="H175" s="4">
        <v>1</v>
      </c>
      <c r="I175" s="4">
        <v>0</v>
      </c>
      <c r="J175" s="10">
        <v>0</v>
      </c>
      <c r="K175" s="12" t="str">
        <f t="shared" si="26"/>
        <v>RB</v>
      </c>
      <c r="L175" s="12">
        <f t="shared" si="27"/>
        <v>3</v>
      </c>
      <c r="M175" t="b">
        <f t="shared" si="28"/>
        <v>0</v>
      </c>
      <c r="N175" s="12">
        <v>0</v>
      </c>
    </row>
    <row r="176" spans="1:14" ht="15.75" thickBot="1" x14ac:dyDescent="0.3">
      <c r="A176" s="11" t="s">
        <v>3</v>
      </c>
      <c r="B176" s="1">
        <v>175</v>
      </c>
      <c r="C176" s="3" t="s">
        <v>178</v>
      </c>
      <c r="D176" s="28" t="str">
        <f t="shared" si="24"/>
        <v>D</v>
      </c>
      <c r="E176" s="7">
        <f t="shared" si="25"/>
        <v>1</v>
      </c>
      <c r="F176" s="4">
        <v>1</v>
      </c>
      <c r="G176" s="4">
        <v>0</v>
      </c>
      <c r="H176" s="4">
        <v>1</v>
      </c>
      <c r="I176" s="4">
        <v>1</v>
      </c>
      <c r="J176" s="10">
        <v>0</v>
      </c>
      <c r="K176" s="12" t="str">
        <f t="shared" si="26"/>
        <v>RB</v>
      </c>
      <c r="L176" s="12">
        <f t="shared" si="27"/>
        <v>3</v>
      </c>
      <c r="M176" t="b">
        <f t="shared" si="28"/>
        <v>0</v>
      </c>
      <c r="N176" s="12">
        <v>0</v>
      </c>
    </row>
    <row r="177" spans="1:14" ht="15.75" thickBot="1" x14ac:dyDescent="0.3">
      <c r="A177" s="11" t="s">
        <v>3</v>
      </c>
      <c r="B177" s="1">
        <v>176</v>
      </c>
      <c r="C177" s="3" t="s">
        <v>179</v>
      </c>
      <c r="D177" s="28" t="str">
        <f t="shared" si="24"/>
        <v>D</v>
      </c>
      <c r="E177" s="7">
        <f t="shared" si="25"/>
        <v>1</v>
      </c>
      <c r="F177" s="4">
        <v>0</v>
      </c>
      <c r="G177" s="4">
        <v>0</v>
      </c>
      <c r="H177" s="4">
        <v>1</v>
      </c>
      <c r="I177" s="4">
        <v>1</v>
      </c>
      <c r="J177" s="10">
        <v>0</v>
      </c>
      <c r="K177" s="12" t="str">
        <f t="shared" si="26"/>
        <v>R</v>
      </c>
      <c r="L177" s="12">
        <f t="shared" si="27"/>
        <v>2</v>
      </c>
      <c r="M177" t="b">
        <f t="shared" si="28"/>
        <v>0</v>
      </c>
      <c r="N177" s="12">
        <v>0</v>
      </c>
    </row>
    <row r="178" spans="1:14" ht="15.75" thickBot="1" x14ac:dyDescent="0.3">
      <c r="A178" s="11" t="s">
        <v>4</v>
      </c>
      <c r="B178" s="1">
        <v>177</v>
      </c>
      <c r="C178" s="3" t="s">
        <v>180</v>
      </c>
      <c r="D178" s="28" t="str">
        <f t="shared" si="24"/>
        <v>D</v>
      </c>
      <c r="E178" s="7">
        <f t="shared" si="25"/>
        <v>1</v>
      </c>
      <c r="F178" s="4">
        <v>0</v>
      </c>
      <c r="G178" s="4">
        <v>0</v>
      </c>
      <c r="H178" s="4">
        <v>0</v>
      </c>
      <c r="I178" s="4">
        <v>0</v>
      </c>
      <c r="J178" s="10">
        <v>0</v>
      </c>
      <c r="K178" s="12" t="str">
        <f t="shared" si="26"/>
        <v>R</v>
      </c>
      <c r="L178" s="12">
        <f t="shared" si="27"/>
        <v>0</v>
      </c>
      <c r="M178" t="b">
        <f t="shared" si="28"/>
        <v>0</v>
      </c>
      <c r="N178" s="12">
        <v>0</v>
      </c>
    </row>
    <row r="179" spans="1:14" ht="15.75" thickBot="1" x14ac:dyDescent="0.3">
      <c r="A179" s="11" t="s">
        <v>3</v>
      </c>
      <c r="B179" s="1">
        <v>178</v>
      </c>
      <c r="C179" s="3" t="s">
        <v>181</v>
      </c>
      <c r="D179" s="28" t="str">
        <f t="shared" si="24"/>
        <v>D</v>
      </c>
      <c r="E179" s="7">
        <f t="shared" si="25"/>
        <v>1</v>
      </c>
      <c r="F179" s="4">
        <v>0</v>
      </c>
      <c r="G179" s="4">
        <v>0</v>
      </c>
      <c r="H179" s="4">
        <v>1</v>
      </c>
      <c r="I179" s="4">
        <v>1</v>
      </c>
      <c r="J179" s="10">
        <v>0</v>
      </c>
      <c r="K179" s="12" t="str">
        <f t="shared" si="26"/>
        <v>R</v>
      </c>
      <c r="L179" s="12">
        <f t="shared" si="27"/>
        <v>2</v>
      </c>
      <c r="M179" t="b">
        <f t="shared" si="28"/>
        <v>0</v>
      </c>
      <c r="N179" s="12">
        <v>0</v>
      </c>
    </row>
    <row r="180" spans="1:14" ht="15.75" thickBot="1" x14ac:dyDescent="0.3">
      <c r="A180" s="11" t="s">
        <v>4</v>
      </c>
      <c r="B180" s="1">
        <v>179</v>
      </c>
      <c r="C180" s="3" t="s">
        <v>182</v>
      </c>
      <c r="D180" s="28" t="str">
        <f t="shared" si="24"/>
        <v>D</v>
      </c>
      <c r="E180" s="7">
        <f t="shared" si="25"/>
        <v>1</v>
      </c>
      <c r="F180" s="4">
        <v>1</v>
      </c>
      <c r="G180" s="4">
        <v>0</v>
      </c>
      <c r="H180" s="4">
        <v>1</v>
      </c>
      <c r="I180" s="4">
        <v>0</v>
      </c>
      <c r="J180" s="10">
        <v>0</v>
      </c>
      <c r="K180" s="12" t="str">
        <f t="shared" si="26"/>
        <v>R</v>
      </c>
      <c r="L180" s="12">
        <f t="shared" si="27"/>
        <v>2</v>
      </c>
      <c r="M180" t="b">
        <f t="shared" si="28"/>
        <v>0</v>
      </c>
      <c r="N180" s="12">
        <v>0</v>
      </c>
    </row>
    <row r="181" spans="1:14" ht="15.75" thickBot="1" x14ac:dyDescent="0.3">
      <c r="A181" s="11" t="s">
        <v>3</v>
      </c>
      <c r="B181" s="1">
        <v>180</v>
      </c>
      <c r="C181" s="3" t="s">
        <v>183</v>
      </c>
      <c r="D181" s="28" t="str">
        <f t="shared" si="24"/>
        <v>D</v>
      </c>
      <c r="E181" s="7">
        <f t="shared" si="25"/>
        <v>1</v>
      </c>
      <c r="F181" s="4">
        <v>1</v>
      </c>
      <c r="G181" s="4">
        <v>0</v>
      </c>
      <c r="H181" s="4">
        <v>0</v>
      </c>
      <c r="I181" s="4">
        <v>0</v>
      </c>
      <c r="J181" s="10">
        <v>0</v>
      </c>
      <c r="K181" s="12" t="str">
        <f t="shared" si="26"/>
        <v>R</v>
      </c>
      <c r="L181" s="12">
        <f t="shared" si="27"/>
        <v>1</v>
      </c>
      <c r="M181" t="b">
        <f t="shared" si="28"/>
        <v>0</v>
      </c>
      <c r="N181" s="12">
        <v>0</v>
      </c>
    </row>
    <row r="182" spans="1:14" ht="15.75" thickBot="1" x14ac:dyDescent="0.3">
      <c r="A182" s="11" t="s">
        <v>4</v>
      </c>
      <c r="B182" s="1">
        <v>181</v>
      </c>
      <c r="C182" s="3" t="s">
        <v>184</v>
      </c>
      <c r="D182" s="28" t="str">
        <f t="shared" si="24"/>
        <v>D</v>
      </c>
      <c r="E182" s="7">
        <f t="shared" si="25"/>
        <v>1</v>
      </c>
      <c r="F182" s="4">
        <v>0</v>
      </c>
      <c r="G182" s="4">
        <v>0</v>
      </c>
      <c r="H182" s="4">
        <v>1</v>
      </c>
      <c r="I182" s="4">
        <v>0</v>
      </c>
      <c r="J182" s="10">
        <v>0</v>
      </c>
      <c r="K182" s="12" t="str">
        <f t="shared" si="26"/>
        <v>R</v>
      </c>
      <c r="L182" s="12">
        <f t="shared" si="27"/>
        <v>1</v>
      </c>
      <c r="M182" t="b">
        <f t="shared" si="28"/>
        <v>0</v>
      </c>
      <c r="N182" s="12">
        <v>0</v>
      </c>
    </row>
    <row r="183" spans="1:14" ht="15.75" thickBot="1" x14ac:dyDescent="0.3">
      <c r="A183" s="11" t="s">
        <v>1</v>
      </c>
      <c r="B183" s="1">
        <v>182</v>
      </c>
      <c r="C183" s="3" t="s">
        <v>185</v>
      </c>
      <c r="D183" s="28" t="str">
        <f t="shared" si="24"/>
        <v>A</v>
      </c>
      <c r="E183" s="7">
        <f t="shared" si="25"/>
        <v>2</v>
      </c>
      <c r="F183" s="4">
        <v>1</v>
      </c>
      <c r="G183" s="4">
        <v>1</v>
      </c>
      <c r="H183" s="4">
        <v>1</v>
      </c>
      <c r="I183" s="4">
        <v>1</v>
      </c>
      <c r="J183" s="10">
        <v>1</v>
      </c>
      <c r="K183" s="12" t="str">
        <f t="shared" si="26"/>
        <v>B</v>
      </c>
      <c r="L183" s="12">
        <f t="shared" si="27"/>
        <v>5</v>
      </c>
      <c r="M183" t="b">
        <f t="shared" si="28"/>
        <v>1</v>
      </c>
      <c r="N183" s="12">
        <v>1</v>
      </c>
    </row>
    <row r="184" spans="1:14" ht="15.75" thickBot="1" x14ac:dyDescent="0.3">
      <c r="A184" s="11" t="s">
        <v>4</v>
      </c>
      <c r="B184" s="1">
        <v>183</v>
      </c>
      <c r="C184" s="3" t="s">
        <v>186</v>
      </c>
      <c r="D184" s="28" t="str">
        <f t="shared" si="24"/>
        <v>D</v>
      </c>
      <c r="E184" s="7">
        <f t="shared" si="25"/>
        <v>1</v>
      </c>
      <c r="F184" s="4">
        <v>0</v>
      </c>
      <c r="G184" s="4">
        <v>0</v>
      </c>
      <c r="H184" s="4">
        <v>1</v>
      </c>
      <c r="I184" s="4">
        <v>0</v>
      </c>
      <c r="J184" s="10">
        <v>0</v>
      </c>
      <c r="K184" s="12" t="str">
        <f t="shared" si="26"/>
        <v>R</v>
      </c>
      <c r="L184" s="12">
        <f t="shared" si="27"/>
        <v>1</v>
      </c>
      <c r="M184" t="b">
        <f t="shared" si="28"/>
        <v>0</v>
      </c>
      <c r="N184" s="12">
        <v>0</v>
      </c>
    </row>
    <row r="185" spans="1:14" ht="15.75" thickBot="1" x14ac:dyDescent="0.3">
      <c r="A185" s="11" t="s">
        <v>3</v>
      </c>
      <c r="B185" s="1">
        <v>184</v>
      </c>
      <c r="C185" s="3" t="s">
        <v>187</v>
      </c>
      <c r="D185" s="28" t="str">
        <f t="shared" si="24"/>
        <v>D</v>
      </c>
      <c r="E185" s="7">
        <f t="shared" si="25"/>
        <v>1</v>
      </c>
      <c r="F185" s="4">
        <v>1</v>
      </c>
      <c r="G185" s="4">
        <v>0</v>
      </c>
      <c r="H185" s="4">
        <v>1</v>
      </c>
      <c r="I185" s="4">
        <v>0</v>
      </c>
      <c r="J185" s="10">
        <v>0</v>
      </c>
      <c r="K185" s="12" t="str">
        <f t="shared" si="26"/>
        <v>R</v>
      </c>
      <c r="L185" s="12">
        <f t="shared" si="27"/>
        <v>2</v>
      </c>
      <c r="M185" t="b">
        <f t="shared" si="28"/>
        <v>0</v>
      </c>
      <c r="N185" s="12">
        <v>0</v>
      </c>
    </row>
    <row r="186" spans="1:14" ht="15.75" thickBot="1" x14ac:dyDescent="0.3">
      <c r="A186" s="11" t="s">
        <v>3</v>
      </c>
      <c r="B186" s="1">
        <v>185</v>
      </c>
      <c r="C186" s="3" t="s">
        <v>188</v>
      </c>
      <c r="D186" s="28" t="str">
        <f t="shared" si="24"/>
        <v>D</v>
      </c>
      <c r="E186" s="7">
        <f t="shared" si="25"/>
        <v>1</v>
      </c>
      <c r="F186" s="4">
        <v>0</v>
      </c>
      <c r="G186" s="4">
        <v>0</v>
      </c>
      <c r="H186" s="4">
        <v>1</v>
      </c>
      <c r="I186" s="4">
        <v>1</v>
      </c>
      <c r="J186" s="10">
        <v>0</v>
      </c>
      <c r="K186" s="12" t="str">
        <f t="shared" si="26"/>
        <v>R</v>
      </c>
      <c r="L186" s="12">
        <f t="shared" si="27"/>
        <v>2</v>
      </c>
      <c r="M186" t="b">
        <f t="shared" si="28"/>
        <v>0</v>
      </c>
      <c r="N186" s="12">
        <v>0</v>
      </c>
    </row>
    <row r="187" spans="1:14" ht="15.75" thickBot="1" x14ac:dyDescent="0.3">
      <c r="A187" s="11" t="s">
        <v>4</v>
      </c>
      <c r="B187" s="1">
        <v>186</v>
      </c>
      <c r="C187" s="3" t="s">
        <v>189</v>
      </c>
      <c r="D187" s="28" t="str">
        <f t="shared" si="24"/>
        <v>D</v>
      </c>
      <c r="E187" s="7">
        <f t="shared" si="25"/>
        <v>1</v>
      </c>
      <c r="F187" s="4">
        <v>1</v>
      </c>
      <c r="G187" s="4">
        <v>0</v>
      </c>
      <c r="H187" s="4">
        <v>0</v>
      </c>
      <c r="I187" s="4">
        <v>0</v>
      </c>
      <c r="J187" s="10">
        <v>0</v>
      </c>
      <c r="K187" s="12" t="str">
        <f t="shared" si="26"/>
        <v>R</v>
      </c>
      <c r="L187" s="12">
        <f t="shared" si="27"/>
        <v>1</v>
      </c>
      <c r="M187" t="b">
        <f t="shared" si="28"/>
        <v>0</v>
      </c>
      <c r="N187" s="12">
        <v>0</v>
      </c>
    </row>
    <row r="188" spans="1:14" ht="15.75" thickBot="1" x14ac:dyDescent="0.3">
      <c r="A188" s="11" t="s">
        <v>4</v>
      </c>
      <c r="B188" s="1">
        <v>187</v>
      </c>
      <c r="C188" s="3" t="s">
        <v>190</v>
      </c>
      <c r="D188" s="28" t="str">
        <f t="shared" si="24"/>
        <v>D</v>
      </c>
      <c r="E188" s="7">
        <f t="shared" si="25"/>
        <v>1</v>
      </c>
      <c r="F188" s="4">
        <v>1</v>
      </c>
      <c r="G188" s="4">
        <v>0</v>
      </c>
      <c r="H188" s="4">
        <v>1</v>
      </c>
      <c r="I188" s="4">
        <v>0</v>
      </c>
      <c r="J188" s="10">
        <v>0</v>
      </c>
      <c r="K188" s="12" t="str">
        <f t="shared" si="26"/>
        <v>R</v>
      </c>
      <c r="L188" s="12">
        <f t="shared" si="27"/>
        <v>2</v>
      </c>
      <c r="M188" t="b">
        <f t="shared" si="28"/>
        <v>0</v>
      </c>
      <c r="N188" s="12">
        <v>0</v>
      </c>
    </row>
    <row r="189" spans="1:14" ht="15.75" thickBot="1" x14ac:dyDescent="0.3">
      <c r="A189" s="11" t="s">
        <v>3</v>
      </c>
      <c r="B189" s="1">
        <v>188</v>
      </c>
      <c r="C189" s="3" t="s">
        <v>191</v>
      </c>
      <c r="D189" s="28" t="str">
        <f t="shared" si="24"/>
        <v>D</v>
      </c>
      <c r="E189" s="7">
        <f t="shared" si="25"/>
        <v>1</v>
      </c>
      <c r="F189" s="4">
        <v>1</v>
      </c>
      <c r="G189" s="4">
        <v>0</v>
      </c>
      <c r="H189" s="4">
        <v>1</v>
      </c>
      <c r="I189" s="4">
        <v>1</v>
      </c>
      <c r="J189" s="10">
        <v>0</v>
      </c>
      <c r="K189" s="12" t="str">
        <f t="shared" si="26"/>
        <v>RB</v>
      </c>
      <c r="L189" s="12">
        <f t="shared" si="27"/>
        <v>3</v>
      </c>
      <c r="M189" t="b">
        <f t="shared" si="28"/>
        <v>0</v>
      </c>
      <c r="N189" s="12">
        <v>0</v>
      </c>
    </row>
    <row r="190" spans="1:14" ht="15.75" thickBot="1" x14ac:dyDescent="0.3">
      <c r="A190" s="11" t="s">
        <v>4</v>
      </c>
      <c r="B190" s="1">
        <v>189</v>
      </c>
      <c r="C190" s="3" t="s">
        <v>192</v>
      </c>
      <c r="D190" s="28" t="str">
        <f t="shared" si="24"/>
        <v>D</v>
      </c>
      <c r="E190" s="7">
        <f t="shared" si="25"/>
        <v>1</v>
      </c>
      <c r="F190" s="4">
        <v>1</v>
      </c>
      <c r="G190" s="4">
        <v>0</v>
      </c>
      <c r="H190" s="4">
        <v>1</v>
      </c>
      <c r="I190" s="4">
        <v>0</v>
      </c>
      <c r="J190" s="10">
        <v>0</v>
      </c>
      <c r="K190" s="12" t="str">
        <f t="shared" si="26"/>
        <v>R</v>
      </c>
      <c r="L190" s="12">
        <f t="shared" si="27"/>
        <v>2</v>
      </c>
      <c r="M190" t="b">
        <f t="shared" si="28"/>
        <v>0</v>
      </c>
      <c r="N190" s="12">
        <v>0</v>
      </c>
    </row>
    <row r="191" spans="1:14" ht="15.75" thickBot="1" x14ac:dyDescent="0.3">
      <c r="A191" s="11" t="s">
        <v>4</v>
      </c>
      <c r="B191" s="1">
        <v>190</v>
      </c>
      <c r="C191" s="3" t="s">
        <v>193</v>
      </c>
      <c r="D191" s="28" t="str">
        <f t="shared" si="24"/>
        <v>D</v>
      </c>
      <c r="E191" s="7">
        <f t="shared" si="25"/>
        <v>1</v>
      </c>
      <c r="F191" s="4">
        <v>1</v>
      </c>
      <c r="G191" s="4">
        <v>0</v>
      </c>
      <c r="H191" s="4">
        <v>0</v>
      </c>
      <c r="I191" s="4">
        <v>1</v>
      </c>
      <c r="J191" s="10">
        <v>0</v>
      </c>
      <c r="K191" s="12" t="str">
        <f t="shared" si="26"/>
        <v>R</v>
      </c>
      <c r="L191" s="12">
        <f t="shared" si="27"/>
        <v>2</v>
      </c>
      <c r="M191" t="b">
        <f t="shared" si="28"/>
        <v>0</v>
      </c>
      <c r="N191" s="12">
        <v>0</v>
      </c>
    </row>
    <row r="192" spans="1:14" ht="15.75" thickBot="1" x14ac:dyDescent="0.3">
      <c r="A192" s="11" t="s">
        <v>2</v>
      </c>
      <c r="B192" s="1">
        <v>191</v>
      </c>
      <c r="C192" s="3" t="s">
        <v>194</v>
      </c>
      <c r="D192" s="28" t="str">
        <f t="shared" si="24"/>
        <v>A</v>
      </c>
      <c r="E192" s="7">
        <f t="shared" si="25"/>
        <v>2</v>
      </c>
      <c r="F192" s="4">
        <v>1</v>
      </c>
      <c r="G192" s="4">
        <v>0</v>
      </c>
      <c r="H192" s="4">
        <v>1</v>
      </c>
      <c r="I192" s="4">
        <v>0</v>
      </c>
      <c r="J192" s="10">
        <v>1</v>
      </c>
      <c r="K192" s="12" t="str">
        <f t="shared" si="26"/>
        <v>B</v>
      </c>
      <c r="L192" s="12">
        <f t="shared" si="27"/>
        <v>3</v>
      </c>
      <c r="M192" t="b">
        <f t="shared" si="28"/>
        <v>1</v>
      </c>
      <c r="N192" s="12">
        <v>1</v>
      </c>
    </row>
    <row r="193" spans="1:14" ht="15.75" thickBot="1" x14ac:dyDescent="0.3">
      <c r="A193" s="11" t="s">
        <v>4</v>
      </c>
      <c r="B193" s="1">
        <v>192</v>
      </c>
      <c r="C193" s="3" t="s">
        <v>195</v>
      </c>
      <c r="D193" s="28" t="str">
        <f t="shared" si="24"/>
        <v>D</v>
      </c>
      <c r="E193" s="7">
        <f t="shared" si="25"/>
        <v>1</v>
      </c>
      <c r="F193" s="4">
        <v>0</v>
      </c>
      <c r="G193" s="4">
        <v>0</v>
      </c>
      <c r="H193" s="4">
        <v>0</v>
      </c>
      <c r="I193" s="4">
        <v>0</v>
      </c>
      <c r="J193" s="10">
        <v>0</v>
      </c>
      <c r="K193" s="12" t="str">
        <f t="shared" si="26"/>
        <v>R</v>
      </c>
      <c r="L193" s="12">
        <f t="shared" si="27"/>
        <v>0</v>
      </c>
      <c r="M193" t="b">
        <f t="shared" si="28"/>
        <v>0</v>
      </c>
      <c r="N193" s="12">
        <v>0</v>
      </c>
    </row>
    <row r="194" spans="1:14" ht="15.75" thickBot="1" x14ac:dyDescent="0.3">
      <c r="A194" s="11" t="s">
        <v>3</v>
      </c>
      <c r="B194" s="1">
        <v>193</v>
      </c>
      <c r="C194" s="3" t="s">
        <v>196</v>
      </c>
      <c r="D194" s="28" t="str">
        <f t="shared" si="24"/>
        <v>D</v>
      </c>
      <c r="E194" s="7">
        <f t="shared" si="25"/>
        <v>1</v>
      </c>
      <c r="F194" s="4">
        <v>0</v>
      </c>
      <c r="G194" s="4">
        <v>0</v>
      </c>
      <c r="H194" s="4">
        <v>1</v>
      </c>
      <c r="I194" s="4">
        <v>1</v>
      </c>
      <c r="J194" s="10">
        <v>0</v>
      </c>
      <c r="K194" s="12" t="str">
        <f t="shared" si="26"/>
        <v>R</v>
      </c>
      <c r="L194" s="12">
        <f t="shared" si="27"/>
        <v>2</v>
      </c>
      <c r="M194" t="b">
        <f t="shared" si="28"/>
        <v>0</v>
      </c>
      <c r="N194" s="12">
        <v>0</v>
      </c>
    </row>
    <row r="195" spans="1:14" ht="15.75" thickBot="1" x14ac:dyDescent="0.3">
      <c r="A195" s="11" t="s">
        <v>1</v>
      </c>
      <c r="B195" s="1">
        <v>194</v>
      </c>
      <c r="C195" s="3" t="s">
        <v>197</v>
      </c>
      <c r="D195" s="28" t="str">
        <f t="shared" ref="D195:D201" si="29">IF(M195=TRUE,"A","D")</f>
        <v>A</v>
      </c>
      <c r="E195" s="7">
        <f t="shared" ref="E195:E201" si="30">IF(AND(OR(A195="A",A195="B"),M195=TRUE),2,IF(AND(OR(A195="A",A195="B"),M195=FALSE),-1,IF(AND(OR(A195="C",A195="D"),M195=FALSE),1,0)))</f>
        <v>2</v>
      </c>
      <c r="F195" s="4">
        <v>0</v>
      </c>
      <c r="G195" s="4">
        <v>0</v>
      </c>
      <c r="H195" s="4">
        <v>1</v>
      </c>
      <c r="I195" s="4">
        <v>0</v>
      </c>
      <c r="J195" s="10">
        <v>1</v>
      </c>
      <c r="K195" s="12" t="str">
        <f t="shared" ref="K195:K201" si="31">IF(AND(A195&gt;="C",L195&lt;3),"R",IF(AND(A195&gt;="C",L195&gt;=3),"RB",IF(AND(A195&lt;"C",L195&gt;=3),"B",IF(AND(A195&lt;"C",L195&lt;3),"BR"))))</f>
        <v>BR</v>
      </c>
      <c r="L195" s="12">
        <f t="shared" ref="L195:L201" si="32">SUM(F195:J195)</f>
        <v>2</v>
      </c>
      <c r="M195" t="b">
        <f t="shared" si="28"/>
        <v>1</v>
      </c>
      <c r="N195" s="12">
        <v>1</v>
      </c>
    </row>
    <row r="196" spans="1:14" ht="15.75" thickBot="1" x14ac:dyDescent="0.3">
      <c r="A196" s="11" t="s">
        <v>4</v>
      </c>
      <c r="B196" s="1">
        <v>195</v>
      </c>
      <c r="C196" s="3" t="s">
        <v>198</v>
      </c>
      <c r="D196" s="28" t="str">
        <f t="shared" si="29"/>
        <v>D</v>
      </c>
      <c r="E196" s="7">
        <f t="shared" si="30"/>
        <v>1</v>
      </c>
      <c r="F196" s="4">
        <v>0</v>
      </c>
      <c r="G196" s="4">
        <v>0</v>
      </c>
      <c r="H196" s="4">
        <v>0</v>
      </c>
      <c r="I196" s="4">
        <v>0</v>
      </c>
      <c r="J196" s="10">
        <v>0</v>
      </c>
      <c r="K196" s="12" t="str">
        <f t="shared" si="31"/>
        <v>R</v>
      </c>
      <c r="L196" s="12">
        <f t="shared" si="32"/>
        <v>0</v>
      </c>
      <c r="M196" t="b">
        <f t="shared" si="28"/>
        <v>0</v>
      </c>
      <c r="N196" s="12">
        <v>0</v>
      </c>
    </row>
    <row r="197" spans="1:14" ht="15.75" thickBot="1" x14ac:dyDescent="0.3">
      <c r="A197" s="11" t="s">
        <v>4</v>
      </c>
      <c r="B197" s="1">
        <v>196</v>
      </c>
      <c r="C197" s="3" t="s">
        <v>199</v>
      </c>
      <c r="D197" s="28" t="str">
        <f t="shared" si="29"/>
        <v>D</v>
      </c>
      <c r="E197" s="7">
        <f t="shared" si="30"/>
        <v>1</v>
      </c>
      <c r="F197" s="4">
        <v>1</v>
      </c>
      <c r="G197" s="4">
        <v>0</v>
      </c>
      <c r="H197" s="4">
        <v>0</v>
      </c>
      <c r="I197" s="4">
        <v>1</v>
      </c>
      <c r="J197" s="10">
        <v>0</v>
      </c>
      <c r="K197" s="12" t="str">
        <f t="shared" si="31"/>
        <v>R</v>
      </c>
      <c r="L197" s="12">
        <f t="shared" si="32"/>
        <v>2</v>
      </c>
      <c r="M197" t="b">
        <f t="shared" si="28"/>
        <v>0</v>
      </c>
      <c r="N197" s="12">
        <v>0</v>
      </c>
    </row>
    <row r="198" spans="1:14" ht="15.75" thickBot="1" x14ac:dyDescent="0.3">
      <c r="A198" s="11" t="s">
        <v>2</v>
      </c>
      <c r="B198" s="1">
        <v>197</v>
      </c>
      <c r="C198" s="3" t="s">
        <v>200</v>
      </c>
      <c r="D198" s="28" t="str">
        <f t="shared" si="29"/>
        <v>D</v>
      </c>
      <c r="E198" s="7">
        <f t="shared" si="30"/>
        <v>-1</v>
      </c>
      <c r="F198" s="4">
        <v>0</v>
      </c>
      <c r="G198" s="4">
        <v>0</v>
      </c>
      <c r="H198" s="4">
        <v>1</v>
      </c>
      <c r="I198" s="4">
        <v>0</v>
      </c>
      <c r="J198" s="10">
        <v>0</v>
      </c>
      <c r="K198" s="12" t="str">
        <f t="shared" si="31"/>
        <v>BR</v>
      </c>
      <c r="L198" s="12">
        <f t="shared" si="32"/>
        <v>1</v>
      </c>
      <c r="M198" t="b">
        <f t="shared" si="28"/>
        <v>0</v>
      </c>
      <c r="N198" s="12">
        <v>0</v>
      </c>
    </row>
    <row r="199" spans="1:14" ht="15.75" thickBot="1" x14ac:dyDescent="0.3">
      <c r="A199" s="11" t="s">
        <v>1</v>
      </c>
      <c r="B199" s="1">
        <v>198</v>
      </c>
      <c r="C199" s="3" t="s">
        <v>201</v>
      </c>
      <c r="D199" s="28" t="str">
        <f t="shared" si="29"/>
        <v>D</v>
      </c>
      <c r="E199" s="7">
        <f t="shared" si="30"/>
        <v>-1</v>
      </c>
      <c r="F199" s="4">
        <v>0</v>
      </c>
      <c r="G199" s="4">
        <v>0</v>
      </c>
      <c r="H199" s="4">
        <v>1</v>
      </c>
      <c r="I199" s="4">
        <v>1</v>
      </c>
      <c r="J199" s="10">
        <v>1</v>
      </c>
      <c r="K199" s="12" t="str">
        <f t="shared" si="31"/>
        <v>B</v>
      </c>
      <c r="L199" s="12">
        <f t="shared" si="32"/>
        <v>3</v>
      </c>
      <c r="M199" t="b">
        <f t="shared" si="28"/>
        <v>0</v>
      </c>
      <c r="N199" s="12">
        <v>0</v>
      </c>
    </row>
    <row r="200" spans="1:14" ht="15.75" thickBot="1" x14ac:dyDescent="0.3">
      <c r="A200" s="11" t="s">
        <v>3</v>
      </c>
      <c r="B200" s="1">
        <v>199</v>
      </c>
      <c r="C200" s="3" t="s">
        <v>202</v>
      </c>
      <c r="D200" s="28" t="str">
        <f t="shared" si="29"/>
        <v>D</v>
      </c>
      <c r="E200" s="7">
        <f t="shared" si="30"/>
        <v>1</v>
      </c>
      <c r="F200" s="4">
        <v>0</v>
      </c>
      <c r="G200" s="4">
        <v>0</v>
      </c>
      <c r="H200" s="4">
        <v>1</v>
      </c>
      <c r="I200" s="4">
        <v>1</v>
      </c>
      <c r="J200" s="10">
        <v>0</v>
      </c>
      <c r="K200" s="12" t="str">
        <f t="shared" si="31"/>
        <v>R</v>
      </c>
      <c r="L200" s="12">
        <f t="shared" si="32"/>
        <v>2</v>
      </c>
      <c r="M200" t="b">
        <f t="shared" si="28"/>
        <v>0</v>
      </c>
      <c r="N200" s="12">
        <v>0</v>
      </c>
    </row>
    <row r="201" spans="1:14" x14ac:dyDescent="0.25">
      <c r="A201" s="11" t="s">
        <v>4</v>
      </c>
      <c r="B201" s="1">
        <v>200</v>
      </c>
      <c r="C201" s="3" t="s">
        <v>203</v>
      </c>
      <c r="D201" s="28" t="str">
        <f t="shared" si="29"/>
        <v>D</v>
      </c>
      <c r="E201" s="7">
        <f t="shared" si="30"/>
        <v>1</v>
      </c>
      <c r="F201" s="4">
        <v>0</v>
      </c>
      <c r="G201" s="4">
        <v>0</v>
      </c>
      <c r="H201" s="4">
        <v>1</v>
      </c>
      <c r="I201" s="4">
        <v>0</v>
      </c>
      <c r="J201" s="10">
        <v>0</v>
      </c>
      <c r="K201" s="12" t="str">
        <f t="shared" si="31"/>
        <v>R</v>
      </c>
      <c r="L201" s="12">
        <f t="shared" si="32"/>
        <v>1</v>
      </c>
      <c r="M201" t="b">
        <f t="shared" si="28"/>
        <v>0</v>
      </c>
      <c r="N201" s="12">
        <v>0</v>
      </c>
    </row>
    <row r="202" spans="1:14" x14ac:dyDescent="0.25">
      <c r="L202"/>
    </row>
    <row r="203" spans="1:14" x14ac:dyDescent="0.25">
      <c r="L203"/>
    </row>
    <row r="204" spans="1:14" x14ac:dyDescent="0.25">
      <c r="L204"/>
    </row>
    <row r="205" spans="1:14" x14ac:dyDescent="0.25">
      <c r="L205"/>
    </row>
    <row r="206" spans="1:14" x14ac:dyDescent="0.25">
      <c r="L206"/>
    </row>
    <row r="207" spans="1:14" x14ac:dyDescent="0.25">
      <c r="L207"/>
    </row>
    <row r="208" spans="1:14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</sheetData>
  <mergeCells count="13">
    <mergeCell ref="R9:U11"/>
    <mergeCell ref="S4:U6"/>
    <mergeCell ref="S14:U16"/>
    <mergeCell ref="Q6:Q7"/>
    <mergeCell ref="Q8:Q9"/>
    <mergeCell ref="O16:O17"/>
    <mergeCell ref="O14:O15"/>
    <mergeCell ref="A1:C1"/>
    <mergeCell ref="P6:P7"/>
    <mergeCell ref="O6:O7"/>
    <mergeCell ref="O8:O9"/>
    <mergeCell ref="P8:P9"/>
    <mergeCell ref="K1:L1"/>
  </mergeCells>
  <conditionalFormatting sqref="E2:E201">
    <cfRule type="cellIs" dxfId="9" priority="13" operator="lessThanOrEqual">
      <formula>0</formula>
    </cfRule>
    <cfRule type="cellIs" dxfId="8" priority="1" operator="equal">
      <formula>2</formula>
    </cfRule>
  </conditionalFormatting>
  <conditionalFormatting sqref="E1">
    <cfRule type="cellIs" dxfId="7" priority="9" operator="equal">
      <formula>"A"</formula>
    </cfRule>
  </conditionalFormatting>
  <conditionalFormatting sqref="E1">
    <cfRule type="cellIs" dxfId="6" priority="8" operator="equal">
      <formula>"B"</formula>
    </cfRule>
  </conditionalFormatting>
  <conditionalFormatting sqref="E1">
    <cfRule type="cellIs" dxfId="5" priority="7" operator="equal">
      <formula>"C"</formula>
    </cfRule>
  </conditionalFormatting>
  <conditionalFormatting sqref="E1">
    <cfRule type="cellIs" dxfId="4" priority="6" operator="equal">
      <formula>"D"</formula>
    </cfRule>
  </conditionalFormatting>
  <conditionalFormatting sqref="E2:E201">
    <cfRule type="cellIs" dxfId="3" priority="5" operator="equal">
      <formula>1</formula>
    </cfRule>
  </conditionalFormatting>
  <conditionalFormatting sqref="L2:L201">
    <cfRule type="cellIs" dxfId="2" priority="2" operator="equal">
      <formula>3</formula>
    </cfRule>
    <cfRule type="cellIs" dxfId="1" priority="3" operator="greaterThan">
      <formula>3</formula>
    </cfRule>
    <cfRule type="cellIs" dxfId="0" priority="4" operator="lessThan">
      <formula>3</formula>
    </cfRule>
  </conditionalFormatting>
  <hyperlinks>
    <hyperlink ref="C72" r:id="rId1" xr:uid="{1DAFC287-96CC-4515-BE60-1F4C3D86EE0A}"/>
    <hyperlink ref="C73" r:id="rId2" xr:uid="{400B0E8F-2368-4B65-AEA0-975D8D5A1D27}"/>
    <hyperlink ref="C135" r:id="rId3" xr:uid="{A919F38D-5512-4D40-92ED-C72FB0BA128C}"/>
    <hyperlink ref="C74" r:id="rId4" xr:uid="{4A687441-55A9-45FE-825D-9DCBCE63D8F1}"/>
    <hyperlink ref="C136" r:id="rId5" xr:uid="{9361A533-1044-4B7A-BD63-4ECD881BA54A}"/>
    <hyperlink ref="C75" r:id="rId6" xr:uid="{16F3C3EC-3F94-4B12-AC01-42AF421658D6}"/>
    <hyperlink ref="C76" r:id="rId7" xr:uid="{7C43D9F0-FFE5-4CC6-A0B2-5D7BD80B4664}"/>
    <hyperlink ref="C137" r:id="rId8" xr:uid="{B8FF790B-7FD0-4D57-B44D-B62A9EC93C92}"/>
    <hyperlink ref="C77" r:id="rId9" xr:uid="{568471E5-57F8-45D0-9250-5D903FD38C10}"/>
    <hyperlink ref="C15" r:id="rId10" xr:uid="{4976B2A0-EE2F-4548-AA05-D5377C297660}"/>
    <hyperlink ref="C78" r:id="rId11" xr:uid="{B29D5D08-B7DB-4EC0-BB6C-1ACFCC83E047}"/>
    <hyperlink ref="C16" r:id="rId12" xr:uid="{A1CE1683-4F10-459E-9D5F-109D46D8F8C5}"/>
    <hyperlink ref="C17" r:id="rId13" xr:uid="{097D0713-0263-4F4D-8A40-E9E25E572B3C}"/>
    <hyperlink ref="C138" r:id="rId14" xr:uid="{9255B54A-87B6-4851-80AC-55979082504E}"/>
    <hyperlink ref="C18" r:id="rId15" xr:uid="{F2F0C57D-6D86-439C-892C-9D74A60D2553}"/>
    <hyperlink ref="C19" r:id="rId16" xr:uid="{DF82D1C3-14EF-4FD7-A614-31D8E6D5FA8A}"/>
    <hyperlink ref="C20" r:id="rId17" xr:uid="{7E09755A-CE95-43F3-9BBE-42D428F19518}"/>
    <hyperlink ref="C79" r:id="rId18" xr:uid="{85DE500F-ED89-41B9-8B42-5D0AF1F88AA1}"/>
    <hyperlink ref="C139" r:id="rId19" xr:uid="{590EA73F-7E66-4FD8-8A7F-FE9279A0D6A6}"/>
    <hyperlink ref="C21" r:id="rId20" xr:uid="{5A5ABCFA-FFC6-4AEA-8A02-EACDB29DABE9}"/>
    <hyperlink ref="C22" r:id="rId21" xr:uid="{0CEFB087-FDB3-4660-AD30-384BF00DAF09}"/>
    <hyperlink ref="C80" r:id="rId22" xr:uid="{CAC337ED-F64B-4F9E-B3D4-7A3684A75C36}"/>
    <hyperlink ref="C140" r:id="rId23" xr:uid="{C37BE1F8-094E-4BDD-B965-EA6858105E43}"/>
    <hyperlink ref="C141" r:id="rId24" xr:uid="{CEF78C0A-38F9-4C65-B73F-091330C22B57}"/>
    <hyperlink ref="C142" r:id="rId25" xr:uid="{0DC5C213-5658-47F4-86AC-1034F8788474}"/>
    <hyperlink ref="C23" r:id="rId26" xr:uid="{87A0ADB9-E601-4766-A8D9-297D62615E3B}"/>
    <hyperlink ref="C169" r:id="rId27" xr:uid="{BE2F9E7D-4990-48D9-A610-6E2E8723E0F7}"/>
    <hyperlink ref="C170" r:id="rId28" xr:uid="{D67DE6C6-9677-492B-969A-09EBEBE911C5}"/>
    <hyperlink ref="C171" r:id="rId29" xr:uid="{AF2DBA4E-B78E-48E8-A9B7-2449E6C32DF1}"/>
    <hyperlink ref="C172" r:id="rId30" xr:uid="{B61CA4B5-BC00-4537-99DA-F54A6CBB142F}"/>
    <hyperlink ref="C173" r:id="rId31" xr:uid="{DE73CFC5-4286-4D49-919D-1B9397F4D457}"/>
    <hyperlink ref="C174" r:id="rId32" xr:uid="{FABBDECC-A69E-4FE7-ADF6-D0BF3BE53B76}"/>
    <hyperlink ref="C81" r:id="rId33" xr:uid="{54FEF5E8-BE4F-4014-B031-CED42391D508}"/>
    <hyperlink ref="C82" r:id="rId34" xr:uid="{E921B4B7-824D-450D-B1D6-89A51EBE6447}"/>
    <hyperlink ref="C143" r:id="rId35" xr:uid="{6639EC75-F373-4B53-AFAC-38F40E4E706F}"/>
    <hyperlink ref="C144" r:id="rId36" xr:uid="{1224F269-D80B-4545-806C-0AF4DCCB48F1}"/>
    <hyperlink ref="C83" r:id="rId37" xr:uid="{BA55A765-A02E-470B-BA09-664E6F6A086E}"/>
    <hyperlink ref="C145" r:id="rId38" xr:uid="{FDCE24FF-47E8-4CB9-9A67-6A7999B79F0B}"/>
    <hyperlink ref="C24" r:id="rId39" xr:uid="{D804108B-2FED-4E0D-BEDF-1D44D5A2C73C}"/>
    <hyperlink ref="C25" r:id="rId40" xr:uid="{451AD9B7-E4D0-4A8D-B7F1-C6444EB78FDD}"/>
    <hyperlink ref="C84" r:id="rId41" xr:uid="{692C5AF3-A8E3-4394-BB47-2390002C87BD}"/>
    <hyperlink ref="C26" r:id="rId42" xr:uid="{EA5CB908-71A8-4E96-BED3-8BD17A0A76F4}"/>
    <hyperlink ref="C85" r:id="rId43" xr:uid="{B2ADC6F9-982D-43C9-8C84-8972CD54DBAA}"/>
    <hyperlink ref="C27" r:id="rId44" xr:uid="{844F390A-C116-4A00-B39E-8BE2366DA7C0}"/>
    <hyperlink ref="C28" r:id="rId45" xr:uid="{5CC446D7-C1B1-47F1-9050-9888055F241D}"/>
    <hyperlink ref="C29" r:id="rId46" xr:uid="{D35106E3-BD64-4880-ACCF-2C6E1D172857}"/>
    <hyperlink ref="C30" r:id="rId47" xr:uid="{FA79695F-1CD9-43DC-A586-38BC7B14D50A}"/>
    <hyperlink ref="C86" r:id="rId48" xr:uid="{A5CD7C6A-C37B-4235-B98F-FD17CFDC52AE}"/>
    <hyperlink ref="C87" r:id="rId49" xr:uid="{A390F3C7-46BA-4E67-AB37-C4B67F966FD1}"/>
    <hyperlink ref="C88" r:id="rId50" xr:uid="{FCCB016B-CA2A-4E79-B897-3B22B21347EF}"/>
    <hyperlink ref="C89" r:id="rId51" xr:uid="{EE11625D-D0E9-450A-8592-B3E8470CCF00}"/>
    <hyperlink ref="C90" r:id="rId52" xr:uid="{E7593F8B-498B-4331-BD58-2B3F91FD6F35}"/>
    <hyperlink ref="C175" r:id="rId53" xr:uid="{E5984A36-0D7D-47F3-BCF5-1C1D542686B8}"/>
    <hyperlink ref="C176" r:id="rId54" xr:uid="{B8BB4F76-7EA3-49B5-B44C-7967D64F2005}"/>
    <hyperlink ref="C146" r:id="rId55" xr:uid="{F05B3FE5-FB6F-4606-A78D-CB424F43EAC4}"/>
    <hyperlink ref="C31" r:id="rId56" xr:uid="{E19CF7D5-C872-4B14-9B42-F85749D81237}"/>
    <hyperlink ref="C91" r:id="rId57" xr:uid="{34A7D719-02A1-4E92-8208-B9B91C42DED2}"/>
    <hyperlink ref="C92" r:id="rId58" xr:uid="{DA874EBD-0F3B-4516-94F7-05BE194EB869}"/>
    <hyperlink ref="C32" r:id="rId59" xr:uid="{17F17122-D0E3-4820-993E-4E820FECE5D7}"/>
    <hyperlink ref="C33" r:id="rId60" xr:uid="{250E9475-7545-4B31-9AD7-2E2D1E7DEABC}"/>
    <hyperlink ref="C93" r:id="rId61" xr:uid="{E5483904-9EAA-4D07-8BDC-A590C4039653}"/>
    <hyperlink ref="C94" r:id="rId62" xr:uid="{FA3453FD-373C-46AC-8C98-E35379866579}"/>
    <hyperlink ref="C95" r:id="rId63" xr:uid="{FDA93E64-5187-44A1-88C0-1605C62AAECA}"/>
    <hyperlink ref="C34" r:id="rId64" xr:uid="{4E3CFF3A-D0CB-4E32-BA1D-6B0CCBBC8E55}"/>
    <hyperlink ref="C35" r:id="rId65" xr:uid="{1AA56EFF-CAE1-4B88-9B25-689F74D9F64E}"/>
    <hyperlink ref="C96" r:id="rId66" xr:uid="{0662210A-6953-433D-AA8B-538424E821E8}"/>
    <hyperlink ref="C36" r:id="rId67" xr:uid="{EDA84EC3-774C-41E2-B172-8480E0843655}"/>
    <hyperlink ref="C97" r:id="rId68" xr:uid="{7F895C06-C0D7-4E9C-A8A8-678EEBFC4C2B}"/>
    <hyperlink ref="C98" r:id="rId69" xr:uid="{29E2F01B-9544-4B7B-A49F-EDE1AE4A1AA8}"/>
    <hyperlink ref="C37" r:id="rId70" xr:uid="{DE9E43B0-F8EE-46A5-B01D-7C5DBFD065C4}"/>
    <hyperlink ref="C38" r:id="rId71" xr:uid="{50BC29AE-81A9-4C6A-B7B0-8342B9FF09A4}"/>
    <hyperlink ref="C99" r:id="rId72" xr:uid="{3F2BD5EB-64D4-405D-9B7A-6E5BEE3484BA}"/>
    <hyperlink ref="C100" r:id="rId73" xr:uid="{4149E9C7-C86A-4707-9CD0-4904F2018D4B}"/>
    <hyperlink ref="C147" r:id="rId74" xr:uid="{54526163-DA09-4215-B8D9-0EEAC9F00700}"/>
    <hyperlink ref="C39" r:id="rId75" xr:uid="{3D81AC51-EF03-45B6-BCE6-5347B8E8A88E}"/>
    <hyperlink ref="C40" r:id="rId76" xr:uid="{630EE030-A282-49F1-88E4-9870065360F7}"/>
    <hyperlink ref="C101" r:id="rId77" xr:uid="{A02E6BF0-F0F8-42FC-8F47-F41113B2246D}"/>
    <hyperlink ref="C102" r:id="rId78" xr:uid="{E087CDF0-E655-46EA-864A-AB7C840EA0A2}"/>
    <hyperlink ref="C103" r:id="rId79" xr:uid="{2840451A-F9B7-4EC3-BFC7-E742AAECD56E}"/>
    <hyperlink ref="C104" r:id="rId80" xr:uid="{3567B629-A340-40CF-832C-CA28770FCA09}"/>
    <hyperlink ref="C105" r:id="rId81" xr:uid="{02ABAD0E-B21D-453D-8D70-42D0EE06AC22}"/>
    <hyperlink ref="C41" r:id="rId82" xr:uid="{EA3118B8-56BF-4C63-9BA6-481774CC3F0D}"/>
    <hyperlink ref="C42" r:id="rId83" xr:uid="{FDA7F734-5855-492B-9EFC-0DD13B266EBB}"/>
    <hyperlink ref="C43" r:id="rId84" xr:uid="{D15B57DA-78F8-489D-9FD7-692CE53AD9EE}"/>
    <hyperlink ref="C148" r:id="rId85" xr:uid="{C56EEBEF-35A8-47D7-899A-521719C2B671}"/>
    <hyperlink ref="C106" r:id="rId86" xr:uid="{70EE6BAE-E167-4ADD-AB1B-564E24FF6491}"/>
    <hyperlink ref="C107" r:id="rId87" xr:uid="{6A01E24C-703E-40E1-8277-A2CD9C637B0F}"/>
    <hyperlink ref="C44" r:id="rId88" xr:uid="{DF1A63EC-E360-4744-9B71-3F194AF4B2D0}"/>
    <hyperlink ref="C108" r:id="rId89" xr:uid="{23F00FF1-714E-442B-8008-F5BBA8789E17}"/>
    <hyperlink ref="C109" r:id="rId90" xr:uid="{C14EF424-DF2C-4AFA-B280-6A5FD1D902B4}"/>
    <hyperlink ref="C45" r:id="rId91" xr:uid="{A9EBE3A6-4A24-4597-90C9-6585B1397E4C}"/>
    <hyperlink ref="C149" r:id="rId92" xr:uid="{2F559318-028A-4438-A427-CEE517D46871}"/>
    <hyperlink ref="C150" r:id="rId93" xr:uid="{C81F6DA7-6713-44F9-8A9F-B691B72EABA1}"/>
    <hyperlink ref="C151" r:id="rId94" xr:uid="{F9C42822-BC9C-48AE-8E29-E56F1BB1B75D}"/>
    <hyperlink ref="C110" r:id="rId95" xr:uid="{A173602E-1C2C-4ABB-B927-FE06B25E3162}"/>
    <hyperlink ref="C152" r:id="rId96" xr:uid="{365E1181-7B5C-4D4E-8B14-D2D49429D811}"/>
    <hyperlink ref="C46" r:id="rId97" xr:uid="{D9490DB5-B738-4695-877C-3B64C0DB4786}"/>
    <hyperlink ref="C47" r:id="rId98" xr:uid="{5168B9D6-23FE-448E-8343-A2930D57179E}"/>
    <hyperlink ref="C111" r:id="rId99" xr:uid="{5FFD8F93-86A4-44F0-B4AE-FF94310DA982}"/>
    <hyperlink ref="C153" r:id="rId100" xr:uid="{12FFD968-86F8-49E4-941C-10963492C677}"/>
    <hyperlink ref="C48" r:id="rId101" xr:uid="{84799688-12F2-43E4-8F2A-6DA4C58639F9}"/>
    <hyperlink ref="C49" r:id="rId102" xr:uid="{C243DCB9-6E48-46B5-88B9-5F5D9ED70CC1}"/>
    <hyperlink ref="C50" r:id="rId103" xr:uid="{214F192F-D3A1-47A7-AFE2-799DEA08D398}"/>
    <hyperlink ref="C51" r:id="rId104" xr:uid="{251544D1-3D6E-4B7F-87D8-E191611AFE33}"/>
    <hyperlink ref="C52" r:id="rId105" xr:uid="{65050B00-65D1-4E97-9EFA-960309049F9D}"/>
    <hyperlink ref="C53" r:id="rId106" xr:uid="{2967C322-FDF5-4396-9ACC-7F1B404812B3}"/>
    <hyperlink ref="C112" r:id="rId107" xr:uid="{5D77FAAF-24CC-4983-AB4C-BCF48E1FB0E9}"/>
    <hyperlink ref="C54" r:id="rId108" xr:uid="{002BEF3E-347D-4367-B2C4-0D699B1DBCFD}"/>
    <hyperlink ref="C55" r:id="rId109" xr:uid="{D7C87A1B-C179-4422-995E-A649967AC7B2}"/>
    <hyperlink ref="C56" r:id="rId110" xr:uid="{B7E3AA01-7A6F-4882-8C83-1CC406CE0640}"/>
    <hyperlink ref="C57" r:id="rId111" xr:uid="{53E1F1EE-692D-47BD-B386-68C79EAC2F96}"/>
    <hyperlink ref="C58" r:id="rId112" xr:uid="{32BB5317-E8D8-432D-8DAC-91002A3A6D5E}"/>
    <hyperlink ref="C177" r:id="rId113" xr:uid="{50AC2DC6-917A-4D60-9D98-17B2235E15EB}"/>
    <hyperlink ref="C178" r:id="rId114" xr:uid="{2F08D557-DC76-4FFC-BC9F-C09A8E67E0A7}"/>
    <hyperlink ref="C180" r:id="rId115" xr:uid="{8E062453-89D1-44A7-869E-06C72023CE61}"/>
    <hyperlink ref="C181" r:id="rId116" xr:uid="{7B5B4509-9278-409E-961F-70FE936E14D5}"/>
    <hyperlink ref="C182" r:id="rId117" xr:uid="{0CB2D3A4-7E98-47BB-BFD0-83D8057953ED}"/>
    <hyperlink ref="C183" r:id="rId118" xr:uid="{B550F985-03F3-46E7-9B9F-5AAE2815CEBD}"/>
    <hyperlink ref="C184" r:id="rId119" xr:uid="{28F577A1-DEF0-456F-B594-2E2685FDED83}"/>
    <hyperlink ref="C185" r:id="rId120" xr:uid="{72B6801C-6A88-4ECC-BE38-8FD429465415}"/>
    <hyperlink ref="C186" r:id="rId121" xr:uid="{2B61F927-61DF-4832-8F7C-D07F35779939}"/>
    <hyperlink ref="C187" r:id="rId122" xr:uid="{A2F312D9-9439-498F-8A39-9E8A92A8687D}"/>
    <hyperlink ref="C188" r:id="rId123" xr:uid="{E3276B75-3686-40C2-9AD0-8290AA5D4521}"/>
    <hyperlink ref="C189" r:id="rId124" xr:uid="{5DFAF74C-5A11-4120-8404-3D52A2AA929F}"/>
    <hyperlink ref="C190" r:id="rId125" xr:uid="{E5286F33-1EB6-4B74-8792-372209D147A8}"/>
    <hyperlink ref="C154" r:id="rId126" xr:uid="{7A098C61-EF1B-4341-9843-C52401C2723F}"/>
    <hyperlink ref="C191" r:id="rId127" xr:uid="{83555912-8431-4B64-A416-6BA1C8C4B740}"/>
    <hyperlink ref="C192" r:id="rId128" xr:uid="{9CB2CA19-9AA8-4130-BC9D-EF77275CE7C0}"/>
    <hyperlink ref="C193" r:id="rId129" xr:uid="{EBC521E8-B355-4DA9-9D9D-DEB4606B2EE8}"/>
    <hyperlink ref="C194" r:id="rId130" xr:uid="{BCBFFD7D-80A4-4460-BB60-4B58A47E796A}"/>
    <hyperlink ref="C195" r:id="rId131" xr:uid="{4F8B8B98-14BF-4445-BEE7-2459057EA97A}"/>
    <hyperlink ref="C196" r:id="rId132" xr:uid="{E772DEAA-E7EF-4298-88CD-A56B8B03CE2F}"/>
    <hyperlink ref="C197" r:id="rId133" xr:uid="{F3FAB798-5033-43BA-8700-EB91CA6CDE49}"/>
    <hyperlink ref="C155" r:id="rId134" xr:uid="{4E792D0A-923B-42B8-A8F4-BC8E1FBB5AD9}"/>
    <hyperlink ref="C198" r:id="rId135" xr:uid="{10E2C5E6-3384-41BA-A69A-F5B74AFED467}"/>
    <hyperlink ref="C199" r:id="rId136" xr:uid="{69384576-13E8-4A7C-8E6E-1FE4BFB8835B}"/>
    <hyperlink ref="C156" r:id="rId137" xr:uid="{09037FEC-512E-43B4-87D8-B929D8AB7108}"/>
    <hyperlink ref="C157" r:id="rId138" xr:uid="{7FC7971D-750B-4933-8367-98701EF50B98}"/>
    <hyperlink ref="C158" r:id="rId139" xr:uid="{2DDE12C6-B0CB-40AC-98B3-A91A2F355792}"/>
    <hyperlink ref="C159" r:id="rId140" xr:uid="{6B6C51B4-B7F6-409D-A0C2-E146EB81026B}"/>
    <hyperlink ref="C160" r:id="rId141" xr:uid="{02BC98F4-5808-495C-95F5-99D4BAAA55CD}"/>
    <hyperlink ref="C161" r:id="rId142" xr:uid="{326C9C1E-7C1E-4CAA-8B12-105D6FF0742D}"/>
    <hyperlink ref="C162" r:id="rId143" xr:uid="{6532C9AD-FC4B-4834-AA35-0368614492BD}"/>
    <hyperlink ref="C113" r:id="rId144" xr:uid="{2DA04DDA-AA79-406D-A124-D128698C6CB3}"/>
    <hyperlink ref="C114" r:id="rId145" xr:uid="{4634FC7A-A6C6-45B4-A3B0-C6087C3F7705}"/>
    <hyperlink ref="C115" r:id="rId146" xr:uid="{9F65D787-DE49-41AB-8A25-646D7A6D4E6C}"/>
    <hyperlink ref="C59" r:id="rId147" xr:uid="{2AED32E4-806E-47C9-B270-60607C5FC525}"/>
    <hyperlink ref="C60" r:id="rId148" xr:uid="{3D429517-F505-4231-B27D-F85EE3F0DC4F}"/>
    <hyperlink ref="C116" r:id="rId149" xr:uid="{38CB3564-8F82-4148-97A4-05A50BA78CC5}"/>
    <hyperlink ref="C117" r:id="rId150" xr:uid="{A56567A9-0112-46E2-8EE8-911D0DE6FEAA}"/>
    <hyperlink ref="C118" r:id="rId151" xr:uid="{4427095B-CD97-4E24-8757-B17531F69985}"/>
    <hyperlink ref="C119" r:id="rId152" xr:uid="{5FEFEB44-2E1B-4CB4-AD6C-B39FE5935775}"/>
    <hyperlink ref="C120" r:id="rId153" xr:uid="{CD33F394-E079-47E0-8E78-7E20C43B0264}"/>
    <hyperlink ref="C61" r:id="rId154" xr:uid="{591D0713-B4FE-4CFE-9663-E3971133DC8B}"/>
    <hyperlink ref="C62" r:id="rId155" xr:uid="{06749913-EFEE-4224-AD55-E717F8357CD4}"/>
    <hyperlink ref="C63" r:id="rId156" xr:uid="{D6F74D24-C6E2-4DE1-B5F8-99B976B612C9}"/>
    <hyperlink ref="C64" r:id="rId157" xr:uid="{C104D9AD-1D3C-4C84-9BAD-472E761FDA08}"/>
    <hyperlink ref="C163" r:id="rId158" xr:uid="{208B53A9-7B74-47BE-BF15-E4B7DEDD6740}"/>
    <hyperlink ref="C65" r:id="rId159" xr:uid="{73BEC998-E3F7-4DC2-BA66-AC6E553894F1}"/>
    <hyperlink ref="C121" r:id="rId160" xr:uid="{DCA74D85-B334-4166-A725-775B56C59498}"/>
    <hyperlink ref="C66" r:id="rId161" xr:uid="{D9C807DB-7A48-4629-97C0-4BAB289ACB54}"/>
    <hyperlink ref="C67" r:id="rId162" xr:uid="{6FA39EB0-0661-4311-A3E8-E1481FBCDE4F}"/>
    <hyperlink ref="C164" r:id="rId163" xr:uid="{81AE5315-5DFD-4D36-950E-5FF6EDEAB87C}"/>
    <hyperlink ref="C165" r:id="rId164" xr:uid="{D3E6BFC9-A019-4D5B-BBB3-FF25A56EE621}"/>
    <hyperlink ref="C68" r:id="rId165" xr:uid="{73CA3E42-5FAB-43DB-9109-218BB5041BB2}"/>
    <hyperlink ref="C69" r:id="rId166" xr:uid="{05B6ED56-E430-451B-A88D-E1EB184C6B61}"/>
    <hyperlink ref="C122" r:id="rId167" xr:uid="{E52A551D-4E01-4B28-A338-BB3E9703C6BD}"/>
    <hyperlink ref="C123" r:id="rId168" xr:uid="{2D61E96E-631B-4F5E-AF88-9A22E4E0B0DA}"/>
    <hyperlink ref="C124" r:id="rId169" xr:uid="{EB082F17-B3C7-4E8A-946A-878DCB9C99C2}"/>
    <hyperlink ref="C125" r:id="rId170" xr:uid="{1E80A3E8-171F-404C-B440-70B45B29374D}"/>
    <hyperlink ref="C166" r:id="rId171" xr:uid="{AE1F7B28-52AE-4241-AF87-33808D126B18}"/>
    <hyperlink ref="C126" r:id="rId172" xr:uid="{4EACD78D-A84B-4C48-910B-30C6EAA02309}"/>
    <hyperlink ref="C127" r:id="rId173" xr:uid="{48161A28-10D0-45A5-9DDA-E1E3461A9F82}"/>
    <hyperlink ref="C70" r:id="rId174" xr:uid="{A1344A78-D23E-41AA-B835-CF1B026BD32D}"/>
    <hyperlink ref="C128" r:id="rId175" xr:uid="{CC174B29-BC37-4C42-94D4-F7C41BA277D1}"/>
    <hyperlink ref="C129" r:id="rId176" xr:uid="{569D172B-CF5F-4294-983F-169D02F830E6}"/>
    <hyperlink ref="C130" r:id="rId177" xr:uid="{B8F88ECB-C9FE-4156-A2EE-1C2ED04984FC}"/>
    <hyperlink ref="C71" r:id="rId178" xr:uid="{3C3952E2-4629-4565-9A88-A5D63F1FA7F7}"/>
    <hyperlink ref="C131" r:id="rId179" xr:uid="{5E9EA8FA-07FD-4EFE-A6CF-85DBAFA431F0}"/>
    <hyperlink ref="C167" r:id="rId180" xr:uid="{3D820415-D076-459C-8DF4-62CD10BFE2F2}"/>
    <hyperlink ref="C168" r:id="rId181" xr:uid="{41BD6D5B-1474-45DC-BC9E-D8EE61CE4BAE}"/>
    <hyperlink ref="C133" r:id="rId182" xr:uid="{26691CB3-BB13-45E9-9822-93B3A054C847}"/>
    <hyperlink ref="C134" r:id="rId183" xr:uid="{365EE374-57F0-49A0-B204-F4ABA9AB0472}"/>
    <hyperlink ref="C179" r:id="rId184" xr:uid="{16B53370-F6DF-4853-95CD-A8F3D17B0E6F}"/>
    <hyperlink ref="C200" r:id="rId185" xr:uid="{EAA88523-6B8D-4A3F-8F60-0B0479097915}"/>
    <hyperlink ref="C201" r:id="rId186" xr:uid="{849F337B-0D74-40C5-AEB1-50B5B52D8E9E}"/>
    <hyperlink ref="C132" r:id="rId187" xr:uid="{C19A630A-268A-4512-BFC5-B725F3D96F16}"/>
    <hyperlink ref="C14" r:id="rId188" xr:uid="{3DBBBC97-F442-4857-889F-1AA9C2709CCF}"/>
    <hyperlink ref="C13" r:id="rId189" xr:uid="{01A56208-2050-43FA-91E7-A4519C5CDDDA}"/>
    <hyperlink ref="C12" r:id="rId190" xr:uid="{5D70F441-C31D-4795-BD22-DC20226AE3BE}"/>
    <hyperlink ref="C11" r:id="rId191" xr:uid="{DDDD5444-B2A9-4FD0-97FF-36CD6E14EA81}"/>
    <hyperlink ref="C10" r:id="rId192" xr:uid="{AC8D4A6E-3E3A-42D8-8278-42DDA305057A}"/>
    <hyperlink ref="C9" r:id="rId193" xr:uid="{10A904D2-DF8B-4794-B5CE-FF259B348439}"/>
    <hyperlink ref="C8" r:id="rId194" xr:uid="{F221793E-6C3D-491A-92EB-407A93C65E6E}"/>
    <hyperlink ref="C7" r:id="rId195" xr:uid="{A14CE91D-C93F-4727-8BC7-D646933F9662}"/>
    <hyperlink ref="C6" r:id="rId196" xr:uid="{F9251D64-4967-4FED-8ECB-04DF438834BB}"/>
    <hyperlink ref="C5" r:id="rId197" xr:uid="{C75D47D6-065B-4AE9-BA80-331ADB2724FE}"/>
    <hyperlink ref="C4" r:id="rId198" xr:uid="{C63D422A-D68A-4A55-897B-A8496D45C4F9}"/>
    <hyperlink ref="C3" r:id="rId199" xr:uid="{B17417F5-780E-4DB1-86F9-C5332A160A96}"/>
    <hyperlink ref="C2" r:id="rId200" xr:uid="{93164507-805A-4BED-BCE3-4D0B0E61CC70}"/>
  </hyperlinks>
  <pageMargins left="0.7" right="0.7" top="0.75" bottom="0.75" header="0.3" footer="0.3"/>
  <pageSetup paperSize="9" orientation="portrait" r:id="rId201"/>
  <drawing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toleg</dc:creator>
  <cp:keywords/>
  <dc:description/>
  <cp:lastModifiedBy>toleg</cp:lastModifiedBy>
  <cp:revision/>
  <cp:lastPrinted>2022-10-28T09:23:05Z</cp:lastPrinted>
  <dcterms:created xsi:type="dcterms:W3CDTF">2022-10-25T11:46:34Z</dcterms:created>
  <dcterms:modified xsi:type="dcterms:W3CDTF">2022-11-12T10:58:05Z</dcterms:modified>
  <cp:category/>
  <cp:contentStatus/>
</cp:coreProperties>
</file>