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08" i="1" l="1"/>
  <c r="R108" i="1"/>
  <c r="T108" i="1" s="1"/>
  <c r="U107" i="1"/>
  <c r="R107" i="1"/>
  <c r="T107" i="1" s="1"/>
  <c r="U106" i="1"/>
  <c r="R106" i="1"/>
  <c r="T106" i="1" s="1"/>
  <c r="U105" i="1"/>
  <c r="R105" i="1"/>
  <c r="T105" i="1" s="1"/>
  <c r="U104" i="1"/>
  <c r="R104" i="1"/>
  <c r="T104" i="1" s="1"/>
  <c r="U103" i="1"/>
  <c r="R103" i="1"/>
  <c r="T103" i="1" s="1"/>
  <c r="U102" i="1"/>
  <c r="R102" i="1"/>
  <c r="T102" i="1" s="1"/>
  <c r="U101" i="1"/>
  <c r="R101" i="1"/>
  <c r="T101" i="1" s="1"/>
  <c r="U100" i="1"/>
  <c r="R100" i="1"/>
  <c r="T100" i="1" s="1"/>
  <c r="U99" i="1"/>
  <c r="R99" i="1"/>
  <c r="T99" i="1" s="1"/>
  <c r="U98" i="1"/>
  <c r="R98" i="1"/>
  <c r="T98" i="1" s="1"/>
  <c r="U97" i="1"/>
  <c r="R97" i="1"/>
  <c r="T97" i="1" s="1"/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<sst xmlns="http://schemas.openxmlformats.org/spreadsheetml/2006/main" count="461" uniqueCount="242">
  <si>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</si>
  <si>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</si>
  <si>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</si>
  <si>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</si>
  <si>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</si>
  <si>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</si>
  <si>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</si>
  <si>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</si>
  <si>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</si>
  <si>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</si>
  <si>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</si>
  <si>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</si>
  <si>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</si>
  <si>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</si>
  <si>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</si>
  <si>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</si>
  <si>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</si>
  <si>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</si>
  <si>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</si>
  <si>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</si>
  <si>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</si>
  <si>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</si>
  <si>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</si>
  <si>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</si>
  <si>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</si>
  <si>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</si>
  <si>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</si>
  <si>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</si>
  <si>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</si>
  <si>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</si>
  <si>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</si>
  <si>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</si>
  <si>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</si>
  <si>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</si>
  <si>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</si>
  <si>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</si>
  <si>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</si>
  <si>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</si>
  <si>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</si>
  <si>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</si>
  <si>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</si>
  <si>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</si>
  <si>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</si>
  <si>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</si>
  <si>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</si>
  <si>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</si>
  <si>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</si>
  <si>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</si>
  <si>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</si>
  <si>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</si>
  <si>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</si>
  <si>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</si>
  <si>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</si>
  <si>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</si>
  <si>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</si>
  <si>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</si>
  <si>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</si>
  <si>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</si>
  <si>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</si>
  <si>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</si>
  <si>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</si>
  <si>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</si>
  <si>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</si>
  <si>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</si>
  <si>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</si>
  <si>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</si>
  <si>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</si>
  <si>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</si>
  <si>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</si>
  <si>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</si>
  <si>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</si>
  <si>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</si>
  <si>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</si>
  <si>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</si>
  <si>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</si>
  <si>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</si>
  <si>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</si>
  <si>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</si>
  <si>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</si>
  <si>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</si>
  <si>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</si>
  <si>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</si>
  <si>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</si>
  <si>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</si>
  <si>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</si>
  <si>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</si>
  <si>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</si>
  <si>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</si>
  <si>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</si>
  <si>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</si>
  <si>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</si>
  <si>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</si>
  <si>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</si>
  <si>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</si>
  <si>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</si>
  <si>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</si>
  <si>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</si>
  <si>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</si>
  <si>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</si>
  <si>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</si>
  <si>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</si>
  <si>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</si>
  <si>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</si>
  <si>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</si>
  <si>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</si>
  <si>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</si>
  <si>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</si>
  <si>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</si>
  <si>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</si>
  <si>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</si>
  <si>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</si>
  <si>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</si>
  <si>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</si>
  <si>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</si>
  <si>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</si>
  <si>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</si>
  <si>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</si>
  <si>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</si>
  <si>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</si>
  <si>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</si>
  <si>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</si>
  <si>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</si>
  <si>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</si>
  <si>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</si>
  <si>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</si>
  <si>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</si>
  <si>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</si>
  <si>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</si>
  <si>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</si>
  <si>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</si>
  <si>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</si>
  <si>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</si>
  <si>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</si>
  <si>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</si>
  <si>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</si>
  <si>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</si>
  <si>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</si>
  <si>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</si>
  <si>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</si>
  <si>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</si>
  <si>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</si>
  <si>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</si>
  <si>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</si>
  <si>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</si>
  <si>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</si>
  <si>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</si>
  <si>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</si>
  <si>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</si>
  <si>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</si>
  <si>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</si>
  <si>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</si>
  <si>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</si>
  <si>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</si>
  <si>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</si>
  <si>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</si>
  <si>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</si>
  <si>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</si>
  <si>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</si>
  <si>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</si>
  <si>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</si>
  <si>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</si>
  <si>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</si>
  <si>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</si>
  <si>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</si>
  <si>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</si>
  <si>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</si>
  <si>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</si>
  <si>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</si>
  <si>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</si>
  <si>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</si>
  <si>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</si>
  <si>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</si>
  <si>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</si>
  <si>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</si>
  <si>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</si>
  <si>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</si>
  <si>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</si>
  <si>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</si>
  <si>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</si>
  <si>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</si>
  <si>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</si>
  <si>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</si>
  <si>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</si>
  <si>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</si>
  <si>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</si>
  <si>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</si>
  <si>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</si>
  <si>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</si>
  <si>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</si>
  <si>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</si>
  <si>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</si>
  <si>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</si>
  <si>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</si>
  <si>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</si>
  <si>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</si>
  <si>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</si>
  <si>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</si>
  <si>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</si>
  <si>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</si>
  <si>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</si>
  <si>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</si>
  <si>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</si>
  <si>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</si>
  <si>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</si>
  <si>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</si>
  <si>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</si>
  <si>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</si>
  <si>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</si>
  <si>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</si>
  <si>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</si>
  <si>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</si>
  <si>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</si>
  <si>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</si>
  <si>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</si>
  <si>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</si>
  <si>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</si>
  <si>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</si>
  <si>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</si>
  <si>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</si>
  <si>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</si>
  <si>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</si>
  <si>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</si>
  <si>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</si>
  <si>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</si>
  <si>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</si>
  <si>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</si>
  <si>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</si>
  <si>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</si>
  <si>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</si>
  <si>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</si>
  <si>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</si>
  <si>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</si>
  <si>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</si>
  <si>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</si>
  <si>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</si>
  <si>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</si>
  <si>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</si>
  <si>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</si>
  <si>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</si>
  <si>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</si>
  <si>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</si>
  <si>
    <t>обратная Э2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</si>
</sst>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53" Type="http://schemas.openxmlformats.org/officeDocument/2006/relationships/hyperlink" Target="https://vk.com/id746239135" TargetMode="External"/><Relationship Id="rId74" Type="http://schemas.openxmlformats.org/officeDocument/2006/relationships/hyperlink" Target="https://vk.com/ffrenzy" TargetMode="External"/><Relationship Id="rId128" Type="http://schemas.openxmlformats.org/officeDocument/2006/relationships/hyperlink" Target="https://vk.com/id7756910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81" Type="http://schemas.openxmlformats.org/officeDocument/2006/relationships/hyperlink" Target="https://vk.com/id232720080" TargetMode="External"/><Relationship Id="rId22" Type="http://schemas.openxmlformats.org/officeDocument/2006/relationships/hyperlink" Target="https://vk.com/id747421618" TargetMode="External"/><Relationship Id="rId43" Type="http://schemas.openxmlformats.org/officeDocument/2006/relationships/hyperlink" Target="https://vk.com/megavan99" TargetMode="External"/><Relationship Id="rId64" Type="http://schemas.openxmlformats.org/officeDocument/2006/relationships/hyperlink" Target="https://vk.com/vasilenkobiryukova" TargetMode="External"/><Relationship Id="rId118" Type="http://schemas.openxmlformats.org/officeDocument/2006/relationships/hyperlink" Target="https://vk.com/id596215295" TargetMode="External"/><Relationship Id="rId139" Type="http://schemas.openxmlformats.org/officeDocument/2006/relationships/hyperlink" Target="https://vk.com/a.futbolkin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71" Type="http://schemas.openxmlformats.org/officeDocument/2006/relationships/hyperlink" Target="https://vk.com/zvetokvasilii" TargetMode="External"/><Relationship Id="rId192" Type="http://schemas.openxmlformats.org/officeDocument/2006/relationships/hyperlink" Target="https://vk.com/id12364483" TargetMode="External"/><Relationship Id="rId12" Type="http://schemas.openxmlformats.org/officeDocument/2006/relationships/hyperlink" Target="https://vk.com/id748761298" TargetMode="External"/><Relationship Id="rId33" Type="http://schemas.openxmlformats.org/officeDocument/2006/relationships/hyperlink" Target="https://vk.com/id5480012" TargetMode="External"/><Relationship Id="rId108" Type="http://schemas.openxmlformats.org/officeDocument/2006/relationships/hyperlink" Target="https://vk.com/id749325721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5" Type="http://schemas.openxmlformats.org/officeDocument/2006/relationships/hyperlink" Target="https://vk.com/axma_sila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61" Type="http://schemas.openxmlformats.org/officeDocument/2006/relationships/hyperlink" Target="https://vk.com/id728450440" TargetMode="External"/><Relationship Id="rId182" Type="http://schemas.openxmlformats.org/officeDocument/2006/relationships/hyperlink" Target="https://vk.com/id708280198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5" Type="http://schemas.openxmlformats.org/officeDocument/2006/relationships/hyperlink" Target="https://vk.com/id387325547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51" Type="http://schemas.openxmlformats.org/officeDocument/2006/relationships/hyperlink" Target="https://vk.com/id729276572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20" Type="http://schemas.openxmlformats.org/officeDocument/2006/relationships/hyperlink" Target="https://vk.com/id584692271" TargetMode="External"/><Relationship Id="rId141" Type="http://schemas.openxmlformats.org/officeDocument/2006/relationships/hyperlink" Target="https://vk.com/id503006317" TargetMode="External"/><Relationship Id="rId7" Type="http://schemas.openxmlformats.org/officeDocument/2006/relationships/hyperlink" Target="https://vk.com/id748831030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37" Type="http://schemas.openxmlformats.org/officeDocument/2006/relationships/hyperlink" Target="https://vk.com/id699437928" TargetMode="External"/><Relationship Id="rId58" Type="http://schemas.openxmlformats.org/officeDocument/2006/relationships/hyperlink" Target="https://vk.com/id527526643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44" Type="http://schemas.openxmlformats.org/officeDocument/2006/relationships/hyperlink" Target="https://vk.com/iddibilsuka" TargetMode="External"/><Relationship Id="rId90" Type="http://schemas.openxmlformats.org/officeDocument/2006/relationships/hyperlink" Target="https://vk.com/id270392171" TargetMode="External"/><Relationship Id="rId165" Type="http://schemas.openxmlformats.org/officeDocument/2006/relationships/hyperlink" Target="https://vk.com/id719269162" TargetMode="External"/><Relationship Id="rId186" Type="http://schemas.openxmlformats.org/officeDocument/2006/relationships/hyperlink" Target="https://vk.com/id661511494" TargetMode="External"/><Relationship Id="rId27" Type="http://schemas.openxmlformats.org/officeDocument/2006/relationships/hyperlink" Target="https://vk.com/id714381635" TargetMode="External"/><Relationship Id="rId48" Type="http://schemas.openxmlformats.org/officeDocument/2006/relationships/hyperlink" Target="https://vk.com/id358433438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34" Type="http://schemas.openxmlformats.org/officeDocument/2006/relationships/hyperlink" Target="https://vk.com/kaban_mladshi" TargetMode="External"/><Relationship Id="rId80" Type="http://schemas.openxmlformats.org/officeDocument/2006/relationships/hyperlink" Target="https://vk.com/id712163750" TargetMode="External"/><Relationship Id="rId155" Type="http://schemas.openxmlformats.org/officeDocument/2006/relationships/hyperlink" Target="https://vk.com/id729146186" TargetMode="External"/><Relationship Id="rId176" Type="http://schemas.openxmlformats.org/officeDocument/2006/relationships/hyperlink" Target="https://vk.com/id711150790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748456247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24" Type="http://schemas.openxmlformats.org/officeDocument/2006/relationships/hyperlink" Target="https://vk.com/id552393416" TargetMode="External"/><Relationship Id="rId70" Type="http://schemas.openxmlformats.org/officeDocument/2006/relationships/hyperlink" Target="https://vk.com/id750119744" TargetMode="External"/><Relationship Id="rId91" Type="http://schemas.openxmlformats.org/officeDocument/2006/relationships/hyperlink" Target="https://vk.com/id709446467" TargetMode="External"/><Relationship Id="rId145" Type="http://schemas.openxmlformats.org/officeDocument/2006/relationships/hyperlink" Target="https://vk.com/urandiman" TargetMode="External"/><Relationship Id="rId166" Type="http://schemas.openxmlformats.org/officeDocument/2006/relationships/hyperlink" Target="https://vk.com/id712554330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60" Type="http://schemas.openxmlformats.org/officeDocument/2006/relationships/hyperlink" Target="https://vk.com/id17536487" TargetMode="External"/><Relationship Id="rId81" Type="http://schemas.openxmlformats.org/officeDocument/2006/relationships/hyperlink" Target="https://vk.com/id741134222" TargetMode="External"/><Relationship Id="rId135" Type="http://schemas.openxmlformats.org/officeDocument/2006/relationships/hyperlink" Target="https://vk.com/id475428429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50" Type="http://schemas.openxmlformats.org/officeDocument/2006/relationships/hyperlink" Target="https://vk.com/id66870442" TargetMode="External"/><Relationship Id="rId104" Type="http://schemas.openxmlformats.org/officeDocument/2006/relationships/hyperlink" Target="https://vk.com/id745639951" TargetMode="External"/><Relationship Id="rId125" Type="http://schemas.openxmlformats.org/officeDocument/2006/relationships/hyperlink" Target="https://vk.com/id447283975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topLeftCell="E76" zoomScale="90" zoomScaleNormal="90" workbookViewId="0">
      <selection activeCell="O98" sqref="O98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50,5% Людей определено программой 49,5% Искусственных аккаунтов определено программой 48% Определено экспертом как люди 52% Определено экспертом как искусственные аккаунты</v>
      </c>
      <c r="B1" s="31"/>
      <c r="C1" s="31"/>
      <c r="D1" s="32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95,5% аккаунтов точно определены 4,5% аккаунтов неточно определены 47% всех аккаунтов точно определены как люди 48,5%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5" t="s">
        <v>240</v>
      </c>
      <c r="L1" s="35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97</v>
      </c>
      <c r="P2">
        <f>COUNTIF(M2:M201,TRUE)</f>
        <v>104</v>
      </c>
      <c r="Q2">
        <f>COUNTIF(E2:E201,"=1")</f>
        <v>94</v>
      </c>
      <c r="R2">
        <f>COUNTIF(M2:M201,FALSE)</f>
        <v>96</v>
      </c>
      <c r="S2" s="16">
        <f>(O2+Q2)/(O2+Q2+O3+Q3)</f>
        <v>0.95499999999999996</v>
      </c>
      <c r="T2">
        <f>O2/P2</f>
        <v>0.93269230769230771</v>
      </c>
      <c r="U2">
        <f>Q2/R2</f>
        <v>0.97916666666666663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7</v>
      </c>
      <c r="Q3">
        <f>COUNTIF(E2:E201,"=-1")</f>
        <v>2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5" t="s">
        <v>215</v>
      </c>
      <c r="T4" s="35"/>
      <c r="U4" s="35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5"/>
      <c r="T5" s="35"/>
      <c r="U5" s="35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4" t="s">
        <v>227</v>
      </c>
      <c r="Q6" s="34" t="s">
        <v>229</v>
      </c>
      <c r="S6" s="35"/>
      <c r="T6" s="35"/>
      <c r="U6" s="35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4"/>
      <c r="Q7" s="34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4" t="s">
        <v>230</v>
      </c>
      <c r="Q8" s="36" t="s">
        <v>228</v>
      </c>
      <c r="S8">
        <f>O2/P2</f>
        <v>0.93269230769230771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4"/>
      <c r="Q9" s="36"/>
      <c r="R9" s="35" t="s">
        <v>217</v>
      </c>
      <c r="S9" s="35"/>
      <c r="T9" s="35"/>
      <c r="U9" s="35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5"/>
      <c r="S10" s="35"/>
      <c r="T10" s="35"/>
      <c r="U10" s="35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5"/>
      <c r="S11" s="35"/>
      <c r="T11" s="35"/>
      <c r="U11" s="35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0.97979797979797978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97</v>
      </c>
      <c r="Q14" s="22">
        <f>O3</f>
        <v>7</v>
      </c>
      <c r="S14" s="34" t="s">
        <v>216</v>
      </c>
      <c r="T14" s="34"/>
      <c r="U14" s="34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4"/>
      <c r="T15" s="34"/>
      <c r="U15" s="34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2</v>
      </c>
      <c r="Q16" s="19">
        <f>Q2</f>
        <v>94</v>
      </c>
      <c r="S16" s="34"/>
      <c r="T16" s="34"/>
      <c r="U16" s="34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0.95566502463054193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6.7307692307692304E-2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2.0833333333333332E-2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8.8141025641025633E-2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1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2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2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BR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  <c r="P95" t="s">
        <v>241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  <c r="P96" t="s">
        <v>234</v>
      </c>
      <c r="Q96" t="s">
        <v>235</v>
      </c>
      <c r="S96" t="s">
        <v>236</v>
      </c>
    </row>
    <row r="97" spans="1:21" ht="15.75" thickBot="1" x14ac:dyDescent="0.3">
      <c r="A97" s="11" t="s">
        <v>4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0</v>
      </c>
      <c r="N97" s="12">
        <v>0</v>
      </c>
      <c r="P97">
        <v>1</v>
      </c>
      <c r="Q97">
        <v>38.5</v>
      </c>
      <c r="R97">
        <f t="shared" ref="R97:R102" si="24">ROUND(ROUND(Q97,0)/10,0)</f>
        <v>4</v>
      </c>
      <c r="S97">
        <v>1</v>
      </c>
      <c r="T97" s="26">
        <f t="shared" ref="T97:T108" si="25">R97/S97</f>
        <v>4</v>
      </c>
      <c r="U97" t="str">
        <f>IF(Q97&gt;=50,P97,"")</f>
        <v/>
      </c>
    </row>
    <row r="98" spans="1:21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  <c r="P98">
        <v>2</v>
      </c>
      <c r="Q98">
        <v>29.5</v>
      </c>
      <c r="R98">
        <f t="shared" si="24"/>
        <v>3</v>
      </c>
      <c r="S98">
        <v>2</v>
      </c>
      <c r="T98" s="26">
        <f t="shared" si="25"/>
        <v>1.5</v>
      </c>
      <c r="U98" t="str">
        <f t="shared" ref="U98:U108" si="26">IF(Q98&gt;=50,P98,"")</f>
        <v/>
      </c>
    </row>
    <row r="99" spans="1:21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  <c r="P99">
        <v>3</v>
      </c>
      <c r="Q99">
        <v>33</v>
      </c>
      <c r="R99">
        <f t="shared" si="24"/>
        <v>3</v>
      </c>
      <c r="S99">
        <v>1</v>
      </c>
      <c r="T99" s="26">
        <f t="shared" si="25"/>
        <v>3</v>
      </c>
      <c r="U99" t="str">
        <f t="shared" si="26"/>
        <v/>
      </c>
    </row>
    <row r="100" spans="1:21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  <c r="P100">
        <v>4</v>
      </c>
      <c r="Q100">
        <v>45.5</v>
      </c>
      <c r="R100">
        <f t="shared" si="24"/>
        <v>5</v>
      </c>
      <c r="S100">
        <v>2</v>
      </c>
      <c r="T100" s="27">
        <f t="shared" si="25"/>
        <v>2.5</v>
      </c>
      <c r="U100" t="str">
        <f t="shared" si="26"/>
        <v/>
      </c>
    </row>
    <row r="101" spans="1:21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  <c r="P101" s="24">
        <v>5</v>
      </c>
      <c r="Q101">
        <v>1</v>
      </c>
      <c r="R101">
        <f t="shared" si="24"/>
        <v>0</v>
      </c>
      <c r="S101" s="24">
        <v>3</v>
      </c>
      <c r="T101" s="26">
        <f t="shared" si="25"/>
        <v>0</v>
      </c>
      <c r="U101" t="str">
        <f t="shared" si="26"/>
        <v/>
      </c>
    </row>
    <row r="102" spans="1:21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  <c r="P102">
        <v>6</v>
      </c>
      <c r="Q102">
        <v>79.5</v>
      </c>
      <c r="R102">
        <f t="shared" si="24"/>
        <v>8</v>
      </c>
      <c r="S102">
        <v>3</v>
      </c>
      <c r="T102" s="27">
        <f t="shared" si="25"/>
        <v>2.6666666666666665</v>
      </c>
      <c r="U102">
        <f t="shared" si="26"/>
        <v>6</v>
      </c>
    </row>
    <row r="103" spans="1:21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  <c r="P103">
        <v>7</v>
      </c>
      <c r="Q103">
        <v>15</v>
      </c>
      <c r="R103">
        <f>ROUND(ROUND(Q103,0)/10,0)</f>
        <v>2</v>
      </c>
      <c r="S103">
        <v>1</v>
      </c>
      <c r="T103" s="26">
        <f t="shared" si="25"/>
        <v>2</v>
      </c>
      <c r="U103" t="str">
        <f t="shared" si="26"/>
        <v/>
      </c>
    </row>
    <row r="104" spans="1:21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  <c r="P104">
        <v>8</v>
      </c>
      <c r="Q104">
        <v>52.5</v>
      </c>
      <c r="R104">
        <f t="shared" ref="R104:R108" si="27">ROUND(ROUND(Q104,0)/10,0)</f>
        <v>5</v>
      </c>
      <c r="S104">
        <v>1</v>
      </c>
      <c r="T104" s="27">
        <f t="shared" si="25"/>
        <v>5</v>
      </c>
      <c r="U104">
        <f t="shared" si="26"/>
        <v>8</v>
      </c>
    </row>
    <row r="105" spans="1:21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  <c r="P105">
        <v>9</v>
      </c>
      <c r="Q105">
        <v>59</v>
      </c>
      <c r="R105">
        <f t="shared" si="27"/>
        <v>6</v>
      </c>
      <c r="S105">
        <v>1</v>
      </c>
      <c r="T105" s="26">
        <f t="shared" si="25"/>
        <v>6</v>
      </c>
      <c r="U105">
        <f t="shared" si="26"/>
        <v>9</v>
      </c>
    </row>
    <row r="106" spans="1:21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  <c r="P106">
        <v>10</v>
      </c>
      <c r="Q106">
        <v>36.5</v>
      </c>
      <c r="R106">
        <f t="shared" si="27"/>
        <v>4</v>
      </c>
      <c r="S106">
        <v>2</v>
      </c>
      <c r="T106" s="27">
        <f t="shared" si="25"/>
        <v>2</v>
      </c>
      <c r="U106" t="str">
        <f t="shared" si="26"/>
        <v/>
      </c>
    </row>
    <row r="107" spans="1:21" ht="15.75" thickBot="1" x14ac:dyDescent="0.3">
      <c r="A107" s="11" t="s">
        <v>4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  <c r="P107" s="24">
        <v>11</v>
      </c>
      <c r="Q107">
        <v>1</v>
      </c>
      <c r="R107">
        <f t="shared" si="27"/>
        <v>0</v>
      </c>
      <c r="S107" s="24">
        <v>1</v>
      </c>
      <c r="T107" s="26">
        <f t="shared" si="25"/>
        <v>0</v>
      </c>
      <c r="U107" t="str">
        <f t="shared" si="26"/>
        <v/>
      </c>
    </row>
    <row r="108" spans="1:21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  <c r="P108" s="25">
        <v>12</v>
      </c>
      <c r="Q108">
        <v>19</v>
      </c>
      <c r="R108">
        <f t="shared" si="27"/>
        <v>2</v>
      </c>
      <c r="S108">
        <v>1</v>
      </c>
      <c r="T108" s="26">
        <f t="shared" si="25"/>
        <v>2</v>
      </c>
      <c r="U108" t="str">
        <f t="shared" si="26"/>
        <v/>
      </c>
    </row>
    <row r="109" spans="1:21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21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21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21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4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8">IF(M131=TRUE,"A","D")</f>
        <v>D</v>
      </c>
      <c r="E131" s="7">
        <f t="shared" ref="E131:E194" si="29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30">IF(AND(A131&gt;="C",L131&lt;3),"R",IF(AND(A131&gt;="C",L131&gt;=3),"RB",IF(AND(A131&lt;"C",L131&gt;=3),"B",IF(AND(A131&lt;"C",L131&lt;3),"BR"))))</f>
        <v>R</v>
      </c>
      <c r="L131" s="12">
        <f t="shared" ref="L131:L194" si="31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8"/>
        <v>A</v>
      </c>
      <c r="E132" s="7">
        <f t="shared" si="29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30"/>
        <v>R</v>
      </c>
      <c r="L132" s="12">
        <f t="shared" si="31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8"/>
        <v>A</v>
      </c>
      <c r="E133" s="7">
        <f t="shared" si="29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30"/>
        <v>BR</v>
      </c>
      <c r="L133" s="12">
        <f t="shared" si="31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8"/>
        <v>A</v>
      </c>
      <c r="E134" s="7">
        <f t="shared" si="29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30"/>
        <v>B</v>
      </c>
      <c r="L134" s="12">
        <f t="shared" si="31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8"/>
        <v>A</v>
      </c>
      <c r="E135" s="7">
        <f t="shared" si="29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30"/>
        <v>B</v>
      </c>
      <c r="L135" s="12">
        <f t="shared" si="31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8"/>
        <v>A</v>
      </c>
      <c r="E136" s="7">
        <f t="shared" si="29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30"/>
        <v>R</v>
      </c>
      <c r="L136" s="12">
        <f t="shared" si="31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8"/>
        <v>A</v>
      </c>
      <c r="E137" s="7">
        <f t="shared" si="29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30"/>
        <v>BR</v>
      </c>
      <c r="L137" s="12">
        <f t="shared" si="31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8"/>
        <v>D</v>
      </c>
      <c r="E138" s="7">
        <f t="shared" si="29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30"/>
        <v>R</v>
      </c>
      <c r="L138" s="12">
        <f t="shared" si="31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8"/>
        <v>A</v>
      </c>
      <c r="E139" s="7">
        <f t="shared" si="29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30"/>
        <v>B</v>
      </c>
      <c r="L139" s="12">
        <f t="shared" si="31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8"/>
        <v>D</v>
      </c>
      <c r="E140" s="7">
        <f t="shared" si="29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30"/>
        <v>R</v>
      </c>
      <c r="L140" s="12">
        <f t="shared" si="31"/>
        <v>2</v>
      </c>
      <c r="M140" t="b">
        <f t="shared" ref="M140:M201" si="32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8"/>
        <v>D</v>
      </c>
      <c r="E141" s="7">
        <f t="shared" si="29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30"/>
        <v>R</v>
      </c>
      <c r="L141" s="12">
        <f t="shared" si="31"/>
        <v>1</v>
      </c>
      <c r="M141" t="b">
        <f t="shared" si="32"/>
        <v>0</v>
      </c>
      <c r="N141" s="12">
        <v>0</v>
      </c>
    </row>
    <row r="142" spans="1:14" ht="15.75" thickBot="1" x14ac:dyDescent="0.3">
      <c r="A142" s="11" t="s">
        <v>2</v>
      </c>
      <c r="B142" s="1">
        <v>141</v>
      </c>
      <c r="C142" s="3" t="s">
        <v>144</v>
      </c>
      <c r="D142" s="28" t="str">
        <f t="shared" si="28"/>
        <v>A</v>
      </c>
      <c r="E142" s="7">
        <f t="shared" si="29"/>
        <v>2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30"/>
        <v>B</v>
      </c>
      <c r="L142" s="12">
        <f t="shared" si="31"/>
        <v>5</v>
      </c>
      <c r="M142" t="b">
        <f t="shared" si="32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8"/>
        <v>D</v>
      </c>
      <c r="E143" s="7">
        <f t="shared" si="29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30"/>
        <v>R</v>
      </c>
      <c r="L143" s="12">
        <f t="shared" si="31"/>
        <v>1</v>
      </c>
      <c r="M143" t="b">
        <f t="shared" si="32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8"/>
        <v>D</v>
      </c>
      <c r="E144" s="7">
        <f t="shared" si="29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30"/>
        <v>R</v>
      </c>
      <c r="L144" s="12">
        <f t="shared" si="31"/>
        <v>2</v>
      </c>
      <c r="M144" t="b">
        <f t="shared" si="32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8"/>
        <v>D</v>
      </c>
      <c r="E145" s="7">
        <f t="shared" si="29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30"/>
        <v>R</v>
      </c>
      <c r="L145" s="12">
        <f t="shared" si="31"/>
        <v>1</v>
      </c>
      <c r="M145" t="b">
        <f t="shared" si="32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8"/>
        <v>D</v>
      </c>
      <c r="E146" s="7">
        <f t="shared" si="29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30"/>
        <v>R</v>
      </c>
      <c r="L146" s="12">
        <f t="shared" si="31"/>
        <v>2</v>
      </c>
      <c r="M146" t="b">
        <f t="shared" si="32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8"/>
        <v>D</v>
      </c>
      <c r="E147" s="7">
        <f t="shared" si="29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30"/>
        <v>RB</v>
      </c>
      <c r="L147" s="12">
        <f t="shared" si="31"/>
        <v>3</v>
      </c>
      <c r="M147" t="b">
        <f t="shared" si="32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8"/>
        <v>D</v>
      </c>
      <c r="E148" s="7">
        <f t="shared" si="29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30"/>
        <v>RB</v>
      </c>
      <c r="L148" s="12">
        <f t="shared" si="31"/>
        <v>3</v>
      </c>
      <c r="M148" t="b">
        <f t="shared" si="32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8"/>
        <v>A</v>
      </c>
      <c r="E149" s="7">
        <f t="shared" si="29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30"/>
        <v>B</v>
      </c>
      <c r="L149" s="12">
        <f t="shared" si="31"/>
        <v>5</v>
      </c>
      <c r="M149" t="b">
        <f t="shared" si="32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8"/>
        <v>A</v>
      </c>
      <c r="E150" s="7">
        <f t="shared" si="29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30"/>
        <v>B</v>
      </c>
      <c r="L150" s="12">
        <f t="shared" si="31"/>
        <v>5</v>
      </c>
      <c r="M150" t="b">
        <f t="shared" si="32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8"/>
        <v>A</v>
      </c>
      <c r="E151" s="7">
        <f t="shared" si="29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30"/>
        <v>B</v>
      </c>
      <c r="L151" s="12">
        <f t="shared" si="31"/>
        <v>4</v>
      </c>
      <c r="M151" t="b">
        <f t="shared" si="32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8"/>
        <v>A</v>
      </c>
      <c r="E152" s="7">
        <f t="shared" si="29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30"/>
        <v>B</v>
      </c>
      <c r="L152" s="12">
        <f t="shared" si="31"/>
        <v>5</v>
      </c>
      <c r="M152" t="b">
        <f t="shared" si="32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8"/>
        <v>A</v>
      </c>
      <c r="E153" s="7">
        <f t="shared" si="29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30"/>
        <v>B</v>
      </c>
      <c r="L153" s="12">
        <f t="shared" si="31"/>
        <v>3</v>
      </c>
      <c r="M153" t="b">
        <f t="shared" si="32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8"/>
        <v>A</v>
      </c>
      <c r="E154" s="7">
        <f t="shared" si="29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30"/>
        <v>B</v>
      </c>
      <c r="L154" s="12">
        <f t="shared" si="31"/>
        <v>3</v>
      </c>
      <c r="M154" t="b">
        <f t="shared" si="32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8"/>
        <v>A</v>
      </c>
      <c r="E155" s="7">
        <f t="shared" si="29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30"/>
        <v>B</v>
      </c>
      <c r="L155" s="12">
        <f t="shared" si="31"/>
        <v>3</v>
      </c>
      <c r="M155" t="b">
        <f t="shared" si="32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8"/>
        <v>A</v>
      </c>
      <c r="E156" s="7">
        <f t="shared" si="29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30"/>
        <v>B</v>
      </c>
      <c r="L156" s="12">
        <f t="shared" si="31"/>
        <v>3</v>
      </c>
      <c r="M156" t="b">
        <f t="shared" si="32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8"/>
        <v>A</v>
      </c>
      <c r="E157" s="7">
        <f t="shared" si="29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30"/>
        <v>B</v>
      </c>
      <c r="L157" s="12">
        <f t="shared" si="31"/>
        <v>3</v>
      </c>
      <c r="M157" t="b">
        <f t="shared" si="32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8"/>
        <v>A</v>
      </c>
      <c r="E158" s="7">
        <f t="shared" si="29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30"/>
        <v>BR</v>
      </c>
      <c r="L158" s="12">
        <f t="shared" si="31"/>
        <v>2</v>
      </c>
      <c r="M158" t="b">
        <f t="shared" si="32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8"/>
        <v>A</v>
      </c>
      <c r="E159" s="7">
        <f t="shared" si="29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30"/>
        <v>BR</v>
      </c>
      <c r="L159" s="12">
        <f t="shared" si="31"/>
        <v>2</v>
      </c>
      <c r="M159" t="b">
        <f t="shared" si="32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8"/>
        <v>A</v>
      </c>
      <c r="E160" s="7">
        <f t="shared" si="29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30"/>
        <v>BR</v>
      </c>
      <c r="L160" s="12">
        <f t="shared" si="31"/>
        <v>2</v>
      </c>
      <c r="M160" t="b">
        <f t="shared" si="32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8"/>
        <v>A</v>
      </c>
      <c r="E161" s="7">
        <f t="shared" si="29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30"/>
        <v>BR</v>
      </c>
      <c r="L161" s="12">
        <f t="shared" si="31"/>
        <v>2</v>
      </c>
      <c r="M161" t="b">
        <f t="shared" si="32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8"/>
        <v>A</v>
      </c>
      <c r="E162" s="7">
        <f t="shared" si="29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30"/>
        <v>BR</v>
      </c>
      <c r="L162" s="12">
        <f t="shared" si="31"/>
        <v>2</v>
      </c>
      <c r="M162" t="b">
        <f t="shared" si="32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8"/>
        <v>D</v>
      </c>
      <c r="E163" s="7">
        <f t="shared" si="29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30"/>
        <v>R</v>
      </c>
      <c r="L163" s="12">
        <f t="shared" si="31"/>
        <v>0</v>
      </c>
      <c r="M163" t="b">
        <f t="shared" si="32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8"/>
        <v>D</v>
      </c>
      <c r="E164" s="7">
        <f t="shared" si="29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30"/>
        <v>R</v>
      </c>
      <c r="L164" s="12">
        <f t="shared" si="31"/>
        <v>2</v>
      </c>
      <c r="M164" t="b">
        <f t="shared" si="32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8"/>
        <v>D</v>
      </c>
      <c r="E165" s="7">
        <f t="shared" si="29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30"/>
        <v>R</v>
      </c>
      <c r="L165" s="12">
        <f t="shared" si="31"/>
        <v>1</v>
      </c>
      <c r="M165" t="b">
        <f t="shared" si="32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8"/>
        <v>A</v>
      </c>
      <c r="E166" s="7">
        <f t="shared" si="29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30"/>
        <v>B</v>
      </c>
      <c r="L166" s="12">
        <f t="shared" si="31"/>
        <v>4</v>
      </c>
      <c r="M166" t="b">
        <f t="shared" si="32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8"/>
        <v>D</v>
      </c>
      <c r="E167" s="7">
        <f t="shared" si="29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30"/>
        <v>R</v>
      </c>
      <c r="L167" s="12">
        <f t="shared" si="31"/>
        <v>0</v>
      </c>
      <c r="M167" t="b">
        <f t="shared" si="32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8"/>
        <v>D</v>
      </c>
      <c r="E168" s="7">
        <f t="shared" si="29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30"/>
        <v>R</v>
      </c>
      <c r="L168" s="12">
        <f t="shared" si="31"/>
        <v>1</v>
      </c>
      <c r="M168" t="b">
        <f t="shared" si="32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8"/>
        <v>D</v>
      </c>
      <c r="E169" s="7">
        <f t="shared" si="29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30"/>
        <v>R</v>
      </c>
      <c r="L169" s="12">
        <f t="shared" si="31"/>
        <v>1</v>
      </c>
      <c r="M169" t="b">
        <f t="shared" si="32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8"/>
        <v>D</v>
      </c>
      <c r="E170" s="7">
        <f t="shared" si="29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30"/>
        <v>R</v>
      </c>
      <c r="L170" s="12">
        <f t="shared" si="31"/>
        <v>1</v>
      </c>
      <c r="M170" t="b">
        <f t="shared" si="32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8"/>
        <v>D</v>
      </c>
      <c r="E171" s="7">
        <f t="shared" si="29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30"/>
        <v>R</v>
      </c>
      <c r="L171" s="12">
        <f t="shared" si="31"/>
        <v>0</v>
      </c>
      <c r="M171" t="b">
        <f t="shared" si="32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8"/>
        <v>D</v>
      </c>
      <c r="E172" s="7">
        <f t="shared" si="29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30"/>
        <v>R</v>
      </c>
      <c r="L172" s="12">
        <f t="shared" si="31"/>
        <v>1</v>
      </c>
      <c r="M172" t="b">
        <f t="shared" si="32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8"/>
        <v>D</v>
      </c>
      <c r="E173" s="7">
        <f t="shared" si="29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30"/>
        <v>R</v>
      </c>
      <c r="L173" s="12">
        <f t="shared" si="31"/>
        <v>2</v>
      </c>
      <c r="M173" t="b">
        <f t="shared" si="32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8"/>
        <v>D</v>
      </c>
      <c r="E174" s="7">
        <f t="shared" si="29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30"/>
        <v>R</v>
      </c>
      <c r="L174" s="12">
        <f t="shared" si="31"/>
        <v>1</v>
      </c>
      <c r="M174" t="b">
        <f t="shared" si="32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8"/>
        <v>D</v>
      </c>
      <c r="E175" s="7">
        <f t="shared" si="29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30"/>
        <v>RB</v>
      </c>
      <c r="L175" s="12">
        <f t="shared" si="31"/>
        <v>3</v>
      </c>
      <c r="M175" t="b">
        <f t="shared" si="32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8"/>
        <v>D</v>
      </c>
      <c r="E176" s="7">
        <f t="shared" si="29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30"/>
        <v>RB</v>
      </c>
      <c r="L176" s="12">
        <f t="shared" si="31"/>
        <v>3</v>
      </c>
      <c r="M176" t="b">
        <f t="shared" si="32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8"/>
        <v>D</v>
      </c>
      <c r="E177" s="7">
        <f t="shared" si="29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30"/>
        <v>R</v>
      </c>
      <c r="L177" s="12">
        <f t="shared" si="31"/>
        <v>2</v>
      </c>
      <c r="M177" t="b">
        <f t="shared" si="32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8"/>
        <v>D</v>
      </c>
      <c r="E178" s="7">
        <f t="shared" si="29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30"/>
        <v>R</v>
      </c>
      <c r="L178" s="12">
        <f t="shared" si="31"/>
        <v>0</v>
      </c>
      <c r="M178" t="b">
        <f t="shared" si="32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8"/>
        <v>D</v>
      </c>
      <c r="E179" s="7">
        <f t="shared" si="29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30"/>
        <v>R</v>
      </c>
      <c r="L179" s="12">
        <f t="shared" si="31"/>
        <v>2</v>
      </c>
      <c r="M179" t="b">
        <f t="shared" si="32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8"/>
        <v>D</v>
      </c>
      <c r="E180" s="7">
        <f t="shared" si="29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30"/>
        <v>R</v>
      </c>
      <c r="L180" s="12">
        <f t="shared" si="31"/>
        <v>2</v>
      </c>
      <c r="M180" t="b">
        <f t="shared" si="32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8"/>
        <v>D</v>
      </c>
      <c r="E181" s="7">
        <f t="shared" si="29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30"/>
        <v>R</v>
      </c>
      <c r="L181" s="12">
        <f t="shared" si="31"/>
        <v>1</v>
      </c>
      <c r="M181" t="b">
        <f t="shared" si="32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8"/>
        <v>D</v>
      </c>
      <c r="E182" s="7">
        <f t="shared" si="29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30"/>
        <v>R</v>
      </c>
      <c r="L182" s="12">
        <f t="shared" si="31"/>
        <v>1</v>
      </c>
      <c r="M182" t="b">
        <f t="shared" si="32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8"/>
        <v>A</v>
      </c>
      <c r="E183" s="7">
        <f t="shared" si="29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30"/>
        <v>B</v>
      </c>
      <c r="L183" s="12">
        <f t="shared" si="31"/>
        <v>5</v>
      </c>
      <c r="M183" t="b">
        <f t="shared" si="32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8"/>
        <v>D</v>
      </c>
      <c r="E184" s="7">
        <f t="shared" si="29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30"/>
        <v>R</v>
      </c>
      <c r="L184" s="12">
        <f t="shared" si="31"/>
        <v>1</v>
      </c>
      <c r="M184" t="b">
        <f t="shared" si="32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8"/>
        <v>D</v>
      </c>
      <c r="E185" s="7">
        <f t="shared" si="29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30"/>
        <v>R</v>
      </c>
      <c r="L185" s="12">
        <f t="shared" si="31"/>
        <v>2</v>
      </c>
      <c r="M185" t="b">
        <f t="shared" si="32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8"/>
        <v>D</v>
      </c>
      <c r="E186" s="7">
        <f t="shared" si="29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30"/>
        <v>R</v>
      </c>
      <c r="L186" s="12">
        <f t="shared" si="31"/>
        <v>2</v>
      </c>
      <c r="M186" t="b">
        <f t="shared" si="32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8"/>
        <v>D</v>
      </c>
      <c r="E187" s="7">
        <f t="shared" si="29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30"/>
        <v>R</v>
      </c>
      <c r="L187" s="12">
        <f t="shared" si="31"/>
        <v>1</v>
      </c>
      <c r="M187" t="b">
        <f t="shared" si="32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8"/>
        <v>D</v>
      </c>
      <c r="E188" s="7">
        <f t="shared" si="29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30"/>
        <v>R</v>
      </c>
      <c r="L188" s="12">
        <f t="shared" si="31"/>
        <v>2</v>
      </c>
      <c r="M188" t="b">
        <f t="shared" si="32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8"/>
        <v>D</v>
      </c>
      <c r="E189" s="7">
        <f t="shared" si="29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30"/>
        <v>RB</v>
      </c>
      <c r="L189" s="12">
        <f t="shared" si="31"/>
        <v>3</v>
      </c>
      <c r="M189" t="b">
        <f t="shared" si="32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8"/>
        <v>D</v>
      </c>
      <c r="E190" s="7">
        <f t="shared" si="29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30"/>
        <v>R</v>
      </c>
      <c r="L190" s="12">
        <f t="shared" si="31"/>
        <v>2</v>
      </c>
      <c r="M190" t="b">
        <f t="shared" si="32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8"/>
        <v>D</v>
      </c>
      <c r="E191" s="7">
        <f t="shared" si="29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30"/>
        <v>R</v>
      </c>
      <c r="L191" s="12">
        <f t="shared" si="31"/>
        <v>2</v>
      </c>
      <c r="M191" t="b">
        <f t="shared" si="32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8"/>
        <v>A</v>
      </c>
      <c r="E192" s="7">
        <f t="shared" si="29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30"/>
        <v>B</v>
      </c>
      <c r="L192" s="12">
        <f t="shared" si="31"/>
        <v>3</v>
      </c>
      <c r="M192" t="b">
        <f t="shared" si="32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8"/>
        <v>D</v>
      </c>
      <c r="E193" s="7">
        <f t="shared" si="29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30"/>
        <v>R</v>
      </c>
      <c r="L193" s="12">
        <f t="shared" si="31"/>
        <v>0</v>
      </c>
      <c r="M193" t="b">
        <f t="shared" si="32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8"/>
        <v>D</v>
      </c>
      <c r="E194" s="7">
        <f t="shared" si="29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30"/>
        <v>R</v>
      </c>
      <c r="L194" s="12">
        <f t="shared" si="31"/>
        <v>2</v>
      </c>
      <c r="M194" t="b">
        <f t="shared" si="32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33">IF(M195=TRUE,"A","D")</f>
        <v>A</v>
      </c>
      <c r="E195" s="7">
        <f t="shared" ref="E195:E201" si="34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5">IF(AND(A195&gt;="C",L195&lt;3),"R",IF(AND(A195&gt;="C",L195&gt;=3),"RB",IF(AND(A195&lt;"C",L195&gt;=3),"B",IF(AND(A195&lt;"C",L195&lt;3),"BR"))))</f>
        <v>BR</v>
      </c>
      <c r="L195" s="12">
        <f t="shared" ref="L195:L201" si="36">SUM(F195:J195)</f>
        <v>2</v>
      </c>
      <c r="M195" t="b">
        <f t="shared" si="32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33"/>
        <v>D</v>
      </c>
      <c r="E196" s="7">
        <f t="shared" si="34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5"/>
        <v>R</v>
      </c>
      <c r="L196" s="12">
        <f t="shared" si="36"/>
        <v>0</v>
      </c>
      <c r="M196" t="b">
        <f t="shared" si="32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33"/>
        <v>D</v>
      </c>
      <c r="E197" s="7">
        <f t="shared" si="34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5"/>
        <v>R</v>
      </c>
      <c r="L197" s="12">
        <f t="shared" si="36"/>
        <v>2</v>
      </c>
      <c r="M197" t="b">
        <f t="shared" si="32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33"/>
        <v>D</v>
      </c>
      <c r="E198" s="7">
        <f t="shared" si="34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5"/>
        <v>BR</v>
      </c>
      <c r="L198" s="12">
        <f t="shared" si="36"/>
        <v>1</v>
      </c>
      <c r="M198" t="b">
        <f t="shared" si="32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33"/>
        <v>D</v>
      </c>
      <c r="E199" s="7">
        <f t="shared" si="34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5"/>
        <v>B</v>
      </c>
      <c r="L199" s="12">
        <f t="shared" si="36"/>
        <v>3</v>
      </c>
      <c r="M199" t="b">
        <f t="shared" si="32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33"/>
        <v>D</v>
      </c>
      <c r="E200" s="7">
        <f t="shared" si="34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5"/>
        <v>R</v>
      </c>
      <c r="L200" s="12">
        <f t="shared" si="36"/>
        <v>2</v>
      </c>
      <c r="M200" t="b">
        <f t="shared" si="32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33"/>
        <v>D</v>
      </c>
      <c r="E201" s="7">
        <f t="shared" si="34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5"/>
        <v>R</v>
      </c>
      <c r="L201" s="12">
        <f t="shared" si="36"/>
        <v>1</v>
      </c>
      <c r="M201" t="b">
        <f t="shared" si="32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A1:D1"/>
    <mergeCell ref="O16:O17"/>
    <mergeCell ref="O14:O15"/>
    <mergeCell ref="P6:P7"/>
    <mergeCell ref="O6:O7"/>
    <mergeCell ref="O8:O9"/>
    <mergeCell ref="P8:P9"/>
    <mergeCell ref="K1:L1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3" r:id="rId195"/>
    <hyperlink ref="C134" r:id="rId196"/>
    <hyperlink ref="C179" r:id="rId197"/>
    <hyperlink ref="C200" r:id="rId198"/>
    <hyperlink ref="C201" r:id="rId199"/>
    <hyperlink ref="C13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2022-12-21T09:26:43Z</dcterms:modified>
  <cp:category/>
  <cp:contentStatus/>
</cp:coreProperties>
</file>