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11475" windowHeight="5955"/>
  </bookViews>
  <sheets>
    <sheet name="Заряд" sheetId="1" r:id="rId1"/>
    <sheet name="Ток" sheetId="2" r:id="rId2"/>
  </sheets>
  <calcPr calcId="124519"/>
</workbook>
</file>

<file path=xl/calcChain.xml><?xml version="1.0" encoding="utf-8"?>
<calcChain xmlns="http://schemas.openxmlformats.org/spreadsheetml/2006/main">
  <c r="A2" i="1"/>
  <c r="A2" i="2"/>
  <c r="N2"/>
  <c r="N2" i="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G11"/>
  <c r="G14" i="1"/>
  <c r="G8" i="2"/>
  <c r="G5"/>
  <c r="G2"/>
  <c r="A3" i="1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G2"/>
  <c r="G8"/>
  <c r="G5"/>
</calcChain>
</file>

<file path=xl/sharedStrings.xml><?xml version="1.0" encoding="utf-8"?>
<sst xmlns="http://schemas.openxmlformats.org/spreadsheetml/2006/main" count="17" uniqueCount="12">
  <si>
    <r>
      <t>Q</t>
    </r>
    <r>
      <rPr>
        <sz val="8"/>
        <color theme="1"/>
        <rFont val="Times New Roman"/>
        <family val="1"/>
        <charset val="204"/>
      </rPr>
      <t xml:space="preserve">0 </t>
    </r>
    <r>
      <rPr>
        <sz val="13"/>
        <color theme="1"/>
        <rFont val="Times New Roman"/>
        <family val="1"/>
        <charset val="204"/>
      </rPr>
      <t>постоянная</t>
    </r>
  </si>
  <si>
    <t>L Индуктивность катушки (Гн)</t>
  </si>
  <si>
    <t>C Емкость конденсатора (Ф)</t>
  </si>
  <si>
    <r>
      <rPr>
        <sz val="13"/>
        <color theme="1"/>
        <rFont val="Arial Narrow"/>
        <family val="2"/>
        <charset val="204"/>
      </rPr>
      <t>ε</t>
    </r>
    <r>
      <rPr>
        <sz val="13"/>
        <color theme="1"/>
        <rFont val="Times New Roman"/>
        <family val="1"/>
        <charset val="204"/>
      </rPr>
      <t xml:space="preserve"> Э.Д.С. (В)</t>
    </r>
  </si>
  <si>
    <r>
      <t>w</t>
    </r>
    <r>
      <rPr>
        <sz val="8"/>
        <color theme="1"/>
        <rFont val="Times New Roman"/>
        <family val="1"/>
        <charset val="204"/>
      </rPr>
      <t xml:space="preserve">0 </t>
    </r>
    <r>
      <rPr>
        <sz val="13"/>
        <color theme="1"/>
        <rFont val="Times New Roman"/>
        <family val="1"/>
        <charset val="204"/>
      </rPr>
      <t>Частота Колебаний (Гц)</t>
    </r>
  </si>
  <si>
    <t>q(t)</t>
  </si>
  <si>
    <t>t</t>
  </si>
  <si>
    <t>I(t)</t>
  </si>
  <si>
    <t>Задание 3.1</t>
  </si>
  <si>
    <t>Задание 3.2</t>
  </si>
  <si>
    <t>Задание 3.3</t>
  </si>
  <si>
    <t>Задание 3.4</t>
  </si>
</sst>
</file>

<file path=xl/styles.xml><?xml version="1.0" encoding="utf-8"?>
<styleSheet xmlns="http://schemas.openxmlformats.org/spreadsheetml/2006/main">
  <fonts count="4">
    <font>
      <sz val="11"/>
      <color theme="1"/>
      <name val="Arial Narrow"/>
      <family val="2"/>
      <charset val="204"/>
    </font>
    <font>
      <sz val="8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6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заряда</a:t>
            </a:r>
            <a:r>
              <a:rPr lang="en-US"/>
              <a:t> </a:t>
            </a:r>
            <a:r>
              <a:rPr lang="ru-RU"/>
              <a:t>конденсатора от времени </a:t>
            </a:r>
            <a:r>
              <a:rPr lang="en-US"/>
              <a:t>q(t) </a:t>
            </a:r>
          </a:p>
        </c:rich>
      </c:tx>
      <c:layout>
        <c:manualLayout>
          <c:xMode val="edge"/>
          <c:yMode val="edge"/>
          <c:x val="0.12853240089810167"/>
          <c:y val="1.118880954590467E-2"/>
        </c:manualLayout>
      </c:layout>
    </c:title>
    <c:plotArea>
      <c:layout>
        <c:manualLayout>
          <c:layoutTarget val="inner"/>
          <c:xMode val="edge"/>
          <c:yMode val="edge"/>
          <c:x val="0.13238436063653614"/>
          <c:y val="0.23889048123040502"/>
          <c:w val="0.75305235051743069"/>
          <c:h val="0.62961604469415533"/>
        </c:manualLayout>
      </c:layout>
      <c:scatterChart>
        <c:scatterStyle val="smoothMarker"/>
        <c:ser>
          <c:idx val="0"/>
          <c:order val="0"/>
          <c:tx>
            <c:strRef>
              <c:f>Заряд!$B$1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Заряд!$B$2:$B$50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Заряд!$A$2:$A$50</c:f>
              <c:numCache>
                <c:formatCode>General</c:formatCode>
                <c:ptCount val="49"/>
                <c:pt idx="0">
                  <c:v>0</c:v>
                </c:pt>
                <c:pt idx="1">
                  <c:v>2.4395528203682235E-8</c:v>
                </c:pt>
                <c:pt idx="2">
                  <c:v>1.8229873303174884E-8</c:v>
                </c:pt>
                <c:pt idx="3">
                  <c:v>1.5582897010777701E-9</c:v>
                </c:pt>
                <c:pt idx="4">
                  <c:v>2.8609055792725085E-8</c:v>
                </c:pt>
                <c:pt idx="5">
                  <c:v>1.1393141295451074E-8</c:v>
                </c:pt>
                <c:pt idx="6">
                  <c:v>5.9093898986464053E-9</c:v>
                </c:pt>
                <c:pt idx="7">
                  <c:v>2.9995003184008434E-8</c:v>
                </c:pt>
                <c:pt idx="8">
                  <c:v>5.3058133907327694E-9</c:v>
                </c:pt>
                <c:pt idx="9">
                  <c:v>1.2149263975875421E-8</c:v>
                </c:pt>
                <c:pt idx="10">
                  <c:v>2.8265409371389282E-8</c:v>
                </c:pt>
                <c:pt idx="11">
                  <c:v>1.2326656398207519E-9</c:v>
                </c:pt>
                <c:pt idx="12">
                  <c:v>1.8981441064689066E-8</c:v>
                </c:pt>
                <c:pt idx="13">
                  <c:v>2.3779635451567943E-8</c:v>
                </c:pt>
                <c:pt idx="14">
                  <c:v>1.998393487692429E-11</c:v>
                </c:pt>
                <c:pt idx="15">
                  <c:v>2.4986386339295631E-8</c:v>
                </c:pt>
                <c:pt idx="16">
                  <c:v>1.7469699464627192E-8</c:v>
                </c:pt>
                <c:pt idx="17">
                  <c:v>1.9197295307678723E-9</c:v>
                </c:pt>
                <c:pt idx="18">
                  <c:v>2.891644054943445E-8</c:v>
                </c:pt>
                <c:pt idx="19">
                  <c:v>1.0646629178954992E-8</c:v>
                </c:pt>
                <c:pt idx="20">
                  <c:v>6.5371885612609695E-9</c:v>
                </c:pt>
                <c:pt idx="21">
                  <c:v>2.9955048628393965E-8</c:v>
                </c:pt>
                <c:pt idx="22">
                  <c:v>4.7280672820037132E-9</c:v>
                </c:pt>
                <c:pt idx="23">
                  <c:v>1.2912982512707422E-8</c:v>
                </c:pt>
                <c:pt idx="24">
                  <c:v>2.7886416939787677E-8</c:v>
                </c:pt>
                <c:pt idx="25">
                  <c:v>9.437249803347546E-10</c:v>
                </c:pt>
                <c:pt idx="26">
                  <c:v>1.9722400178342838E-8</c:v>
                </c:pt>
                <c:pt idx="27">
                  <c:v>2.3140349144372686E-8</c:v>
                </c:pt>
                <c:pt idx="28">
                  <c:v>7.9882491820605906E-11</c:v>
                </c:pt>
                <c:pt idx="29">
                  <c:v>2.5550635502340994E-8</c:v>
                </c:pt>
                <c:pt idx="30">
                  <c:v>1.6702945050977268E-8</c:v>
                </c:pt>
                <c:pt idx="31">
                  <c:v>2.3160220635552675E-9</c:v>
                </c:pt>
                <c:pt idx="32">
                  <c:v>2.9186744607256022E-8</c:v>
                </c:pt>
                <c:pt idx="33">
                  <c:v>9.9117167263232879E-9</c:v>
                </c:pt>
                <c:pt idx="34">
                  <c:v>7.1875365935645257E-9</c:v>
                </c:pt>
                <c:pt idx="35">
                  <c:v>2.987524597706336E-8</c:v>
                </c:pt>
                <c:pt idx="36">
                  <c:v>4.1776909912075335E-9</c:v>
                </c:pt>
                <c:pt idx="37">
                  <c:v>1.3682261959079831E-8</c:v>
                </c:pt>
                <c:pt idx="38">
                  <c:v>2.7473088332596518E-8</c:v>
                </c:pt>
                <c:pt idx="39">
                  <c:v>6.9223761212944092E-10</c:v>
                </c:pt>
                <c:pt idx="40">
                  <c:v>2.045077634031304E-8</c:v>
                </c:pt>
                <c:pt idx="41">
                  <c:v>2.247937267622055E-8</c:v>
                </c:pt>
                <c:pt idx="42">
                  <c:v>1.7953606964955736E-10</c:v>
                </c:pt>
                <c:pt idx="43">
                  <c:v>2.6086772237014494E-8</c:v>
                </c:pt>
                <c:pt idx="44">
                  <c:v>1.5931653098260989E-8</c:v>
                </c:pt>
                <c:pt idx="45">
                  <c:v>2.7461113682176283E-9</c:v>
                </c:pt>
                <c:pt idx="46">
                  <c:v>2.9419247734364664E-8</c:v>
                </c:pt>
                <c:pt idx="47">
                  <c:v>9.1903621299017862E-9</c:v>
                </c:pt>
                <c:pt idx="48">
                  <c:v>7.8587011271937563E-9</c:v>
                </c:pt>
              </c:numCache>
            </c:numRef>
          </c:yVal>
          <c:smooth val="1"/>
        </c:ser>
        <c:axId val="38936960"/>
        <c:axId val="38939264"/>
      </c:scatterChart>
      <c:valAx>
        <c:axId val="3893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</a:t>
                </a: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770112959350112"/>
              <c:y val="0.83140314132435522"/>
            </c:manualLayout>
          </c:layout>
        </c:title>
        <c:numFmt formatCode="General" sourceLinked="1"/>
        <c:majorTickMark val="none"/>
        <c:tickLblPos val="nextTo"/>
        <c:crossAx val="38939264"/>
        <c:crosses val="autoZero"/>
        <c:crossBetween val="midCat"/>
      </c:valAx>
      <c:valAx>
        <c:axId val="38939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Заряд </a:t>
                </a:r>
                <a:r>
                  <a:rPr lang="en-US"/>
                  <a:t>q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12919731767527"/>
              <c:y val="0.17289647443841574"/>
            </c:manualLayout>
          </c:layout>
        </c:title>
        <c:numFmt formatCode="General" sourceLinked="1"/>
        <c:majorTickMark val="none"/>
        <c:tickLblPos val="nextTo"/>
        <c:crossAx val="38936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Тока от времени </a:t>
            </a:r>
            <a:r>
              <a:rPr lang="en-US" baseline="0"/>
              <a:t>I(t)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7.7148438539117278E-2"/>
          <c:y val="0.1000060821274346"/>
          <c:w val="0.86216466125598101"/>
          <c:h val="0.86860939174047125"/>
        </c:manualLayout>
      </c:layout>
      <c:scatterChart>
        <c:scatterStyle val="smoothMarker"/>
        <c:ser>
          <c:idx val="0"/>
          <c:order val="0"/>
          <c:tx>
            <c:strRef>
              <c:f>Ток!$B$1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Ток!$B$2:$B$50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Ток!$A$2:$A$50</c:f>
              <c:numCache>
                <c:formatCode>General</c:formatCode>
                <c:ptCount val="49"/>
                <c:pt idx="0">
                  <c:v>0</c:v>
                </c:pt>
                <c:pt idx="1">
                  <c:v>-194.88176598888793</c:v>
                </c:pt>
                <c:pt idx="2">
                  <c:v>244.13561716426642</c:v>
                </c:pt>
                <c:pt idx="3">
                  <c:v>-110.95597755647664</c:v>
                </c:pt>
                <c:pt idx="4">
                  <c:v>-105.13694829773185</c:v>
                </c:pt>
                <c:pt idx="5">
                  <c:v>242.66493262053271</c:v>
                </c:pt>
                <c:pt idx="6">
                  <c:v>-198.85841416638345</c:v>
                </c:pt>
                <c:pt idx="7">
                  <c:v>6.4523792247711231</c:v>
                </c:pt>
                <c:pt idx="8">
                  <c:v>190.77527936809139</c:v>
                </c:pt>
                <c:pt idx="9">
                  <c:v>-245.44364827387253</c:v>
                </c:pt>
                <c:pt idx="10">
                  <c:v>116.70108326815289</c:v>
                </c:pt>
                <c:pt idx="11">
                  <c:v>99.247872374379241</c:v>
                </c:pt>
                <c:pt idx="12">
                  <c:v>-241.03257447467757</c:v>
                </c:pt>
                <c:pt idx="13">
                  <c:v>202.70257449001707</c:v>
                </c:pt>
                <c:pt idx="14">
                  <c:v>-12.900459602649715</c:v>
                </c:pt>
                <c:pt idx="15">
                  <c:v>-186.5416902183959</c:v>
                </c:pt>
                <c:pt idx="16">
                  <c:v>246.5881544839155</c:v>
                </c:pt>
                <c:pt idx="17">
                  <c:v>-122.36843780128149</c:v>
                </c:pt>
                <c:pt idx="18">
                  <c:v>-93.292673336918753</c:v>
                </c:pt>
                <c:pt idx="19">
                  <c:v>239.23963027247265</c:v>
                </c:pt>
                <c:pt idx="20">
                  <c:v>-206.41168581821825</c:v>
                </c:pt>
                <c:pt idx="21">
                  <c:v>19.339945150816163</c:v>
                </c:pt>
                <c:pt idx="22">
                  <c:v>182.18381913526349</c:v>
                </c:pt>
                <c:pt idx="23">
                  <c:v>-247.56837327613769</c:v>
                </c:pt>
                <c:pt idx="24">
                  <c:v>127.9542653254943</c:v>
                </c:pt>
                <c:pt idx="25">
                  <c:v>87.275318789854794</c:v>
                </c:pt>
                <c:pt idx="26">
                  <c:v>-237.28729454888617</c:v>
                </c:pt>
                <c:pt idx="27">
                  <c:v>209.98327698474708</c:v>
                </c:pt>
                <c:pt idx="28">
                  <c:v>-25.766545612688532</c:v>
                </c:pt>
                <c:pt idx="29">
                  <c:v>-177.70456951601642</c:v>
                </c:pt>
                <c:pt idx="30">
                  <c:v>248.38365158748093</c:v>
                </c:pt>
                <c:pt idx="31">
                  <c:v>-133.45484432715142</c:v>
                </c:pt>
                <c:pt idx="32">
                  <c:v>-81.199817748311105</c:v>
                </c:pt>
                <c:pt idx="33">
                  <c:v>235.17686803223336</c:v>
                </c:pt>
                <c:pt idx="34">
                  <c:v>-213.41496844508941</c:v>
                </c:pt>
                <c:pt idx="35">
                  <c:v>32.175979316272247</c:v>
                </c:pt>
                <c:pt idx="36">
                  <c:v>173.10692562547177</c:v>
                </c:pt>
                <c:pt idx="37">
                  <c:v>-249.03344624518471</c:v>
                </c:pt>
                <c:pt idx="38">
                  <c:v>138.86651008877047</c:v>
                </c:pt>
                <c:pt idx="39">
                  <c:v>75.070217967055797</c:v>
                </c:pt>
                <c:pt idx="40">
                  <c:v>-232.90975677757655</c:v>
                </c:pt>
                <c:pt idx="41">
                  <c:v>216.70447386180962</c:v>
                </c:pt>
                <c:pt idx="42">
                  <c:v>-38.563976026790385</c:v>
                </c:pt>
                <c:pt idx="43">
                  <c:v>-168.39395060769832</c:v>
                </c:pt>
                <c:pt idx="44">
                  <c:v>249.51732432867078</c:v>
                </c:pt>
                <c:pt idx="45">
                  <c:v>-144.18565713061557</c:v>
                </c:pt>
                <c:pt idx="46">
                  <c:v>-68.890603243716754</c:v>
                </c:pt>
                <c:pt idx="47">
                  <c:v>230.48747122995206</c:v>
                </c:pt>
                <c:pt idx="48">
                  <c:v>-219.84960162780493</c:v>
                </c:pt>
              </c:numCache>
            </c:numRef>
          </c:yVal>
          <c:smooth val="1"/>
        </c:ser>
        <c:axId val="38989184"/>
        <c:axId val="38979072"/>
      </c:scatterChart>
      <c:valAx>
        <c:axId val="3898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300"/>
                  <a:t>t</a:t>
                </a:r>
              </a:p>
            </c:rich>
          </c:tx>
          <c:layout>
            <c:manualLayout>
              <c:xMode val="edge"/>
              <c:yMode val="edge"/>
              <c:x val="0.92529900861897285"/>
              <c:y val="0.48614369727848206"/>
            </c:manualLayout>
          </c:layout>
        </c:title>
        <c:numFmt formatCode="General" sourceLinked="1"/>
        <c:majorTickMark val="none"/>
        <c:tickLblPos val="nextTo"/>
        <c:crossAx val="38979072"/>
        <c:crosses val="autoZero"/>
        <c:crossBetween val="midCat"/>
      </c:valAx>
      <c:valAx>
        <c:axId val="389790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300"/>
                  <a:t>I(t)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5.7057050311289596E-2"/>
              <c:y val="3.7774689928464847E-2"/>
            </c:manualLayout>
          </c:layout>
        </c:title>
        <c:numFmt formatCode="General" sourceLinked="1"/>
        <c:majorTickMark val="none"/>
        <c:tickLblPos val="nextTo"/>
        <c:crossAx val="38989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15</xdr:row>
      <xdr:rowOff>38100</xdr:rowOff>
    </xdr:from>
    <xdr:to>
      <xdr:col>14</xdr:col>
      <xdr:colOff>352425</xdr:colOff>
      <xdr:row>31</xdr:row>
      <xdr:rowOff>90488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5</xdr:row>
      <xdr:rowOff>19050</xdr:rowOff>
    </xdr:from>
    <xdr:to>
      <xdr:col>16</xdr:col>
      <xdr:colOff>590550</xdr:colOff>
      <xdr:row>10</xdr:row>
      <xdr:rowOff>133350</xdr:rowOff>
    </xdr:to>
    <xdr:sp macro="" textlink="">
      <xdr:nvSpPr>
        <xdr:cNvPr id="3" name="TextBox 2"/>
        <xdr:cNvSpPr txBox="1"/>
      </xdr:nvSpPr>
      <xdr:spPr>
        <a:xfrm>
          <a:off x="7934325" y="1066800"/>
          <a:ext cx="2409825" cy="1171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3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Заряд </a:t>
          </a:r>
          <a:r>
            <a:rPr lang="en-US" sz="13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q </a:t>
          </a:r>
          <a:r>
            <a:rPr lang="ru-RU" sz="13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совершает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колебания в диапазоне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0&lt;=q(t)&lt;=3</a:t>
          </a:r>
          <a:r>
            <a:rPr lang="en-US" sz="1300" baseline="300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-8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.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Знак заряда остаётся положительным на пртяжении всех колебаний.</a:t>
          </a:r>
          <a:endParaRPr lang="ru-RU" sz="1300">
            <a:solidFill>
              <a:schemeClr val="bg1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12</xdr:row>
      <xdr:rowOff>85725</xdr:rowOff>
    </xdr:from>
    <xdr:to>
      <xdr:col>17</xdr:col>
      <xdr:colOff>457200</xdr:colOff>
      <xdr:row>37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6</xdr:row>
      <xdr:rowOff>0</xdr:rowOff>
    </xdr:from>
    <xdr:to>
      <xdr:col>16</xdr:col>
      <xdr:colOff>590550</xdr:colOff>
      <xdr:row>12</xdr:row>
      <xdr:rowOff>0</xdr:rowOff>
    </xdr:to>
    <xdr:sp macro="" textlink="">
      <xdr:nvSpPr>
        <xdr:cNvPr id="3" name="TextBox 2"/>
        <xdr:cNvSpPr txBox="1"/>
      </xdr:nvSpPr>
      <xdr:spPr>
        <a:xfrm>
          <a:off x="7905750" y="1257300"/>
          <a:ext cx="2438400" cy="12573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400" b="1" i="0" u="sng">
              <a:solidFill>
                <a:schemeClr val="bg1"/>
              </a:solidFill>
              <a:latin typeface="Times New Roman" pitchFamily="18" charset="0"/>
              <a:ea typeface="+mn-ea"/>
              <a:cs typeface="Times New Roman" pitchFamily="18" charset="0"/>
            </a:rPr>
            <a:t>Задание</a:t>
          </a:r>
          <a:r>
            <a:rPr lang="ru-RU" sz="1400" b="1" i="0" u="sng" baseline="0">
              <a:solidFill>
                <a:schemeClr val="bg1"/>
              </a:solidFill>
              <a:latin typeface="Times New Roman" pitchFamily="18" charset="0"/>
              <a:ea typeface="+mn-ea"/>
              <a:cs typeface="Times New Roman" pitchFamily="18" charset="0"/>
            </a:rPr>
            <a:t> 4</a:t>
          </a:r>
          <a:endParaRPr lang="ru-RU" sz="1400" b="1" i="0" u="sng">
            <a:solidFill>
              <a:schemeClr val="bg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ru-RU" sz="1300" b="0" i="0">
              <a:solidFill>
                <a:schemeClr val="bg1"/>
              </a:solidFill>
              <a:latin typeface="Times New Roman" pitchFamily="18" charset="0"/>
              <a:ea typeface="+mn-ea"/>
              <a:cs typeface="Times New Roman" pitchFamily="18" charset="0"/>
            </a:rPr>
            <a:t>За счет увеличения в 2 раза суммы напряжений на конденсаторе и катушке.</a:t>
          </a:r>
          <a:endParaRPr lang="ru-RU" sz="1300">
            <a:solidFill>
              <a:schemeClr val="bg1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/>
  </sheetViews>
  <sheetFormatPr defaultRowHeight="16.5"/>
  <cols>
    <col min="1" max="16384" width="9.140625" style="1"/>
  </cols>
  <sheetData>
    <row r="1" spans="1:17">
      <c r="A1" s="3" t="s">
        <v>5</v>
      </c>
      <c r="B1" s="3" t="s">
        <v>6</v>
      </c>
      <c r="G1" s="6" t="s">
        <v>0</v>
      </c>
      <c r="H1" s="6"/>
      <c r="I1" s="6"/>
      <c r="J1" s="6"/>
      <c r="N1" s="7" t="s">
        <v>8</v>
      </c>
      <c r="O1" s="7"/>
      <c r="P1" s="7"/>
      <c r="Q1" s="7"/>
    </row>
    <row r="2" spans="1:17">
      <c r="A2" s="4">
        <f>$G$8*$G$11*$G$2*(1-COS($G$14*B2))</f>
        <v>0</v>
      </c>
      <c r="B2" s="4">
        <v>0</v>
      </c>
      <c r="G2" s="6">
        <f>10^-4</f>
        <v>1E-4</v>
      </c>
      <c r="H2" s="6"/>
      <c r="I2" s="6"/>
      <c r="J2" s="6"/>
      <c r="N2" s="7">
        <f>(0.00000003-0)/2</f>
        <v>1.4999999999999999E-8</v>
      </c>
      <c r="O2" s="7"/>
      <c r="P2" s="7"/>
      <c r="Q2" s="7"/>
    </row>
    <row r="3" spans="1:17">
      <c r="A3" s="4">
        <f t="shared" ref="A3:A50" si="0">$G$8*$G$11*$G$2*(1-COS($G$14*B3))</f>
        <v>2.4395528203682235E-8</v>
      </c>
      <c r="B3" s="4">
        <v>1</v>
      </c>
    </row>
    <row r="4" spans="1:17">
      <c r="A4" s="4">
        <f t="shared" si="0"/>
        <v>1.8229873303174884E-8</v>
      </c>
      <c r="B4" s="4">
        <v>2</v>
      </c>
      <c r="G4" s="6" t="s">
        <v>1</v>
      </c>
      <c r="H4" s="6"/>
      <c r="I4" s="6"/>
      <c r="J4" s="6"/>
    </row>
    <row r="5" spans="1:17">
      <c r="A5" s="4">
        <f t="shared" si="0"/>
        <v>1.5582897010777701E-9</v>
      </c>
      <c r="B5" s="4">
        <v>3</v>
      </c>
      <c r="G5" s="6">
        <f>4*10^-3</f>
        <v>4.0000000000000001E-3</v>
      </c>
      <c r="H5" s="6"/>
      <c r="I5" s="6"/>
      <c r="J5" s="6"/>
      <c r="N5" s="8" t="s">
        <v>9</v>
      </c>
      <c r="O5" s="9"/>
      <c r="P5" s="9"/>
      <c r="Q5" s="10"/>
    </row>
    <row r="6" spans="1:17">
      <c r="A6" s="4">
        <f t="shared" si="0"/>
        <v>2.8609055792725085E-8</v>
      </c>
      <c r="B6" s="4">
        <v>4</v>
      </c>
    </row>
    <row r="7" spans="1:17">
      <c r="A7" s="4">
        <f t="shared" si="0"/>
        <v>1.1393141295451074E-8</v>
      </c>
      <c r="B7" s="4">
        <v>5</v>
      </c>
      <c r="G7" s="6" t="s">
        <v>2</v>
      </c>
      <c r="H7" s="6"/>
      <c r="I7" s="6"/>
      <c r="J7" s="6"/>
    </row>
    <row r="8" spans="1:17">
      <c r="A8" s="4">
        <f t="shared" si="0"/>
        <v>5.9093898986464053E-9</v>
      </c>
      <c r="B8" s="4">
        <v>6</v>
      </c>
      <c r="G8" s="6">
        <f>100*10^-6</f>
        <v>9.9999999999999991E-5</v>
      </c>
      <c r="H8" s="6"/>
      <c r="I8" s="6"/>
      <c r="J8" s="6"/>
    </row>
    <row r="9" spans="1:17">
      <c r="A9" s="4">
        <f t="shared" si="0"/>
        <v>2.9995003184008434E-8</v>
      </c>
      <c r="B9" s="4">
        <v>7</v>
      </c>
    </row>
    <row r="10" spans="1:17" ht="17.25">
      <c r="A10" s="4">
        <f t="shared" si="0"/>
        <v>5.3058133907327694E-9</v>
      </c>
      <c r="B10" s="4">
        <v>8</v>
      </c>
      <c r="G10" s="6" t="s">
        <v>3</v>
      </c>
      <c r="H10" s="6"/>
      <c r="I10" s="6"/>
      <c r="J10" s="6"/>
    </row>
    <row r="11" spans="1:17">
      <c r="A11" s="4">
        <f t="shared" si="0"/>
        <v>1.2149263975875421E-8</v>
      </c>
      <c r="B11" s="4">
        <v>9</v>
      </c>
      <c r="G11" s="6">
        <v>1.5</v>
      </c>
      <c r="H11" s="6"/>
      <c r="I11" s="6"/>
      <c r="J11" s="6"/>
    </row>
    <row r="12" spans="1:17">
      <c r="A12" s="4">
        <f t="shared" si="0"/>
        <v>2.8265409371389282E-8</v>
      </c>
      <c r="B12" s="4">
        <v>10</v>
      </c>
    </row>
    <row r="13" spans="1:17">
      <c r="A13" s="4">
        <f t="shared" si="0"/>
        <v>1.2326656398207519E-9</v>
      </c>
      <c r="B13" s="4">
        <v>11</v>
      </c>
      <c r="G13" s="6" t="s">
        <v>4</v>
      </c>
      <c r="H13" s="6"/>
      <c r="I13" s="6"/>
      <c r="J13" s="6"/>
    </row>
    <row r="14" spans="1:17">
      <c r="A14" s="4">
        <f t="shared" si="0"/>
        <v>1.8981441064689066E-8</v>
      </c>
      <c r="B14" s="4">
        <v>12</v>
      </c>
      <c r="G14" s="6">
        <f>1/(G5*G8)</f>
        <v>2500000</v>
      </c>
      <c r="H14" s="6"/>
      <c r="I14" s="6"/>
      <c r="J14" s="6"/>
    </row>
    <row r="15" spans="1:17">
      <c r="A15" s="4">
        <f t="shared" si="0"/>
        <v>2.3779635451567943E-8</v>
      </c>
      <c r="B15" s="4">
        <v>13</v>
      </c>
    </row>
    <row r="16" spans="1:17">
      <c r="A16" s="4">
        <f t="shared" si="0"/>
        <v>1.998393487692429E-11</v>
      </c>
      <c r="B16" s="4">
        <v>14</v>
      </c>
    </row>
    <row r="17" spans="1:2">
      <c r="A17" s="4">
        <f t="shared" si="0"/>
        <v>2.4986386339295631E-8</v>
      </c>
      <c r="B17" s="4">
        <v>15</v>
      </c>
    </row>
    <row r="18" spans="1:2">
      <c r="A18" s="4">
        <f t="shared" si="0"/>
        <v>1.7469699464627192E-8</v>
      </c>
      <c r="B18" s="4">
        <v>16</v>
      </c>
    </row>
    <row r="19" spans="1:2">
      <c r="A19" s="4">
        <f t="shared" si="0"/>
        <v>1.9197295307678723E-9</v>
      </c>
      <c r="B19" s="4">
        <v>17</v>
      </c>
    </row>
    <row r="20" spans="1:2">
      <c r="A20" s="4">
        <f t="shared" si="0"/>
        <v>2.891644054943445E-8</v>
      </c>
      <c r="B20" s="4">
        <v>18</v>
      </c>
    </row>
    <row r="21" spans="1:2">
      <c r="A21" s="4">
        <f t="shared" si="0"/>
        <v>1.0646629178954992E-8</v>
      </c>
      <c r="B21" s="4">
        <v>19</v>
      </c>
    </row>
    <row r="22" spans="1:2">
      <c r="A22" s="4">
        <f t="shared" si="0"/>
        <v>6.5371885612609695E-9</v>
      </c>
      <c r="B22" s="4">
        <v>20</v>
      </c>
    </row>
    <row r="23" spans="1:2">
      <c r="A23" s="4">
        <f t="shared" si="0"/>
        <v>2.9955048628393965E-8</v>
      </c>
      <c r="B23" s="4">
        <v>21</v>
      </c>
    </row>
    <row r="24" spans="1:2">
      <c r="A24" s="4">
        <f t="shared" si="0"/>
        <v>4.7280672820037132E-9</v>
      </c>
      <c r="B24" s="4">
        <v>22</v>
      </c>
    </row>
    <row r="25" spans="1:2">
      <c r="A25" s="4">
        <f t="shared" si="0"/>
        <v>1.2912982512707422E-8</v>
      </c>
      <c r="B25" s="4">
        <v>23</v>
      </c>
    </row>
    <row r="26" spans="1:2">
      <c r="A26" s="4">
        <f t="shared" si="0"/>
        <v>2.7886416939787677E-8</v>
      </c>
      <c r="B26" s="4">
        <v>24</v>
      </c>
    </row>
    <row r="27" spans="1:2">
      <c r="A27" s="4">
        <f t="shared" si="0"/>
        <v>9.437249803347546E-10</v>
      </c>
      <c r="B27" s="4">
        <v>25</v>
      </c>
    </row>
    <row r="28" spans="1:2">
      <c r="A28" s="4">
        <f t="shared" si="0"/>
        <v>1.9722400178342838E-8</v>
      </c>
      <c r="B28" s="4">
        <v>26</v>
      </c>
    </row>
    <row r="29" spans="1:2">
      <c r="A29" s="4">
        <f t="shared" si="0"/>
        <v>2.3140349144372686E-8</v>
      </c>
      <c r="B29" s="4">
        <v>27</v>
      </c>
    </row>
    <row r="30" spans="1:2">
      <c r="A30" s="4">
        <f t="shared" si="0"/>
        <v>7.9882491820605906E-11</v>
      </c>
      <c r="B30" s="4">
        <v>28</v>
      </c>
    </row>
    <row r="31" spans="1:2">
      <c r="A31" s="4">
        <f t="shared" si="0"/>
        <v>2.5550635502340994E-8</v>
      </c>
      <c r="B31" s="4">
        <v>29</v>
      </c>
    </row>
    <row r="32" spans="1:2">
      <c r="A32" s="4">
        <f t="shared" si="0"/>
        <v>1.6702945050977268E-8</v>
      </c>
      <c r="B32" s="4">
        <v>30</v>
      </c>
    </row>
    <row r="33" spans="1:2">
      <c r="A33" s="4">
        <f t="shared" si="0"/>
        <v>2.3160220635552675E-9</v>
      </c>
      <c r="B33" s="4">
        <v>31</v>
      </c>
    </row>
    <row r="34" spans="1:2">
      <c r="A34" s="4">
        <f t="shared" si="0"/>
        <v>2.9186744607256022E-8</v>
      </c>
      <c r="B34" s="4">
        <v>32</v>
      </c>
    </row>
    <row r="35" spans="1:2">
      <c r="A35" s="4">
        <f t="shared" si="0"/>
        <v>9.9117167263232879E-9</v>
      </c>
      <c r="B35" s="4">
        <v>33</v>
      </c>
    </row>
    <row r="36" spans="1:2">
      <c r="A36" s="4">
        <f t="shared" si="0"/>
        <v>7.1875365935645257E-9</v>
      </c>
      <c r="B36" s="4">
        <v>34</v>
      </c>
    </row>
    <row r="37" spans="1:2">
      <c r="A37" s="4">
        <f t="shared" si="0"/>
        <v>2.987524597706336E-8</v>
      </c>
      <c r="B37" s="4">
        <v>35</v>
      </c>
    </row>
    <row r="38" spans="1:2">
      <c r="A38" s="4">
        <f t="shared" si="0"/>
        <v>4.1776909912075335E-9</v>
      </c>
      <c r="B38" s="4">
        <v>36</v>
      </c>
    </row>
    <row r="39" spans="1:2">
      <c r="A39" s="4">
        <f t="shared" si="0"/>
        <v>1.3682261959079831E-8</v>
      </c>
      <c r="B39" s="4">
        <v>37</v>
      </c>
    </row>
    <row r="40" spans="1:2">
      <c r="A40" s="4">
        <f t="shared" si="0"/>
        <v>2.7473088332596518E-8</v>
      </c>
      <c r="B40" s="4">
        <v>38</v>
      </c>
    </row>
    <row r="41" spans="1:2">
      <c r="A41" s="4">
        <f t="shared" si="0"/>
        <v>6.9223761212944092E-10</v>
      </c>
      <c r="B41" s="4">
        <v>39</v>
      </c>
    </row>
    <row r="42" spans="1:2">
      <c r="A42" s="4">
        <f t="shared" si="0"/>
        <v>2.045077634031304E-8</v>
      </c>
      <c r="B42" s="4">
        <v>40</v>
      </c>
    </row>
    <row r="43" spans="1:2">
      <c r="A43" s="4">
        <f t="shared" si="0"/>
        <v>2.247937267622055E-8</v>
      </c>
      <c r="B43" s="4">
        <v>41</v>
      </c>
    </row>
    <row r="44" spans="1:2">
      <c r="A44" s="4">
        <f t="shared" si="0"/>
        <v>1.7953606964955736E-10</v>
      </c>
      <c r="B44" s="4">
        <v>42</v>
      </c>
    </row>
    <row r="45" spans="1:2">
      <c r="A45" s="4">
        <f t="shared" si="0"/>
        <v>2.6086772237014494E-8</v>
      </c>
      <c r="B45" s="4">
        <v>43</v>
      </c>
    </row>
    <row r="46" spans="1:2">
      <c r="A46" s="4">
        <f t="shared" si="0"/>
        <v>1.5931653098260989E-8</v>
      </c>
      <c r="B46" s="4">
        <v>44</v>
      </c>
    </row>
    <row r="47" spans="1:2">
      <c r="A47" s="4">
        <f t="shared" si="0"/>
        <v>2.7461113682176283E-9</v>
      </c>
      <c r="B47" s="4">
        <v>45</v>
      </c>
    </row>
    <row r="48" spans="1:2">
      <c r="A48" s="4">
        <f t="shared" si="0"/>
        <v>2.9419247734364664E-8</v>
      </c>
      <c r="B48" s="4">
        <v>46</v>
      </c>
    </row>
    <row r="49" spans="1:2">
      <c r="A49" s="4">
        <f t="shared" si="0"/>
        <v>9.1903621299017862E-9</v>
      </c>
      <c r="B49" s="4">
        <v>47</v>
      </c>
    </row>
    <row r="50" spans="1:2">
      <c r="A50" s="4">
        <f t="shared" si="0"/>
        <v>7.8587011271937563E-9</v>
      </c>
      <c r="B50" s="4">
        <v>48</v>
      </c>
    </row>
  </sheetData>
  <mergeCells count="13">
    <mergeCell ref="G11:J11"/>
    <mergeCell ref="G13:J13"/>
    <mergeCell ref="G14:J14"/>
    <mergeCell ref="G7:J7"/>
    <mergeCell ref="G8:J8"/>
    <mergeCell ref="G10:J10"/>
    <mergeCell ref="G1:J1"/>
    <mergeCell ref="G2:J2"/>
    <mergeCell ref="G4:J4"/>
    <mergeCell ref="G5:J5"/>
    <mergeCell ref="N1:Q1"/>
    <mergeCell ref="N2:Q2"/>
    <mergeCell ref="N5:Q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B35" sqref="B35"/>
    </sheetView>
  </sheetViews>
  <sheetFormatPr defaultRowHeight="16.5"/>
  <cols>
    <col min="1" max="16384" width="9.140625" style="2"/>
  </cols>
  <sheetData>
    <row r="1" spans="1:17">
      <c r="A1" s="5" t="s">
        <v>7</v>
      </c>
      <c r="B1" s="5" t="s">
        <v>6</v>
      </c>
      <c r="G1" s="11" t="s">
        <v>0</v>
      </c>
      <c r="H1" s="11"/>
      <c r="I1" s="11"/>
      <c r="J1" s="11"/>
      <c r="N1" s="8" t="s">
        <v>10</v>
      </c>
      <c r="O1" s="9"/>
      <c r="P1" s="9"/>
      <c r="Q1" s="10"/>
    </row>
    <row r="2" spans="1:17">
      <c r="A2" s="5">
        <f>(-$G$2)*$G$11*SIN($G$11*B2)</f>
        <v>0</v>
      </c>
      <c r="B2" s="5">
        <v>0</v>
      </c>
      <c r="G2" s="11">
        <f>10^-4</f>
        <v>1E-4</v>
      </c>
      <c r="H2" s="11"/>
      <c r="I2" s="11"/>
      <c r="J2" s="11"/>
      <c r="N2" s="7">
        <f>ABS(249.52-(-249))/2</f>
        <v>249.26</v>
      </c>
      <c r="O2" s="7"/>
      <c r="P2" s="7"/>
      <c r="Q2" s="7"/>
    </row>
    <row r="3" spans="1:17">
      <c r="A3" s="5">
        <f t="shared" ref="A3:A50" si="0">(-$G$2)*$G$11*SIN($G$11*B3)</f>
        <v>-194.88176598888793</v>
      </c>
      <c r="B3" s="5">
        <v>1</v>
      </c>
    </row>
    <row r="4" spans="1:17">
      <c r="A4" s="5">
        <f t="shared" si="0"/>
        <v>244.13561716426642</v>
      </c>
      <c r="B4" s="5">
        <v>2</v>
      </c>
      <c r="G4" s="11" t="s">
        <v>1</v>
      </c>
      <c r="H4" s="11"/>
      <c r="I4" s="11"/>
      <c r="J4" s="11"/>
      <c r="N4" s="12" t="s">
        <v>11</v>
      </c>
      <c r="O4" s="9"/>
      <c r="P4" s="9"/>
      <c r="Q4" s="10"/>
    </row>
    <row r="5" spans="1:17">
      <c r="A5" s="5">
        <f t="shared" si="0"/>
        <v>-110.95597755647664</v>
      </c>
      <c r="B5" s="5">
        <v>3</v>
      </c>
      <c r="G5" s="11">
        <f>4*10^-3</f>
        <v>4.0000000000000001E-3</v>
      </c>
      <c r="H5" s="11"/>
      <c r="I5" s="11"/>
      <c r="J5" s="11"/>
      <c r="N5" s="7">
        <v>249.52</v>
      </c>
      <c r="O5" s="7"/>
      <c r="P5" s="7"/>
      <c r="Q5" s="7"/>
    </row>
    <row r="6" spans="1:17">
      <c r="A6" s="5">
        <f t="shared" si="0"/>
        <v>-105.13694829773185</v>
      </c>
      <c r="B6" s="5">
        <v>4</v>
      </c>
    </row>
    <row r="7" spans="1:17">
      <c r="A7" s="5">
        <f t="shared" si="0"/>
        <v>242.66493262053271</v>
      </c>
      <c r="B7" s="5">
        <v>5</v>
      </c>
      <c r="G7" s="11" t="s">
        <v>2</v>
      </c>
      <c r="H7" s="11"/>
      <c r="I7" s="11"/>
      <c r="J7" s="11"/>
    </row>
    <row r="8" spans="1:17" ht="16.5" customHeight="1">
      <c r="A8" s="5">
        <f t="shared" si="0"/>
        <v>-198.85841416638345</v>
      </c>
      <c r="B8" s="5">
        <v>6</v>
      </c>
      <c r="G8" s="11">
        <f>100*10^-6</f>
        <v>9.9999999999999991E-5</v>
      </c>
      <c r="H8" s="11"/>
      <c r="I8" s="11"/>
      <c r="J8" s="11"/>
    </row>
    <row r="9" spans="1:17" ht="16.5" customHeight="1">
      <c r="A9" s="5">
        <f t="shared" si="0"/>
        <v>6.4523792247711231</v>
      </c>
      <c r="B9" s="5">
        <v>7</v>
      </c>
    </row>
    <row r="10" spans="1:17">
      <c r="A10" s="5">
        <f t="shared" si="0"/>
        <v>190.77527936809139</v>
      </c>
      <c r="B10" s="5">
        <v>8</v>
      </c>
      <c r="G10" s="11" t="s">
        <v>4</v>
      </c>
      <c r="H10" s="11"/>
      <c r="I10" s="11"/>
      <c r="J10" s="11"/>
    </row>
    <row r="11" spans="1:17">
      <c r="A11" s="5">
        <f t="shared" si="0"/>
        <v>-245.44364827387253</v>
      </c>
      <c r="B11" s="5">
        <v>9</v>
      </c>
      <c r="G11" s="11">
        <f>1/(G5*G8)</f>
        <v>2500000</v>
      </c>
      <c r="H11" s="11"/>
      <c r="I11" s="11"/>
      <c r="J11" s="11"/>
    </row>
    <row r="12" spans="1:17">
      <c r="A12" s="5">
        <f t="shared" si="0"/>
        <v>116.70108326815289</v>
      </c>
      <c r="B12" s="5">
        <v>10</v>
      </c>
    </row>
    <row r="13" spans="1:17">
      <c r="A13" s="5">
        <f t="shared" si="0"/>
        <v>99.247872374379241</v>
      </c>
      <c r="B13" s="5">
        <v>11</v>
      </c>
    </row>
    <row r="14" spans="1:17">
      <c r="A14" s="5">
        <f t="shared" si="0"/>
        <v>-241.03257447467757</v>
      </c>
      <c r="B14" s="5">
        <v>12</v>
      </c>
    </row>
    <row r="15" spans="1:17">
      <c r="A15" s="5">
        <f t="shared" si="0"/>
        <v>202.70257449001707</v>
      </c>
      <c r="B15" s="5">
        <v>13</v>
      </c>
    </row>
    <row r="16" spans="1:17">
      <c r="A16" s="5">
        <f t="shared" si="0"/>
        <v>-12.900459602649715</v>
      </c>
      <c r="B16" s="5">
        <v>14</v>
      </c>
    </row>
    <row r="17" spans="1:2">
      <c r="A17" s="5">
        <f t="shared" si="0"/>
        <v>-186.5416902183959</v>
      </c>
      <c r="B17" s="5">
        <v>15</v>
      </c>
    </row>
    <row r="18" spans="1:2">
      <c r="A18" s="5">
        <f t="shared" si="0"/>
        <v>246.5881544839155</v>
      </c>
      <c r="B18" s="5">
        <v>16</v>
      </c>
    </row>
    <row r="19" spans="1:2">
      <c r="A19" s="5">
        <f t="shared" si="0"/>
        <v>-122.36843780128149</v>
      </c>
      <c r="B19" s="5">
        <v>17</v>
      </c>
    </row>
    <row r="20" spans="1:2">
      <c r="A20" s="5">
        <f t="shared" si="0"/>
        <v>-93.292673336918753</v>
      </c>
      <c r="B20" s="5">
        <v>18</v>
      </c>
    </row>
    <row r="21" spans="1:2">
      <c r="A21" s="5">
        <f t="shared" si="0"/>
        <v>239.23963027247265</v>
      </c>
      <c r="B21" s="5">
        <v>19</v>
      </c>
    </row>
    <row r="22" spans="1:2">
      <c r="A22" s="5">
        <f t="shared" si="0"/>
        <v>-206.41168581821825</v>
      </c>
      <c r="B22" s="5">
        <v>20</v>
      </c>
    </row>
    <row r="23" spans="1:2">
      <c r="A23" s="5">
        <f t="shared" si="0"/>
        <v>19.339945150816163</v>
      </c>
      <c r="B23" s="5">
        <v>21</v>
      </c>
    </row>
    <row r="24" spans="1:2">
      <c r="A24" s="5">
        <f t="shared" si="0"/>
        <v>182.18381913526349</v>
      </c>
      <c r="B24" s="5">
        <v>22</v>
      </c>
    </row>
    <row r="25" spans="1:2">
      <c r="A25" s="5">
        <f t="shared" si="0"/>
        <v>-247.56837327613769</v>
      </c>
      <c r="B25" s="5">
        <v>23</v>
      </c>
    </row>
    <row r="26" spans="1:2">
      <c r="A26" s="5">
        <f t="shared" si="0"/>
        <v>127.9542653254943</v>
      </c>
      <c r="B26" s="5">
        <v>24</v>
      </c>
    </row>
    <row r="27" spans="1:2">
      <c r="A27" s="5">
        <f t="shared" si="0"/>
        <v>87.275318789854794</v>
      </c>
      <c r="B27" s="5">
        <v>25</v>
      </c>
    </row>
    <row r="28" spans="1:2">
      <c r="A28" s="5">
        <f t="shared" si="0"/>
        <v>-237.28729454888617</v>
      </c>
      <c r="B28" s="5">
        <v>26</v>
      </c>
    </row>
    <row r="29" spans="1:2">
      <c r="A29" s="5">
        <f t="shared" si="0"/>
        <v>209.98327698474708</v>
      </c>
      <c r="B29" s="5">
        <v>27</v>
      </c>
    </row>
    <row r="30" spans="1:2">
      <c r="A30" s="5">
        <f t="shared" si="0"/>
        <v>-25.766545612688532</v>
      </c>
      <c r="B30" s="5">
        <v>28</v>
      </c>
    </row>
    <row r="31" spans="1:2">
      <c r="A31" s="5">
        <f t="shared" si="0"/>
        <v>-177.70456951601642</v>
      </c>
      <c r="B31" s="5">
        <v>29</v>
      </c>
    </row>
    <row r="32" spans="1:2">
      <c r="A32" s="5">
        <f t="shared" si="0"/>
        <v>248.38365158748093</v>
      </c>
      <c r="B32" s="5">
        <v>30</v>
      </c>
    </row>
    <row r="33" spans="1:2">
      <c r="A33" s="5">
        <f t="shared" si="0"/>
        <v>-133.45484432715142</v>
      </c>
      <c r="B33" s="5">
        <v>31</v>
      </c>
    </row>
    <row r="34" spans="1:2">
      <c r="A34" s="5">
        <f t="shared" si="0"/>
        <v>-81.199817748311105</v>
      </c>
      <c r="B34" s="5">
        <v>32</v>
      </c>
    </row>
    <row r="35" spans="1:2">
      <c r="A35" s="5">
        <f t="shared" si="0"/>
        <v>235.17686803223336</v>
      </c>
      <c r="B35" s="5">
        <v>33</v>
      </c>
    </row>
    <row r="36" spans="1:2">
      <c r="A36" s="5">
        <f t="shared" si="0"/>
        <v>-213.41496844508941</v>
      </c>
      <c r="B36" s="5">
        <v>34</v>
      </c>
    </row>
    <row r="37" spans="1:2">
      <c r="A37" s="5">
        <f t="shared" si="0"/>
        <v>32.175979316272247</v>
      </c>
      <c r="B37" s="5">
        <v>35</v>
      </c>
    </row>
    <row r="38" spans="1:2">
      <c r="A38" s="5">
        <f t="shared" si="0"/>
        <v>173.10692562547177</v>
      </c>
      <c r="B38" s="5">
        <v>36</v>
      </c>
    </row>
    <row r="39" spans="1:2">
      <c r="A39" s="5">
        <f t="shared" si="0"/>
        <v>-249.03344624518471</v>
      </c>
      <c r="B39" s="5">
        <v>37</v>
      </c>
    </row>
    <row r="40" spans="1:2">
      <c r="A40" s="5">
        <f t="shared" si="0"/>
        <v>138.86651008877047</v>
      </c>
      <c r="B40" s="5">
        <v>38</v>
      </c>
    </row>
    <row r="41" spans="1:2">
      <c r="A41" s="5">
        <f t="shared" si="0"/>
        <v>75.070217967055797</v>
      </c>
      <c r="B41" s="5">
        <v>39</v>
      </c>
    </row>
    <row r="42" spans="1:2">
      <c r="A42" s="5">
        <f t="shared" si="0"/>
        <v>-232.90975677757655</v>
      </c>
      <c r="B42" s="5">
        <v>40</v>
      </c>
    </row>
    <row r="43" spans="1:2">
      <c r="A43" s="5">
        <f t="shared" si="0"/>
        <v>216.70447386180962</v>
      </c>
      <c r="B43" s="5">
        <v>41</v>
      </c>
    </row>
    <row r="44" spans="1:2">
      <c r="A44" s="5">
        <f t="shared" si="0"/>
        <v>-38.563976026790385</v>
      </c>
      <c r="B44" s="5">
        <v>42</v>
      </c>
    </row>
    <row r="45" spans="1:2">
      <c r="A45" s="5">
        <f t="shared" si="0"/>
        <v>-168.39395060769832</v>
      </c>
      <c r="B45" s="5">
        <v>43</v>
      </c>
    </row>
    <row r="46" spans="1:2">
      <c r="A46" s="5">
        <f t="shared" si="0"/>
        <v>249.51732432867078</v>
      </c>
      <c r="B46" s="5">
        <v>44</v>
      </c>
    </row>
    <row r="47" spans="1:2">
      <c r="A47" s="5">
        <f t="shared" si="0"/>
        <v>-144.18565713061557</v>
      </c>
      <c r="B47" s="5">
        <v>45</v>
      </c>
    </row>
    <row r="48" spans="1:2">
      <c r="A48" s="5">
        <f t="shared" si="0"/>
        <v>-68.890603243716754</v>
      </c>
      <c r="B48" s="5">
        <v>46</v>
      </c>
    </row>
    <row r="49" spans="1:2">
      <c r="A49" s="5">
        <f t="shared" si="0"/>
        <v>230.48747122995206</v>
      </c>
      <c r="B49" s="5">
        <v>47</v>
      </c>
    </row>
    <row r="50" spans="1:2">
      <c r="A50" s="5">
        <f t="shared" si="0"/>
        <v>-219.84960162780493</v>
      </c>
      <c r="B50" s="5">
        <v>48</v>
      </c>
    </row>
  </sheetData>
  <mergeCells count="12">
    <mergeCell ref="G10:J10"/>
    <mergeCell ref="G11:J11"/>
    <mergeCell ref="N1:Q1"/>
    <mergeCell ref="N2:Q2"/>
    <mergeCell ref="N4:Q4"/>
    <mergeCell ref="N5:Q5"/>
    <mergeCell ref="G1:J1"/>
    <mergeCell ref="G2:J2"/>
    <mergeCell ref="G4:J4"/>
    <mergeCell ref="G5:J5"/>
    <mergeCell ref="G7:J7"/>
    <mergeCell ref="G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Заряд</vt:lpstr>
      <vt:lpstr>Ток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2019-10-15T05:23:07Z</dcterms:created>
  <dcterms:modified xsi:type="dcterms:W3CDTF">2019-10-28T17:21:40Z</dcterms:modified>
</cp:coreProperties>
</file>