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1105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2"/>
  <c r="L20"/>
  <c r="L23"/>
</calcChain>
</file>

<file path=xl/sharedStrings.xml><?xml version="1.0" encoding="utf-8"?>
<sst xmlns="http://schemas.openxmlformats.org/spreadsheetml/2006/main" count="10" uniqueCount="10">
  <si>
    <r>
      <t>Ускорение свободного падения g (м/с</t>
    </r>
    <r>
      <rPr>
        <vertAlign val="superscript"/>
        <sz val="13"/>
        <color theme="1"/>
        <rFont val="Times New Roman"/>
        <family val="1"/>
        <charset val="204"/>
      </rPr>
      <t>2</t>
    </r>
    <r>
      <rPr>
        <sz val="13"/>
        <color theme="1"/>
        <rFont val="Times New Roman"/>
        <family val="1"/>
        <charset val="204"/>
      </rPr>
      <t>)</t>
    </r>
  </si>
  <si>
    <t>Температура (К)</t>
  </si>
  <si>
    <t>Радиус Земли (м)</t>
  </si>
  <si>
    <t xml:space="preserve">Полное число молекул в атмосфере </t>
  </si>
  <si>
    <t>Постоянная авогадро</t>
  </si>
  <si>
    <t>p(h)</t>
  </si>
  <si>
    <t>h</t>
  </si>
  <si>
    <r>
      <t>Давление в близи повеохности земли p</t>
    </r>
    <r>
      <rPr>
        <vertAlign val="subscript"/>
        <sz val="13"/>
        <color theme="1"/>
        <rFont val="Times New Roman"/>
        <family val="1"/>
        <charset val="204"/>
      </rPr>
      <t xml:space="preserve">0 </t>
    </r>
    <r>
      <rPr>
        <sz val="13"/>
        <color theme="1"/>
        <rFont val="Times New Roman"/>
        <family val="1"/>
        <charset val="204"/>
      </rPr>
      <t>(Па)</t>
    </r>
  </si>
  <si>
    <t>Универсальная Газовая постоянная(Джоуль/(моль*К))</t>
  </si>
  <si>
    <t>Средняя молярная масса воздуха μ (кг/моль)</t>
  </si>
</sst>
</file>

<file path=xl/styles.xml><?xml version="1.0" encoding="utf-8"?>
<styleSheet xmlns="http://schemas.openxmlformats.org/spreadsheetml/2006/main">
  <fonts count="4">
    <font>
      <sz val="11"/>
      <color theme="1"/>
      <name val="Arial Narrow"/>
      <family val="2"/>
      <charset val="204"/>
    </font>
    <font>
      <sz val="13"/>
      <color theme="1"/>
      <name val="Times New Roman"/>
      <family val="1"/>
      <charset val="204"/>
    </font>
    <font>
      <vertAlign val="subscript"/>
      <sz val="13"/>
      <color theme="1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давления газа от высоты  в однородном поле тяжести </a:t>
            </a:r>
            <a:r>
              <a:rPr lang="en-US"/>
              <a:t>p(h)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5191059593818807E-2"/>
          <c:y val="6.9026070860919053E-2"/>
          <c:w val="0.85557585174193251"/>
          <c:h val="0.87149668971690619"/>
        </c:manualLayout>
      </c:layout>
      <c:scatterChart>
        <c:scatterStyle val="smoothMarker"/>
        <c:ser>
          <c:idx val="0"/>
          <c:order val="0"/>
          <c:tx>
            <c:strRef>
              <c:f>Лист1!$A$1</c:f>
              <c:strCache>
                <c:ptCount val="1"/>
                <c:pt idx="0">
                  <c:v>p(h)</c:v>
                </c:pt>
              </c:strCache>
            </c:strRef>
          </c:tx>
          <c:xVal>
            <c:numRef>
              <c:f>Лист1!$B$2:$B$122</c:f>
              <c:numCache>
                <c:formatCode>General</c:formatCode>
                <c:ptCount val="1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Лист1!$A$2:$A$122</c:f>
              <c:numCache>
                <c:formatCode>General</c:formatCode>
                <c:ptCount val="121"/>
                <c:pt idx="0">
                  <c:v>101324.72</c:v>
                </c:pt>
                <c:pt idx="1">
                  <c:v>90407.860076898578</c:v>
                </c:pt>
                <c:pt idx="2">
                  <c:v>80667.197142849967</c:v>
                </c:pt>
                <c:pt idx="3">
                  <c:v>71976.006171903296</c:v>
                </c:pt>
                <c:pt idx="4">
                  <c:v>64221.215660733345</c:v>
                </c:pt>
                <c:pt idx="5">
                  <c:v>57301.936579976813</c:v>
                </c:pt>
                <c:pt idx="6">
                  <c:v>51128.149818305545</c:v>
                </c:pt>
                <c:pt idx="7">
                  <c:v>45619.53504301887</c:v>
                </c:pt>
                <c:pt idx="8">
                  <c:v>40704.425740751336</c:v>
                </c:pt>
                <c:pt idx="9">
                  <c:v>36318.876843482569</c:v>
                </c:pt>
                <c:pt idx="10">
                  <c:v>32405.832809759402</c:v>
                </c:pt>
                <c:pt idx="11">
                  <c:v>28914.385337952051</c:v>
                </c:pt>
                <c:pt idx="12">
                  <c:v>25799.111054470195</c:v>
                </c:pt>
                <c:pt idx="13">
                  <c:v>23019.480560330278</c:v>
                </c:pt>
                <c:pt idx="14">
                  <c:v>20539.331147830722</c:v>
                </c:pt>
                <c:pt idx="15">
                  <c:v>18326.396327432882</c:v>
                </c:pt>
                <c:pt idx="16">
                  <c:v>16351.886044040784</c:v>
                </c:pt>
                <c:pt idx="17">
                  <c:v>14590.112121336524</c:v>
                </c:pt>
                <c:pt idx="18">
                  <c:v>13018.154061240479</c:v>
                </c:pt>
                <c:pt idx="19">
                  <c:v>11615.560850581563</c:v>
                </c:pt>
                <c:pt idx="20">
                  <c:v>10364.08489551295</c:v>
                </c:pt>
                <c:pt idx="21">
                  <c:v>9247.4446221872877</c:v>
                </c:pt>
                <c:pt idx="22">
                  <c:v>8251.1126551504549</c:v>
                </c:pt>
                <c:pt idx="23">
                  <c:v>7362.1268176765698</c:v>
                </c:pt>
                <c:pt idx="24">
                  <c:v>6568.9214951779404</c:v>
                </c:pt>
                <c:pt idx="25">
                  <c:v>5861.1771677452316</c:v>
                </c:pt>
                <c:pt idx="26">
                  <c:v>5229.6861542516335</c:v>
                </c:pt>
                <c:pt idx="27">
                  <c:v>4666.232821365561</c:v>
                </c:pt>
                <c:pt idx="28">
                  <c:v>4163.4866990034543</c:v>
                </c:pt>
                <c:pt idx="29">
                  <c:v>3714.9071116656687</c:v>
                </c:pt>
                <c:pt idx="30">
                  <c:v>3314.6580849189158</c:v>
                </c:pt>
                <c:pt idx="31">
                  <c:v>2957.5324199673082</c:v>
                </c:pt>
                <c:pt idx="32">
                  <c:v>2638.8839485299914</c:v>
                </c:pt>
                <c:pt idx="33">
                  <c:v>2354.5670866682181</c:v>
                </c:pt>
                <c:pt idx="34">
                  <c:v>2100.882901163418</c:v>
                </c:pt>
                <c:pt idx="35">
                  <c:v>1874.5309867753012</c:v>
                </c:pt>
                <c:pt idx="36">
                  <c:v>1672.5665283081166</c:v>
                </c:pt>
                <c:pt idx="37">
                  <c:v>1492.3619888669248</c:v>
                </c:pt>
                <c:pt idx="38">
                  <c:v>1331.5729258720189</c:v>
                </c:pt>
                <c:pt idx="39">
                  <c:v>1188.1074901013678</c:v>
                </c:pt>
                <c:pt idx="40">
                  <c:v>1060.0992109467431</c:v>
                </c:pt>
                <c:pt idx="41">
                  <c:v>945.88271382248763</c:v>
                </c:pt>
                <c:pt idx="42">
                  <c:v>843.9720538129352</c:v>
                </c:pt>
                <c:pt idx="43">
                  <c:v>753.04138368142139</c:v>
                </c:pt>
                <c:pt idx="44">
                  <c:v>671.90770473369196</c:v>
                </c:pt>
                <c:pt idx="45">
                  <c:v>599.51547612619822</c:v>
                </c:pt>
                <c:pt idx="46">
                  <c:v>534.92288238795561</c:v>
                </c:pt>
                <c:pt idx="47">
                  <c:v>477.28958049784478</c:v>
                </c:pt>
                <c:pt idx="48">
                  <c:v>425.86576710807384</c:v>
                </c:pt>
                <c:pt idx="49">
                  <c:v>379.98242367951076</c:v>
                </c:pt>
                <c:pt idx="50">
                  <c:v>339.04261261909255</c:v>
                </c:pt>
                <c:pt idx="51">
                  <c:v>302.51371118294753</c:v>
                </c:pt>
                <c:pt idx="52">
                  <c:v>269.92048210911656</c:v>
                </c:pt>
                <c:pt idx="53">
                  <c:v>240.83889082950361</c:v>
                </c:pt>
                <c:pt idx="54">
                  <c:v>214.8905888236277</c:v>
                </c:pt>
                <c:pt idx="55">
                  <c:v>191.73799134316764</c:v>
                </c:pt>
                <c:pt idx="56">
                  <c:v>171.07988546900188</c:v>
                </c:pt>
                <c:pt idx="57">
                  <c:v>152.64751136201869</c:v>
                </c:pt>
                <c:pt idx="58">
                  <c:v>136.20106572516718</c:v>
                </c:pt>
                <c:pt idx="59">
                  <c:v>121.52658198715376</c:v>
                </c:pt>
                <c:pt idx="60">
                  <c:v>108.43314661928832</c:v>
                </c:pt>
                <c:pt idx="61">
                  <c:v>96.750415370054242</c:v>
                </c:pt>
                <c:pt idx="62">
                  <c:v>86.326397103862547</c:v>
                </c:pt>
                <c:pt idx="63">
                  <c:v>77.025476411963282</c:v>
                </c:pt>
                <c:pt idx="64">
                  <c:v>68.726649269884362</c:v>
                </c:pt>
                <c:pt idx="65">
                  <c:v>61.321948787480345</c:v>
                </c:pt>
                <c:pt idx="66">
                  <c:v>54.715040570763591</c:v>
                </c:pt>
                <c:pt idx="67">
                  <c:v>48.819969421316195</c:v>
                </c:pt>
                <c:pt idx="68">
                  <c:v>43.560041067972548</c:v>
                </c:pt>
                <c:pt idx="69">
                  <c:v>38.866824382216144</c:v>
                </c:pt>
                <c:pt idx="70">
                  <c:v>34.679261096214084</c:v>
                </c:pt>
                <c:pt idx="71">
                  <c:v>30.942871441014162</c:v>
                </c:pt>
                <c:pt idx="72">
                  <c:v>27.609045370336727</c:v>
                </c:pt>
                <c:pt idx="73">
                  <c:v>24.63441014885754</c:v>
                </c:pt>
                <c:pt idx="74">
                  <c:v>21.980266077368324</c:v>
                </c:pt>
                <c:pt idx="75">
                  <c:v>19.612083013658626</c:v>
                </c:pt>
                <c:pt idx="76">
                  <c:v>17.499051138906374</c:v>
                </c:pt>
                <c:pt idx="77">
                  <c:v>15.613680125094229</c:v>
                </c:pt>
                <c:pt idx="78">
                  <c:v>13.931441488661127</c:v>
                </c:pt>
                <c:pt idx="79">
                  <c:v>12.430449477446128</c:v>
                </c:pt>
                <c:pt idx="80">
                  <c:v>11.091176339297133</c:v>
                </c:pt>
                <c:pt idx="81">
                  <c:v>9.8961982680177538</c:v>
                </c:pt>
                <c:pt idx="82">
                  <c:v>8.8299687214353408</c:v>
                </c:pt>
                <c:pt idx="83">
                  <c:v>7.8786161624815509</c:v>
                </c:pt>
                <c:pt idx="84">
                  <c:v>7.0297635919173915</c:v>
                </c:pt>
                <c:pt idx="85">
                  <c:v>6.2723675248423465</c:v>
                </c:pt>
                <c:pt idx="86">
                  <c:v>5.5965743160882138</c:v>
                </c:pt>
                <c:pt idx="87">
                  <c:v>4.9935919653058685</c:v>
                </c:pt>
                <c:pt idx="88">
                  <c:v>4.4555757339423003</c:v>
                </c:pt>
                <c:pt idx="89">
                  <c:v>3.9755260859963921</c:v>
                </c:pt>
                <c:pt idx="90">
                  <c:v>3.5471976247733252</c:v>
                </c:pt>
                <c:pt idx="91">
                  <c:v>3.1650178409139831</c:v>
                </c:pt>
                <c:pt idx="92">
                  <c:v>2.8240146146195975</c:v>
                </c:pt>
                <c:pt idx="93">
                  <c:v>2.5197515288830341</c:v>
                </c:pt>
                <c:pt idx="94">
                  <c:v>2.2482701521584141</c:v>
                </c:pt>
                <c:pt idx="95">
                  <c:v>2.0060385395726281</c:v>
                </c:pt>
                <c:pt idx="96">
                  <c:v>1.7899052826847013</c:v>
                </c:pt>
                <c:pt idx="97">
                  <c:v>1.5970585099851233</c:v>
                </c:pt>
                <c:pt idx="98">
                  <c:v>1.4249893047358555</c:v>
                </c:pt>
                <c:pt idx="99">
                  <c:v>1.2714590642208166</c:v>
                </c:pt>
                <c:pt idx="100">
                  <c:v>1.1344703757541104</c:v>
                </c:pt>
              </c:numCache>
            </c:numRef>
          </c:yVal>
          <c:smooth val="1"/>
        </c:ser>
        <c:axId val="85660416"/>
        <c:axId val="85662336"/>
      </c:scatterChart>
      <c:valAx>
        <c:axId val="8566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 b="0" i="0">
                    <a:latin typeface="Times New Roman" pitchFamily="18" charset="0"/>
                    <a:cs typeface="Times New Roman" pitchFamily="18" charset="0"/>
                  </a:rPr>
                  <a:t>Высота </a:t>
                </a:r>
                <a:r>
                  <a:rPr lang="en-US" sz="1300" b="0" i="0">
                    <a:latin typeface="Times New Roman" pitchFamily="18" charset="0"/>
                    <a:cs typeface="Times New Roman" pitchFamily="18" charset="0"/>
                  </a:rPr>
                  <a:t>h</a:t>
                </a:r>
                <a:endParaRPr lang="ru-RU" sz="1300" b="0" i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1746679334911763"/>
              <c:y val="0.9192816643706847"/>
            </c:manualLayout>
          </c:layout>
        </c:title>
        <c:numFmt formatCode="General" sourceLinked="1"/>
        <c:majorTickMark val="none"/>
        <c:tickLblPos val="nextTo"/>
        <c:crossAx val="85662336"/>
        <c:crosses val="autoZero"/>
        <c:crossBetween val="midCat"/>
      </c:valAx>
      <c:valAx>
        <c:axId val="856623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300" b="0">
                    <a:latin typeface="Times New Roman" pitchFamily="18" charset="0"/>
                    <a:cs typeface="Times New Roman" pitchFamily="18" charset="0"/>
                  </a:rPr>
                  <a:t>Давление</a:t>
                </a:r>
                <a:r>
                  <a:rPr lang="ru-RU" sz="1300" b="0" baseline="0">
                    <a:latin typeface="Times New Roman" pitchFamily="18" charset="0"/>
                    <a:cs typeface="Times New Roman" pitchFamily="18" charset="0"/>
                  </a:rPr>
                  <a:t> газа </a:t>
                </a:r>
                <a:r>
                  <a:rPr lang="en-US" sz="1300" b="0" baseline="0">
                    <a:latin typeface="Times New Roman" pitchFamily="18" charset="0"/>
                    <a:cs typeface="Times New Roman" pitchFamily="18" charset="0"/>
                  </a:rPr>
                  <a:t>p</a:t>
                </a:r>
                <a:endParaRPr lang="ru-RU" sz="13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6990289313857213E-2"/>
              <c:y val="3.297727849585079E-2"/>
            </c:manualLayout>
          </c:layout>
        </c:title>
        <c:numFmt formatCode="General" sourceLinked="1"/>
        <c:majorTickMark val="none"/>
        <c:tickLblPos val="nextTo"/>
        <c:crossAx val="85660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23</xdr:row>
      <xdr:rowOff>71436</xdr:rowOff>
    </xdr:from>
    <xdr:to>
      <xdr:col>20</xdr:col>
      <xdr:colOff>371475</xdr:colOff>
      <xdr:row>61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300103</xdr:colOff>
      <xdr:row>0</xdr:row>
      <xdr:rowOff>26096</xdr:rowOff>
    </xdr:from>
    <xdr:to>
      <xdr:col>9</xdr:col>
      <xdr:colOff>574109</xdr:colOff>
      <xdr:row>6</xdr:row>
      <xdr:rowOff>42523</xdr:rowOff>
    </xdr:to>
    <xdr:sp macro="" textlink="">
      <xdr:nvSpPr>
        <xdr:cNvPr id="3" name="TextBox 2"/>
        <xdr:cNvSpPr txBox="1"/>
      </xdr:nvSpPr>
      <xdr:spPr>
        <a:xfrm>
          <a:off x="1524746" y="26096"/>
          <a:ext cx="4560256" cy="136013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3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Анализ Графика</a:t>
          </a:r>
        </a:p>
        <a:p>
          <a:pPr algn="ctr"/>
          <a:r>
            <a:rPr lang="ru-RU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Исследуя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график, мы можем увидеть, что</a:t>
          </a:r>
          <a:r>
            <a:rPr lang="en-US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изменение давления газа обратно пропорцианально изменению высоты в однородном поле. График принимает вид гиперболы. </a:t>
          </a:r>
        </a:p>
        <a:p>
          <a:pPr algn="ctr"/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При увеличении высоты, давление газа уменьшается и стремится к нулю. </a:t>
          </a:r>
          <a:endParaRPr lang="ru-RU" sz="13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tabSelected="1" zoomScale="70" zoomScaleNormal="70" workbookViewId="0">
      <selection activeCell="S14" sqref="S14"/>
    </sheetView>
  </sheetViews>
  <sheetFormatPr defaultRowHeight="16.5"/>
  <cols>
    <col min="1" max="16384" width="9.140625" style="1"/>
  </cols>
  <sheetData>
    <row r="1" spans="1:18" ht="19.5">
      <c r="A1" s="2" t="s">
        <v>5</v>
      </c>
      <c r="B1" s="2" t="s">
        <v>6</v>
      </c>
      <c r="K1" s="4" t="s">
        <v>7</v>
      </c>
      <c r="L1" s="4"/>
      <c r="M1" s="4"/>
      <c r="N1" s="4"/>
      <c r="O1" s="4"/>
      <c r="P1" s="4"/>
      <c r="Q1" s="4"/>
    </row>
    <row r="2" spans="1:18" ht="17.25" customHeight="1">
      <c r="A2" s="3">
        <f>$K$2*(EXP((-$L$14*$L$5*B2)/($K$8*$L$11)))</f>
        <v>101324.72</v>
      </c>
      <c r="B2" s="3">
        <v>0</v>
      </c>
      <c r="K2" s="5">
        <v>101324.72</v>
      </c>
      <c r="L2" s="6"/>
      <c r="M2" s="6"/>
      <c r="N2" s="6"/>
      <c r="O2" s="6"/>
      <c r="P2" s="6"/>
      <c r="Q2" s="7"/>
    </row>
    <row r="3" spans="1:18">
      <c r="A3" s="3">
        <f>$K$2*(EXP((-$L$14*$L$5*B3)/($K$8*$L$11)))</f>
        <v>90407.860076898578</v>
      </c>
      <c r="B3" s="3">
        <v>1000</v>
      </c>
    </row>
    <row r="4" spans="1:18" ht="19.5">
      <c r="A4" s="3">
        <f>$K$2*(EXP((-$L$14*$L$5*B4)/($K$8*$L$11)))</f>
        <v>80667.197142849967</v>
      </c>
      <c r="B4" s="3">
        <v>2000</v>
      </c>
      <c r="L4" s="8" t="s">
        <v>0</v>
      </c>
      <c r="M4" s="8"/>
      <c r="N4" s="8"/>
      <c r="O4" s="8"/>
      <c r="P4" s="8"/>
    </row>
    <row r="5" spans="1:18">
      <c r="A5" s="3">
        <f>$K$2*(EXP((-$L$14*$L$5*B5)/($K$8*$L$11)))</f>
        <v>71976.006171903296</v>
      </c>
      <c r="B5" s="3">
        <v>3000</v>
      </c>
      <c r="L5" s="8">
        <v>9.8000000000000007</v>
      </c>
      <c r="M5" s="8"/>
      <c r="N5" s="8"/>
      <c r="O5" s="8"/>
      <c r="P5" s="8"/>
    </row>
    <row r="6" spans="1:18">
      <c r="A6" s="3">
        <f>$K$2*(EXP((-$L$14*$L$5*B6)/($K$8*$L$11)))</f>
        <v>64221.215660733345</v>
      </c>
      <c r="B6" s="3">
        <v>4000</v>
      </c>
    </row>
    <row r="7" spans="1:18" ht="17.25" customHeight="1">
      <c r="A7" s="3">
        <f>$K$2*(EXP((-$L$14*$L$5*B7)/($K$8*$L$11)))</f>
        <v>57301.936579976813</v>
      </c>
      <c r="B7" s="3">
        <v>5000</v>
      </c>
      <c r="K7" s="9" t="s">
        <v>8</v>
      </c>
      <c r="L7" s="9"/>
      <c r="M7" s="9"/>
      <c r="N7" s="9"/>
      <c r="O7" s="9"/>
      <c r="P7" s="9"/>
      <c r="Q7" s="9"/>
      <c r="R7" s="9"/>
    </row>
    <row r="8" spans="1:18" ht="17.25" customHeight="1">
      <c r="A8" s="3">
        <f>$K$2*(EXP((-$L$14*$L$5*B8)/($K$8*$L$11)))</f>
        <v>51128.149818305545</v>
      </c>
      <c r="B8" s="3">
        <v>6000</v>
      </c>
      <c r="K8" s="9">
        <v>8.31</v>
      </c>
      <c r="L8" s="9"/>
      <c r="M8" s="9"/>
      <c r="N8" s="9"/>
      <c r="O8" s="9"/>
      <c r="P8" s="9"/>
      <c r="Q8" s="9"/>
      <c r="R8" s="9"/>
    </row>
    <row r="9" spans="1:18">
      <c r="A9" s="3">
        <f>$K$2*(EXP((-$L$14*$L$5*B9)/($K$8*$L$11)))</f>
        <v>45619.53504301887</v>
      </c>
      <c r="B9" s="3">
        <v>7000</v>
      </c>
    </row>
    <row r="10" spans="1:18">
      <c r="A10" s="3">
        <f>$K$2*(EXP((-$L$14*$L$5*B10)/($K$8*$L$11)))</f>
        <v>40704.425740751336</v>
      </c>
      <c r="B10" s="3">
        <v>8000</v>
      </c>
      <c r="L10" s="10" t="s">
        <v>1</v>
      </c>
      <c r="M10" s="10"/>
      <c r="N10" s="10"/>
      <c r="O10" s="10"/>
      <c r="P10" s="10"/>
    </row>
    <row r="11" spans="1:18">
      <c r="A11" s="3">
        <f>$K$2*(EXP((-$L$14*$L$5*B11)/($K$8*$L$11)))</f>
        <v>36318.876843482569</v>
      </c>
      <c r="B11" s="3">
        <v>9000</v>
      </c>
      <c r="L11" s="10">
        <v>300</v>
      </c>
      <c r="M11" s="10"/>
      <c r="N11" s="10"/>
      <c r="O11" s="10"/>
      <c r="P11" s="10"/>
    </row>
    <row r="12" spans="1:18">
      <c r="A12" s="3">
        <f>$K$2*(EXP((-$L$14*$L$5*B12)/($K$8*$L$11)))</f>
        <v>32405.832809759402</v>
      </c>
      <c r="B12" s="3">
        <v>10000</v>
      </c>
    </row>
    <row r="13" spans="1:18">
      <c r="A13" s="3">
        <f>$K$2*(EXP((-$L$14*$L$5*B13)/($K$8*$L$11)))</f>
        <v>28914.385337952051</v>
      </c>
      <c r="B13" s="3">
        <v>11000</v>
      </c>
      <c r="L13" s="11" t="s">
        <v>9</v>
      </c>
      <c r="M13" s="11"/>
      <c r="N13" s="11"/>
      <c r="O13" s="11"/>
      <c r="P13" s="11"/>
    </row>
    <row r="14" spans="1:18">
      <c r="A14" s="3">
        <f>$K$2*(EXP((-$L$14*$L$5*B14)/($K$8*$L$11)))</f>
        <v>25799.111054470195</v>
      </c>
      <c r="B14" s="3">
        <v>12000</v>
      </c>
      <c r="L14" s="11">
        <v>2.9000000000000001E-2</v>
      </c>
      <c r="M14" s="11"/>
      <c r="N14" s="11"/>
      <c r="O14" s="11"/>
      <c r="P14" s="11"/>
    </row>
    <row r="15" spans="1:18">
      <c r="A15" s="3">
        <f>$K$2*(EXP((-$L$14*$L$5*B15)/($K$8*$L$11)))</f>
        <v>23019.480560330278</v>
      </c>
      <c r="B15" s="3">
        <v>13000</v>
      </c>
    </row>
    <row r="16" spans="1:18">
      <c r="A16" s="3">
        <f>$K$2*(EXP((-$L$14*$L$5*B16)/($K$8*$L$11)))</f>
        <v>20539.331147830722</v>
      </c>
      <c r="B16" s="3">
        <v>14000</v>
      </c>
      <c r="L16" s="12" t="s">
        <v>2</v>
      </c>
      <c r="M16" s="12"/>
      <c r="N16" s="12"/>
      <c r="O16" s="12"/>
      <c r="P16" s="12"/>
    </row>
    <row r="17" spans="1:16">
      <c r="A17" s="3">
        <f>$K$2*(EXP((-$L$14*$L$5*B17)/($K$8*$L$11)))</f>
        <v>18326.396327432882</v>
      </c>
      <c r="B17" s="3">
        <v>15000</v>
      </c>
      <c r="L17" s="13">
        <v>6371000</v>
      </c>
      <c r="M17" s="12"/>
      <c r="N17" s="12"/>
      <c r="O17" s="12"/>
      <c r="P17" s="12"/>
    </row>
    <row r="18" spans="1:16">
      <c r="A18" s="3">
        <f>$K$2*(EXP((-$L$14*$L$5*B18)/($K$8*$L$11)))</f>
        <v>16351.886044040784</v>
      </c>
      <c r="B18" s="3">
        <v>16000</v>
      </c>
    </row>
    <row r="19" spans="1:16">
      <c r="A19" s="3">
        <f>$K$2*(EXP((-$L$14*$L$5*B19)/($K$8*$L$11)))</f>
        <v>14590.112121336524</v>
      </c>
      <c r="B19" s="3">
        <v>17000</v>
      </c>
      <c r="L19" s="14" t="s">
        <v>3</v>
      </c>
      <c r="M19" s="14"/>
      <c r="N19" s="14"/>
      <c r="O19" s="14"/>
      <c r="P19" s="14"/>
    </row>
    <row r="20" spans="1:16">
      <c r="A20" s="3">
        <f>$K$2*(EXP((-$L$14*$L$5*B20)/($K$8*$L$11)))</f>
        <v>13018.154061240479</v>
      </c>
      <c r="B20" s="3">
        <v>18000</v>
      </c>
      <c r="L20" s="14">
        <f>(4*PI()*(L17^2)*K2)/(L14*L5)*L23</f>
        <v>1.0911078071401933E+44</v>
      </c>
      <c r="M20" s="14"/>
      <c r="N20" s="14"/>
      <c r="O20" s="14"/>
      <c r="P20" s="14"/>
    </row>
    <row r="21" spans="1:16">
      <c r="A21" s="3">
        <f>$K$2*(EXP((-$L$14*$L$5*B21)/($K$8*$L$11)))</f>
        <v>11615.560850581563</v>
      </c>
      <c r="B21" s="3">
        <v>19000</v>
      </c>
    </row>
    <row r="22" spans="1:16">
      <c r="A22" s="3">
        <f>$K$2*(EXP((-$L$14*$L$5*B22)/($K$8*$L$11)))</f>
        <v>10364.08489551295</v>
      </c>
      <c r="B22" s="3">
        <v>20000</v>
      </c>
      <c r="L22" s="15" t="s">
        <v>4</v>
      </c>
      <c r="M22" s="15"/>
      <c r="N22" s="15"/>
      <c r="O22" s="15"/>
      <c r="P22" s="15"/>
    </row>
    <row r="23" spans="1:16">
      <c r="A23" s="3">
        <f>$K$2*(EXP((-$L$14*$L$5*B23)/($K$8*$L$11)))</f>
        <v>9247.4446221872877</v>
      </c>
      <c r="B23" s="3">
        <v>21000</v>
      </c>
      <c r="L23" s="15">
        <f>6*10^23</f>
        <v>5.9999999999999995E+23</v>
      </c>
      <c r="M23" s="15"/>
      <c r="N23" s="15"/>
      <c r="O23" s="15"/>
      <c r="P23" s="15"/>
    </row>
    <row r="24" spans="1:16">
      <c r="A24" s="3">
        <f>$K$2*(EXP((-$L$14*$L$5*B24)/($K$8*$L$11)))</f>
        <v>8251.1126551504549</v>
      </c>
      <c r="B24" s="3">
        <v>22000</v>
      </c>
    </row>
    <row r="25" spans="1:16">
      <c r="A25" s="3">
        <f>$K$2*(EXP((-$L$14*$L$5*B25)/($K$8*$L$11)))</f>
        <v>7362.1268176765698</v>
      </c>
      <c r="B25" s="3">
        <v>23000</v>
      </c>
    </row>
    <row r="26" spans="1:16">
      <c r="A26" s="3">
        <f>$K$2*(EXP((-$L$14*$L$5*B26)/($K$8*$L$11)))</f>
        <v>6568.9214951779404</v>
      </c>
      <c r="B26" s="3">
        <v>24000</v>
      </c>
    </row>
    <row r="27" spans="1:16">
      <c r="A27" s="3">
        <f>$K$2*(EXP((-$L$14*$L$5*B27)/($K$8*$L$11)))</f>
        <v>5861.1771677452316</v>
      </c>
      <c r="B27" s="3">
        <v>25000</v>
      </c>
    </row>
    <row r="28" spans="1:16">
      <c r="A28" s="3">
        <f>$K$2*(EXP((-$L$14*$L$5*B28)/($K$8*$L$11)))</f>
        <v>5229.6861542516335</v>
      </c>
      <c r="B28" s="3">
        <v>26000</v>
      </c>
    </row>
    <row r="29" spans="1:16">
      <c r="A29" s="3">
        <f>$K$2*(EXP((-$L$14*$L$5*B29)/($K$8*$L$11)))</f>
        <v>4666.232821365561</v>
      </c>
      <c r="B29" s="3">
        <v>27000</v>
      </c>
    </row>
    <row r="30" spans="1:16">
      <c r="A30" s="3">
        <f>$K$2*(EXP((-$L$14*$L$5*B30)/($K$8*$L$11)))</f>
        <v>4163.4866990034543</v>
      </c>
      <c r="B30" s="3">
        <v>28000</v>
      </c>
    </row>
    <row r="31" spans="1:16">
      <c r="A31" s="3">
        <f>$K$2*(EXP((-$L$14*$L$5*B31)/($K$8*$L$11)))</f>
        <v>3714.9071116656687</v>
      </c>
      <c r="B31" s="3">
        <v>29000</v>
      </c>
    </row>
    <row r="32" spans="1:16">
      <c r="A32" s="3">
        <f>$K$2*(EXP((-$L$14*$L$5*B32)/($K$8*$L$11)))</f>
        <v>3314.6580849189158</v>
      </c>
      <c r="B32" s="3">
        <v>30000</v>
      </c>
    </row>
    <row r="33" spans="1:2">
      <c r="A33" s="3">
        <f>$K$2*(EXP((-$L$14*$L$5*B33)/($K$8*$L$11)))</f>
        <v>2957.5324199673082</v>
      </c>
      <c r="B33" s="3">
        <v>31000</v>
      </c>
    </row>
    <row r="34" spans="1:2">
      <c r="A34" s="3">
        <f>$K$2*(EXP((-$L$14*$L$5*B34)/($K$8*$L$11)))</f>
        <v>2638.8839485299914</v>
      </c>
      <c r="B34" s="3">
        <v>32000</v>
      </c>
    </row>
    <row r="35" spans="1:2">
      <c r="A35" s="3">
        <f>$K$2*(EXP((-$L$14*$L$5*B35)/($K$8*$L$11)))</f>
        <v>2354.5670866682181</v>
      </c>
      <c r="B35" s="3">
        <v>33000</v>
      </c>
    </row>
    <row r="36" spans="1:2">
      <c r="A36" s="3">
        <f>$K$2*(EXP((-$L$14*$L$5*B36)/($K$8*$L$11)))</f>
        <v>2100.882901163418</v>
      </c>
      <c r="B36" s="3">
        <v>34000</v>
      </c>
    </row>
    <row r="37" spans="1:2">
      <c r="A37" s="3">
        <f>$K$2*(EXP((-$L$14*$L$5*B37)/($K$8*$L$11)))</f>
        <v>1874.5309867753012</v>
      </c>
      <c r="B37" s="3">
        <v>35000</v>
      </c>
    </row>
    <row r="38" spans="1:2">
      <c r="A38" s="3">
        <f>$K$2*(EXP((-$L$14*$L$5*B38)/($K$8*$L$11)))</f>
        <v>1672.5665283081166</v>
      </c>
      <c r="B38" s="3">
        <v>36000</v>
      </c>
    </row>
    <row r="39" spans="1:2">
      <c r="A39" s="3">
        <f>$K$2*(EXP((-$L$14*$L$5*B39)/($K$8*$L$11)))</f>
        <v>1492.3619888669248</v>
      </c>
      <c r="B39" s="3">
        <v>37000</v>
      </c>
    </row>
    <row r="40" spans="1:2">
      <c r="A40" s="3">
        <f>$K$2*(EXP((-$L$14*$L$5*B40)/($K$8*$L$11)))</f>
        <v>1331.5729258720189</v>
      </c>
      <c r="B40" s="3">
        <v>38000</v>
      </c>
    </row>
    <row r="41" spans="1:2">
      <c r="A41" s="3">
        <f>$K$2*(EXP((-$L$14*$L$5*B41)/($K$8*$L$11)))</f>
        <v>1188.1074901013678</v>
      </c>
      <c r="B41" s="3">
        <v>39000</v>
      </c>
    </row>
    <row r="42" spans="1:2">
      <c r="A42" s="3">
        <f>$K$2*(EXP((-$L$14*$L$5*B42)/($K$8*$L$11)))</f>
        <v>1060.0992109467431</v>
      </c>
      <c r="B42" s="3">
        <v>40000</v>
      </c>
    </row>
    <row r="43" spans="1:2">
      <c r="A43" s="3">
        <f>$K$2*(EXP((-$L$14*$L$5*B43)/($K$8*$L$11)))</f>
        <v>945.88271382248763</v>
      </c>
      <c r="B43" s="3">
        <v>41000</v>
      </c>
    </row>
    <row r="44" spans="1:2">
      <c r="A44" s="3">
        <f>$K$2*(EXP((-$L$14*$L$5*B44)/($K$8*$L$11)))</f>
        <v>843.9720538129352</v>
      </c>
      <c r="B44" s="3">
        <v>42000</v>
      </c>
    </row>
    <row r="45" spans="1:2">
      <c r="A45" s="3">
        <f>$K$2*(EXP((-$L$14*$L$5*B45)/($K$8*$L$11)))</f>
        <v>753.04138368142139</v>
      </c>
      <c r="B45" s="3">
        <v>43000</v>
      </c>
    </row>
    <row r="46" spans="1:2">
      <c r="A46" s="3">
        <f>$K$2*(EXP((-$L$14*$L$5*B46)/($K$8*$L$11)))</f>
        <v>671.90770473369196</v>
      </c>
      <c r="B46" s="3">
        <v>44000</v>
      </c>
    </row>
    <row r="47" spans="1:2">
      <c r="A47" s="3">
        <f>$K$2*(EXP((-$L$14*$L$5*B47)/($K$8*$L$11)))</f>
        <v>599.51547612619822</v>
      </c>
      <c r="B47" s="3">
        <v>45000</v>
      </c>
    </row>
    <row r="48" spans="1:2">
      <c r="A48" s="3">
        <f>$K$2*(EXP((-$L$14*$L$5*B48)/($K$8*$L$11)))</f>
        <v>534.92288238795561</v>
      </c>
      <c r="B48" s="3">
        <v>46000</v>
      </c>
    </row>
    <row r="49" spans="1:2">
      <c r="A49" s="3">
        <f>$K$2*(EXP((-$L$14*$L$5*B49)/($K$8*$L$11)))</f>
        <v>477.28958049784478</v>
      </c>
      <c r="B49" s="3">
        <v>47000</v>
      </c>
    </row>
    <row r="50" spans="1:2">
      <c r="A50" s="3">
        <f>$K$2*(EXP((-$L$14*$L$5*B50)/($K$8*$L$11)))</f>
        <v>425.86576710807384</v>
      </c>
      <c r="B50" s="3">
        <v>48000</v>
      </c>
    </row>
    <row r="51" spans="1:2">
      <c r="A51" s="3">
        <f>$K$2*(EXP((-$L$14*$L$5*B51)/($K$8*$L$11)))</f>
        <v>379.98242367951076</v>
      </c>
      <c r="B51" s="3">
        <v>49000</v>
      </c>
    </row>
    <row r="52" spans="1:2">
      <c r="A52" s="3">
        <f>$K$2*(EXP((-$L$14*$L$5*B52)/($K$8*$L$11)))</f>
        <v>339.04261261909255</v>
      </c>
      <c r="B52" s="3">
        <v>50000</v>
      </c>
    </row>
    <row r="53" spans="1:2">
      <c r="A53" s="3">
        <f>$K$2*(EXP((-$L$14*$L$5*B53)/($K$8*$L$11)))</f>
        <v>302.51371118294753</v>
      </c>
      <c r="B53" s="3">
        <v>51000</v>
      </c>
    </row>
    <row r="54" spans="1:2">
      <c r="A54" s="3">
        <f>$K$2*(EXP((-$L$14*$L$5*B54)/($K$8*$L$11)))</f>
        <v>269.92048210911656</v>
      </c>
      <c r="B54" s="3">
        <v>52000</v>
      </c>
    </row>
    <row r="55" spans="1:2">
      <c r="A55" s="3">
        <f>$K$2*(EXP((-$L$14*$L$5*B55)/($K$8*$L$11)))</f>
        <v>240.83889082950361</v>
      </c>
      <c r="B55" s="3">
        <v>53000</v>
      </c>
    </row>
    <row r="56" spans="1:2">
      <c r="A56" s="3">
        <f>$K$2*(EXP((-$L$14*$L$5*B56)/($K$8*$L$11)))</f>
        <v>214.8905888236277</v>
      </c>
      <c r="B56" s="3">
        <v>54000</v>
      </c>
    </row>
    <row r="57" spans="1:2">
      <c r="A57" s="3">
        <f>$K$2*(EXP((-$L$14*$L$5*B57)/($K$8*$L$11)))</f>
        <v>191.73799134316764</v>
      </c>
      <c r="B57" s="3">
        <v>55000</v>
      </c>
    </row>
    <row r="58" spans="1:2">
      <c r="A58" s="3">
        <f>$K$2*(EXP((-$L$14*$L$5*B58)/($K$8*$L$11)))</f>
        <v>171.07988546900188</v>
      </c>
      <c r="B58" s="3">
        <v>56000</v>
      </c>
    </row>
    <row r="59" spans="1:2">
      <c r="A59" s="3">
        <f>$K$2*(EXP((-$L$14*$L$5*B59)/($K$8*$L$11)))</f>
        <v>152.64751136201869</v>
      </c>
      <c r="B59" s="3">
        <v>57000</v>
      </c>
    </row>
    <row r="60" spans="1:2">
      <c r="A60" s="3">
        <f>$K$2*(EXP((-$L$14*$L$5*B60)/($K$8*$L$11)))</f>
        <v>136.20106572516718</v>
      </c>
      <c r="B60" s="3">
        <v>58000</v>
      </c>
    </row>
    <row r="61" spans="1:2">
      <c r="A61" s="3">
        <f>$K$2*(EXP((-$L$14*$L$5*B61)/($K$8*$L$11)))</f>
        <v>121.52658198715376</v>
      </c>
      <c r="B61" s="3">
        <v>59000</v>
      </c>
    </row>
    <row r="62" spans="1:2">
      <c r="A62" s="3">
        <f>$K$2*(EXP((-$L$14*$L$5*B62)/($K$8*$L$11)))</f>
        <v>108.43314661928832</v>
      </c>
      <c r="B62" s="3">
        <v>60000</v>
      </c>
    </row>
    <row r="63" spans="1:2">
      <c r="A63" s="3">
        <f>$K$2*(EXP((-$L$14*$L$5*B63)/($K$8*$L$11)))</f>
        <v>96.750415370054242</v>
      </c>
      <c r="B63" s="3">
        <v>61000</v>
      </c>
    </row>
    <row r="64" spans="1:2">
      <c r="A64" s="3">
        <f>$K$2*(EXP((-$L$14*$L$5*B64)/($K$8*$L$11)))</f>
        <v>86.326397103862547</v>
      </c>
      <c r="B64" s="3">
        <v>62000</v>
      </c>
    </row>
    <row r="65" spans="1:2">
      <c r="A65" s="3">
        <f>$K$2*(EXP((-$L$14*$L$5*B65)/($K$8*$L$11)))</f>
        <v>77.025476411963282</v>
      </c>
      <c r="B65" s="3">
        <v>63000</v>
      </c>
    </row>
    <row r="66" spans="1:2">
      <c r="A66" s="3">
        <f>$K$2*(EXP((-$L$14*$L$5*B66)/($K$8*$L$11)))</f>
        <v>68.726649269884362</v>
      </c>
      <c r="B66" s="3">
        <v>64000</v>
      </c>
    </row>
    <row r="67" spans="1:2">
      <c r="A67" s="3">
        <f>$K$2*(EXP((-$L$14*$L$5*B67)/($K$8*$L$11)))</f>
        <v>61.321948787480345</v>
      </c>
      <c r="B67" s="3">
        <v>65000</v>
      </c>
    </row>
    <row r="68" spans="1:2">
      <c r="A68" s="3">
        <f>$K$2*(EXP((-$L$14*$L$5*B68)/($K$8*$L$11)))</f>
        <v>54.715040570763591</v>
      </c>
      <c r="B68" s="3">
        <v>66000</v>
      </c>
    </row>
    <row r="69" spans="1:2">
      <c r="A69" s="3">
        <f>$K$2*(EXP((-$L$14*$L$5*B69)/($K$8*$L$11)))</f>
        <v>48.819969421316195</v>
      </c>
      <c r="B69" s="3">
        <v>67000</v>
      </c>
    </row>
    <row r="70" spans="1:2">
      <c r="A70" s="3">
        <f>$K$2*(EXP((-$L$14*$L$5*B70)/($K$8*$L$11)))</f>
        <v>43.560041067972548</v>
      </c>
      <c r="B70" s="3">
        <v>68000</v>
      </c>
    </row>
    <row r="71" spans="1:2">
      <c r="A71" s="3">
        <f>$K$2*(EXP((-$L$14*$L$5*B71)/($K$8*$L$11)))</f>
        <v>38.866824382216144</v>
      </c>
      <c r="B71" s="3">
        <v>69000</v>
      </c>
    </row>
    <row r="72" spans="1:2">
      <c r="A72" s="3">
        <f>$K$2*(EXP((-$L$14*$L$5*B72)/($K$8*$L$11)))</f>
        <v>34.679261096214084</v>
      </c>
      <c r="B72" s="3">
        <v>70000</v>
      </c>
    </row>
    <row r="73" spans="1:2">
      <c r="A73" s="3">
        <f>$K$2*(EXP((-$L$14*$L$5*B73)/($K$8*$L$11)))</f>
        <v>30.942871441014162</v>
      </c>
      <c r="B73" s="3">
        <v>71000</v>
      </c>
    </row>
    <row r="74" spans="1:2">
      <c r="A74" s="3">
        <f>$K$2*(EXP((-$L$14*$L$5*B74)/($K$8*$L$11)))</f>
        <v>27.609045370336727</v>
      </c>
      <c r="B74" s="3">
        <v>72000</v>
      </c>
    </row>
    <row r="75" spans="1:2">
      <c r="A75" s="3">
        <f>$K$2*(EXP((-$L$14*$L$5*B75)/($K$8*$L$11)))</f>
        <v>24.63441014885754</v>
      </c>
      <c r="B75" s="3">
        <v>73000</v>
      </c>
    </row>
    <row r="76" spans="1:2">
      <c r="A76" s="3">
        <f>$K$2*(EXP((-$L$14*$L$5*B76)/($K$8*$L$11)))</f>
        <v>21.980266077368324</v>
      </c>
      <c r="B76" s="3">
        <v>74000</v>
      </c>
    </row>
    <row r="77" spans="1:2">
      <c r="A77" s="3">
        <f>$K$2*(EXP((-$L$14*$L$5*B77)/($K$8*$L$11)))</f>
        <v>19.612083013658626</v>
      </c>
      <c r="B77" s="3">
        <v>75000</v>
      </c>
    </row>
    <row r="78" spans="1:2">
      <c r="A78" s="3">
        <f>$K$2*(EXP((-$L$14*$L$5*B78)/($K$8*$L$11)))</f>
        <v>17.499051138906374</v>
      </c>
      <c r="B78" s="3">
        <v>76000</v>
      </c>
    </row>
    <row r="79" spans="1:2">
      <c r="A79" s="3">
        <f>$K$2*(EXP((-$L$14*$L$5*B79)/($K$8*$L$11)))</f>
        <v>15.613680125094229</v>
      </c>
      <c r="B79" s="3">
        <v>77000</v>
      </c>
    </row>
    <row r="80" spans="1:2">
      <c r="A80" s="3">
        <f>$K$2*(EXP((-$L$14*$L$5*B80)/($K$8*$L$11)))</f>
        <v>13.931441488661127</v>
      </c>
      <c r="B80" s="3">
        <v>78000</v>
      </c>
    </row>
    <row r="81" spans="1:2">
      <c r="A81" s="3">
        <f>$K$2*(EXP((-$L$14*$L$5*B81)/($K$8*$L$11)))</f>
        <v>12.430449477446128</v>
      </c>
      <c r="B81" s="3">
        <v>79000</v>
      </c>
    </row>
    <row r="82" spans="1:2">
      <c r="A82" s="3">
        <f>$K$2*(EXP((-$L$14*$L$5*B82)/($K$8*$L$11)))</f>
        <v>11.091176339297133</v>
      </c>
      <c r="B82" s="3">
        <v>80000</v>
      </c>
    </row>
    <row r="83" spans="1:2">
      <c r="A83" s="3">
        <f>$K$2*(EXP((-$L$14*$L$5*B83)/($K$8*$L$11)))</f>
        <v>9.8961982680177538</v>
      </c>
      <c r="B83" s="3">
        <v>81000</v>
      </c>
    </row>
    <row r="84" spans="1:2">
      <c r="A84" s="3">
        <f>$K$2*(EXP((-$L$14*$L$5*B84)/($K$8*$L$11)))</f>
        <v>8.8299687214353408</v>
      </c>
      <c r="B84" s="3">
        <v>82000</v>
      </c>
    </row>
    <row r="85" spans="1:2">
      <c r="A85" s="3">
        <f>$K$2*(EXP((-$L$14*$L$5*B85)/($K$8*$L$11)))</f>
        <v>7.8786161624815509</v>
      </c>
      <c r="B85" s="3">
        <v>83000</v>
      </c>
    </row>
    <row r="86" spans="1:2">
      <c r="A86" s="3">
        <f>$K$2*(EXP((-$L$14*$L$5*B86)/($K$8*$L$11)))</f>
        <v>7.0297635919173915</v>
      </c>
      <c r="B86" s="3">
        <v>84000</v>
      </c>
    </row>
    <row r="87" spans="1:2">
      <c r="A87" s="3">
        <f>$K$2*(EXP((-$L$14*$L$5*B87)/($K$8*$L$11)))</f>
        <v>6.2723675248423465</v>
      </c>
      <c r="B87" s="3">
        <v>85000</v>
      </c>
    </row>
    <row r="88" spans="1:2">
      <c r="A88" s="3">
        <f>$K$2*(EXP((-$L$14*$L$5*B88)/($K$8*$L$11)))</f>
        <v>5.5965743160882138</v>
      </c>
      <c r="B88" s="3">
        <v>86000</v>
      </c>
    </row>
    <row r="89" spans="1:2">
      <c r="A89" s="3">
        <f>$K$2*(EXP((-$L$14*$L$5*B89)/($K$8*$L$11)))</f>
        <v>4.9935919653058685</v>
      </c>
      <c r="B89" s="3">
        <v>87000</v>
      </c>
    </row>
    <row r="90" spans="1:2">
      <c r="A90" s="3">
        <f>$K$2*(EXP((-$L$14*$L$5*B90)/($K$8*$L$11)))</f>
        <v>4.4555757339423003</v>
      </c>
      <c r="B90" s="3">
        <v>88000</v>
      </c>
    </row>
    <row r="91" spans="1:2">
      <c r="A91" s="3">
        <f>$K$2*(EXP((-$L$14*$L$5*B91)/($K$8*$L$11)))</f>
        <v>3.9755260859963921</v>
      </c>
      <c r="B91" s="3">
        <v>89000</v>
      </c>
    </row>
    <row r="92" spans="1:2">
      <c r="A92" s="3">
        <f>$K$2*(EXP((-$L$14*$L$5*B92)/($K$8*$L$11)))</f>
        <v>3.5471976247733252</v>
      </c>
      <c r="B92" s="3">
        <v>90000</v>
      </c>
    </row>
    <row r="93" spans="1:2">
      <c r="A93" s="3">
        <f>$K$2*(EXP((-$L$14*$L$5*B93)/($K$8*$L$11)))</f>
        <v>3.1650178409139831</v>
      </c>
      <c r="B93" s="3">
        <v>91000</v>
      </c>
    </row>
    <row r="94" spans="1:2">
      <c r="A94" s="3">
        <f>$K$2*(EXP((-$L$14*$L$5*B94)/($K$8*$L$11)))</f>
        <v>2.8240146146195975</v>
      </c>
      <c r="B94" s="3">
        <v>92000</v>
      </c>
    </row>
    <row r="95" spans="1:2">
      <c r="A95" s="3">
        <f>$K$2*(EXP((-$L$14*$L$5*B95)/($K$8*$L$11)))</f>
        <v>2.5197515288830341</v>
      </c>
      <c r="B95" s="3">
        <v>93000</v>
      </c>
    </row>
    <row r="96" spans="1:2">
      <c r="A96" s="3">
        <f>$K$2*(EXP((-$L$14*$L$5*B96)/($K$8*$L$11)))</f>
        <v>2.2482701521584141</v>
      </c>
      <c r="B96" s="3">
        <v>94000</v>
      </c>
    </row>
    <row r="97" spans="1:2">
      <c r="A97" s="3">
        <f>$K$2*(EXP((-$L$14*$L$5*B97)/($K$8*$L$11)))</f>
        <v>2.0060385395726281</v>
      </c>
      <c r="B97" s="3">
        <v>95000</v>
      </c>
    </row>
    <row r="98" spans="1:2">
      <c r="A98" s="3">
        <f>$K$2*(EXP((-$L$14*$L$5*B98)/($K$8*$L$11)))</f>
        <v>1.7899052826847013</v>
      </c>
      <c r="B98" s="3">
        <v>96000</v>
      </c>
    </row>
    <row r="99" spans="1:2">
      <c r="A99" s="3">
        <f>$K$2*(EXP((-$L$14*$L$5*B99)/($K$8*$L$11)))</f>
        <v>1.5970585099851233</v>
      </c>
      <c r="B99" s="3">
        <v>97000</v>
      </c>
    </row>
    <row r="100" spans="1:2">
      <c r="A100" s="3">
        <f>$K$2*(EXP((-$L$14*$L$5*B100)/($K$8*$L$11)))</f>
        <v>1.4249893047358555</v>
      </c>
      <c r="B100" s="3">
        <v>98000</v>
      </c>
    </row>
    <row r="101" spans="1:2">
      <c r="A101" s="3">
        <f>$K$2*(EXP((-$L$14*$L$5*B101)/($K$8*$L$11)))</f>
        <v>1.2714590642208166</v>
      </c>
      <c r="B101" s="3">
        <v>99000</v>
      </c>
    </row>
    <row r="102" spans="1:2">
      <c r="A102" s="3">
        <f>$K$2*(EXP((-$L$14*$L$5*B102)/($K$8*$L$11)))</f>
        <v>1.1344703757541104</v>
      </c>
      <c r="B102" s="3">
        <v>100000</v>
      </c>
    </row>
  </sheetData>
  <mergeCells count="16">
    <mergeCell ref="K7:R7"/>
    <mergeCell ref="K8:R8"/>
    <mergeCell ref="K1:Q1"/>
    <mergeCell ref="L4:P4"/>
    <mergeCell ref="L5:P5"/>
    <mergeCell ref="K2:Q2"/>
    <mergeCell ref="L19:P19"/>
    <mergeCell ref="L20:P20"/>
    <mergeCell ref="L22:P22"/>
    <mergeCell ref="L23:P23"/>
    <mergeCell ref="L10:P10"/>
    <mergeCell ref="L11:P11"/>
    <mergeCell ref="L13:P13"/>
    <mergeCell ref="L14:P14"/>
    <mergeCell ref="L16:P16"/>
    <mergeCell ref="L17:P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2019-11-05T05:29:39Z</dcterms:created>
  <dcterms:modified xsi:type="dcterms:W3CDTF">2019-11-06T18:22:32Z</dcterms:modified>
</cp:coreProperties>
</file>