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7 Семак\"/>
    </mc:Choice>
  </mc:AlternateContent>
  <xr:revisionPtr revIDLastSave="0" documentId="13_ncr:1_{EB66CA18-F003-4792-BD10-E6BA6C45C254}" xr6:coauthVersionLast="45" xr6:coauthVersionMax="45" xr10:uidLastSave="{00000000-0000-0000-0000-000000000000}"/>
  <bookViews>
    <workbookView xWindow="-120" yWindow="-120" windowWidth="19440" windowHeight="15000" activeTab="1" xr2:uid="{7005FA74-7472-4C7C-AFC1-9DA5F69695AE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17" i="2" l="1"/>
  <c r="L1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2" i="2"/>
  <c r="J3" i="2"/>
  <c r="J2" i="2"/>
  <c r="J4" i="2"/>
  <c r="J5" i="2"/>
  <c r="J6" i="2"/>
  <c r="J7" i="2"/>
  <c r="J8" i="2"/>
  <c r="J9" i="2"/>
  <c r="J10" i="2"/>
  <c r="J11" i="2"/>
  <c r="J12" i="2"/>
  <c r="J13" i="2"/>
  <c r="J14" i="2"/>
  <c r="J1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F16" i="2"/>
  <c r="F4" i="2"/>
  <c r="F5" i="2"/>
  <c r="F6" i="2"/>
  <c r="F7" i="2"/>
  <c r="F8" i="2"/>
  <c r="F9" i="2"/>
  <c r="F10" i="2"/>
  <c r="F11" i="2"/>
  <c r="F12" i="2"/>
  <c r="F13" i="2"/>
  <c r="F14" i="2"/>
  <c r="F15" i="2"/>
  <c r="F3" i="2"/>
  <c r="F2" i="2"/>
  <c r="F1" i="2"/>
  <c r="D16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" i="2"/>
  <c r="Q1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2" i="1"/>
  <c r="P6" i="1"/>
  <c r="P7" i="1"/>
  <c r="P8" i="1"/>
  <c r="P9" i="1"/>
  <c r="P10" i="1"/>
  <c r="P11" i="1"/>
  <c r="P12" i="1"/>
  <c r="P13" i="1"/>
  <c r="P14" i="1"/>
  <c r="P15" i="1"/>
  <c r="P4" i="1"/>
  <c r="P5" i="1"/>
  <c r="P3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D16" i="1"/>
  <c r="J16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H1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<sst xmlns="http://schemas.openxmlformats.org/spreadsheetml/2006/main" count="21" uniqueCount="18">
  <si>
    <t>A</t>
  </si>
  <si>
    <t>fi</t>
  </si>
  <si>
    <t>xi</t>
  </si>
  <si>
    <t>xсред</t>
  </si>
  <si>
    <t>ср. кв. отк</t>
  </si>
  <si>
    <t>Итог</t>
  </si>
  <si>
    <t>ti</t>
  </si>
  <si>
    <t>Pi</t>
  </si>
  <si>
    <t>e</t>
  </si>
  <si>
    <t>Знач. Ф-ции</t>
  </si>
  <si>
    <t>fm</t>
  </si>
  <si>
    <t>Fi</t>
  </si>
  <si>
    <t>Fm</t>
  </si>
  <si>
    <t>Di</t>
  </si>
  <si>
    <t>Dmax</t>
  </si>
  <si>
    <t>lambda</t>
  </si>
  <si>
    <t>"=&gt;"</t>
  </si>
  <si>
    <t>Близко к нормальному закону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</si>
</sst>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53F6F-7D5E-42F3-940A-FAD9DCEAC96A}">
  <dimension ref="A1:Q19"/>
  <sheetViews>
    <sheetView workbookViewId="0">
      <selection activeCell="Q17" sqref="Q17"/>
    </sheetView>
  </sheetViews>
  <sheetFormatPr defaultRowHeight="15" x14ac:dyDescent="0.25"/>
  <cols>
    <col min="10" max="10" width="18.140625" customWidth="1"/>
    <col min="14" max="14" width="18.28515625" customWidth="1"/>
  </cols>
  <sheetData>
    <row r="1" spans="1:17" x14ac:dyDescent="0.25">
      <c r="A1" t="s">
        <v>0</v>
      </c>
      <c r="D1" t="s">
        <v>1</v>
      </c>
      <c r="F1" t="s">
        <v>2</v>
      </c>
      <c r="H1" t="s">
        <v>3</v>
      </c>
      <c r="J1" t="s">
        <v>4</v>
      </c>
      <c r="L1" t="s">
        <v>6</v>
      </c>
      <c r="N1" t="s">
        <v>9</v>
      </c>
      <c r="P1" t="s">
        <v>10</v>
      </c>
    </row>
    <row r="2" spans="1:17" x14ac:dyDescent="0.25">
      <c r="A2">
        <v>30</v>
      </c>
      <c r="B2">
        <v>40</v>
      </c>
      <c r="D2">
        <v>2</v>
      </c>
      <c r="F2">
        <f>AVERAGE(A2:B2)</f>
        <v>35</v>
      </c>
      <c r="H2">
        <f>F2*D2</f>
        <v>70</v>
      </c>
      <c r="J2">
        <f>((F2-$H$16)^2)*D2</f>
        <v>7743.2098765432111</v>
      </c>
      <c r="L2">
        <f>(F2-$H$16)/$J$16</f>
        <v>-2.0994260166621275</v>
      </c>
      <c r="N2">
        <f>(1/SQRT(2*$H$19))*$J$19^(-(L2^2)/2)</f>
        <v>4.4040207981545197E-2</v>
      </c>
      <c r="P2">
        <f>N2*(($D$16*(B2-A2))/$J$16)</f>
        <v>1.6048268210719354</v>
      </c>
      <c r="Q2">
        <f>ROUND(P2,0)</f>
        <v>2</v>
      </c>
    </row>
    <row r="3" spans="1:17" x14ac:dyDescent="0.25">
      <c r="A3">
        <v>40</v>
      </c>
      <c r="B3">
        <v>50</v>
      </c>
      <c r="D3">
        <v>4</v>
      </c>
      <c r="F3">
        <f t="shared" ref="F3:F15" si="0">AVERAGE(A3:B3)</f>
        <v>45</v>
      </c>
      <c r="H3">
        <f t="shared" ref="H3:H15" si="1">F3*D3</f>
        <v>180</v>
      </c>
      <c r="J3">
        <f t="shared" ref="J3:J15" si="2">((F3-$H$16)^2)*D3</f>
        <v>10908.641975308645</v>
      </c>
      <c r="L3">
        <f t="shared" ref="L3:L15" si="3">(F3-$H$16)/$J$16</f>
        <v>-1.7620182639842858</v>
      </c>
      <c r="N3">
        <f t="shared" ref="N3:N15" si="4">(1/SQRT(2*$H$19))*$J$19^(-(L3^2)/2)</f>
        <v>8.4480779098433378E-2</v>
      </c>
      <c r="P3">
        <f>N3*(($D$16*(B3-A3))/$J$16)</f>
        <v>3.0784827405681656</v>
      </c>
      <c r="Q3">
        <f t="shared" ref="Q3:Q15" si="5">ROUND(P3,0)</f>
        <v>3</v>
      </c>
    </row>
    <row r="4" spans="1:17" x14ac:dyDescent="0.25">
      <c r="A4">
        <v>50</v>
      </c>
      <c r="B4">
        <v>60</v>
      </c>
      <c r="D4">
        <v>6</v>
      </c>
      <c r="F4">
        <f t="shared" si="0"/>
        <v>55</v>
      </c>
      <c r="H4">
        <f t="shared" si="1"/>
        <v>330</v>
      </c>
      <c r="J4">
        <f t="shared" si="2"/>
        <v>10696.296296296299</v>
      </c>
      <c r="L4">
        <f t="shared" si="3"/>
        <v>-1.4246105113064438</v>
      </c>
      <c r="N4">
        <f t="shared" si="4"/>
        <v>0.14461925850289278</v>
      </c>
      <c r="P4">
        <f>N4*(($D$16*(B4-A4))/$J$16)</f>
        <v>5.2699311725828686</v>
      </c>
      <c r="Q4">
        <f t="shared" si="5"/>
        <v>5</v>
      </c>
    </row>
    <row r="5" spans="1:17" x14ac:dyDescent="0.25">
      <c r="A5">
        <v>60</v>
      </c>
      <c r="B5">
        <v>70</v>
      </c>
      <c r="D5">
        <v>8</v>
      </c>
      <c r="F5">
        <f t="shared" si="0"/>
        <v>65</v>
      </c>
      <c r="H5">
        <f t="shared" si="1"/>
        <v>520</v>
      </c>
      <c r="J5">
        <f t="shared" si="2"/>
        <v>8306.1728395061764</v>
      </c>
      <c r="L5">
        <f t="shared" si="3"/>
        <v>-1.0872027586286019</v>
      </c>
      <c r="N5">
        <f t="shared" si="4"/>
        <v>0.22092965868936071</v>
      </c>
      <c r="P5">
        <f>N5*(($D$16*(B5-A5))/$J$16)</f>
        <v>8.050685000932063</v>
      </c>
      <c r="Q5">
        <f t="shared" si="5"/>
        <v>8</v>
      </c>
    </row>
    <row r="6" spans="1:17" x14ac:dyDescent="0.25">
      <c r="A6">
        <v>70</v>
      </c>
      <c r="B6">
        <v>80</v>
      </c>
      <c r="D6">
        <v>11</v>
      </c>
      <c r="F6">
        <f t="shared" si="0"/>
        <v>75</v>
      </c>
      <c r="H6">
        <f t="shared" si="1"/>
        <v>825</v>
      </c>
      <c r="J6">
        <f t="shared" si="2"/>
        <v>5432.0987654321016</v>
      </c>
      <c r="L6">
        <f t="shared" si="3"/>
        <v>-0.74979500595075999</v>
      </c>
      <c r="N6">
        <f t="shared" si="4"/>
        <v>0.30119071801514735</v>
      </c>
      <c r="P6">
        <f t="shared" ref="P6:P15" si="6">N6*(($D$16*(B6-A6))/$J$16)</f>
        <v>10.975400995634978</v>
      </c>
      <c r="Q6">
        <f t="shared" si="5"/>
        <v>11</v>
      </c>
    </row>
    <row r="7" spans="1:17" x14ac:dyDescent="0.25">
      <c r="A7">
        <v>80</v>
      </c>
      <c r="B7">
        <v>90</v>
      </c>
      <c r="D7">
        <v>14</v>
      </c>
      <c r="F7">
        <f t="shared" si="0"/>
        <v>85</v>
      </c>
      <c r="H7">
        <f t="shared" si="1"/>
        <v>1190</v>
      </c>
      <c r="J7">
        <f t="shared" si="2"/>
        <v>2091.3580246913602</v>
      </c>
      <c r="L7">
        <f t="shared" si="3"/>
        <v>-0.41238725327291809</v>
      </c>
      <c r="N7">
        <f t="shared" si="4"/>
        <v>0.36642813909343447</v>
      </c>
      <c r="P7">
        <f t="shared" si="6"/>
        <v>13.352655052379454</v>
      </c>
      <c r="Q7">
        <f t="shared" si="5"/>
        <v>13</v>
      </c>
    </row>
    <row r="8" spans="1:17" x14ac:dyDescent="0.25">
      <c r="A8">
        <v>90</v>
      </c>
      <c r="B8">
        <v>100</v>
      </c>
      <c r="D8">
        <v>15</v>
      </c>
      <c r="F8">
        <f t="shared" si="0"/>
        <v>95</v>
      </c>
      <c r="H8">
        <f t="shared" si="1"/>
        <v>1425</v>
      </c>
      <c r="J8">
        <f t="shared" si="2"/>
        <v>74.074074074074503</v>
      </c>
      <c r="L8">
        <f t="shared" si="3"/>
        <v>-7.4979500595076187E-2</v>
      </c>
      <c r="N8">
        <f t="shared" si="4"/>
        <v>0.39782834335144018</v>
      </c>
      <c r="P8">
        <f t="shared" si="6"/>
        <v>14.496879666429898</v>
      </c>
      <c r="Q8">
        <f t="shared" si="5"/>
        <v>14</v>
      </c>
    </row>
    <row r="9" spans="1:17" x14ac:dyDescent="0.25">
      <c r="A9">
        <v>100</v>
      </c>
      <c r="B9">
        <v>110</v>
      </c>
      <c r="D9">
        <v>13</v>
      </c>
      <c r="F9">
        <f t="shared" si="0"/>
        <v>105</v>
      </c>
      <c r="H9">
        <f t="shared" si="1"/>
        <v>1365</v>
      </c>
      <c r="J9">
        <f t="shared" si="2"/>
        <v>786.4197530864185</v>
      </c>
      <c r="L9">
        <f t="shared" si="3"/>
        <v>0.26242825208276571</v>
      </c>
      <c r="N9">
        <f t="shared" si="4"/>
        <v>0.3854448936740425</v>
      </c>
      <c r="P9">
        <f t="shared" si="6"/>
        <v>14.045626298416508</v>
      </c>
      <c r="Q9">
        <f t="shared" si="5"/>
        <v>14</v>
      </c>
    </row>
    <row r="10" spans="1:17" x14ac:dyDescent="0.25">
      <c r="A10">
        <v>110</v>
      </c>
      <c r="B10">
        <v>120</v>
      </c>
      <c r="D10">
        <v>11</v>
      </c>
      <c r="F10">
        <f t="shared" si="0"/>
        <v>115</v>
      </c>
      <c r="H10">
        <f t="shared" si="1"/>
        <v>1265</v>
      </c>
      <c r="J10">
        <f t="shared" si="2"/>
        <v>3476.5432098765405</v>
      </c>
      <c r="L10">
        <f t="shared" si="3"/>
        <v>0.59983600476060761</v>
      </c>
      <c r="N10">
        <f t="shared" si="4"/>
        <v>0.3332641076277566</v>
      </c>
      <c r="P10">
        <f t="shared" si="6"/>
        <v>12.144156509109722</v>
      </c>
      <c r="Q10">
        <f t="shared" si="5"/>
        <v>12</v>
      </c>
    </row>
    <row r="11" spans="1:17" x14ac:dyDescent="0.25">
      <c r="A11">
        <v>120</v>
      </c>
      <c r="B11">
        <v>130</v>
      </c>
      <c r="D11">
        <v>8</v>
      </c>
      <c r="F11">
        <f t="shared" si="0"/>
        <v>125</v>
      </c>
      <c r="H11">
        <f t="shared" si="1"/>
        <v>1000</v>
      </c>
      <c r="J11">
        <f t="shared" si="2"/>
        <v>6172.839506172837</v>
      </c>
      <c r="L11">
        <f t="shared" si="3"/>
        <v>0.93724375743844957</v>
      </c>
      <c r="N11">
        <f t="shared" si="4"/>
        <v>0.2571428542740149</v>
      </c>
      <c r="P11">
        <f t="shared" si="6"/>
        <v>9.370295198398205</v>
      </c>
      <c r="Q11">
        <f t="shared" si="5"/>
        <v>9</v>
      </c>
    </row>
    <row r="12" spans="1:17" x14ac:dyDescent="0.25">
      <c r="A12">
        <v>130</v>
      </c>
      <c r="B12">
        <v>140</v>
      </c>
      <c r="D12">
        <v>6</v>
      </c>
      <c r="F12">
        <f t="shared" si="0"/>
        <v>135</v>
      </c>
      <c r="H12">
        <f t="shared" si="1"/>
        <v>810</v>
      </c>
      <c r="J12">
        <f t="shared" si="2"/>
        <v>8562.9629629629599</v>
      </c>
      <c r="L12">
        <f t="shared" si="3"/>
        <v>1.2746515101162914</v>
      </c>
      <c r="N12">
        <f t="shared" si="4"/>
        <v>0.17705983233548186</v>
      </c>
      <c r="P12">
        <f t="shared" si="6"/>
        <v>6.4520668927256857</v>
      </c>
      <c r="Q12">
        <f t="shared" si="5"/>
        <v>6</v>
      </c>
    </row>
    <row r="13" spans="1:17" x14ac:dyDescent="0.25">
      <c r="A13">
        <v>140</v>
      </c>
      <c r="B13">
        <v>150</v>
      </c>
      <c r="D13">
        <v>5</v>
      </c>
      <c r="F13">
        <f t="shared" si="0"/>
        <v>145</v>
      </c>
      <c r="H13">
        <f t="shared" si="1"/>
        <v>725</v>
      </c>
      <c r="J13">
        <f t="shared" si="2"/>
        <v>11413.580246913578</v>
      </c>
      <c r="L13">
        <f t="shared" si="3"/>
        <v>1.6120592627941335</v>
      </c>
      <c r="N13">
        <f t="shared" si="4"/>
        <v>0.10879910130803364</v>
      </c>
      <c r="P13">
        <f t="shared" si="6"/>
        <v>3.9646433086969477</v>
      </c>
      <c r="Q13">
        <f t="shared" si="5"/>
        <v>4</v>
      </c>
    </row>
    <row r="14" spans="1:17" x14ac:dyDescent="0.25">
      <c r="A14">
        <v>150</v>
      </c>
      <c r="B14">
        <v>160</v>
      </c>
      <c r="D14">
        <v>3</v>
      </c>
      <c r="F14">
        <f t="shared" si="0"/>
        <v>155</v>
      </c>
      <c r="H14">
        <f t="shared" si="1"/>
        <v>465</v>
      </c>
      <c r="J14">
        <f t="shared" si="2"/>
        <v>10014.814814814812</v>
      </c>
      <c r="L14">
        <f t="shared" si="3"/>
        <v>1.9494670154719753</v>
      </c>
      <c r="N14">
        <f t="shared" si="4"/>
        <v>5.9660960169841779E-2</v>
      </c>
      <c r="P14">
        <f t="shared" si="6"/>
        <v>2.1740476132989235</v>
      </c>
      <c r="Q14">
        <f t="shared" si="5"/>
        <v>2</v>
      </c>
    </row>
    <row r="15" spans="1:17" x14ac:dyDescent="0.25">
      <c r="A15">
        <v>160</v>
      </c>
      <c r="B15">
        <v>170</v>
      </c>
      <c r="D15">
        <v>2</v>
      </c>
      <c r="F15">
        <f t="shared" si="0"/>
        <v>165</v>
      </c>
      <c r="H15">
        <f t="shared" si="1"/>
        <v>330</v>
      </c>
      <c r="J15">
        <f t="shared" si="2"/>
        <v>9187.6543209876527</v>
      </c>
      <c r="L15">
        <f t="shared" si="3"/>
        <v>2.2868747681498172</v>
      </c>
      <c r="N15">
        <f t="shared" si="4"/>
        <v>2.9195427576134456E-2</v>
      </c>
      <c r="P15">
        <f t="shared" si="6"/>
        <v>1.0638824695486797</v>
      </c>
      <c r="Q15">
        <f t="shared" si="5"/>
        <v>1</v>
      </c>
    </row>
    <row r="16" spans="1:17" x14ac:dyDescent="0.25">
      <c r="C16" t="s">
        <v>5</v>
      </c>
      <c r="D16">
        <f>SUM(D2:D15)</f>
        <v>108</v>
      </c>
      <c r="G16" t="s">
        <v>5</v>
      </c>
      <c r="H16">
        <f>SUM(H2:H15)/SUM(D2:D15)</f>
        <v>97.222222222222229</v>
      </c>
      <c r="I16" t="s">
        <v>5</v>
      </c>
      <c r="J16">
        <f>SQRT(SUM(J2:J15)/SUM(D2:D15))</f>
        <v>29.6377303741092</v>
      </c>
      <c r="P16" t="s">
        <v>5</v>
      </c>
      <c r="Q16">
        <f>SUM(Q2:Q15)</f>
        <v>104</v>
      </c>
    </row>
    <row r="19" spans="7:10" x14ac:dyDescent="0.25">
      <c r="G19" t="s">
        <v>7</v>
      </c>
      <c r="H19">
        <v>3.1415000000000002</v>
      </c>
      <c r="I19" t="s">
        <v>8</v>
      </c>
      <c r="J19">
        <v>2.7181999999999999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D943A-1DC7-4CF4-AF04-B48CE850C201}">
  <dimension ref="A1:N17"/>
  <sheetViews>
    <sheetView tabSelected="1" workbookViewId="0">
      <selection activeCell="I22" sqref="I22"/>
    </sheetView>
  </sheetViews>
  <sheetFormatPr defaultRowHeight="15" x14ac:dyDescent="0.25"/>
  <cols>
    <col min="14" max="14" width="36.7109375" customWidth="1"/>
  </cols>
  <sheetData>
    <row r="1" spans="1:12" x14ac:dyDescent="0.25">
      <c r="A1" t="str">
        <f>Лист1!A1</f>
        <v>A</v>
      </c>
      <c r="D1" t="str">
        <f>Лист1!D1</f>
        <v>fi</v>
      </c>
      <c r="F1" t="str">
        <f>Лист1!P1</f>
        <v>fm</v>
      </c>
      <c r="H1" t="s">
        <v>11</v>
      </c>
      <c r="J1" t="s">
        <v>12</v>
      </c>
      <c r="L1" t="s">
        <v>13</v>
      </c>
    </row>
    <row r="2" spans="1:12" x14ac:dyDescent="0.25">
      <c r="A2">
        <f>Лист1!A2</f>
        <v>30</v>
      </c>
      <c r="B2">
        <f>Лист1!B2</f>
        <v>40</v>
      </c>
      <c r="D2">
        <f>Лист1!D2</f>
        <v>2</v>
      </c>
      <c r="F2">
        <f>Лист1!Q2</f>
        <v>2</v>
      </c>
      <c r="H2">
        <f>SUM($D$2:D2)</f>
        <v>2</v>
      </c>
      <c r="J2">
        <f>SUM($F$2:F2)</f>
        <v>2</v>
      </c>
      <c r="L2">
        <f>ABS(H2-J2)</f>
        <v>0</v>
      </c>
    </row>
    <row r="3" spans="1:12" x14ac:dyDescent="0.25">
      <c r="A3">
        <f>Лист1!A3</f>
        <v>40</v>
      </c>
      <c r="B3">
        <f>Лист1!B3</f>
        <v>50</v>
      </c>
      <c r="D3">
        <f>Лист1!D3</f>
        <v>4</v>
      </c>
      <c r="F3">
        <f>Лист1!Q3</f>
        <v>3</v>
      </c>
      <c r="H3">
        <f>SUM($D$2:D3)</f>
        <v>6</v>
      </c>
      <c r="J3">
        <f>SUM($F$2:F3)</f>
        <v>5</v>
      </c>
      <c r="L3">
        <f t="shared" ref="L3:L15" si="0">ABS(H3-J3)</f>
        <v>1</v>
      </c>
    </row>
    <row r="4" spans="1:12" x14ac:dyDescent="0.25">
      <c r="A4">
        <f>Лист1!A4</f>
        <v>50</v>
      </c>
      <c r="B4">
        <f>Лист1!B4</f>
        <v>60</v>
      </c>
      <c r="D4">
        <f>Лист1!D4</f>
        <v>6</v>
      </c>
      <c r="F4">
        <f>Лист1!Q4</f>
        <v>5</v>
      </c>
      <c r="H4">
        <f>SUM($D$2:D4)</f>
        <v>12</v>
      </c>
      <c r="J4">
        <f>SUM($F$2:F4)</f>
        <v>10</v>
      </c>
      <c r="L4">
        <f t="shared" si="0"/>
        <v>2</v>
      </c>
    </row>
    <row r="5" spans="1:12" x14ac:dyDescent="0.25">
      <c r="A5">
        <f>Лист1!A5</f>
        <v>60</v>
      </c>
      <c r="B5">
        <f>Лист1!B5</f>
        <v>70</v>
      </c>
      <c r="D5">
        <f>Лист1!D5</f>
        <v>8</v>
      </c>
      <c r="F5">
        <f>Лист1!Q5</f>
        <v>8</v>
      </c>
      <c r="H5">
        <f>SUM($D$2:D5)</f>
        <v>20</v>
      </c>
      <c r="J5">
        <f>SUM($F$2:F5)</f>
        <v>18</v>
      </c>
      <c r="L5">
        <f t="shared" si="0"/>
        <v>2</v>
      </c>
    </row>
    <row r="6" spans="1:12" x14ac:dyDescent="0.25">
      <c r="A6">
        <f>Лист1!A6</f>
        <v>70</v>
      </c>
      <c r="B6">
        <f>Лист1!B6</f>
        <v>80</v>
      </c>
      <c r="D6">
        <f>Лист1!D6</f>
        <v>11</v>
      </c>
      <c r="F6">
        <f>Лист1!Q6</f>
        <v>11</v>
      </c>
      <c r="H6">
        <f>SUM($D$2:D6)</f>
        <v>31</v>
      </c>
      <c r="J6">
        <f>SUM($F$2:F6)</f>
        <v>29</v>
      </c>
      <c r="L6">
        <f t="shared" si="0"/>
        <v>2</v>
      </c>
    </row>
    <row r="7" spans="1:12" x14ac:dyDescent="0.25">
      <c r="A7">
        <f>Лист1!A7</f>
        <v>80</v>
      </c>
      <c r="B7">
        <f>Лист1!B7</f>
        <v>90</v>
      </c>
      <c r="D7">
        <f>Лист1!D7</f>
        <v>14</v>
      </c>
      <c r="F7">
        <f>Лист1!Q7</f>
        <v>13</v>
      </c>
      <c r="H7">
        <f>SUM($D$2:D7)</f>
        <v>45</v>
      </c>
      <c r="J7">
        <f>SUM($F$2:F7)</f>
        <v>42</v>
      </c>
      <c r="L7">
        <f t="shared" si="0"/>
        <v>3</v>
      </c>
    </row>
    <row r="8" spans="1:12" x14ac:dyDescent="0.25">
      <c r="A8">
        <f>Лист1!A8</f>
        <v>90</v>
      </c>
      <c r="B8">
        <f>Лист1!B8</f>
        <v>100</v>
      </c>
      <c r="D8">
        <f>Лист1!D8</f>
        <v>15</v>
      </c>
      <c r="F8">
        <f>Лист1!Q8</f>
        <v>14</v>
      </c>
      <c r="H8">
        <f>SUM($D$2:D8)</f>
        <v>60</v>
      </c>
      <c r="J8">
        <f>SUM($F$2:F8)</f>
        <v>56</v>
      </c>
      <c r="L8">
        <f t="shared" si="0"/>
        <v>4</v>
      </c>
    </row>
    <row r="9" spans="1:12" x14ac:dyDescent="0.25">
      <c r="A9">
        <f>Лист1!A9</f>
        <v>100</v>
      </c>
      <c r="B9">
        <f>Лист1!B9</f>
        <v>110</v>
      </c>
      <c r="D9">
        <f>Лист1!D9</f>
        <v>13</v>
      </c>
      <c r="F9">
        <f>Лист1!Q9</f>
        <v>14</v>
      </c>
      <c r="H9">
        <f>SUM($D$2:D9)</f>
        <v>73</v>
      </c>
      <c r="J9">
        <f>SUM($F$2:F9)</f>
        <v>70</v>
      </c>
      <c r="L9">
        <f t="shared" si="0"/>
        <v>3</v>
      </c>
    </row>
    <row r="10" spans="1:12" x14ac:dyDescent="0.25">
      <c r="A10">
        <f>Лист1!A10</f>
        <v>110</v>
      </c>
      <c r="B10">
        <f>Лист1!B10</f>
        <v>120</v>
      </c>
      <c r="D10">
        <f>Лист1!D10</f>
        <v>11</v>
      </c>
      <c r="F10">
        <f>Лист1!Q10</f>
        <v>12</v>
      </c>
      <c r="H10">
        <f>SUM($D$2:D10)</f>
        <v>84</v>
      </c>
      <c r="J10">
        <f>SUM($F$2:F10)</f>
        <v>82</v>
      </c>
      <c r="L10">
        <f t="shared" si="0"/>
        <v>2</v>
      </c>
    </row>
    <row r="11" spans="1:12" x14ac:dyDescent="0.25">
      <c r="A11">
        <f>Лист1!A11</f>
        <v>120</v>
      </c>
      <c r="B11">
        <f>Лист1!B11</f>
        <v>130</v>
      </c>
      <c r="D11">
        <f>Лист1!D11</f>
        <v>8</v>
      </c>
      <c r="F11">
        <f>Лист1!Q11</f>
        <v>9</v>
      </c>
      <c r="H11">
        <f>SUM($D$2:D11)</f>
        <v>92</v>
      </c>
      <c r="J11">
        <f>SUM($F$2:F11)</f>
        <v>91</v>
      </c>
      <c r="L11">
        <f t="shared" si="0"/>
        <v>1</v>
      </c>
    </row>
    <row r="12" spans="1:12" x14ac:dyDescent="0.25">
      <c r="A12">
        <f>Лист1!A12</f>
        <v>130</v>
      </c>
      <c r="B12">
        <f>Лист1!B12</f>
        <v>140</v>
      </c>
      <c r="D12">
        <f>Лист1!D12</f>
        <v>6</v>
      </c>
      <c r="F12">
        <f>Лист1!Q12</f>
        <v>6</v>
      </c>
      <c r="H12">
        <f>SUM($D$2:D12)</f>
        <v>98</v>
      </c>
      <c r="J12">
        <f>SUM($F$2:F12)</f>
        <v>97</v>
      </c>
      <c r="L12">
        <f t="shared" si="0"/>
        <v>1</v>
      </c>
    </row>
    <row r="13" spans="1:12" x14ac:dyDescent="0.25">
      <c r="A13">
        <f>Лист1!A13</f>
        <v>140</v>
      </c>
      <c r="B13">
        <f>Лист1!B13</f>
        <v>150</v>
      </c>
      <c r="D13">
        <f>Лист1!D13</f>
        <v>5</v>
      </c>
      <c r="F13">
        <f>Лист1!Q13</f>
        <v>4</v>
      </c>
      <c r="H13">
        <f>SUM($D$2:D13)</f>
        <v>103</v>
      </c>
      <c r="J13">
        <f>SUM($F$2:F13)</f>
        <v>101</v>
      </c>
      <c r="L13">
        <f t="shared" si="0"/>
        <v>2</v>
      </c>
    </row>
    <row r="14" spans="1:12" x14ac:dyDescent="0.25">
      <c r="A14">
        <f>Лист1!A14</f>
        <v>150</v>
      </c>
      <c r="B14">
        <f>Лист1!B14</f>
        <v>160</v>
      </c>
      <c r="D14">
        <f>Лист1!D14</f>
        <v>3</v>
      </c>
      <c r="F14">
        <f>Лист1!Q14</f>
        <v>2</v>
      </c>
      <c r="H14">
        <f>SUM($D$2:D14)</f>
        <v>106</v>
      </c>
      <c r="J14">
        <f>SUM($F$2:F14)</f>
        <v>103</v>
      </c>
      <c r="L14">
        <f t="shared" si="0"/>
        <v>3</v>
      </c>
    </row>
    <row r="15" spans="1:12" x14ac:dyDescent="0.25">
      <c r="A15">
        <f>Лист1!A15</f>
        <v>160</v>
      </c>
      <c r="B15">
        <f>Лист1!B15</f>
        <v>170</v>
      </c>
      <c r="D15">
        <f>Лист1!D15</f>
        <v>2</v>
      </c>
      <c r="F15">
        <f>Лист1!Q15</f>
        <v>1</v>
      </c>
      <c r="H15">
        <f>SUM($D$2:D15)</f>
        <v>108</v>
      </c>
      <c r="J15">
        <f>SUM($F$2:F15)</f>
        <v>104</v>
      </c>
      <c r="L15">
        <f t="shared" si="0"/>
        <v>4</v>
      </c>
    </row>
    <row r="16" spans="1:12" x14ac:dyDescent="0.25">
      <c r="D16">
        <f>Лист1!D16</f>
        <v>108</v>
      </c>
      <c r="F16">
        <f>Лист1!Q16</f>
        <v>104</v>
      </c>
      <c r="K16" t="s">
        <v>14</v>
      </c>
      <c r="L16">
        <f>MAX(L2:L15)</f>
        <v>4</v>
      </c>
    </row>
    <row r="17" spans="11:14" x14ac:dyDescent="0.25">
      <c r="K17" t="s">
        <v>15</v>
      </c>
      <c r="L17">
        <f>L16/SQRT(H15)</f>
        <v>0.38490017945975052</v>
      </c>
      <c r="M17" t="s">
        <v>16</v>
      </c>
      <c r="N1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2022-10-25T17:51:37Z</dcterms:created>
  <dcterms:modified xsi:type="dcterms:W3CDTF">2022-10-25T19:24:43Z</dcterms:modified>
</cp:coreProperties>
</file>