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media/image10.png" ContentType="image/png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sk1" sheetId="1" state="visible" r:id="rId2"/>
    <sheet name="task2.1" sheetId="2" state="visible" r:id="rId3"/>
  </sheets>
  <definedNames>
    <definedName function="false" hidden="false" localSheetId="1" name="solver_adj" vbProcedure="false">'task2.1'!$B$78:$K$80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'task2.1'!$B$78:$D$78</definedName>
    <definedName function="false" hidden="false" localSheetId="1" name="solver_lhs10" vbProcedure="false">'task2.1'!$G$79</definedName>
    <definedName function="false" hidden="false" localSheetId="1" name="solver_lhs11" vbProcedure="false">'task2.1'!$H$78</definedName>
    <definedName function="false" hidden="false" localSheetId="1" name="solver_lhs12" vbProcedure="false">'task2.1'!$H$79</definedName>
    <definedName function="false" hidden="false" localSheetId="1" name="solver_lhs13" vbProcedure="false">'task2.1'!$H$79</definedName>
    <definedName function="false" hidden="false" localSheetId="1" name="solver_lhs14" vbProcedure="false">'task2.1'!$I$79</definedName>
    <definedName function="false" hidden="false" localSheetId="1" name="solver_lhs15" vbProcedure="false">'task2.1'!$I$79</definedName>
    <definedName function="false" hidden="false" localSheetId="1" name="solver_lhs16" vbProcedure="false">'task2.1'!$J$79</definedName>
    <definedName function="false" hidden="false" localSheetId="1" name="solver_lhs17" vbProcedure="false">'task2.1'!$J$79</definedName>
    <definedName function="false" hidden="false" localSheetId="1" name="solver_lhs18" vbProcedure="false">'task2.1'!$J$79</definedName>
    <definedName function="false" hidden="false" localSheetId="1" name="solver_lhs19" vbProcedure="false">'task2.1'!$K$79</definedName>
    <definedName function="false" hidden="false" localSheetId="1" name="solver_lhs2" vbProcedure="false">'task2.1'!$B$78:$K$80</definedName>
    <definedName function="false" hidden="false" localSheetId="1" name="solver_lhs20" vbProcedure="false">'task2.1'!$K$79</definedName>
    <definedName function="false" hidden="false" localSheetId="1" name="solver_lhs21" vbProcedure="false">'task2.1'!$K$79</definedName>
    <definedName function="false" hidden="false" localSheetId="1" name="solver_lhs3" vbProcedure="false">'task2.1'!$B$81:$K$81</definedName>
    <definedName function="false" hidden="false" localSheetId="1" name="solver_lhs4" vbProcedure="false">'task2.1'!$B$81:$K$81</definedName>
    <definedName function="false" hidden="false" localSheetId="1" name="solver_lhs5" vbProcedure="false">'task2.1'!$E$78</definedName>
    <definedName function="false" hidden="false" localSheetId="1" name="solver_lhs6" vbProcedure="false">'task2.1'!$E$79</definedName>
    <definedName function="false" hidden="false" localSheetId="1" name="solver_lhs7" vbProcedure="false">'task2.1'!$F$78</definedName>
    <definedName function="false" hidden="false" localSheetId="1" name="solver_lhs8" vbProcedure="false">'task2.1'!$F$79</definedName>
    <definedName function="false" hidden="false" localSheetId="1" name="solver_lhs9" vbProcedure="false">'task2.1'!$G$78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21</definedName>
    <definedName function="false" hidden="false" localSheetId="1" name="solver_nwt" vbProcedure="false">1</definedName>
    <definedName function="false" hidden="false" localSheetId="1" name="solver_opt" vbProcedure="false">'task2.1'!$B$83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10" vbProcedure="false">3</definedName>
    <definedName function="false" hidden="false" localSheetId="1" name="solver_rel11" vbProcedure="false">2</definedName>
    <definedName function="false" hidden="false" localSheetId="1" name="solver_rel12" vbProcedure="false">1</definedName>
    <definedName function="false" hidden="false" localSheetId="1" name="solver_rel13" vbProcedure="false">3</definedName>
    <definedName function="false" hidden="false" localSheetId="1" name="solver_rel14" vbProcedure="false">3</definedName>
    <definedName function="false" hidden="false" localSheetId="1" name="solver_rel15" vbProcedure="false">3</definedName>
    <definedName function="false" hidden="false" localSheetId="1" name="solver_rel16" vbProcedure="false">1</definedName>
    <definedName function="false" hidden="false" localSheetId="1" name="solver_rel17" vbProcedure="false">3</definedName>
    <definedName function="false" hidden="false" localSheetId="1" name="solver_rel18" vbProcedure="false">3</definedName>
    <definedName function="false" hidden="false" localSheetId="1" name="solver_rel19" vbProcedure="false">1</definedName>
    <definedName function="false" hidden="false" localSheetId="1" name="solver_rel2" vbProcedure="false">3</definedName>
    <definedName function="false" hidden="false" localSheetId="1" name="solver_rel20" vbProcedure="false">3</definedName>
    <definedName function="false" hidden="false" localSheetId="1" name="solver_rel21" vbProcedure="false">3</definedName>
    <definedName function="false" hidden="false" localSheetId="1" name="solver_rel3" vbProcedure="false">2</definedName>
    <definedName function="false" hidden="false" localSheetId="1" name="solver_rel4" vbProcedure="false">3</definedName>
    <definedName function="false" hidden="false" localSheetId="1" name="solver_rel5" vbProcedure="false">2</definedName>
    <definedName function="false" hidden="false" localSheetId="1" name="solver_rel6" vbProcedure="false">3</definedName>
    <definedName function="false" hidden="false" localSheetId="1" name="solver_rel7" vbProcedure="false">2</definedName>
    <definedName function="false" hidden="false" localSheetId="1" name="solver_rel8" vbProcedure="false">3</definedName>
    <definedName function="false" hidden="false" localSheetId="1" name="solver_rel9" vbProcedure="false">2</definedName>
    <definedName function="false" hidden="false" localSheetId="1" name="solver_rhs1" vbProcedure="false">0</definedName>
    <definedName function="false" hidden="false" localSheetId="1" name="solver_rhs10" vbProcedure="false">'task2.1'!$C$78</definedName>
    <definedName function="false" hidden="false" localSheetId="1" name="solver_rhs11" vbProcedure="false">'task2.1'!$C$79</definedName>
    <definedName function="false" hidden="false" localSheetId="1" name="solver_rhs12" vbProcedure="false">56</definedName>
    <definedName function="false" hidden="false" localSheetId="1" name="solver_rhs13" vbProcedure="false">'task2.1'!$C$78</definedName>
    <definedName function="false" hidden="false" localSheetId="1" name="solver_rhs14" vbProcedure="false">'task2.1'!$D$78</definedName>
    <definedName function="false" hidden="false" localSheetId="1" name="solver_rhs15" vbProcedure="false">'task2.1'!$G$78</definedName>
    <definedName function="false" hidden="false" localSheetId="1" name="solver_rhs16" vbProcedure="false">56</definedName>
    <definedName function="false" hidden="false" localSheetId="1" name="solver_rhs17" vbProcedure="false">'task2.1'!$D$78</definedName>
    <definedName function="false" hidden="false" localSheetId="1" name="solver_rhs18" vbProcedure="false">'task2.1'!$G$78</definedName>
    <definedName function="false" hidden="false" localSheetId="1" name="solver_rhs19" vbProcedure="false">56</definedName>
    <definedName function="false" hidden="false" localSheetId="1" name="solver_rhs2" vbProcedure="false">0</definedName>
    <definedName function="false" hidden="false" localSheetId="1" name="solver_rhs20" vbProcedure="false">'task2.1'!$F$78</definedName>
    <definedName function="false" hidden="false" localSheetId="1" name="solver_rhs21" vbProcedure="false">'task2.1'!$I$78</definedName>
    <definedName function="false" hidden="false" localSheetId="1" name="solver_rhs3" vbProcedure="false">'task2.1'!$B$82:$K$82</definedName>
    <definedName function="false" hidden="false" localSheetId="1" name="solver_rhs4" vbProcedure="false">'task2.1'!$B$76:$K$76</definedName>
    <definedName function="false" hidden="false" localSheetId="1" name="solver_rhs5" vbProcedure="false">'task2.1'!$B$79</definedName>
    <definedName function="false" hidden="false" localSheetId="1" name="solver_rhs6" vbProcedure="false">'task2.1'!$B$78</definedName>
    <definedName function="false" hidden="false" localSheetId="1" name="solver_rhs7" vbProcedure="false">'task2.1'!$B$79</definedName>
    <definedName function="false" hidden="false" localSheetId="1" name="solver_rhs8" vbProcedure="false">'task2.1'!$B$78</definedName>
    <definedName function="false" hidden="false" localSheetId="1" name="solver_rhs9" vbProcedure="false">'task2.1'!$C$79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<sst xmlns="http://schemas.openxmlformats.org/spreadsheetml/2006/main" count="99" uniqueCount="49">
  <si>
    <t xml:space="preserve">Коефициенты</t>
  </si>
  <si>
    <t xml:space="preserve">Целевая функция:</t>
  </si>
  <si>
    <t xml:space="preserve">Значения</t>
  </si>
  <si>
    <t xml:space="preserve">&lt;= </t>
  </si>
  <si>
    <t xml:space="preserve">Задание 2.1</t>
  </si>
  <si>
    <t xml:space="preserve"> </t>
  </si>
  <si>
    <t xml:space="preserve">Параметры</t>
  </si>
  <si>
    <t xml:space="preserve">Работы</t>
  </si>
  <si>
    <t xml:space="preserve">Срок выполнени проекта t0</t>
  </si>
  <si>
    <t xml:space="preserve">tij</t>
  </si>
  <si>
    <t xml:space="preserve">dij</t>
  </si>
  <si>
    <t xml:space="preserve">kij</t>
  </si>
  <si>
    <t xml:space="preserve">События</t>
  </si>
  <si>
    <t xml:space="preserve">t(p)</t>
  </si>
  <si>
    <t xml:space="preserve">t(п)</t>
  </si>
  <si>
    <t xml:space="preserve">Rn(i)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</si>
  <si>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PH</t>
    </r>
    <r>
      <rPr>
        <sz val="11"/>
        <color rgb="FF000000"/>
        <rFont val="Calibri"/>
        <family val="2"/>
        <charset val="1"/>
      </rPr>
      <t xml:space="preserve">(i,j)=t</t>
    </r>
    <r>
      <rPr>
        <vertAlign val="subscript"/>
        <sz val="11"/>
        <color rgb="FF000000"/>
        <rFont val="Calibri"/>
        <family val="2"/>
        <charset val="204"/>
      </rPr>
      <t xml:space="preserve">Р</t>
    </r>
    <r>
      <rPr>
        <sz val="11"/>
        <color rgb="FF000000"/>
        <rFont val="Calibri"/>
        <family val="2"/>
        <charset val="1"/>
      </rPr>
      <t xml:space="preserve">(i)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</si>
  <si>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PO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</si>
  <si>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ПО</t>
    </r>
    <r>
      <rPr>
        <sz val="11"/>
        <color rgb="FF000000"/>
        <rFont val="Calibri"/>
        <family val="2"/>
        <charset val="1"/>
      </rPr>
      <t xml:space="preserve">(i,j)=t</t>
    </r>
    <r>
      <rPr>
        <vertAlign val="subscript"/>
        <sz val="11"/>
        <color rgb="FF000000"/>
        <rFont val="Calibri"/>
        <family val="2"/>
        <charset val="204"/>
      </rPr>
      <t xml:space="preserve">П</t>
    </r>
    <r>
      <rPr>
        <sz val="11"/>
        <color rgb="FF000000"/>
        <rFont val="Calibri"/>
        <family val="2"/>
        <charset val="1"/>
      </rPr>
      <t xml:space="preserve">(j)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</si>
  <si>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ПН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</si>
  <si>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204"/>
      </rPr>
      <t xml:space="preserve">П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</si>
  <si>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204"/>
      </rPr>
      <t xml:space="preserve">Н</t>
    </r>
    <r>
      <rPr>
        <sz val="11"/>
        <color rgb="FF000000"/>
        <rFont val="Calibri"/>
        <family val="2"/>
        <charset val="1"/>
      </rPr>
      <t xml:space="preserve">(i,j)</t>
    </r>
  </si>
  <si>
    <t xml:space="preserve">R'(i,j)</t>
  </si>
  <si>
    <t xml:space="preserve">R''(i,j)</t>
  </si>
  <si>
    <t xml:space="preserve"> ( 1, 2 )</t>
  </si>
  <si>
    <t xml:space="preserve"> ( 1, 3 )</t>
  </si>
  <si>
    <t xml:space="preserve"> ( 1, 4 )</t>
  </si>
  <si>
    <t xml:space="preserve"> ( 2, 4 )</t>
  </si>
  <si>
    <t xml:space="preserve"> ( 2, 5 )</t>
  </si>
  <si>
    <t xml:space="preserve"> ( 3, 4 )</t>
  </si>
  <si>
    <t xml:space="preserve"> ( 3, 6 )</t>
  </si>
  <si>
    <t xml:space="preserve"> ( 4, 5 )</t>
  </si>
  <si>
    <t xml:space="preserve"> ( 4, 6 )</t>
  </si>
  <si>
    <t xml:space="preserve"> ( 5, 6 )</t>
  </si>
  <si>
    <t xml:space="preserve">tPH(i,j)=tР(i)</t>
  </si>
  <si>
    <t xml:space="preserve">RП(i,j)</t>
  </si>
  <si>
    <t xml:space="preserve">Критический путь</t>
  </si>
  <si>
    <t xml:space="preserve">Есть резерв</t>
  </si>
  <si>
    <t xml:space="preserve">ColumnA – время до начала работы</t>
  </si>
  <si>
    <t xml:space="preserve">ColumnB – длительность</t>
  </si>
  <si>
    <t xml:space="preserve">ColumnC – Резерв</t>
  </si>
  <si>
    <t xml:space="preserve">I love this life!!!</t>
  </si>
  <si>
    <t xml:space="preserve">toij</t>
  </si>
  <si>
    <t xml:space="preserve">thij</t>
  </si>
  <si>
    <t xml:space="preserve">toij-tнij</t>
  </si>
  <si>
    <t xml:space="preserve">xij</t>
  </si>
  <si>
    <t xml:space="preserve">tij-dij*xij</t>
  </si>
  <si>
    <t xml:space="preserve">t'ij</t>
  </si>
  <si>
    <t xml:space="preserve">z=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</si>
</sst>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1"/>
      <color rgb="FF3F3F3F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11"/>
      <color rgb="FFFA7D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b val="true"/>
      <sz val="11"/>
      <color rgb="FFC9211E"/>
      <name val="Calibri"/>
      <family val="2"/>
      <charset val="204"/>
    </font>
    <font>
      <sz val="11"/>
      <color rgb="FFC9211E"/>
      <name val="Calibri"/>
      <family val="2"/>
      <charset val="1"/>
    </font>
    <font>
      <sz val="26"/>
      <color rgb="FF000000"/>
      <name val="Calibri"/>
      <family val="2"/>
      <charset val="1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3" borderId="3" applyFont="true" applyBorder="tru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2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Output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FFFCC"/>
      <rgbColor rgb="FFF2F2F2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линейный график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'task2.1'!$A$48:$A$57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'task2.1'!$B$48:$B$57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'task2.1'!$C$48:$C$57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61015622"/>
        <c:axId val="94752686"/>
      </c:barChart>
      <c:catAx>
        <c:axId val="6101562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работы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752686"/>
        <c:crosses val="autoZero"/>
        <c:auto val="1"/>
        <c:lblAlgn val="ctr"/>
        <c:lblOffset val="100"/>
        <c:noMultiLvlLbl val="0"/>
      </c:catAx>
      <c:valAx>
        <c:axId val="947526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01562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426600</xdr:colOff>
      <xdr:row>43</xdr:row>
      <xdr:rowOff>144720</xdr:rowOff>
    </xdr:from>
    <xdr:to>
      <xdr:col>13</xdr:col>
      <xdr:colOff>2220840</xdr:colOff>
      <xdr:row>59</xdr:row>
      <xdr:rowOff>150120</xdr:rowOff>
    </xdr:to>
    <xdr:graphicFrame>
      <xdr:nvGraphicFramePr>
        <xdr:cNvPr id="0" name="Диаграмма 6"/>
        <xdr:cNvGraphicFramePr/>
      </xdr:nvGraphicFramePr>
      <xdr:xfrm>
        <a:off x="4095720" y="7686720"/>
        <a:ext cx="6074640" cy="280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156240</xdr:colOff>
      <xdr:row>112</xdr:row>
      <xdr:rowOff>20160</xdr:rowOff>
    </xdr:from>
    <xdr:to>
      <xdr:col>13</xdr:col>
      <xdr:colOff>1185840</xdr:colOff>
      <xdr:row>128</xdr:row>
      <xdr:rowOff>18000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5048280" y="19660680"/>
          <a:ext cx="4087080" cy="2801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53515625" defaultRowHeight="13.8" zeroHeight="false" outlineLevelRow="0" outlineLevelCol="0"/>
  <cols>
    <col collapsed="false" customWidth="true" hidden="false" outlineLevel="0" max="3" min="3" style="1" width="15.99"/>
    <col collapsed="false" customWidth="true" hidden="false" outlineLevel="0" max="10" min="10" style="1" width="17.38"/>
  </cols>
  <sheetData>
    <row r="2" customFormat="false" ht="13.8" hidden="false" customHeight="false" outlineLevel="0" collapsed="false">
      <c r="C2" s="1" t="s">
        <v>0</v>
      </c>
      <c r="D2" s="1" t="n">
        <v>1</v>
      </c>
      <c r="E2" s="1" t="n">
        <v>1</v>
      </c>
      <c r="F2" s="1" t="n">
        <v>1</v>
      </c>
      <c r="G2" s="1" t="n">
        <v>1</v>
      </c>
      <c r="J2" s="1" t="s">
        <v>1</v>
      </c>
    </row>
    <row r="3" customFormat="false" ht="13.8" hidden="false" customHeight="false" outlineLevel="0" collapsed="false">
      <c r="C3" s="1" t="s">
        <v>2</v>
      </c>
      <c r="D3" s="1" t="n">
        <v>0.0185181016965982</v>
      </c>
      <c r="E3" s="1" t="n">
        <v>0</v>
      </c>
      <c r="F3" s="1" t="n">
        <v>0</v>
      </c>
      <c r="G3" s="1" t="n">
        <v>0.0144031614303669</v>
      </c>
      <c r="J3" s="1" t="n">
        <f aca="false">SUMPRODUCT(D2:G2,D3:G3)</f>
        <v>0.0329212631269651</v>
      </c>
    </row>
    <row r="4" customFormat="false" ht="13.8" hidden="false" customHeight="false" outlineLevel="0" collapsed="false">
      <c r="D4" s="1" t="n">
        <v>54</v>
      </c>
      <c r="E4" s="1" t="n">
        <v>36</v>
      </c>
      <c r="F4" s="1" t="n">
        <v>18</v>
      </c>
      <c r="G4" s="1" t="n">
        <v>0</v>
      </c>
      <c r="H4" s="1" t="n">
        <f aca="false">SUMPRODUCT(D4:G4,D$3:G$3)</f>
        <v>0.999977491616303</v>
      </c>
      <c r="I4" s="1" t="s">
        <v>3</v>
      </c>
      <c r="J4" s="1" t="n">
        <v>1</v>
      </c>
    </row>
    <row r="5" customFormat="false" ht="13.8" hidden="false" customHeight="false" outlineLevel="0" collapsed="false">
      <c r="D5" s="1" t="n">
        <v>40</v>
      </c>
      <c r="E5" s="1" t="n">
        <v>54</v>
      </c>
      <c r="F5" s="1" t="n">
        <v>36</v>
      </c>
      <c r="G5" s="1" t="n">
        <v>18</v>
      </c>
      <c r="H5" s="1" t="n">
        <f aca="false">SUMPRODUCT(D5:G5,D$3:G$3)</f>
        <v>0.999980973610532</v>
      </c>
      <c r="I5" s="1" t="s">
        <v>3</v>
      </c>
      <c r="J5" s="1" t="n">
        <v>1</v>
      </c>
    </row>
    <row r="6" customFormat="false" ht="13.8" hidden="false" customHeight="false" outlineLevel="0" collapsed="false">
      <c r="D6" s="1" t="n">
        <v>26</v>
      </c>
      <c r="E6" s="1" t="n">
        <v>40</v>
      </c>
      <c r="F6" s="1" t="n">
        <v>54</v>
      </c>
      <c r="G6" s="1" t="n">
        <v>36</v>
      </c>
      <c r="H6" s="1" t="n">
        <f aca="false">SUMPRODUCT(D6:G6,D$3:G$3)</f>
        <v>0.999984455604762</v>
      </c>
      <c r="I6" s="1" t="s">
        <v>3</v>
      </c>
      <c r="J6" s="1" t="n">
        <v>1</v>
      </c>
    </row>
    <row r="7" customFormat="false" ht="13.8" hidden="false" customHeight="false" outlineLevel="0" collapsed="false">
      <c r="D7" s="1" t="n">
        <v>12</v>
      </c>
      <c r="E7" s="1" t="n">
        <v>26</v>
      </c>
      <c r="F7" s="1" t="n">
        <v>40</v>
      </c>
      <c r="G7" s="1" t="n">
        <v>54</v>
      </c>
      <c r="H7" s="1" t="n">
        <f aca="false">SUMPRODUCT(D7:G7,D$3:G$3)</f>
        <v>0.999987937598991</v>
      </c>
      <c r="I7" s="1" t="s">
        <v>3</v>
      </c>
      <c r="J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O143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D86" activeCellId="0" sqref="D86"/>
    </sheetView>
  </sheetViews>
  <sheetFormatPr defaultColWidth="8.6796875" defaultRowHeight="13.8" zeroHeight="false" outlineLevelRow="0" outlineLevelCol="0"/>
  <cols>
    <col collapsed="false" customWidth="true" hidden="false" outlineLevel="0" max="14" min="14" style="1" width="38.57"/>
    <col collapsed="false" customWidth="true" hidden="false" outlineLevel="0" max="15" min="15" style="1" width="32.73"/>
  </cols>
  <sheetData>
    <row r="5" customFormat="false" ht="13.8" hidden="false" customHeight="false" outlineLevel="0" collapsed="false">
      <c r="A5" s="2"/>
      <c r="B5" s="2"/>
      <c r="C5" s="2"/>
      <c r="D5" s="2"/>
    </row>
    <row r="9" customFormat="false" ht="13.8" hidden="false" customHeight="false" outlineLevel="0" collapsed="false">
      <c r="A9" s="3" t="s">
        <v>4</v>
      </c>
      <c r="B9" s="3"/>
      <c r="C9" s="3"/>
    </row>
    <row r="10" customFormat="false" ht="13.8" hidden="false" customHeight="false" outlineLevel="0" collapsed="false">
      <c r="A10" s="3"/>
      <c r="B10" s="3" t="s">
        <v>5</v>
      </c>
      <c r="C10" s="3"/>
    </row>
    <row r="13" customFormat="false" ht="14.25" hidden="false" customHeight="true" outlineLevel="0" collapsed="false">
      <c r="A13" s="4" t="s">
        <v>6</v>
      </c>
      <c r="B13" s="5" t="s">
        <v>7</v>
      </c>
      <c r="C13" s="5"/>
      <c r="D13" s="5"/>
      <c r="E13" s="5"/>
      <c r="F13" s="5"/>
      <c r="G13" s="5"/>
      <c r="H13" s="5"/>
      <c r="I13" s="5"/>
      <c r="J13" s="5"/>
      <c r="K13" s="5"/>
      <c r="L13" s="4" t="s">
        <v>8</v>
      </c>
      <c r="M13" s="4"/>
    </row>
    <row r="14" customFormat="false" ht="13.8" hidden="false" customHeight="false" outlineLevel="0" collapsed="false">
      <c r="A14" s="4"/>
      <c r="B14" s="6" t="n">
        <v>1.2</v>
      </c>
      <c r="C14" s="6" t="n">
        <v>1.3</v>
      </c>
      <c r="D14" s="6" t="n">
        <v>1.4</v>
      </c>
      <c r="E14" s="6" t="n">
        <v>2.4</v>
      </c>
      <c r="F14" s="6" t="n">
        <v>2.5</v>
      </c>
      <c r="G14" s="6" t="n">
        <v>3.4</v>
      </c>
      <c r="H14" s="6" t="n">
        <v>3.6</v>
      </c>
      <c r="I14" s="6" t="n">
        <v>4.5</v>
      </c>
      <c r="J14" s="6" t="n">
        <v>4.6</v>
      </c>
      <c r="K14" s="6" t="n">
        <v>5.6</v>
      </c>
      <c r="L14" s="4"/>
      <c r="M14" s="4"/>
    </row>
    <row r="15" customFormat="false" ht="13.8" hidden="false" customHeight="false" outlineLevel="0" collapsed="false">
      <c r="A15" s="7" t="s">
        <v>9</v>
      </c>
      <c r="B15" s="7" t="n">
        <v>19</v>
      </c>
      <c r="C15" s="7" t="n">
        <v>10</v>
      </c>
      <c r="D15" s="7" t="n">
        <v>35</v>
      </c>
      <c r="E15" s="7" t="n">
        <v>18</v>
      </c>
      <c r="F15" s="7" t="n">
        <v>20</v>
      </c>
      <c r="G15" s="7" t="n">
        <v>9</v>
      </c>
      <c r="H15" s="7" t="n">
        <v>22</v>
      </c>
      <c r="I15" s="7" t="n">
        <v>17</v>
      </c>
      <c r="J15" s="7" t="n">
        <v>20</v>
      </c>
      <c r="K15" s="7" t="n">
        <v>18</v>
      </c>
      <c r="L15" s="8" t="n">
        <v>60</v>
      </c>
      <c r="M15" s="8"/>
    </row>
    <row r="16" customFormat="false" ht="13.8" hidden="false" customHeight="false" outlineLevel="0" collapsed="false">
      <c r="A16" s="7" t="s">
        <v>10</v>
      </c>
      <c r="B16" s="7" t="n">
        <v>16</v>
      </c>
      <c r="C16" s="7" t="n">
        <v>5</v>
      </c>
      <c r="D16" s="7" t="n">
        <v>25</v>
      </c>
      <c r="E16" s="7" t="n">
        <v>13</v>
      </c>
      <c r="F16" s="7" t="n">
        <v>15</v>
      </c>
      <c r="G16" s="7" t="n">
        <v>6</v>
      </c>
      <c r="H16" s="7" t="n">
        <v>17</v>
      </c>
      <c r="I16" s="7" t="n">
        <v>13</v>
      </c>
      <c r="J16" s="7" t="n">
        <v>16</v>
      </c>
      <c r="K16" s="7" t="n">
        <v>14</v>
      </c>
      <c r="L16" s="8"/>
      <c r="M16" s="8"/>
    </row>
    <row r="17" customFormat="false" ht="13.8" hidden="false" customHeight="false" outlineLevel="0" collapsed="false">
      <c r="A17" s="7" t="s">
        <v>11</v>
      </c>
      <c r="B17" s="7" t="n">
        <v>0.25</v>
      </c>
      <c r="C17" s="7" t="n">
        <v>0.07</v>
      </c>
      <c r="D17" s="7" t="n">
        <v>0.1</v>
      </c>
      <c r="E17" s="7" t="n">
        <v>0.2</v>
      </c>
      <c r="F17" s="7" t="n">
        <v>0.13</v>
      </c>
      <c r="G17" s="7" t="n">
        <v>0.15</v>
      </c>
      <c r="H17" s="7" t="n">
        <v>0.06</v>
      </c>
      <c r="I17" s="7" t="n">
        <v>0.4</v>
      </c>
      <c r="J17" s="7" t="n">
        <v>0.2</v>
      </c>
      <c r="K17" s="7" t="n">
        <v>0.1</v>
      </c>
      <c r="L17" s="8"/>
      <c r="M17" s="8"/>
    </row>
    <row r="20" customFormat="false" ht="13.8" hidden="false" customHeight="false" outlineLevel="0" collapsed="false">
      <c r="A20" s="9" t="s">
        <v>7</v>
      </c>
      <c r="B20" s="9" t="s">
        <v>9</v>
      </c>
      <c r="C20" s="10" t="s">
        <v>12</v>
      </c>
      <c r="D20" s="10" t="s">
        <v>13</v>
      </c>
      <c r="E20" s="10" t="s">
        <v>14</v>
      </c>
      <c r="F20" s="10" t="s">
        <v>15</v>
      </c>
      <c r="G20" s="7" t="s">
        <v>16</v>
      </c>
      <c r="H20" s="7" t="s">
        <v>17</v>
      </c>
      <c r="I20" s="7" t="s">
        <v>18</v>
      </c>
      <c r="J20" s="7" t="s">
        <v>19</v>
      </c>
      <c r="K20" s="7" t="s">
        <v>20</v>
      </c>
      <c r="L20" s="7" t="s">
        <v>21</v>
      </c>
      <c r="M20" s="7" t="s">
        <v>22</v>
      </c>
      <c r="N20" s="7" t="s">
        <v>23</v>
      </c>
    </row>
    <row r="21" customFormat="false" ht="13.8" hidden="false" customHeight="false" outlineLevel="0" collapsed="false">
      <c r="A21" s="9" t="s">
        <v>24</v>
      </c>
      <c r="B21" s="9" t="n">
        <v>19</v>
      </c>
      <c r="C21" s="10" t="n">
        <v>1</v>
      </c>
      <c r="D21" s="10" t="n">
        <v>0</v>
      </c>
      <c r="E21" s="10" t="n">
        <v>0</v>
      </c>
      <c r="F21" s="10" t="n">
        <f aca="false">E21-D21</f>
        <v>0</v>
      </c>
      <c r="G21" s="7" t="n">
        <f aca="false">D21</f>
        <v>0</v>
      </c>
      <c r="H21" s="7" t="n">
        <f aca="false">B21+G21</f>
        <v>19</v>
      </c>
      <c r="I21" s="7" t="n">
        <f aca="false">E22</f>
        <v>19</v>
      </c>
      <c r="J21" s="7" t="n">
        <f aca="false">I21-B21</f>
        <v>0</v>
      </c>
      <c r="K21" s="7" t="n">
        <f aca="false">I21-G21-B21</f>
        <v>0</v>
      </c>
      <c r="L21" s="7" t="n">
        <f aca="false">D22-E21-B21</f>
        <v>0</v>
      </c>
      <c r="M21" s="7" t="n">
        <f aca="false">E22-E21-B21</f>
        <v>0</v>
      </c>
      <c r="N21" s="7" t="n">
        <f aca="false">J21-G21</f>
        <v>0</v>
      </c>
    </row>
    <row r="22" customFormat="false" ht="13.8" hidden="false" customHeight="false" outlineLevel="0" collapsed="false">
      <c r="A22" s="9" t="s">
        <v>25</v>
      </c>
      <c r="B22" s="9" t="n">
        <v>10</v>
      </c>
      <c r="C22" s="10" t="n">
        <v>2</v>
      </c>
      <c r="D22" s="10" t="n">
        <f aca="false">B21</f>
        <v>19</v>
      </c>
      <c r="E22" s="10" t="n">
        <v>19</v>
      </c>
      <c r="F22" s="10" t="n">
        <f aca="false">E22-D22</f>
        <v>0</v>
      </c>
      <c r="G22" s="7" t="n">
        <f aca="false">D21</f>
        <v>0</v>
      </c>
      <c r="H22" s="7" t="n">
        <f aca="false">B22+G22</f>
        <v>10</v>
      </c>
      <c r="I22" s="7" t="n">
        <f aca="false">E23</f>
        <v>28</v>
      </c>
      <c r="J22" s="7" t="n">
        <f aca="false">I22-B22</f>
        <v>18</v>
      </c>
      <c r="K22" s="7" t="n">
        <f aca="false">I22-G22-B22</f>
        <v>18</v>
      </c>
      <c r="L22" s="7" t="n">
        <f aca="false">D23-E21-B22</f>
        <v>0</v>
      </c>
      <c r="M22" s="7" t="n">
        <f aca="false">E23-E21-B22</f>
        <v>18</v>
      </c>
      <c r="N22" s="7" t="n">
        <f aca="false">J22-G22</f>
        <v>18</v>
      </c>
    </row>
    <row r="23" customFormat="false" ht="13.8" hidden="false" customHeight="false" outlineLevel="0" collapsed="false">
      <c r="A23" s="9" t="s">
        <v>26</v>
      </c>
      <c r="B23" s="9" t="n">
        <v>35</v>
      </c>
      <c r="C23" s="10" t="n">
        <v>3</v>
      </c>
      <c r="D23" s="10" t="n">
        <f aca="false">B22</f>
        <v>10</v>
      </c>
      <c r="E23" s="10" t="n">
        <v>28</v>
      </c>
      <c r="F23" s="10" t="n">
        <f aca="false">E23-D23</f>
        <v>18</v>
      </c>
      <c r="G23" s="7" t="n">
        <f aca="false">D21</f>
        <v>0</v>
      </c>
      <c r="H23" s="7" t="n">
        <f aca="false">B23+G23</f>
        <v>35</v>
      </c>
      <c r="I23" s="7" t="n">
        <f aca="false">E24</f>
        <v>37</v>
      </c>
      <c r="J23" s="7" t="n">
        <f aca="false">I23-B23</f>
        <v>2</v>
      </c>
      <c r="K23" s="7" t="n">
        <f aca="false">I23-G23-B23</f>
        <v>2</v>
      </c>
      <c r="L23" s="7" t="n">
        <f aca="false">D24-E21-B23</f>
        <v>2</v>
      </c>
      <c r="M23" s="7" t="n">
        <f aca="false">E24-E21-B23</f>
        <v>2</v>
      </c>
      <c r="N23" s="7" t="n">
        <f aca="false">J23-G23</f>
        <v>2</v>
      </c>
    </row>
    <row r="24" customFormat="false" ht="13.8" hidden="false" customHeight="false" outlineLevel="0" collapsed="false">
      <c r="A24" s="9" t="s">
        <v>27</v>
      </c>
      <c r="B24" s="9" t="n">
        <v>18</v>
      </c>
      <c r="C24" s="10" t="n">
        <v>4</v>
      </c>
      <c r="D24" s="10" t="n">
        <v>37</v>
      </c>
      <c r="E24" s="10" t="n">
        <v>37</v>
      </c>
      <c r="F24" s="10" t="n">
        <f aca="false">E24-D24</f>
        <v>0</v>
      </c>
      <c r="G24" s="7" t="n">
        <f aca="false">D22</f>
        <v>19</v>
      </c>
      <c r="H24" s="7" t="n">
        <f aca="false">B24+G24</f>
        <v>37</v>
      </c>
      <c r="I24" s="7" t="n">
        <f aca="false">E24</f>
        <v>37</v>
      </c>
      <c r="J24" s="7" t="n">
        <f aca="false">I24-B24</f>
        <v>19</v>
      </c>
      <c r="K24" s="7" t="n">
        <f aca="false">I24-G24-B24</f>
        <v>0</v>
      </c>
      <c r="L24" s="7" t="n">
        <f aca="false">D24-E22-B24</f>
        <v>0</v>
      </c>
      <c r="M24" s="7" t="n">
        <f aca="false">E24-E22-B24</f>
        <v>0</v>
      </c>
      <c r="N24" s="7" t="n">
        <f aca="false">J24-G24</f>
        <v>0</v>
      </c>
    </row>
    <row r="25" customFormat="false" ht="13.8" hidden="false" customHeight="false" outlineLevel="0" collapsed="false">
      <c r="A25" s="9" t="s">
        <v>28</v>
      </c>
      <c r="B25" s="9" t="n">
        <v>20</v>
      </c>
      <c r="C25" s="10" t="n">
        <v>5</v>
      </c>
      <c r="D25" s="10" t="n">
        <v>54</v>
      </c>
      <c r="E25" s="10" t="n">
        <v>54</v>
      </c>
      <c r="F25" s="10" t="n">
        <f aca="false">E25-D25</f>
        <v>0</v>
      </c>
      <c r="G25" s="7" t="n">
        <f aca="false">D22</f>
        <v>19</v>
      </c>
      <c r="H25" s="7" t="n">
        <f aca="false">B25+G25</f>
        <v>39</v>
      </c>
      <c r="I25" s="7" t="n">
        <f aca="false">E25</f>
        <v>54</v>
      </c>
      <c r="J25" s="7" t="n">
        <f aca="false">I25-B25</f>
        <v>34</v>
      </c>
      <c r="K25" s="7" t="n">
        <f aca="false">I25-G25-B25</f>
        <v>15</v>
      </c>
      <c r="L25" s="7" t="n">
        <f aca="false">D25-E22-B25</f>
        <v>15</v>
      </c>
      <c r="M25" s="7" t="n">
        <f aca="false">E25-E22-B25</f>
        <v>15</v>
      </c>
      <c r="N25" s="7" t="n">
        <f aca="false">J25-G25</f>
        <v>15</v>
      </c>
    </row>
    <row r="26" customFormat="false" ht="13.8" hidden="false" customHeight="false" outlineLevel="0" collapsed="false">
      <c r="A26" s="9" t="s">
        <v>29</v>
      </c>
      <c r="B26" s="9" t="n">
        <v>9</v>
      </c>
      <c r="C26" s="10" t="n">
        <v>6</v>
      </c>
      <c r="D26" s="10" t="n">
        <v>72</v>
      </c>
      <c r="E26" s="10" t="n">
        <v>72</v>
      </c>
      <c r="F26" s="10" t="n">
        <f aca="false">E26-D26</f>
        <v>0</v>
      </c>
      <c r="G26" s="7" t="n">
        <f aca="false">D23</f>
        <v>10</v>
      </c>
      <c r="H26" s="7" t="n">
        <f aca="false">B26+G26</f>
        <v>19</v>
      </c>
      <c r="I26" s="7" t="n">
        <f aca="false">E24</f>
        <v>37</v>
      </c>
      <c r="J26" s="7" t="n">
        <f aca="false">I26-B26</f>
        <v>28</v>
      </c>
      <c r="K26" s="7" t="n">
        <f aca="false">I26-G26-B26</f>
        <v>18</v>
      </c>
      <c r="L26" s="7" t="n">
        <f aca="false">D24-E23-B26</f>
        <v>0</v>
      </c>
      <c r="M26" s="7" t="n">
        <f aca="false">E24-E23-B26</f>
        <v>0</v>
      </c>
      <c r="N26" s="7" t="n">
        <f aca="false">J26-G26</f>
        <v>18</v>
      </c>
    </row>
    <row r="27" customFormat="false" ht="13.8" hidden="false" customHeight="false" outlineLevel="0" collapsed="false">
      <c r="A27" s="9" t="s">
        <v>30</v>
      </c>
      <c r="B27" s="9" t="n">
        <v>22</v>
      </c>
      <c r="C27" s="1"/>
      <c r="D27" s="1"/>
      <c r="E27" s="1"/>
      <c r="F27" s="1"/>
      <c r="G27" s="7" t="n">
        <f aca="false">D23</f>
        <v>10</v>
      </c>
      <c r="H27" s="7" t="n">
        <f aca="false">B27+G27</f>
        <v>32</v>
      </c>
      <c r="I27" s="7" t="n">
        <f aca="false">E26</f>
        <v>72</v>
      </c>
      <c r="J27" s="7" t="n">
        <f aca="false">I27-B27</f>
        <v>50</v>
      </c>
      <c r="K27" s="7" t="n">
        <f aca="false">I27-G27-B27</f>
        <v>40</v>
      </c>
      <c r="L27" s="7" t="n">
        <f aca="false">D26-E23-B27</f>
        <v>22</v>
      </c>
      <c r="M27" s="7" t="n">
        <f aca="false">E26-E23-B27</f>
        <v>22</v>
      </c>
      <c r="N27" s="7" t="n">
        <f aca="false">J27-G27</f>
        <v>40</v>
      </c>
    </row>
    <row r="28" customFormat="false" ht="13.8" hidden="false" customHeight="false" outlineLevel="0" collapsed="false">
      <c r="A28" s="9" t="s">
        <v>31</v>
      </c>
      <c r="B28" s="9" t="n">
        <v>17</v>
      </c>
      <c r="C28" s="1"/>
      <c r="D28" s="1"/>
      <c r="E28" s="1"/>
      <c r="F28" s="1"/>
      <c r="G28" s="7" t="n">
        <f aca="false">D24</f>
        <v>37</v>
      </c>
      <c r="H28" s="7" t="n">
        <f aca="false">B28+G28</f>
        <v>54</v>
      </c>
      <c r="I28" s="7" t="n">
        <f aca="false">E25</f>
        <v>54</v>
      </c>
      <c r="J28" s="7" t="n">
        <f aca="false">I28-B28</f>
        <v>37</v>
      </c>
      <c r="K28" s="7" t="n">
        <f aca="false">I28-G28-B28</f>
        <v>0</v>
      </c>
      <c r="L28" s="7" t="n">
        <f aca="false">D25-E24-B28</f>
        <v>0</v>
      </c>
      <c r="M28" s="7" t="n">
        <f aca="false">E25-E24-B28</f>
        <v>0</v>
      </c>
      <c r="N28" s="7" t="n">
        <f aca="false">J28-G28</f>
        <v>0</v>
      </c>
    </row>
    <row r="29" customFormat="false" ht="13.8" hidden="false" customHeight="false" outlineLevel="0" collapsed="false">
      <c r="A29" s="9" t="s">
        <v>32</v>
      </c>
      <c r="B29" s="9" t="n">
        <v>20</v>
      </c>
      <c r="C29" s="1"/>
      <c r="D29" s="1"/>
      <c r="E29" s="1"/>
      <c r="F29" s="1"/>
      <c r="G29" s="7" t="n">
        <f aca="false">D24</f>
        <v>37</v>
      </c>
      <c r="H29" s="7" t="n">
        <f aca="false">B29+G29</f>
        <v>57</v>
      </c>
      <c r="I29" s="7" t="n">
        <f aca="false">E26</f>
        <v>72</v>
      </c>
      <c r="J29" s="7" t="n">
        <f aca="false">I29-B29</f>
        <v>52</v>
      </c>
      <c r="K29" s="7" t="n">
        <f aca="false">I29-G29-B29</f>
        <v>15</v>
      </c>
      <c r="L29" s="7" t="n">
        <f aca="false">D26-E24-B29</f>
        <v>15</v>
      </c>
      <c r="M29" s="7" t="n">
        <f aca="false">E26-E24-B29</f>
        <v>15</v>
      </c>
      <c r="N29" s="7" t="n">
        <f aca="false">J29-G29</f>
        <v>15</v>
      </c>
    </row>
    <row r="30" customFormat="false" ht="13.8" hidden="false" customHeight="false" outlineLevel="0" collapsed="false">
      <c r="A30" s="9" t="s">
        <v>33</v>
      </c>
      <c r="B30" s="9" t="n">
        <v>18</v>
      </c>
      <c r="C30" s="1"/>
      <c r="D30" s="1"/>
      <c r="E30" s="1"/>
      <c r="F30" s="1"/>
      <c r="G30" s="7" t="n">
        <f aca="false">D25</f>
        <v>54</v>
      </c>
      <c r="H30" s="7" t="n">
        <f aca="false">B30+G30</f>
        <v>72</v>
      </c>
      <c r="I30" s="7" t="n">
        <f aca="false">E26</f>
        <v>72</v>
      </c>
      <c r="J30" s="7" t="n">
        <f aca="false">I30-B30</f>
        <v>54</v>
      </c>
      <c r="K30" s="7" t="n">
        <f aca="false">I30-G30-B30</f>
        <v>0</v>
      </c>
      <c r="L30" s="7" t="n">
        <f aca="false">D26-E25-B30</f>
        <v>0</v>
      </c>
      <c r="M30" s="7" t="n">
        <f aca="false">E26-E25-B30</f>
        <v>0</v>
      </c>
      <c r="N30" s="7" t="n">
        <f aca="false">J30-G30</f>
        <v>0</v>
      </c>
    </row>
    <row r="47" customFormat="false" ht="13.8" hidden="false" customHeight="false" outlineLevel="0" collapsed="false">
      <c r="A47" s="11" t="s">
        <v>34</v>
      </c>
      <c r="B47" s="11" t="s">
        <v>9</v>
      </c>
      <c r="C47" s="11" t="s">
        <v>35</v>
      </c>
      <c r="D47" s="12"/>
      <c r="E47" s="12"/>
    </row>
    <row r="48" customFormat="false" ht="13.8" hidden="false" customHeight="false" outlineLevel="0" collapsed="false">
      <c r="A48" s="13" t="n">
        <v>0</v>
      </c>
      <c r="B48" s="14" t="n">
        <v>19</v>
      </c>
      <c r="C48" s="11" t="n">
        <v>0</v>
      </c>
      <c r="D48" s="15" t="s">
        <v>36</v>
      </c>
      <c r="E48" s="15"/>
    </row>
    <row r="49" customFormat="false" ht="13.8" hidden="false" customHeight="false" outlineLevel="0" collapsed="false">
      <c r="A49" s="13" t="n">
        <v>0</v>
      </c>
      <c r="B49" s="14" t="n">
        <v>10</v>
      </c>
      <c r="C49" s="11" t="n">
        <v>18</v>
      </c>
      <c r="D49" s="15" t="s">
        <v>37</v>
      </c>
      <c r="E49" s="15"/>
    </row>
    <row r="50" customFormat="false" ht="13.8" hidden="false" customHeight="false" outlineLevel="0" collapsed="false">
      <c r="A50" s="13" t="n">
        <v>0</v>
      </c>
      <c r="B50" s="14" t="n">
        <v>35</v>
      </c>
      <c r="C50" s="11" t="n">
        <v>2</v>
      </c>
      <c r="D50" s="15" t="s">
        <v>37</v>
      </c>
      <c r="E50" s="15"/>
    </row>
    <row r="51" customFormat="false" ht="13.8" hidden="false" customHeight="false" outlineLevel="0" collapsed="false">
      <c r="A51" s="13" t="n">
        <v>19</v>
      </c>
      <c r="B51" s="14" t="n">
        <v>18</v>
      </c>
      <c r="C51" s="11" t="n">
        <v>0</v>
      </c>
      <c r="D51" s="15" t="s">
        <v>36</v>
      </c>
      <c r="E51" s="15"/>
      <c r="O51" s="1" t="s">
        <v>38</v>
      </c>
    </row>
    <row r="52" customFormat="false" ht="13.8" hidden="false" customHeight="false" outlineLevel="0" collapsed="false">
      <c r="A52" s="13" t="n">
        <v>19</v>
      </c>
      <c r="B52" s="14" t="n">
        <v>20</v>
      </c>
      <c r="C52" s="11" t="n">
        <v>15</v>
      </c>
      <c r="D52" s="15" t="s">
        <v>37</v>
      </c>
      <c r="E52" s="15"/>
      <c r="O52" s="16" t="s">
        <v>39</v>
      </c>
    </row>
    <row r="53" customFormat="false" ht="13.8" hidden="false" customHeight="false" outlineLevel="0" collapsed="false">
      <c r="A53" s="13" t="n">
        <v>10</v>
      </c>
      <c r="B53" s="14" t="n">
        <v>9</v>
      </c>
      <c r="C53" s="11" t="n">
        <v>0</v>
      </c>
      <c r="D53" s="15" t="s">
        <v>36</v>
      </c>
      <c r="E53" s="15"/>
      <c r="O53" s="16" t="s">
        <v>40</v>
      </c>
    </row>
    <row r="54" customFormat="false" ht="13.8" hidden="false" customHeight="false" outlineLevel="0" collapsed="false">
      <c r="A54" s="13" t="n">
        <v>10</v>
      </c>
      <c r="B54" s="14" t="n">
        <v>22</v>
      </c>
      <c r="C54" s="11" t="n">
        <v>22</v>
      </c>
      <c r="D54" s="15" t="s">
        <v>37</v>
      </c>
      <c r="E54" s="15"/>
    </row>
    <row r="55" customFormat="false" ht="13.8" hidden="false" customHeight="false" outlineLevel="0" collapsed="false">
      <c r="A55" s="13" t="n">
        <v>37</v>
      </c>
      <c r="B55" s="14" t="n">
        <v>17</v>
      </c>
      <c r="C55" s="11" t="n">
        <v>0</v>
      </c>
      <c r="D55" s="15" t="s">
        <v>36</v>
      </c>
      <c r="E55" s="15"/>
    </row>
    <row r="56" customFormat="false" ht="13.8" hidden="false" customHeight="false" outlineLevel="0" collapsed="false">
      <c r="A56" s="13" t="n">
        <v>37</v>
      </c>
      <c r="B56" s="14" t="n">
        <v>20</v>
      </c>
      <c r="C56" s="11" t="n">
        <v>15</v>
      </c>
      <c r="D56" s="15" t="s">
        <v>37</v>
      </c>
      <c r="E56" s="15"/>
    </row>
    <row r="57" customFormat="false" ht="13.8" hidden="false" customHeight="false" outlineLevel="0" collapsed="false">
      <c r="A57" s="13" t="n">
        <v>54</v>
      </c>
      <c r="B57" s="14" t="n">
        <v>18</v>
      </c>
      <c r="C57" s="11" t="n">
        <v>0</v>
      </c>
      <c r="D57" s="15" t="s">
        <v>36</v>
      </c>
      <c r="E57" s="15"/>
    </row>
    <row r="62" customFormat="false" ht="14.25" hidden="false" customHeight="true" outlineLevel="0" collapsed="false">
      <c r="A62" s="17" t="s">
        <v>41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customFormat="false" ht="13.8" hidden="false" customHeight="fals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customFormat="false" ht="13.8" hidden="false" customHeight="fals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customFormat="false" ht="13.8" hidden="false" customHeight="fals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customFormat="false" ht="13.8" hidden="false" customHeight="fals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customFormat="false" ht="13.8" hidden="false" customHeight="fals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customFormat="false" ht="13.8" hidden="false" customHeight="false" outlineLevel="0" collapsed="false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customFormat="false" ht="13.8" hidden="false" customHeight="false" outlineLevel="0" collapsed="false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customFormat="false" ht="13.8" hidden="false" customHeight="fals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customFormat="false" ht="13.8" hidden="false" customHeight="fals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customFormat="false" ht="13.8" hidden="false" customHeight="fals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customFormat="false" ht="13.8" hidden="false" customHeight="true" outlineLevel="0" collapsed="false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customFormat="false" ht="13.8" hidden="false" customHeight="false" outlineLevel="0" collapsed="false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customFormat="false" ht="13.8" hidden="false" customHeight="false" outlineLevel="0" collapsed="false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customFormat="false" ht="13.8" hidden="false" customHeight="fals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customFormat="false" ht="13.8" hidden="false" customHeight="fals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customFormat="false" ht="13.8" hidden="false" customHeight="fals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customFormat="false" ht="13.8" hidden="false" customHeight="fals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customFormat="false" ht="13.8" hidden="false" customHeight="fals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customFormat="false" ht="13.8" hidden="false" customHeight="false" outlineLevel="0" collapsed="false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customFormat="false" ht="13.8" hidden="false" customHeight="fals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customFormat="false" ht="13.8" hidden="false" customHeight="false" outlineLevel="0" collapsed="false">
      <c r="A83" s="18"/>
      <c r="B83" s="19"/>
      <c r="C83" s="20"/>
    </row>
    <row r="84" customFormat="false" ht="13.8" hidden="false" customHeight="false" outlineLevel="0" collapsed="false">
      <c r="B84" s="21"/>
      <c r="C84" s="21"/>
      <c r="D84" s="21"/>
      <c r="E84" s="21"/>
      <c r="F84" s="21"/>
      <c r="G84" s="21"/>
      <c r="H84" s="21"/>
      <c r="I84" s="21"/>
      <c r="J84" s="21"/>
      <c r="K84" s="21"/>
    </row>
    <row r="85" customFormat="false" ht="13.8" hidden="false" customHeight="true" outlineLevel="0" collapsed="false">
      <c r="A85" s="22" t="s">
        <v>9</v>
      </c>
      <c r="B85" s="23" t="n">
        <v>19</v>
      </c>
      <c r="C85" s="23" t="n">
        <v>10</v>
      </c>
      <c r="D85" s="23" t="n">
        <v>35</v>
      </c>
      <c r="E85" s="23" t="n">
        <v>18</v>
      </c>
      <c r="F85" s="23" t="n">
        <v>20</v>
      </c>
      <c r="G85" s="23" t="n">
        <v>9</v>
      </c>
      <c r="H85" s="23" t="n">
        <v>22</v>
      </c>
      <c r="I85" s="23" t="n">
        <v>17</v>
      </c>
      <c r="J85" s="23" t="n">
        <v>20</v>
      </c>
      <c r="K85" s="23" t="n">
        <v>18</v>
      </c>
      <c r="L85" s="24" t="s">
        <v>8</v>
      </c>
      <c r="M85" s="24"/>
    </row>
    <row r="86" customFormat="false" ht="13.8" hidden="false" customHeight="false" outlineLevel="0" collapsed="false">
      <c r="A86" s="22" t="s">
        <v>10</v>
      </c>
      <c r="B86" s="22" t="n">
        <v>5</v>
      </c>
      <c r="C86" s="22" t="n">
        <v>9</v>
      </c>
      <c r="D86" s="22" t="n">
        <v>11</v>
      </c>
      <c r="E86" s="22" t="n">
        <v>6</v>
      </c>
      <c r="F86" s="22" t="n">
        <v>9</v>
      </c>
      <c r="G86" s="22" t="n">
        <v>12</v>
      </c>
      <c r="H86" s="22" t="n">
        <v>7</v>
      </c>
      <c r="I86" s="22" t="n">
        <v>13</v>
      </c>
      <c r="J86" s="22" t="n">
        <v>13</v>
      </c>
      <c r="K86" s="22" t="n">
        <v>15</v>
      </c>
      <c r="L86" s="24"/>
      <c r="M86" s="24"/>
    </row>
    <row r="87" customFormat="false" ht="13.8" hidden="false" customHeight="false" outlineLevel="0" collapsed="false">
      <c r="A87" s="22" t="s">
        <v>11</v>
      </c>
      <c r="B87" s="22" t="n">
        <v>0.08</v>
      </c>
      <c r="C87" s="22" t="n">
        <v>0.25</v>
      </c>
      <c r="D87" s="22" t="n">
        <v>0.1</v>
      </c>
      <c r="E87" s="22" t="n">
        <v>0.15</v>
      </c>
      <c r="F87" s="22" t="n">
        <v>0.3</v>
      </c>
      <c r="G87" s="22" t="n">
        <v>0.2</v>
      </c>
      <c r="H87" s="22" t="n">
        <v>0.08</v>
      </c>
      <c r="I87" s="22" t="n">
        <v>0.4</v>
      </c>
      <c r="J87" s="22" t="n">
        <v>0.2</v>
      </c>
      <c r="K87" s="22" t="n">
        <v>0.1</v>
      </c>
      <c r="L87" s="25" t="n">
        <v>56</v>
      </c>
      <c r="M87" s="25"/>
    </row>
    <row r="88" customFormat="false" ht="13.8" hidden="false" customHeight="false" outlineLevel="0" collapsed="false">
      <c r="A88" s="22" t="s">
        <v>42</v>
      </c>
      <c r="B88" s="22" t="n">
        <v>16</v>
      </c>
      <c r="C88" s="22" t="n">
        <v>9</v>
      </c>
      <c r="D88" s="22" t="n">
        <v>24</v>
      </c>
      <c r="E88" s="22" t="n">
        <v>24</v>
      </c>
      <c r="F88" s="22" t="n">
        <v>39</v>
      </c>
      <c r="G88" s="22" t="n">
        <v>24</v>
      </c>
      <c r="H88" s="22" t="n">
        <v>19</v>
      </c>
      <c r="I88" s="22" t="n">
        <v>39</v>
      </c>
      <c r="J88" s="22" t="n">
        <v>39</v>
      </c>
      <c r="K88" s="22" t="n">
        <v>56</v>
      </c>
      <c r="L88" s="25"/>
      <c r="M88" s="25"/>
    </row>
    <row r="89" customFormat="false" ht="13.8" hidden="false" customHeight="false" outlineLevel="0" collapsed="false">
      <c r="A89" s="22" t="s">
        <v>43</v>
      </c>
      <c r="B89" s="22" t="n">
        <v>0</v>
      </c>
      <c r="C89" s="22" t="n">
        <v>0</v>
      </c>
      <c r="D89" s="22" t="n">
        <v>0</v>
      </c>
      <c r="E89" s="22" t="n">
        <v>15</v>
      </c>
      <c r="F89" s="22" t="n">
        <v>28</v>
      </c>
      <c r="G89" s="22" t="n">
        <v>9</v>
      </c>
      <c r="H89" s="22" t="n">
        <v>9</v>
      </c>
      <c r="I89" s="22" t="n">
        <v>24</v>
      </c>
      <c r="J89" s="22" t="n">
        <v>24</v>
      </c>
      <c r="K89" s="22" t="n">
        <v>39</v>
      </c>
      <c r="L89" s="25"/>
      <c r="M89" s="25"/>
    </row>
    <row r="90" customFormat="false" ht="13.8" hidden="false" customHeight="false" outlineLevel="0" collapsed="false">
      <c r="A90" s="22" t="s">
        <v>44</v>
      </c>
      <c r="B90" s="22" t="n">
        <f aca="false">B88-B89</f>
        <v>16</v>
      </c>
      <c r="C90" s="22" t="n">
        <f aca="false">C88-C89</f>
        <v>9</v>
      </c>
      <c r="D90" s="22" t="n">
        <f aca="false">D88-D89</f>
        <v>24</v>
      </c>
      <c r="E90" s="22" t="n">
        <f aca="false">E88-E89</f>
        <v>9</v>
      </c>
      <c r="F90" s="22" t="n">
        <f aca="false">F88-F89</f>
        <v>11</v>
      </c>
      <c r="G90" s="22" t="n">
        <f aca="false">G88-G89</f>
        <v>15</v>
      </c>
      <c r="H90" s="22" t="n">
        <f aca="false">H88-H89</f>
        <v>10</v>
      </c>
      <c r="I90" s="22" t="n">
        <f aca="false">I88-I89</f>
        <v>15</v>
      </c>
      <c r="J90" s="22" t="n">
        <f aca="false">J88-J89</f>
        <v>15</v>
      </c>
      <c r="K90" s="22" t="n">
        <f aca="false">K88-K89</f>
        <v>17</v>
      </c>
      <c r="L90" s="25"/>
      <c r="M90" s="25"/>
    </row>
    <row r="91" customFormat="false" ht="13.8" hidden="false" customHeight="false" outlineLevel="0" collapsed="false">
      <c r="A91" s="22" t="s">
        <v>45</v>
      </c>
      <c r="B91" s="22" t="n">
        <v>0</v>
      </c>
      <c r="C91" s="22" t="n">
        <v>16</v>
      </c>
      <c r="D91" s="22" t="n">
        <v>0</v>
      </c>
      <c r="E91" s="22" t="n">
        <v>0</v>
      </c>
      <c r="F91" s="22" t="n">
        <v>0</v>
      </c>
      <c r="G91" s="22" t="n">
        <v>10</v>
      </c>
      <c r="H91" s="22" t="n">
        <v>0</v>
      </c>
      <c r="I91" s="22" t="n">
        <v>0</v>
      </c>
      <c r="J91" s="22" t="n">
        <v>0</v>
      </c>
      <c r="K91" s="22" t="n">
        <v>29.9999999999996</v>
      </c>
      <c r="L91" s="25"/>
      <c r="M91" s="25"/>
    </row>
    <row r="92" customFormat="false" ht="13.8" hidden="false" customHeight="false" outlineLevel="0" collapsed="false">
      <c r="A92" s="22" t="s">
        <v>46</v>
      </c>
      <c r="B92" s="22" t="n">
        <f aca="false">10-0.08*B91</f>
        <v>10</v>
      </c>
      <c r="C92" s="22" t="n">
        <f aca="false">13-0.25*C91</f>
        <v>9</v>
      </c>
      <c r="D92" s="22" t="n">
        <f aca="false">24-0.1*D91</f>
        <v>24</v>
      </c>
      <c r="E92" s="22" t="n">
        <f aca="false">9-0.15*E91</f>
        <v>9</v>
      </c>
      <c r="F92" s="22" t="n">
        <f aca="false">11-0.3*F91</f>
        <v>11</v>
      </c>
      <c r="G92" s="22" t="n">
        <f aca="false">17-0.2*G91</f>
        <v>15</v>
      </c>
      <c r="H92" s="22" t="n">
        <f aca="false">10-0.08*H91</f>
        <v>10</v>
      </c>
      <c r="I92" s="22" t="n">
        <f aca="false">15-0.04*I91</f>
        <v>15</v>
      </c>
      <c r="J92" s="22" t="n">
        <f aca="false">15-0.2*J91</f>
        <v>15</v>
      </c>
      <c r="K92" s="22" t="n">
        <f aca="false">20-0.1*K91</f>
        <v>17</v>
      </c>
      <c r="L92" s="25"/>
      <c r="M92" s="25"/>
    </row>
    <row r="93" customFormat="false" ht="13.8" hidden="false" customHeight="false" outlineLevel="0" collapsed="false">
      <c r="A93" s="22" t="s">
        <v>47</v>
      </c>
      <c r="B93" s="22" t="n">
        <f aca="false">B90</f>
        <v>16</v>
      </c>
      <c r="C93" s="22" t="n">
        <f aca="false">C90</f>
        <v>9</v>
      </c>
      <c r="D93" s="22" t="n">
        <f aca="false">D90</f>
        <v>24</v>
      </c>
      <c r="E93" s="22" t="n">
        <f aca="false">E90</f>
        <v>9</v>
      </c>
      <c r="F93" s="22" t="n">
        <f aca="false">F90</f>
        <v>11</v>
      </c>
      <c r="G93" s="22" t="n">
        <f aca="false">G90</f>
        <v>15</v>
      </c>
      <c r="H93" s="22" t="n">
        <f aca="false">H90</f>
        <v>10</v>
      </c>
      <c r="I93" s="22" t="n">
        <f aca="false">I90</f>
        <v>15</v>
      </c>
      <c r="J93" s="22" t="n">
        <f aca="false">J90</f>
        <v>15</v>
      </c>
      <c r="K93" s="22" t="n">
        <f aca="false">K90</f>
        <v>17</v>
      </c>
      <c r="L93" s="25"/>
      <c r="M93" s="25"/>
    </row>
    <row r="94" customFormat="false" ht="13.8" hidden="false" customHeight="false" outlineLevel="0" collapsed="false">
      <c r="A94" s="26" t="s">
        <v>48</v>
      </c>
      <c r="B94" s="26" t="n">
        <f aca="false">SUM(B91:K91)</f>
        <v>55.9999999999996</v>
      </c>
      <c r="C94" s="27"/>
      <c r="D94" s="27"/>
      <c r="E94" s="27"/>
      <c r="F94" s="27"/>
      <c r="G94" s="27"/>
      <c r="H94" s="27"/>
      <c r="I94" s="27"/>
      <c r="J94" s="27"/>
      <c r="K94" s="27"/>
      <c r="L94" s="25"/>
      <c r="M94" s="25"/>
    </row>
    <row r="100" customFormat="false" ht="13.8" hidden="false" customHeight="false" outlineLevel="0" collapsed="false">
      <c r="A100" s="9" t="s">
        <v>7</v>
      </c>
      <c r="B100" s="9" t="s">
        <v>9</v>
      </c>
      <c r="C100" s="10" t="s">
        <v>12</v>
      </c>
      <c r="D100" s="10" t="s">
        <v>13</v>
      </c>
      <c r="E100" s="10" t="s">
        <v>14</v>
      </c>
      <c r="F100" s="10" t="s">
        <v>15</v>
      </c>
      <c r="G100" s="7" t="s">
        <v>16</v>
      </c>
      <c r="H100" s="7" t="s">
        <v>17</v>
      </c>
      <c r="I100" s="7" t="s">
        <v>18</v>
      </c>
      <c r="J100" s="7" t="s">
        <v>19</v>
      </c>
      <c r="K100" s="7" t="s">
        <v>20</v>
      </c>
      <c r="L100" s="7"/>
      <c r="M100" s="7"/>
      <c r="N100" s="7" t="s">
        <v>23</v>
      </c>
    </row>
    <row r="101" customFormat="false" ht="13.8" hidden="false" customHeight="false" outlineLevel="0" collapsed="false">
      <c r="A101" s="9" t="s">
        <v>24</v>
      </c>
      <c r="B101" s="9" t="n">
        <v>10</v>
      </c>
      <c r="C101" s="10" t="n">
        <v>1</v>
      </c>
      <c r="D101" s="10" t="n">
        <v>0</v>
      </c>
      <c r="E101" s="10" t="n">
        <v>0</v>
      </c>
      <c r="F101" s="10" t="n">
        <f aca="false">E101-D101</f>
        <v>0</v>
      </c>
      <c r="G101" s="7" t="n">
        <f aca="false">D101</f>
        <v>0</v>
      </c>
      <c r="H101" s="7" t="n">
        <f aca="false">B101+G101</f>
        <v>10</v>
      </c>
      <c r="I101" s="7" t="n">
        <f aca="false">E102</f>
        <v>28</v>
      </c>
      <c r="J101" s="7" t="n">
        <f aca="false">I101-B101</f>
        <v>18</v>
      </c>
      <c r="K101" s="7" t="n">
        <f aca="false">I101-G101-B101</f>
        <v>18</v>
      </c>
      <c r="L101" s="7"/>
      <c r="M101" s="7"/>
      <c r="N101" s="7" t="n">
        <f aca="false">J101-G101</f>
        <v>18</v>
      </c>
    </row>
    <row r="102" customFormat="false" ht="13.8" hidden="false" customHeight="false" outlineLevel="0" collapsed="false">
      <c r="A102" s="9" t="s">
        <v>25</v>
      </c>
      <c r="B102" s="9" t="n">
        <v>9</v>
      </c>
      <c r="C102" s="10" t="n">
        <v>2</v>
      </c>
      <c r="D102" s="10" t="n">
        <f aca="false">B101</f>
        <v>10</v>
      </c>
      <c r="E102" s="10" t="n">
        <v>28</v>
      </c>
      <c r="F102" s="10" t="n">
        <f aca="false">E102-D102</f>
        <v>18</v>
      </c>
      <c r="G102" s="7" t="n">
        <f aca="false">D101</f>
        <v>0</v>
      </c>
      <c r="H102" s="7" t="n">
        <f aca="false">B102+G102</f>
        <v>9</v>
      </c>
      <c r="I102" s="7" t="n">
        <f aca="false">E103</f>
        <v>37</v>
      </c>
      <c r="J102" s="7" t="n">
        <f aca="false">I102-B102</f>
        <v>28</v>
      </c>
      <c r="K102" s="7" t="n">
        <f aca="false">I102-G102-B102</f>
        <v>28</v>
      </c>
      <c r="L102" s="7"/>
      <c r="M102" s="7"/>
      <c r="N102" s="7" t="n">
        <f aca="false">J102-G102</f>
        <v>28</v>
      </c>
    </row>
    <row r="103" customFormat="false" ht="13.8" hidden="false" customHeight="false" outlineLevel="0" collapsed="false">
      <c r="A103" s="9" t="s">
        <v>26</v>
      </c>
      <c r="B103" s="9" t="n">
        <v>24</v>
      </c>
      <c r="C103" s="10" t="n">
        <v>3</v>
      </c>
      <c r="D103" s="10" t="n">
        <f aca="false">B102</f>
        <v>9</v>
      </c>
      <c r="E103" s="10" t="n">
        <v>37</v>
      </c>
      <c r="F103" s="10" t="n">
        <f aca="false">E103-D103</f>
        <v>28</v>
      </c>
      <c r="G103" s="7" t="n">
        <f aca="false">D101</f>
        <v>0</v>
      </c>
      <c r="H103" s="7" t="n">
        <f aca="false">B103+G103</f>
        <v>24</v>
      </c>
      <c r="I103" s="7" t="n">
        <f aca="false">E104</f>
        <v>24</v>
      </c>
      <c r="J103" s="7" t="n">
        <f aca="false">I103-B103</f>
        <v>0</v>
      </c>
      <c r="K103" s="7" t="n">
        <f aca="false">I103-G103-B103</f>
        <v>0</v>
      </c>
      <c r="L103" s="7"/>
      <c r="M103" s="7"/>
      <c r="N103" s="7" t="n">
        <f aca="false">J103-G103</f>
        <v>0</v>
      </c>
    </row>
    <row r="104" customFormat="false" ht="13.8" hidden="false" customHeight="false" outlineLevel="0" collapsed="false">
      <c r="A104" s="9" t="s">
        <v>27</v>
      </c>
      <c r="B104" s="9" t="n">
        <v>9</v>
      </c>
      <c r="C104" s="10" t="n">
        <v>4</v>
      </c>
      <c r="D104" s="10" t="n">
        <v>24</v>
      </c>
      <c r="E104" s="10" t="n">
        <v>24</v>
      </c>
      <c r="F104" s="10" t="n">
        <f aca="false">E104-D104</f>
        <v>0</v>
      </c>
      <c r="G104" s="7" t="n">
        <f aca="false">D102</f>
        <v>10</v>
      </c>
      <c r="H104" s="7" t="n">
        <f aca="false">B104+G104</f>
        <v>19</v>
      </c>
      <c r="I104" s="7" t="n">
        <f aca="false">E104</f>
        <v>24</v>
      </c>
      <c r="J104" s="7" t="n">
        <f aca="false">I104-B104</f>
        <v>15</v>
      </c>
      <c r="K104" s="7" t="n">
        <f aca="false">I104-G104-B104</f>
        <v>5</v>
      </c>
      <c r="L104" s="7"/>
      <c r="M104" s="7"/>
      <c r="N104" s="7" t="n">
        <f aca="false">J104-G104</f>
        <v>5</v>
      </c>
    </row>
    <row r="105" customFormat="false" ht="13.8" hidden="false" customHeight="false" outlineLevel="0" collapsed="false">
      <c r="A105" s="9" t="s">
        <v>28</v>
      </c>
      <c r="B105" s="9" t="n">
        <v>11</v>
      </c>
      <c r="C105" s="10" t="n">
        <v>5</v>
      </c>
      <c r="D105" s="10" t="n">
        <v>39</v>
      </c>
      <c r="E105" s="10" t="n">
        <v>39</v>
      </c>
      <c r="F105" s="10" t="n">
        <f aca="false">E105-D105</f>
        <v>0</v>
      </c>
      <c r="G105" s="7" t="n">
        <f aca="false">D102</f>
        <v>10</v>
      </c>
      <c r="H105" s="7" t="n">
        <f aca="false">B105+G105</f>
        <v>21</v>
      </c>
      <c r="I105" s="7" t="n">
        <f aca="false">E105</f>
        <v>39</v>
      </c>
      <c r="J105" s="7" t="n">
        <f aca="false">I105-B105</f>
        <v>28</v>
      </c>
      <c r="K105" s="7" t="n">
        <f aca="false">I105-G105-B105</f>
        <v>18</v>
      </c>
      <c r="L105" s="7"/>
      <c r="M105" s="7"/>
      <c r="N105" s="7" t="n">
        <f aca="false">J105-G105</f>
        <v>18</v>
      </c>
    </row>
    <row r="106" customFormat="false" ht="13.8" hidden="false" customHeight="false" outlineLevel="0" collapsed="false">
      <c r="A106" s="9" t="s">
        <v>29</v>
      </c>
      <c r="B106" s="9" t="n">
        <v>15</v>
      </c>
      <c r="C106" s="10" t="n">
        <v>6</v>
      </c>
      <c r="D106" s="10" t="n">
        <v>56</v>
      </c>
      <c r="E106" s="10" t="n">
        <v>56</v>
      </c>
      <c r="F106" s="10" t="n">
        <f aca="false">E106-D106</f>
        <v>0</v>
      </c>
      <c r="G106" s="7" t="n">
        <f aca="false">D103</f>
        <v>9</v>
      </c>
      <c r="H106" s="7" t="n">
        <f aca="false">B106+G106</f>
        <v>24</v>
      </c>
      <c r="I106" s="7" t="n">
        <f aca="false">E104</f>
        <v>24</v>
      </c>
      <c r="J106" s="7" t="n">
        <f aca="false">I106-B106</f>
        <v>9</v>
      </c>
      <c r="K106" s="7" t="n">
        <f aca="false">I106-G106-B106</f>
        <v>0</v>
      </c>
      <c r="L106" s="7"/>
      <c r="M106" s="7"/>
      <c r="N106" s="7" t="n">
        <f aca="false">J106-G106</f>
        <v>0</v>
      </c>
    </row>
    <row r="107" customFormat="false" ht="13.8" hidden="false" customHeight="false" outlineLevel="0" collapsed="false">
      <c r="A107" s="9" t="s">
        <v>30</v>
      </c>
      <c r="B107" s="9" t="n">
        <v>10</v>
      </c>
      <c r="C107" s="1"/>
      <c r="D107" s="1"/>
      <c r="E107" s="1"/>
      <c r="F107" s="1"/>
      <c r="G107" s="7" t="n">
        <f aca="false">D103</f>
        <v>9</v>
      </c>
      <c r="H107" s="7" t="n">
        <f aca="false">B107+G107</f>
        <v>19</v>
      </c>
      <c r="I107" s="7" t="n">
        <f aca="false">E106</f>
        <v>56</v>
      </c>
      <c r="J107" s="7" t="n">
        <f aca="false">I107-B107</f>
        <v>46</v>
      </c>
      <c r="K107" s="7" t="n">
        <f aca="false">I107-G107-B107</f>
        <v>37</v>
      </c>
      <c r="L107" s="7"/>
      <c r="M107" s="7"/>
      <c r="N107" s="7" t="n">
        <f aca="false">J107-G107</f>
        <v>37</v>
      </c>
    </row>
    <row r="108" customFormat="false" ht="13.8" hidden="false" customHeight="false" outlineLevel="0" collapsed="false">
      <c r="A108" s="9" t="s">
        <v>31</v>
      </c>
      <c r="B108" s="9" t="n">
        <v>15</v>
      </c>
      <c r="C108" s="1"/>
      <c r="D108" s="1"/>
      <c r="E108" s="1"/>
      <c r="F108" s="1"/>
      <c r="G108" s="7" t="n">
        <f aca="false">D104</f>
        <v>24</v>
      </c>
      <c r="H108" s="7" t="n">
        <f aca="false">B108+G108</f>
        <v>39</v>
      </c>
      <c r="I108" s="7" t="n">
        <f aca="false">E105</f>
        <v>39</v>
      </c>
      <c r="J108" s="7" t="n">
        <f aca="false">I108-B108</f>
        <v>24</v>
      </c>
      <c r="K108" s="7" t="n">
        <f aca="false">I108-G108-B108</f>
        <v>0</v>
      </c>
      <c r="L108" s="7"/>
      <c r="M108" s="7"/>
      <c r="N108" s="7" t="n">
        <f aca="false">J108-G108</f>
        <v>0</v>
      </c>
    </row>
    <row r="109" customFormat="false" ht="13.8" hidden="false" customHeight="false" outlineLevel="0" collapsed="false">
      <c r="A109" s="9" t="s">
        <v>32</v>
      </c>
      <c r="B109" s="9" t="n">
        <v>15</v>
      </c>
      <c r="C109" s="1"/>
      <c r="D109" s="1"/>
      <c r="E109" s="1"/>
      <c r="F109" s="1"/>
      <c r="G109" s="7" t="n">
        <f aca="false">D104</f>
        <v>24</v>
      </c>
      <c r="H109" s="7" t="n">
        <f aca="false">B109+G109</f>
        <v>39</v>
      </c>
      <c r="I109" s="7" t="n">
        <f aca="false">E106</f>
        <v>56</v>
      </c>
      <c r="J109" s="7" t="n">
        <f aca="false">I109-B109</f>
        <v>41</v>
      </c>
      <c r="K109" s="7" t="n">
        <f aca="false">I109-G109-B109</f>
        <v>17</v>
      </c>
      <c r="L109" s="7"/>
      <c r="M109" s="7"/>
      <c r="N109" s="7" t="n">
        <f aca="false">J109-G109</f>
        <v>17</v>
      </c>
    </row>
    <row r="110" customFormat="false" ht="13.8" hidden="false" customHeight="false" outlineLevel="0" collapsed="false">
      <c r="A110" s="9" t="s">
        <v>33</v>
      </c>
      <c r="B110" s="9" t="n">
        <v>17</v>
      </c>
      <c r="C110" s="1"/>
      <c r="D110" s="1"/>
      <c r="E110" s="1"/>
      <c r="F110" s="1"/>
      <c r="G110" s="7" t="n">
        <f aca="false">D105</f>
        <v>39</v>
      </c>
      <c r="H110" s="7" t="n">
        <f aca="false">B110+G110</f>
        <v>56</v>
      </c>
      <c r="I110" s="7" t="n">
        <f aca="false">E106</f>
        <v>56</v>
      </c>
      <c r="J110" s="7" t="n">
        <f aca="false">I110-B110</f>
        <v>39</v>
      </c>
      <c r="K110" s="7" t="n">
        <f aca="false">I110-G110-B110</f>
        <v>0</v>
      </c>
      <c r="L110" s="7"/>
      <c r="M110" s="7"/>
      <c r="N110" s="7" t="n">
        <f aca="false">J110-G110</f>
        <v>0</v>
      </c>
    </row>
    <row r="113" customFormat="false" ht="13.8" hidden="false" customHeight="false" outlineLevel="0" collapsed="false">
      <c r="B113" s="1" t="n">
        <v>0</v>
      </c>
      <c r="C113" s="1" t="n">
        <v>10</v>
      </c>
      <c r="D113" s="1" t="n">
        <v>18</v>
      </c>
    </row>
    <row r="114" customFormat="false" ht="13.8" hidden="false" customHeight="false" outlineLevel="0" collapsed="false">
      <c r="B114" s="1" t="n">
        <v>0</v>
      </c>
      <c r="C114" s="1" t="n">
        <v>9</v>
      </c>
      <c r="D114" s="1" t="n">
        <v>28</v>
      </c>
    </row>
    <row r="115" customFormat="false" ht="13.8" hidden="false" customHeight="false" outlineLevel="0" collapsed="false">
      <c r="B115" s="1" t="n">
        <v>0</v>
      </c>
      <c r="C115" s="1" t="n">
        <v>24</v>
      </c>
      <c r="D115" s="1" t="n">
        <v>0</v>
      </c>
    </row>
    <row r="116" customFormat="false" ht="13.8" hidden="false" customHeight="false" outlineLevel="0" collapsed="false">
      <c r="B116" s="1" t="n">
        <v>10</v>
      </c>
      <c r="C116" s="1" t="n">
        <v>19</v>
      </c>
      <c r="D116" s="1" t="n">
        <v>5</v>
      </c>
    </row>
    <row r="117" customFormat="false" ht="13.8" hidden="false" customHeight="false" outlineLevel="0" collapsed="false">
      <c r="B117" s="1" t="n">
        <v>10</v>
      </c>
      <c r="C117" s="1" t="n">
        <v>21</v>
      </c>
      <c r="D117" s="1" t="n">
        <v>18</v>
      </c>
    </row>
    <row r="118" customFormat="false" ht="13.8" hidden="false" customHeight="false" outlineLevel="0" collapsed="false">
      <c r="B118" s="1" t="n">
        <v>9</v>
      </c>
      <c r="C118" s="1" t="n">
        <v>24</v>
      </c>
      <c r="D118" s="1" t="n">
        <v>0</v>
      </c>
    </row>
    <row r="119" customFormat="false" ht="13.8" hidden="false" customHeight="false" outlineLevel="0" collapsed="false">
      <c r="B119" s="1" t="n">
        <v>9</v>
      </c>
      <c r="C119" s="1" t="n">
        <v>19</v>
      </c>
      <c r="D119" s="1" t="n">
        <v>37</v>
      </c>
    </row>
    <row r="120" customFormat="false" ht="13.8" hidden="false" customHeight="false" outlineLevel="0" collapsed="false">
      <c r="B120" s="1" t="n">
        <v>24</v>
      </c>
      <c r="C120" s="1" t="n">
        <v>39</v>
      </c>
      <c r="D120" s="1" t="n">
        <v>0</v>
      </c>
    </row>
    <row r="121" customFormat="false" ht="13.8" hidden="false" customHeight="false" outlineLevel="0" collapsed="false">
      <c r="B121" s="1" t="n">
        <v>24</v>
      </c>
      <c r="C121" s="1" t="n">
        <v>39</v>
      </c>
      <c r="D121" s="1" t="n">
        <v>17</v>
      </c>
    </row>
    <row r="122" customFormat="false" ht="13.8" hidden="false" customHeight="false" outlineLevel="0" collapsed="false">
      <c r="B122" s="1" t="n">
        <v>39</v>
      </c>
      <c r="C122" s="1" t="n">
        <v>56</v>
      </c>
      <c r="D122" s="1" t="n">
        <v>0</v>
      </c>
    </row>
    <row r="124" customFormat="false" ht="13.8" hidden="false" customHeight="false" outlineLevel="0" collapsed="false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customFormat="false" ht="13.8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customFormat="false" ht="13.8" hidden="false" customHeight="false" outlineLevel="0" collapsed="false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34" customFormat="false" ht="13.8" hidden="false" customHeight="false" outlineLevel="0" collapsed="false">
      <c r="A134" s="9" t="n">
        <v>19</v>
      </c>
      <c r="B134" s="9" t="n">
        <v>10</v>
      </c>
      <c r="C134" s="9" t="s">
        <v>24</v>
      </c>
    </row>
    <row r="135" customFormat="false" ht="13.8" hidden="false" customHeight="false" outlineLevel="0" collapsed="false">
      <c r="A135" s="9" t="n">
        <v>10</v>
      </c>
      <c r="B135" s="9" t="n">
        <v>9</v>
      </c>
      <c r="C135" s="9" t="s">
        <v>25</v>
      </c>
    </row>
    <row r="136" customFormat="false" ht="13.8" hidden="false" customHeight="false" outlineLevel="0" collapsed="false">
      <c r="A136" s="9" t="n">
        <v>35</v>
      </c>
      <c r="B136" s="9" t="n">
        <v>24</v>
      </c>
      <c r="C136" s="9" t="s">
        <v>26</v>
      </c>
    </row>
    <row r="137" customFormat="false" ht="13.8" hidden="false" customHeight="false" outlineLevel="0" collapsed="false">
      <c r="A137" s="9" t="n">
        <v>18</v>
      </c>
      <c r="B137" s="9" t="n">
        <v>9</v>
      </c>
      <c r="C137" s="9" t="s">
        <v>27</v>
      </c>
    </row>
    <row r="138" customFormat="false" ht="13.8" hidden="false" customHeight="false" outlineLevel="0" collapsed="false">
      <c r="A138" s="9" t="n">
        <v>20</v>
      </c>
      <c r="B138" s="9" t="n">
        <v>11</v>
      </c>
      <c r="C138" s="9" t="s">
        <v>28</v>
      </c>
    </row>
    <row r="139" customFormat="false" ht="13.8" hidden="false" customHeight="false" outlineLevel="0" collapsed="false">
      <c r="A139" s="9" t="n">
        <v>9</v>
      </c>
      <c r="B139" s="9" t="n">
        <v>15</v>
      </c>
      <c r="C139" s="9" t="s">
        <v>29</v>
      </c>
    </row>
    <row r="140" customFormat="false" ht="13.8" hidden="false" customHeight="false" outlineLevel="0" collapsed="false">
      <c r="A140" s="9" t="n">
        <v>22</v>
      </c>
      <c r="B140" s="9" t="n">
        <v>10</v>
      </c>
      <c r="C140" s="9" t="s">
        <v>30</v>
      </c>
    </row>
    <row r="141" customFormat="false" ht="13.8" hidden="false" customHeight="false" outlineLevel="0" collapsed="false">
      <c r="A141" s="9" t="n">
        <v>17</v>
      </c>
      <c r="B141" s="9" t="n">
        <v>15</v>
      </c>
      <c r="C141" s="9" t="s">
        <v>31</v>
      </c>
    </row>
    <row r="142" customFormat="false" ht="13.8" hidden="false" customHeight="false" outlineLevel="0" collapsed="false">
      <c r="A142" s="9" t="n">
        <v>20</v>
      </c>
      <c r="B142" s="9" t="n">
        <v>15</v>
      </c>
      <c r="C142" s="9" t="s">
        <v>32</v>
      </c>
    </row>
    <row r="143" customFormat="false" ht="13.8" hidden="false" customHeight="false" outlineLevel="0" collapsed="false">
      <c r="A143" s="9" t="n">
        <v>18</v>
      </c>
      <c r="B143" s="9" t="n">
        <v>17</v>
      </c>
      <c r="C143" s="9" t="s">
        <v>33</v>
      </c>
    </row>
  </sheetData>
  <mergeCells count="19">
    <mergeCell ref="A5:D5"/>
    <mergeCell ref="A9:C10"/>
    <mergeCell ref="A13:A14"/>
    <mergeCell ref="B13:K13"/>
    <mergeCell ref="L13:M14"/>
    <mergeCell ref="L15:M1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A62:N82"/>
    <mergeCell ref="L85:M86"/>
    <mergeCell ref="L87:M9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LibreOffice/7.4.0.3$Linux_X86_64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Evgenia Kr</dc:creator>
  <dc:description/>
  <dc:language>en-US</dc:language>
  <cp:lastModifiedBy/>
  <dcterms:modified xsi:type="dcterms:W3CDTF">2022-11-24T18:24:20Z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