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BSUIR_3_Course\MOptim\lab4\"/>
    </mc:Choice>
  </mc:AlternateContent>
  <xr:revisionPtr revIDLastSave="0" documentId="13_ncr:1_{45B39841-28ED-4BB1-9068-79EE641B161B}" xr6:coauthVersionLast="45" xr6:coauthVersionMax="45" xr10:uidLastSave="{00000000-0000-0000-0000-000000000000}"/>
  <bookViews>
    <workbookView xWindow="-120" yWindow="-120" windowWidth="21075" windowHeight="10815" firstSheet="1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Sheet1!$I$16:$I$20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Sheet1!$L$21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Sheet1!$E$23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hs1" localSheetId="3" hidden="1">Sheet1!$E$22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I9" i="1"/>
  <c r="K9" i="1" s="1"/>
  <c r="I8" i="1"/>
  <c r="L8" i="1" s="1"/>
  <c r="I7" i="1"/>
  <c r="K7" i="1" s="1"/>
  <c r="I6" i="1"/>
  <c r="L6" i="1" s="1"/>
  <c r="I5" i="1"/>
  <c r="K5" i="1" s="1"/>
  <c r="L21" i="1" l="1"/>
  <c r="K16" i="1"/>
  <c r="K17" i="1"/>
  <c r="K18" i="1"/>
  <c r="K19" i="1"/>
  <c r="K20" i="1"/>
  <c r="J16" i="1"/>
  <c r="J17" i="1"/>
  <c r="J18" i="1"/>
  <c r="J19" i="1"/>
  <c r="J20" i="1"/>
  <c r="K6" i="1"/>
  <c r="K10" i="1" s="1"/>
  <c r="K8" i="1"/>
  <c r="J5" i="1"/>
  <c r="L5" i="1"/>
  <c r="J6" i="1"/>
  <c r="J7" i="1"/>
  <c r="L7" i="1"/>
  <c r="J8" i="1"/>
  <c r="J9" i="1"/>
  <c r="L9" i="1"/>
  <c r="K21" i="1" l="1"/>
  <c r="J21" i="1"/>
  <c r="L10" i="1"/>
  <c r="J10" i="1"/>
  <c r="E12" i="1" s="1"/>
  <c r="E23" i="1" l="1"/>
</calcChain>
</file>

<file path=xl/sharedStrings.xml><?xml version="1.0" encoding="utf-8"?>
<sst xmlns="http://schemas.openxmlformats.org/spreadsheetml/2006/main" count="140" uniqueCount="67">
  <si>
    <t>F</t>
  </si>
  <si>
    <t>i</t>
  </si>
  <si>
    <t>qi</t>
  </si>
  <si>
    <t>L</t>
  </si>
  <si>
    <t>vi</t>
  </si>
  <si>
    <t>ki</t>
  </si>
  <si>
    <t>si</t>
  </si>
  <si>
    <t>fi</t>
  </si>
  <si>
    <t>ki*vi/qi</t>
  </si>
  <si>
    <t>si*qi</t>
  </si>
  <si>
    <t>fi*qi</t>
  </si>
  <si>
    <t>потребности</t>
  </si>
  <si>
    <t>заказ</t>
  </si>
  <si>
    <t>содержание</t>
  </si>
  <si>
    <t>расход склада</t>
  </si>
  <si>
    <t>поставки</t>
  </si>
  <si>
    <t xml:space="preserve"> </t>
  </si>
  <si>
    <t>Microsoft Excel 16.0 Answer Report</t>
  </si>
  <si>
    <t>Worksheet: [Task2_Sasim_Egor.xlsx]Sheet1</t>
  </si>
  <si>
    <t>Report Created: 02.12.2022 8:40:54</t>
  </si>
  <si>
    <t>Result: Solver found a solution.  All Constraints and optimality conditions are satisfied.</t>
  </si>
  <si>
    <t>Solver Engine</t>
  </si>
  <si>
    <t>Engine: GRG Nonlinear</t>
  </si>
  <si>
    <t>Solution Time: 0,078 Seconds.</t>
  </si>
  <si>
    <t>Iterations: 7 Subproblems: 0</t>
  </si>
  <si>
    <t>Solver Options</t>
  </si>
  <si>
    <t>Max Time Unlimited,  Iterations Unlimited, Precision 0,000001</t>
  </si>
  <si>
    <t xml:space="preserve"> Convergence 0,0001,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</si>
  <si>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</si>
  <si>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</si>
  <si>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</si>
  <si>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</si>
  <si>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</si>
  <si>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</si>
  <si>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</si>
  <si>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</si>
  <si>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</si>
  <si>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</si>
  <si>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</si>
  <si>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</si>
  <si>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</si>
  <si>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$E$23</t>
  </si>
  <si>
    <t>L vi</t>
  </si>
  <si>
    <t>$I$16</t>
  </si>
  <si>
    <t>Contin</t>
  </si>
  <si>
    <t>$I$17</t>
  </si>
  <si>
    <t>$I$18</t>
  </si>
  <si>
    <t>$I$19</t>
  </si>
  <si>
    <t>$I$20</t>
  </si>
  <si>
    <t>$L$21</t>
  </si>
  <si>
    <t>$L$21&lt;=$E$22</t>
  </si>
  <si>
    <t>Binding</t>
  </si>
  <si>
    <t>Microsoft Excel 16.0 Sensitivity Report</t>
  </si>
  <si>
    <t>Report Created: 02.12.2022 8:40:55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</si>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</sst>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charset val="204"/>
    </font>
    <font>
      <i/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5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4024-8E6A-481D-9D66-7318B2847210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85546875" bestFit="1" customWidth="1"/>
    <col min="3" max="3" width="6.28515625" bestFit="1" customWidth="1"/>
    <col min="4" max="4" width="13.7109375" bestFit="1" customWidth="1"/>
    <col min="5" max="5" width="12.85546875" bestFit="1" customWidth="1"/>
    <col min="6" max="6" width="7.7109375" bestFit="1" customWidth="1"/>
    <col min="7" max="7" width="5.42578125" bestFit="1" customWidth="1"/>
  </cols>
  <sheetData>
    <row r="1" spans="1:5" x14ac:dyDescent="0.25">
      <c r="A1" s="8" t="s">
        <v>17</v>
      </c>
    </row>
    <row r="2" spans="1:5" x14ac:dyDescent="0.25">
      <c r="A2" s="8" t="s">
        <v>18</v>
      </c>
    </row>
    <row r="3" spans="1:5" x14ac:dyDescent="0.25">
      <c r="A3" s="8" t="s">
        <v>19</v>
      </c>
    </row>
    <row r="4" spans="1:5" x14ac:dyDescent="0.25">
      <c r="A4" s="8" t="s">
        <v>20</v>
      </c>
    </row>
    <row r="5" spans="1:5" x14ac:dyDescent="0.25">
      <c r="A5" s="8" t="s">
        <v>21</v>
      </c>
    </row>
    <row r="6" spans="1:5" x14ac:dyDescent="0.25">
      <c r="A6" s="8"/>
      <c r="B6" t="s">
        <v>22</v>
      </c>
    </row>
    <row r="7" spans="1:5" x14ac:dyDescent="0.25">
      <c r="A7" s="8"/>
      <c r="B7" t="s">
        <v>23</v>
      </c>
    </row>
    <row r="8" spans="1:5" x14ac:dyDescent="0.25">
      <c r="A8" s="8"/>
      <c r="B8" t="s">
        <v>24</v>
      </c>
    </row>
    <row r="9" spans="1:5" x14ac:dyDescent="0.25">
      <c r="A9" s="8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2" spans="1:5" x14ac:dyDescent="0.25">
      <c r="B12" t="s">
        <v>28</v>
      </c>
    </row>
    <row r="14" spans="1:5" ht="15.75" thickBot="1" x14ac:dyDescent="0.3">
      <c r="A14" t="s">
        <v>29</v>
      </c>
    </row>
    <row r="15" spans="1:5" ht="15.75" thickBot="1" x14ac:dyDescent="0.3">
      <c r="B15" s="10" t="s">
        <v>30</v>
      </c>
      <c r="C15" s="10" t="s">
        <v>31</v>
      </c>
      <c r="D15" s="10" t="s">
        <v>32</v>
      </c>
      <c r="E15" s="10" t="s">
        <v>33</v>
      </c>
    </row>
    <row r="16" spans="1:5" ht="15.75" thickBot="1" x14ac:dyDescent="0.3">
      <c r="B16" s="9" t="s">
        <v>41</v>
      </c>
      <c r="C16" s="9" t="s">
        <v>42</v>
      </c>
      <c r="D16" s="12">
        <v>71529.980663133058</v>
      </c>
      <c r="E16" s="12">
        <v>78329.800672109006</v>
      </c>
    </row>
    <row r="19" spans="1:7" ht="15.75" thickBot="1" x14ac:dyDescent="0.3">
      <c r="A19" t="s">
        <v>34</v>
      </c>
    </row>
    <row r="20" spans="1:7" ht="15.75" thickBot="1" x14ac:dyDescent="0.3">
      <c r="B20" s="10" t="s">
        <v>30</v>
      </c>
      <c r="C20" s="10" t="s">
        <v>31</v>
      </c>
      <c r="D20" s="10" t="s">
        <v>32</v>
      </c>
      <c r="E20" s="10" t="s">
        <v>33</v>
      </c>
      <c r="F20" s="10" t="s">
        <v>35</v>
      </c>
    </row>
    <row r="21" spans="1:7" x14ac:dyDescent="0.25">
      <c r="B21" s="11" t="s">
        <v>43</v>
      </c>
      <c r="C21" s="11" t="s">
        <v>2</v>
      </c>
      <c r="D21" s="13">
        <v>68.507907086214018</v>
      </c>
      <c r="E21" s="13">
        <v>29.778583366262112</v>
      </c>
      <c r="F21" s="11" t="s">
        <v>44</v>
      </c>
    </row>
    <row r="22" spans="1:7" x14ac:dyDescent="0.25">
      <c r="B22" s="11" t="s">
        <v>45</v>
      </c>
      <c r="C22" s="11" t="s">
        <v>2</v>
      </c>
      <c r="D22" s="13">
        <v>49.224759248542014</v>
      </c>
      <c r="E22" s="13">
        <v>35.858531218264901</v>
      </c>
      <c r="F22" s="11" t="s">
        <v>44</v>
      </c>
    </row>
    <row r="23" spans="1:7" x14ac:dyDescent="0.25">
      <c r="B23" s="11" t="s">
        <v>46</v>
      </c>
      <c r="C23" s="11" t="s">
        <v>2</v>
      </c>
      <c r="D23" s="13">
        <v>73.484692283495349</v>
      </c>
      <c r="E23" s="13">
        <v>58.556047643651219</v>
      </c>
      <c r="F23" s="11" t="s">
        <v>44</v>
      </c>
    </row>
    <row r="24" spans="1:7" x14ac:dyDescent="0.25">
      <c r="B24" s="11" t="s">
        <v>47</v>
      </c>
      <c r="C24" s="11" t="s">
        <v>2</v>
      </c>
      <c r="D24" s="13">
        <v>101.34100848126586</v>
      </c>
      <c r="E24" s="13">
        <v>73.14022316219895</v>
      </c>
      <c r="F24" s="11" t="s">
        <v>44</v>
      </c>
    </row>
    <row r="25" spans="1:7" ht="15.75" thickBot="1" x14ac:dyDescent="0.3">
      <c r="B25" s="9" t="s">
        <v>48</v>
      </c>
      <c r="C25" s="9" t="s">
        <v>2</v>
      </c>
      <c r="D25" s="12">
        <v>45.873171092556447</v>
      </c>
      <c r="E25" s="12">
        <v>30.929690200209428</v>
      </c>
      <c r="F25" s="9" t="s">
        <v>44</v>
      </c>
    </row>
    <row r="28" spans="1:7" ht="15.75" thickBot="1" x14ac:dyDescent="0.3">
      <c r="A28" t="s">
        <v>36</v>
      </c>
    </row>
    <row r="29" spans="1:7" ht="15.75" thickBot="1" x14ac:dyDescent="0.3">
      <c r="B29" s="10" t="s">
        <v>30</v>
      </c>
      <c r="C29" s="10" t="s">
        <v>31</v>
      </c>
      <c r="D29" s="10" t="s">
        <v>37</v>
      </c>
      <c r="E29" s="10" t="s">
        <v>38</v>
      </c>
      <c r="F29" s="10" t="s">
        <v>39</v>
      </c>
      <c r="G29" s="10" t="s">
        <v>40</v>
      </c>
    </row>
    <row r="30" spans="1:7" ht="15.75" thickBot="1" x14ac:dyDescent="0.3">
      <c r="B30" s="9" t="s">
        <v>49</v>
      </c>
      <c r="C30" s="9" t="s">
        <v>10</v>
      </c>
      <c r="D30" s="12">
        <v>1250</v>
      </c>
      <c r="E30" s="9" t="s">
        <v>50</v>
      </c>
      <c r="F30" s="9" t="s">
        <v>51</v>
      </c>
      <c r="G30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67F2-E7B8-47C7-B1AE-2A6114D86394}">
  <dimension ref="A1:E18"/>
  <sheetViews>
    <sheetView showGridLines="0" workbookViewId="0"/>
  </sheetViews>
  <sheetFormatPr defaultRowHeight="15" x14ac:dyDescent="0.25"/>
  <cols>
    <col min="1" max="1" width="2.28515625" customWidth="1"/>
    <col min="2" max="2" width="5.85546875" bestFit="1" customWidth="1"/>
    <col min="3" max="3" width="6.28515625" bestFit="1" customWidth="1"/>
    <col min="4" max="4" width="12" bestFit="1" customWidth="1"/>
    <col min="5" max="5" width="12.7109375" bestFit="1" customWidth="1"/>
  </cols>
  <sheetData>
    <row r="1" spans="1:5" x14ac:dyDescent="0.25">
      <c r="A1" s="8" t="s">
        <v>52</v>
      </c>
    </row>
    <row r="2" spans="1:5" x14ac:dyDescent="0.25">
      <c r="A2" s="8" t="s">
        <v>18</v>
      </c>
    </row>
    <row r="3" spans="1:5" x14ac:dyDescent="0.25">
      <c r="A3" s="8" t="s">
        <v>53</v>
      </c>
    </row>
    <row r="6" spans="1:5" ht="15.75" thickBot="1" x14ac:dyDescent="0.3">
      <c r="A6" t="s">
        <v>34</v>
      </c>
    </row>
    <row r="7" spans="1:5" x14ac:dyDescent="0.25">
      <c r="B7" s="14"/>
      <c r="C7" s="14"/>
      <c r="D7" s="14" t="s">
        <v>54</v>
      </c>
      <c r="E7" s="14" t="s">
        <v>56</v>
      </c>
    </row>
    <row r="8" spans="1:5" ht="15.75" thickBot="1" x14ac:dyDescent="0.3">
      <c r="B8" s="15" t="s">
        <v>30</v>
      </c>
      <c r="C8" s="15" t="s">
        <v>31</v>
      </c>
      <c r="D8" s="15" t="s">
        <v>55</v>
      </c>
      <c r="E8" s="15" t="s">
        <v>57</v>
      </c>
    </row>
    <row r="9" spans="1:5" x14ac:dyDescent="0.25">
      <c r="B9" s="11" t="s">
        <v>43</v>
      </c>
      <c r="C9" s="11" t="s">
        <v>2</v>
      </c>
      <c r="D9" s="11">
        <v>29.778583366262112</v>
      </c>
      <c r="E9" s="11">
        <v>0</v>
      </c>
    </row>
    <row r="10" spans="1:5" x14ac:dyDescent="0.25">
      <c r="B10" s="11" t="s">
        <v>45</v>
      </c>
      <c r="C10" s="11" t="s">
        <v>2</v>
      </c>
      <c r="D10" s="11">
        <v>35.858531218264901</v>
      </c>
      <c r="E10" s="11">
        <v>0</v>
      </c>
    </row>
    <row r="11" spans="1:5" x14ac:dyDescent="0.25">
      <c r="B11" s="11" t="s">
        <v>46</v>
      </c>
      <c r="C11" s="11" t="s">
        <v>2</v>
      </c>
      <c r="D11" s="11">
        <v>58.556047643651219</v>
      </c>
      <c r="E11" s="11">
        <v>0</v>
      </c>
    </row>
    <row r="12" spans="1:5" x14ac:dyDescent="0.25">
      <c r="B12" s="11" t="s">
        <v>47</v>
      </c>
      <c r="C12" s="11" t="s">
        <v>2</v>
      </c>
      <c r="D12" s="11">
        <v>73.14022316219895</v>
      </c>
      <c r="E12" s="11">
        <v>0</v>
      </c>
    </row>
    <row r="13" spans="1:5" ht="15.75" thickBot="1" x14ac:dyDescent="0.3">
      <c r="B13" s="9" t="s">
        <v>48</v>
      </c>
      <c r="C13" s="9" t="s">
        <v>2</v>
      </c>
      <c r="D13" s="9">
        <v>30.929690200209428</v>
      </c>
      <c r="E13" s="9">
        <v>0</v>
      </c>
    </row>
    <row r="15" spans="1:5" ht="15.75" thickBot="1" x14ac:dyDescent="0.3">
      <c r="A15" t="s">
        <v>36</v>
      </c>
    </row>
    <row r="16" spans="1:5" x14ac:dyDescent="0.25">
      <c r="B16" s="14"/>
      <c r="C16" s="14"/>
      <c r="D16" s="14" t="s">
        <v>54</v>
      </c>
      <c r="E16" s="14" t="s">
        <v>58</v>
      </c>
    </row>
    <row r="17" spans="2:5" ht="15.75" thickBot="1" x14ac:dyDescent="0.3">
      <c r="B17" s="15" t="s">
        <v>30</v>
      </c>
      <c r="C17" s="15" t="s">
        <v>31</v>
      </c>
      <c r="D17" s="15" t="s">
        <v>55</v>
      </c>
      <c r="E17" s="15" t="s">
        <v>59</v>
      </c>
    </row>
    <row r="18" spans="2:5" ht="15.75" thickBot="1" x14ac:dyDescent="0.3">
      <c r="B18" s="9" t="s">
        <v>49</v>
      </c>
      <c r="C18" s="9" t="s">
        <v>10</v>
      </c>
      <c r="D18" s="9">
        <v>1250</v>
      </c>
      <c r="E18" s="9">
        <v>-22.996348789760042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B568-764B-45EE-A46F-E43D4084E97D}">
  <dimension ref="A1:J17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9.5703125" bestFit="1" customWidth="1"/>
    <col min="4" max="4" width="12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10" width="12" bestFit="1" customWidth="1"/>
  </cols>
  <sheetData>
    <row r="1" spans="1:10" x14ac:dyDescent="0.25">
      <c r="A1" s="8" t="s">
        <v>60</v>
      </c>
    </row>
    <row r="2" spans="1:10" x14ac:dyDescent="0.25">
      <c r="A2" s="8" t="s">
        <v>18</v>
      </c>
    </row>
    <row r="3" spans="1:10" x14ac:dyDescent="0.25">
      <c r="A3" s="8" t="s">
        <v>53</v>
      </c>
    </row>
    <row r="5" spans="1:10" ht="15.75" thickBot="1" x14ac:dyDescent="0.3"/>
    <row r="6" spans="1:10" x14ac:dyDescent="0.25">
      <c r="B6" s="14"/>
      <c r="C6" s="14" t="s">
        <v>61</v>
      </c>
      <c r="D6" s="14"/>
    </row>
    <row r="7" spans="1:10" ht="15.75" thickBot="1" x14ac:dyDescent="0.3">
      <c r="B7" s="15" t="s">
        <v>30</v>
      </c>
      <c r="C7" s="15" t="s">
        <v>31</v>
      </c>
      <c r="D7" s="15" t="s">
        <v>55</v>
      </c>
    </row>
    <row r="8" spans="1:10" ht="15.75" thickBot="1" x14ac:dyDescent="0.3">
      <c r="B8" s="9" t="s">
        <v>41</v>
      </c>
      <c r="C8" s="9" t="s">
        <v>42</v>
      </c>
      <c r="D8" s="12">
        <v>78329.800672109006</v>
      </c>
    </row>
    <row r="10" spans="1:10" ht="15.75" thickBot="1" x14ac:dyDescent="0.3"/>
    <row r="11" spans="1:10" x14ac:dyDescent="0.25">
      <c r="B11" s="14"/>
      <c r="C11" s="14" t="s">
        <v>62</v>
      </c>
      <c r="D11" s="14"/>
      <c r="F11" s="14" t="s">
        <v>63</v>
      </c>
      <c r="G11" s="14" t="s">
        <v>61</v>
      </c>
      <c r="I11" s="14" t="s">
        <v>66</v>
      </c>
      <c r="J11" s="14" t="s">
        <v>61</v>
      </c>
    </row>
    <row r="12" spans="1:10" ht="15.75" thickBot="1" x14ac:dyDescent="0.3">
      <c r="B12" s="15" t="s">
        <v>30</v>
      </c>
      <c r="C12" s="15" t="s">
        <v>31</v>
      </c>
      <c r="D12" s="15" t="s">
        <v>55</v>
      </c>
      <c r="F12" s="15" t="s">
        <v>64</v>
      </c>
      <c r="G12" s="15" t="s">
        <v>65</v>
      </c>
      <c r="I12" s="15" t="s">
        <v>64</v>
      </c>
      <c r="J12" s="15" t="s">
        <v>65</v>
      </c>
    </row>
    <row r="13" spans="1:10" x14ac:dyDescent="0.25">
      <c r="B13" s="11" t="s">
        <v>43</v>
      </c>
      <c r="C13" s="11" t="s">
        <v>2</v>
      </c>
      <c r="D13" s="13">
        <v>29.778583366262112</v>
      </c>
      <c r="F13" s="13">
        <v>0</v>
      </c>
      <c r="G13" s="13" t="e">
        <v>#DIV/0!</v>
      </c>
      <c r="I13" s="13">
        <v>29.778583366262097</v>
      </c>
      <c r="J13" s="13">
        <v>78329.800672109006</v>
      </c>
    </row>
    <row r="14" spans="1:10" x14ac:dyDescent="0.25">
      <c r="B14" s="11" t="s">
        <v>45</v>
      </c>
      <c r="C14" s="11" t="s">
        <v>2</v>
      </c>
      <c r="D14" s="13">
        <v>35.858531218264901</v>
      </c>
      <c r="F14" s="13">
        <v>0</v>
      </c>
      <c r="G14" s="13" t="e">
        <v>#DIV/0!</v>
      </c>
      <c r="I14" s="13">
        <v>35.858531218264901</v>
      </c>
      <c r="J14" s="13">
        <v>78329.800672109006</v>
      </c>
    </row>
    <row r="15" spans="1:10" x14ac:dyDescent="0.25">
      <c r="B15" s="11" t="s">
        <v>46</v>
      </c>
      <c r="C15" s="11" t="s">
        <v>2</v>
      </c>
      <c r="D15" s="13">
        <v>58.556047643651219</v>
      </c>
      <c r="F15" s="13">
        <v>0</v>
      </c>
      <c r="G15" s="13" t="e">
        <v>#DIV/0!</v>
      </c>
      <c r="I15" s="13">
        <v>58.556047643651205</v>
      </c>
      <c r="J15" s="13">
        <v>78329.800672109006</v>
      </c>
    </row>
    <row r="16" spans="1:10" x14ac:dyDescent="0.25">
      <c r="B16" s="11" t="s">
        <v>47</v>
      </c>
      <c r="C16" s="11" t="s">
        <v>2</v>
      </c>
      <c r="D16" s="13">
        <v>73.14022316219895</v>
      </c>
      <c r="F16" s="13">
        <v>0</v>
      </c>
      <c r="G16" s="13" t="e">
        <v>#DIV/0!</v>
      </c>
      <c r="I16" s="13">
        <v>73.140223162198964</v>
      </c>
      <c r="J16" s="13">
        <v>78329.800672108991</v>
      </c>
    </row>
    <row r="17" spans="2:10" ht="15.75" thickBot="1" x14ac:dyDescent="0.3">
      <c r="B17" s="9" t="s">
        <v>48</v>
      </c>
      <c r="C17" s="9" t="s">
        <v>2</v>
      </c>
      <c r="D17" s="12">
        <v>30.929690200209428</v>
      </c>
      <c r="F17" s="12">
        <v>0</v>
      </c>
      <c r="G17" s="12" t="e">
        <v>#DIV/0!</v>
      </c>
      <c r="I17" s="12">
        <v>30.929690200209443</v>
      </c>
      <c r="J17" s="12">
        <v>78329.800672109006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O27"/>
  <sheetViews>
    <sheetView tabSelected="1" workbookViewId="0">
      <selection activeCell="N8" sqref="N8"/>
    </sheetView>
  </sheetViews>
  <sheetFormatPr defaultRowHeight="15" x14ac:dyDescent="0.25"/>
  <cols>
    <col min="9" max="9" width="12" bestFit="1" customWidth="1"/>
    <col min="10" max="10" width="23.7109375" bestFit="1" customWidth="1"/>
  </cols>
  <sheetData>
    <row r="4" spans="4:15" ht="15.75" x14ac:dyDescent="0.25">
      <c r="D4" s="1" t="s">
        <v>1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2</v>
      </c>
      <c r="J4" s="2" t="s">
        <v>8</v>
      </c>
      <c r="K4" s="2" t="s">
        <v>9</v>
      </c>
      <c r="L4" s="2" t="s">
        <v>10</v>
      </c>
    </row>
    <row r="5" spans="4:15" ht="15.75" x14ac:dyDescent="0.25">
      <c r="D5" s="3">
        <v>1</v>
      </c>
      <c r="E5" s="4">
        <v>3200</v>
      </c>
      <c r="F5" s="4">
        <v>110</v>
      </c>
      <c r="G5" s="4">
        <v>150</v>
      </c>
      <c r="H5" s="4">
        <v>14</v>
      </c>
      <c r="I5" s="5">
        <f>SQRT(2*E5*F5/G5)</f>
        <v>68.507907086214018</v>
      </c>
      <c r="J5" s="5">
        <f>E5*F5/I5</f>
        <v>5138.0930314660518</v>
      </c>
      <c r="K5" s="5">
        <f>G5*I5</f>
        <v>10276.186062932104</v>
      </c>
      <c r="L5" s="5">
        <f>H5*I5</f>
        <v>959.11069920699629</v>
      </c>
    </row>
    <row r="6" spans="4:15" ht="15.75" x14ac:dyDescent="0.25">
      <c r="D6" s="3">
        <v>2</v>
      </c>
      <c r="E6" s="4">
        <v>2100</v>
      </c>
      <c r="F6" s="4">
        <v>150</v>
      </c>
      <c r="G6" s="4">
        <v>260</v>
      </c>
      <c r="H6" s="4">
        <v>5</v>
      </c>
      <c r="I6" s="5">
        <f>SQRT(2*E6*F6/G6)</f>
        <v>49.224759248542014</v>
      </c>
      <c r="J6" s="5">
        <f>E6*F6/I6</f>
        <v>6399.2187023104634</v>
      </c>
      <c r="K6" s="5">
        <f>G6*I6</f>
        <v>12798.437404620923</v>
      </c>
      <c r="L6" s="5">
        <f>H6*I6</f>
        <v>246.12379624271006</v>
      </c>
    </row>
    <row r="7" spans="4:15" ht="15.75" x14ac:dyDescent="0.25">
      <c r="D7" s="3">
        <v>3</v>
      </c>
      <c r="E7" s="4">
        <v>5400</v>
      </c>
      <c r="F7" s="4">
        <v>120</v>
      </c>
      <c r="G7" s="4">
        <v>240</v>
      </c>
      <c r="H7" s="4">
        <v>3</v>
      </c>
      <c r="I7" s="5">
        <f>SQRT(2*E7*F7/G7)</f>
        <v>73.484692283495349</v>
      </c>
      <c r="J7" s="5">
        <f>E7*F7/I7</f>
        <v>8818.1630740194396</v>
      </c>
      <c r="K7" s="5">
        <f>G7*I7</f>
        <v>17636.326148038883</v>
      </c>
      <c r="L7" s="5">
        <f>H7*I7</f>
        <v>220.45407685048605</v>
      </c>
    </row>
    <row r="8" spans="4:15" ht="15.75" x14ac:dyDescent="0.25">
      <c r="D8" s="3">
        <v>4</v>
      </c>
      <c r="E8" s="4">
        <v>7900</v>
      </c>
      <c r="F8" s="4">
        <v>130</v>
      </c>
      <c r="G8" s="4">
        <v>200</v>
      </c>
      <c r="H8" s="4">
        <v>4</v>
      </c>
      <c r="I8" s="5">
        <f>SQRT(2*E8*F8/G8)</f>
        <v>101.34100848126586</v>
      </c>
      <c r="J8" s="5">
        <f>E8*F8/I8</f>
        <v>10134.100848126587</v>
      </c>
      <c r="K8" s="5">
        <f>G8*I8</f>
        <v>20268.201696253171</v>
      </c>
      <c r="L8" s="5">
        <f>H8*I8</f>
        <v>405.36403392506344</v>
      </c>
    </row>
    <row r="9" spans="4:15" ht="15.75" x14ac:dyDescent="0.25">
      <c r="D9" s="3">
        <v>5</v>
      </c>
      <c r="E9" s="4">
        <v>2420</v>
      </c>
      <c r="F9" s="4">
        <v>100</v>
      </c>
      <c r="G9" s="4">
        <v>230</v>
      </c>
      <c r="H9" s="4">
        <v>6</v>
      </c>
      <c r="I9" s="5">
        <f>SQRT(2*E9*F9/G9)</f>
        <v>45.873171092556447</v>
      </c>
      <c r="J9" s="5">
        <f>E9*F9/I9</f>
        <v>5275.4146756439914</v>
      </c>
      <c r="K9" s="5">
        <f>G9*I9</f>
        <v>10550.829351287983</v>
      </c>
      <c r="L9" s="5">
        <f>H9*I9</f>
        <v>275.23902655533868</v>
      </c>
    </row>
    <row r="10" spans="4:15" ht="15.75" x14ac:dyDescent="0.25">
      <c r="D10" s="6"/>
      <c r="E10" s="6"/>
      <c r="F10" s="6"/>
      <c r="G10" s="6"/>
      <c r="H10" s="6"/>
      <c r="I10" s="6"/>
      <c r="J10" s="5">
        <f>SUM(J5:J9)</f>
        <v>35764.990331566529</v>
      </c>
      <c r="K10" s="5">
        <f>SUM(K5:K9)</f>
        <v>71529.980663133058</v>
      </c>
      <c r="L10" s="5">
        <f>SUM(L5:L9)</f>
        <v>2106.2916327805947</v>
      </c>
    </row>
    <row r="11" spans="4:15" ht="15.75" x14ac:dyDescent="0.25">
      <c r="D11" t="s">
        <v>0</v>
      </c>
      <c r="E11" s="7">
        <v>1250</v>
      </c>
    </row>
    <row r="12" spans="4:15" ht="15.75" x14ac:dyDescent="0.25">
      <c r="D12" t="s">
        <v>3</v>
      </c>
      <c r="E12" s="7">
        <f>J10+K10/2</f>
        <v>71529.980663133058</v>
      </c>
    </row>
    <row r="14" spans="4:15" x14ac:dyDescent="0.25">
      <c r="D14" s="6"/>
      <c r="E14" s="6" t="s">
        <v>11</v>
      </c>
      <c r="F14" s="6" t="s">
        <v>12</v>
      </c>
      <c r="G14" s="6" t="s">
        <v>13</v>
      </c>
      <c r="H14" s="6" t="s">
        <v>14</v>
      </c>
      <c r="I14" s="6" t="s">
        <v>15</v>
      </c>
      <c r="J14" s="6"/>
      <c r="K14" s="6"/>
      <c r="L14" s="6"/>
      <c r="O14" t="s">
        <v>16</v>
      </c>
    </row>
    <row r="15" spans="4:15" ht="15.75" x14ac:dyDescent="0.25">
      <c r="D15" s="1" t="s">
        <v>1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2</v>
      </c>
      <c r="J15" s="2" t="s">
        <v>8</v>
      </c>
      <c r="K15" s="2" t="s">
        <v>9</v>
      </c>
      <c r="L15" s="2" t="s">
        <v>10</v>
      </c>
    </row>
    <row r="16" spans="4:15" ht="15.75" x14ac:dyDescent="0.25">
      <c r="D16" s="3">
        <v>1</v>
      </c>
      <c r="E16" s="4">
        <v>3200</v>
      </c>
      <c r="F16" s="4">
        <v>110</v>
      </c>
      <c r="G16" s="4">
        <v>150</v>
      </c>
      <c r="H16" s="4">
        <v>14</v>
      </c>
      <c r="I16" s="5">
        <v>29.778583366262112</v>
      </c>
      <c r="J16" s="5">
        <f>E16*F16/I16</f>
        <v>11820.575736279023</v>
      </c>
      <c r="K16" s="5">
        <f>G16*I16</f>
        <v>4466.7875049393169</v>
      </c>
      <c r="L16" s="5">
        <f>H16*I16</f>
        <v>416.90016712766953</v>
      </c>
    </row>
    <row r="17" spans="3:12" ht="15.75" x14ac:dyDescent="0.25">
      <c r="D17" s="3">
        <v>2</v>
      </c>
      <c r="E17" s="4">
        <v>2100</v>
      </c>
      <c r="F17" s="4">
        <v>150</v>
      </c>
      <c r="G17" s="4">
        <v>260</v>
      </c>
      <c r="H17" s="4">
        <v>5</v>
      </c>
      <c r="I17" s="5">
        <v>35.858531218264901</v>
      </c>
      <c r="J17" s="5">
        <f>E17*F17/I17</f>
        <v>8784.5204278626898</v>
      </c>
      <c r="K17" s="5">
        <f>G17*I17</f>
        <v>9323.2181167488743</v>
      </c>
      <c r="L17" s="5">
        <f>H17*I17</f>
        <v>179.29265609132449</v>
      </c>
    </row>
    <row r="18" spans="3:12" ht="15.75" x14ac:dyDescent="0.25">
      <c r="D18" s="3">
        <v>3</v>
      </c>
      <c r="E18" s="4">
        <v>5400</v>
      </c>
      <c r="F18" s="4">
        <v>120</v>
      </c>
      <c r="G18" s="4">
        <v>240</v>
      </c>
      <c r="H18" s="4">
        <v>3</v>
      </c>
      <c r="I18" s="5">
        <v>58.556047643651219</v>
      </c>
      <c r="J18" s="5">
        <f>E18*F18/I18</f>
        <v>11066.320663298005</v>
      </c>
      <c r="K18" s="5">
        <f>G18*I18</f>
        <v>14053.451434476292</v>
      </c>
      <c r="L18" s="5">
        <f>H18*I18</f>
        <v>175.66814293095365</v>
      </c>
    </row>
    <row r="19" spans="3:12" ht="15.75" x14ac:dyDescent="0.25">
      <c r="D19" s="3">
        <v>4</v>
      </c>
      <c r="E19" s="4">
        <v>7900</v>
      </c>
      <c r="F19" s="4">
        <v>130</v>
      </c>
      <c r="G19" s="4">
        <v>200</v>
      </c>
      <c r="H19" s="4">
        <v>4</v>
      </c>
      <c r="I19" s="5">
        <v>73.14022316219895</v>
      </c>
      <c r="J19" s="5">
        <f>E19*F19/I19</f>
        <v>14041.521280602057</v>
      </c>
      <c r="K19" s="5">
        <f>G19*I19</f>
        <v>14628.044632439791</v>
      </c>
      <c r="L19" s="5">
        <f>H19*I19</f>
        <v>292.5608926487958</v>
      </c>
    </row>
    <row r="20" spans="3:12" ht="15.75" x14ac:dyDescent="0.25">
      <c r="D20" s="3">
        <v>5</v>
      </c>
      <c r="E20" s="4">
        <v>2420</v>
      </c>
      <c r="F20" s="4">
        <v>100</v>
      </c>
      <c r="G20" s="4">
        <v>230</v>
      </c>
      <c r="H20" s="4">
        <v>6</v>
      </c>
      <c r="I20" s="5">
        <v>30.929690200209428</v>
      </c>
      <c r="J20" s="5">
        <f>E20*F20/I20</f>
        <v>7824.1973467410089</v>
      </c>
      <c r="K20" s="5">
        <f>G20*I20</f>
        <v>7113.8287460481688</v>
      </c>
      <c r="L20" s="5">
        <f>H20*I20</f>
        <v>185.57814120125659</v>
      </c>
    </row>
    <row r="21" spans="3:12" ht="15.75" x14ac:dyDescent="0.25">
      <c r="D21" s="6"/>
      <c r="E21" s="6"/>
      <c r="F21" s="6"/>
      <c r="G21" s="6"/>
      <c r="H21" s="6"/>
      <c r="I21" s="6"/>
      <c r="J21" s="5">
        <f>SUM(J16:J20)</f>
        <v>53537.13545478278</v>
      </c>
      <c r="K21" s="5">
        <f>SUM(K16:K20)</f>
        <v>49585.330434652438</v>
      </c>
      <c r="L21" s="5">
        <f>SUM(L16:L20)</f>
        <v>1250</v>
      </c>
    </row>
    <row r="22" spans="3:12" ht="15.75" x14ac:dyDescent="0.25">
      <c r="D22" t="s">
        <v>0</v>
      </c>
      <c r="E22" s="7">
        <v>1250</v>
      </c>
    </row>
    <row r="23" spans="3:12" ht="15.75" x14ac:dyDescent="0.25">
      <c r="D23" t="s">
        <v>3</v>
      </c>
      <c r="E23" s="7">
        <f>J21+K21/2</f>
        <v>78329.800672109006</v>
      </c>
    </row>
    <row r="27" spans="3:12" x14ac:dyDescent="0.25">
      <c r="C2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</dc:creator>
  <cp:lastModifiedBy>Why</cp:lastModifiedBy>
  <dcterms:created xsi:type="dcterms:W3CDTF">2015-06-05T18:17:20Z</dcterms:created>
  <dcterms:modified xsi:type="dcterms:W3CDTF">2022-12-02T19:07:31Z</dcterms:modified>
</cp:coreProperties>
</file>