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gor\Downloads\"/>
    </mc:Choice>
  </mc:AlternateContent>
  <xr:revisionPtr revIDLastSave="0" documentId="13_ncr:1_{C5E4E603-D380-48E0-BE7C-F8AF6918E79D}" xr6:coauthVersionLast="47" xr6:coauthVersionMax="47" xr10:uidLastSave="{00000000-0000-0000-0000-000000000000}"/>
  <bookViews>
    <workbookView xWindow="-108" yWindow="-108" windowWidth="27096" windowHeight="16296" xr2:uid="{00000000-000D-0000-FFFF-FFFF00000000}"/>
  </bookViews>
  <sheets>
    <sheet name="Таблица 1" sheetId="1" r:id="rId1"/>
    <sheet name="Сводные данные 1" sheetId="2" r:id="rId2"/>
    <sheet name="Диаграмма 1" sheetId="3" r:id="rId3"/>
    <sheet name="Сводные данные 2" sheetId="4" r:id="rId4"/>
    <sheet name="Диаграмма 3" sheetId="5" r:id="rId5"/>
    <sheet name="Диаграмма 4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4" l="1"/>
  <c r="H8" i="4"/>
  <c r="E6" i="4" l="1"/>
  <c r="E3" i="4"/>
  <c r="E4" i="4"/>
  <c r="E5" i="4"/>
  <c r="E2" i="4"/>
  <c r="D3" i="4"/>
  <c r="D4" i="4"/>
  <c r="D5" i="4"/>
  <c r="D2" i="4"/>
  <c r="D3" i="2"/>
  <c r="D2" i="2"/>
  <c r="C3" i="2"/>
  <c r="C2" i="2"/>
  <c r="B3" i="2"/>
  <c r="B2" i="2"/>
</calcChain>
</file>

<file path=xl/sharedStrings.xml><?xml version="1.0" encoding="utf-8"?>
<sst xmlns="http://schemas.openxmlformats.org/spreadsheetml/2006/main" count="168" uniqueCount="66">
  <si>
    <t>ID</t>
  </si>
  <si>
    <t>Время создания</t>
  </si>
  <si>
    <t>Представьтесь, пожалйста.</t>
  </si>
  <si>
    <t>Знакомы ли вы с методологией DevOps?</t>
  </si>
  <si>
    <t>Вы знакомы с Kubernetes?</t>
  </si>
  <si>
    <t>Если знакомы, то на сколько оценили бы свои знания? / Уровень</t>
  </si>
  <si>
    <t>Какую систему контроля версий вы используете?</t>
  </si>
  <si>
    <t>Какую OS вы используете?</t>
  </si>
  <si>
    <t>Вы знакомы с процессом траблшутинга UNIX систем?</t>
  </si>
  <si>
    <t>Какие CI инструменты вы используете?</t>
  </si>
  <si>
    <t>Каким инструментом оркестрации контейнеров вы ползуетесь?</t>
  </si>
  <si>
    <t>Как вы оцениваете свои знания сетевых технологий / Уровень</t>
  </si>
  <si>
    <t>Кузнецов Никита</t>
  </si>
  <si>
    <t>Да</t>
  </si>
  <si>
    <t>Git</t>
  </si>
  <si>
    <t>Linux</t>
  </si>
  <si>
    <t>Gitlab CI</t>
  </si>
  <si>
    <t>Kubernetes</t>
  </si>
  <si>
    <t>Давлетов Руслан</t>
  </si>
  <si>
    <t>MacOs</t>
  </si>
  <si>
    <t>Бедрин Павел</t>
  </si>
  <si>
    <t>Нет</t>
  </si>
  <si>
    <t>Не использую</t>
  </si>
  <si>
    <t>Windows</t>
  </si>
  <si>
    <t>Дмитрий Кравченко</t>
  </si>
  <si>
    <t>Mercurial</t>
  </si>
  <si>
    <t>TeamCity</t>
  </si>
  <si>
    <t>Другое</t>
  </si>
  <si>
    <t>Николай Соколов</t>
  </si>
  <si>
    <t>Виктор Богданов</t>
  </si>
  <si>
    <t>Пипусь Павел</t>
  </si>
  <si>
    <t>Илья Андреев</t>
  </si>
  <si>
    <t>Данила Захаров</t>
  </si>
  <si>
    <t>Антон Петряков</t>
  </si>
  <si>
    <t>Марина Рашева</t>
  </si>
  <si>
    <t>Евгений Белихин</t>
  </si>
  <si>
    <t>Артем Москвин</t>
  </si>
  <si>
    <t>Алексей Зозуля</t>
  </si>
  <si>
    <t>Геннадий Артемов</t>
  </si>
  <si>
    <t>Виктор Васильев</t>
  </si>
  <si>
    <t>Глеб Медведков</t>
  </si>
  <si>
    <t>BitBucket</t>
  </si>
  <si>
    <t>Preforce</t>
  </si>
  <si>
    <t>GitHub Actions</t>
  </si>
  <si>
    <t>Jenkins</t>
  </si>
  <si>
    <t>BitBucket CI</t>
  </si>
  <si>
    <t>Docker Compose</t>
  </si>
  <si>
    <t>Docker Swarm</t>
  </si>
  <si>
    <t>Rancher</t>
  </si>
  <si>
    <t>Знакомы с DevOps</t>
  </si>
  <si>
    <t>Знакомы с k8s</t>
  </si>
  <si>
    <t>Знакомы с траблшутингом UNIX</t>
  </si>
  <si>
    <t>№</t>
  </si>
  <si>
    <t>Система контроля версий</t>
  </si>
  <si>
    <t>CI инструмент</t>
  </si>
  <si>
    <t>Название</t>
  </si>
  <si>
    <t>Gitlab</t>
  </si>
  <si>
    <t xml:space="preserve">BitBucket </t>
  </si>
  <si>
    <t>GitHub</t>
  </si>
  <si>
    <t>d</t>
  </si>
  <si>
    <t>d^2</t>
  </si>
  <si>
    <t>Кол-во параметров</t>
  </si>
  <si>
    <t>Ранг корреляции</t>
  </si>
  <si>
    <r>
      <rPr>
        <b/>
        <sz val="14"/>
        <color theme="1"/>
        <rFont val="Calibri"/>
        <family val="2"/>
        <charset val="204"/>
        <scheme val="minor"/>
      </rPr>
      <t>Способ 1</t>
    </r>
    <r>
      <rPr>
        <sz val="14"/>
        <color theme="1"/>
        <rFont val="Calibri"/>
        <family val="2"/>
        <charset val="204"/>
        <scheme val="minor"/>
      </rPr>
      <t xml:space="preserve"> (постепенное вычисление):</t>
    </r>
  </si>
  <si>
    <r>
      <rPr>
        <b/>
        <sz val="14"/>
        <color theme="1"/>
        <rFont val="Calibri"/>
        <family val="2"/>
        <charset val="204"/>
        <scheme val="minor"/>
      </rPr>
      <t>Способ 2</t>
    </r>
    <r>
      <rPr>
        <sz val="14"/>
        <color theme="1"/>
        <rFont val="Calibri"/>
        <family val="2"/>
        <charset val="204"/>
        <scheme val="minor"/>
      </rPr>
      <t xml:space="preserve"> (функция КОРРЕЛ):</t>
    </r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</si>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</sst>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168" fontId="5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NumberFormat="1" applyFont="1" applyBorder="1"/>
    <xf numFmtId="22" fontId="1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Знания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данные 1'!$A$2</c:f>
              <c:strCache>
                <c:ptCount val="1"/>
                <c:pt idx="0">
                  <c:v>Да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'Сводные данные 1'!$B$1:$D$1</c:f>
              <c:strCache>
                <c:ptCount val="3"/>
                <c:pt idx="0">
                  <c:v>Знакомы с DevOps</c:v>
                </c:pt>
                <c:pt idx="1">
                  <c:v>Знакомы с k8s</c:v>
                </c:pt>
                <c:pt idx="2">
                  <c:v>Знакомы с траблшутингом UNIX</c:v>
                </c:pt>
              </c:strCache>
            </c:strRef>
          </c:cat>
          <c:val>
            <c:numRef>
              <c:f>'Сводные данные 1'!$B$2:$D$2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5-407C-BA63-F090EC20D8A1}"/>
            </c:ext>
          </c:extLst>
        </c:ser>
        <c:ser>
          <c:idx val="1"/>
          <c:order val="1"/>
          <c:tx>
            <c:strRef>
              <c:f>'Сводные данные 1'!$A$3</c:f>
              <c:strCache>
                <c:ptCount val="1"/>
                <c:pt idx="0">
                  <c:v>Нет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'Сводные данные 1'!$B$1:$D$1</c:f>
              <c:strCache>
                <c:ptCount val="3"/>
                <c:pt idx="0">
                  <c:v>Знакомы с DevOps</c:v>
                </c:pt>
                <c:pt idx="1">
                  <c:v>Знакомы с k8s</c:v>
                </c:pt>
                <c:pt idx="2">
                  <c:v>Знакомы с траблшутингом UNIX</c:v>
                </c:pt>
              </c:strCache>
            </c:strRef>
          </c:cat>
          <c:val>
            <c:numRef>
              <c:f>'Сводные данные 1'!$B$3:$D$3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D5-407C-BA63-F090EC20D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789856"/>
        <c:axId val="875791776"/>
      </c:barChart>
      <c:catAx>
        <c:axId val="87578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5791776"/>
        <c:crosses val="autoZero"/>
        <c:auto val="1"/>
        <c:lblAlgn val="ctr"/>
        <c:lblOffset val="100"/>
        <c:noMultiLvlLbl val="0"/>
      </c:catAx>
      <c:valAx>
        <c:axId val="87579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578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Ранг при выборе Системы контроля версий и </a:t>
            </a:r>
            <a:r>
              <a:rPr lang="en-US"/>
              <a:t>CI </a:t>
            </a:r>
            <a:r>
              <a:rPr lang="ru-RU"/>
              <a:t>инструмента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'Сводные данные 2'!$B$2:$B$5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xVal>
          <c:yVal>
            <c:numRef>
              <c:f>'Сводные данные 2'!$D$2:$D$6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-2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73-426C-80AD-BA2A3B259F7D}"/>
            </c:ext>
          </c:extLst>
        </c:ser>
        <c:ser>
          <c:idx val="3"/>
          <c:order val="1"/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'Сводные данные 2'!$B$2:$B$5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xVal>
          <c:yVal>
            <c:numRef>
              <c:f>'Сводные данные 2'!$D$2:$D$6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-2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73-426C-80AD-BA2A3B259F7D}"/>
            </c:ext>
          </c:extLst>
        </c:ser>
        <c:ser>
          <c:idx val="1"/>
          <c:order val="2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'Сводные данные 2'!$B$2:$B$5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xVal>
          <c:yVal>
            <c:numRef>
              <c:f>'Сводные данные 2'!$D$2:$D$6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-2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73-426C-80AD-BA2A3B259F7D}"/>
            </c:ext>
          </c:extLst>
        </c:ser>
        <c:ser>
          <c:idx val="0"/>
          <c:order val="3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'Сводные данные 2'!$B$2:$B$5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</c:numCache>
            </c:numRef>
          </c:xVal>
          <c:yVal>
            <c:numRef>
              <c:f>'Сводные данные 2'!$D$2:$D$6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-2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73-426C-80AD-BA2A3B259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34064"/>
        <c:axId val="520437984"/>
      </c:scatterChart>
      <c:valAx>
        <c:axId val="52043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437984"/>
        <c:crosses val="autoZero"/>
        <c:crossBetween val="midCat"/>
      </c:valAx>
      <c:valAx>
        <c:axId val="5204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43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Ранг при выборе формы записи домашних тренировок и тренировок в зале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2783832663513958E-2"/>
          <c:y val="5.8876944194454363E-2"/>
          <c:w val="0.93755995338457754"/>
          <c:h val="0.899202839219960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'Сводные данные 2'!$C$2:$C$6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</c:numCache>
            </c:numRef>
          </c:xVal>
          <c:yVal>
            <c:numRef>
              <c:f>'Сводные данные 2'!$D$2:$D$6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-2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56-4AF5-8C05-6D4143116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40728"/>
        <c:axId val="520431712"/>
      </c:scatterChart>
      <c:valAx>
        <c:axId val="520440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431712"/>
        <c:crosses val="autoZero"/>
        <c:crossBetween val="midCat"/>
      </c:valAx>
      <c:valAx>
        <c:axId val="52043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440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9EAE254-B354-4EFF-BC1B-E498109C8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290560" cy="444246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DEBFD42-8976-41AB-AC3C-5C2C8DF0D9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5339" cy="605912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4D45417-8CF8-4BA9-96B5-6177CF83BA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gor\Downloads\Ignatyev_Otche_776_tChast2_2.xlsx" TargetMode="External"/><Relationship Id="rId1" Type="http://schemas.openxmlformats.org/officeDocument/2006/relationships/externalLinkPath" Target="Ignatyev_Otche_776_tChast2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Таблица 1"/>
      <sheetName val="Сводные данные 1"/>
      <sheetName val="Диаграмма 1"/>
      <sheetName val="Диаграмма 2"/>
      <sheetName val="Таблица 2"/>
      <sheetName val="Ранг корреляции"/>
      <sheetName val="Диаграмма 3"/>
      <sheetName val="Диаграмма 4"/>
    </sheetNames>
    <sheetDataSet>
      <sheetData sheetId="0"/>
      <sheetData sheetId="1"/>
      <sheetData sheetId="4"/>
      <sheetData sheetId="5">
        <row r="2">
          <cell r="C2">
            <v>4</v>
          </cell>
          <cell r="D2">
            <v>4</v>
          </cell>
        </row>
        <row r="3">
          <cell r="C3">
            <v>3</v>
          </cell>
          <cell r="D3">
            <v>2</v>
          </cell>
        </row>
        <row r="4">
          <cell r="C4">
            <v>2</v>
          </cell>
          <cell r="D4">
            <v>1</v>
          </cell>
        </row>
        <row r="5">
          <cell r="C5">
            <v>5</v>
          </cell>
          <cell r="D5">
            <v>5</v>
          </cell>
        </row>
        <row r="6">
          <cell r="C6">
            <v>1</v>
          </cell>
          <cell r="D6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70" zoomScaleNormal="70" workbookViewId="0">
      <selection activeCell="C24" sqref="C24"/>
    </sheetView>
  </sheetViews>
  <sheetFormatPr defaultRowHeight="14.4" x14ac:dyDescent="0.3"/>
  <cols>
    <col min="1" max="1" width="15.21875" customWidth="1"/>
    <col min="2" max="2" width="22.5546875" customWidth="1"/>
    <col min="3" max="3" width="44.5546875" customWidth="1"/>
    <col min="4" max="4" width="46.109375" customWidth="1"/>
    <col min="5" max="5" width="29" customWidth="1"/>
    <col min="6" max="6" width="50.109375" customWidth="1"/>
    <col min="7" max="7" width="27.109375" customWidth="1"/>
    <col min="8" max="8" width="44" customWidth="1"/>
    <col min="9" max="9" width="41.33203125" customWidth="1"/>
    <col min="10" max="10" width="12.109375" customWidth="1"/>
    <col min="11" max="11" width="29.109375" customWidth="1"/>
    <col min="12" max="12" width="37.77734375" customWidth="1"/>
    <col min="13" max="13" width="8.5546875" customWidth="1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x14ac:dyDescent="0.3">
      <c r="A2" s="6">
        <v>1711256068</v>
      </c>
      <c r="B2" s="7">
        <v>45398.861793981479</v>
      </c>
      <c r="C2" s="5" t="s">
        <v>12</v>
      </c>
      <c r="D2" s="5" t="s">
        <v>13</v>
      </c>
      <c r="E2" s="5" t="s">
        <v>13</v>
      </c>
      <c r="F2" s="5">
        <v>5</v>
      </c>
      <c r="G2" s="5" t="s">
        <v>14</v>
      </c>
      <c r="H2" s="5" t="s">
        <v>15</v>
      </c>
      <c r="I2" s="5" t="s">
        <v>13</v>
      </c>
      <c r="J2" s="5" t="s">
        <v>16</v>
      </c>
      <c r="K2" s="5" t="s">
        <v>17</v>
      </c>
      <c r="L2" s="6">
        <v>5</v>
      </c>
    </row>
    <row r="3" spans="1:12" x14ac:dyDescent="0.3">
      <c r="A3" s="6">
        <v>1711260840</v>
      </c>
      <c r="B3" s="7">
        <v>45398.864432870374</v>
      </c>
      <c r="C3" s="5" t="s">
        <v>18</v>
      </c>
      <c r="D3" s="5" t="s">
        <v>13</v>
      </c>
      <c r="E3" s="5" t="s">
        <v>13</v>
      </c>
      <c r="F3" s="5">
        <v>4</v>
      </c>
      <c r="G3" s="5" t="s">
        <v>14</v>
      </c>
      <c r="H3" s="5" t="s">
        <v>19</v>
      </c>
      <c r="I3" s="5" t="s">
        <v>21</v>
      </c>
      <c r="J3" s="5" t="s">
        <v>16</v>
      </c>
      <c r="K3" s="5" t="s">
        <v>17</v>
      </c>
      <c r="L3" s="6">
        <v>5</v>
      </c>
    </row>
    <row r="4" spans="1:12" x14ac:dyDescent="0.3">
      <c r="A4" s="6">
        <v>1711259201</v>
      </c>
      <c r="B4" s="7">
        <v>45398.863564814812</v>
      </c>
      <c r="C4" s="5" t="s">
        <v>20</v>
      </c>
      <c r="D4" s="5" t="s">
        <v>21</v>
      </c>
      <c r="E4" s="5" t="s">
        <v>21</v>
      </c>
      <c r="F4" s="5">
        <v>0</v>
      </c>
      <c r="G4" s="5" t="s">
        <v>22</v>
      </c>
      <c r="H4" s="5" t="s">
        <v>23</v>
      </c>
      <c r="I4" s="5" t="s">
        <v>21</v>
      </c>
      <c r="J4" s="5" t="s">
        <v>22</v>
      </c>
      <c r="K4" s="5" t="s">
        <v>22</v>
      </c>
      <c r="L4" s="6">
        <v>2</v>
      </c>
    </row>
    <row r="5" spans="1:12" x14ac:dyDescent="0.3">
      <c r="A5" s="5">
        <v>1711260040</v>
      </c>
      <c r="B5" s="7">
        <v>45398.864004629628</v>
      </c>
      <c r="C5" s="5" t="s">
        <v>24</v>
      </c>
      <c r="D5" s="5" t="s">
        <v>21</v>
      </c>
      <c r="E5" s="5" t="s">
        <v>21</v>
      </c>
      <c r="F5" s="5">
        <v>0</v>
      </c>
      <c r="G5" s="5" t="s">
        <v>25</v>
      </c>
      <c r="H5" s="5" t="s">
        <v>15</v>
      </c>
      <c r="I5" s="5" t="s">
        <v>13</v>
      </c>
      <c r="J5" s="5" t="s">
        <v>26</v>
      </c>
      <c r="K5" s="5" t="s">
        <v>27</v>
      </c>
      <c r="L5" s="6">
        <v>3</v>
      </c>
    </row>
    <row r="6" spans="1:12" x14ac:dyDescent="0.3">
      <c r="A6" s="5">
        <v>1711237536</v>
      </c>
      <c r="B6" s="7">
        <v>45398.864699074074</v>
      </c>
      <c r="C6" s="5" t="s">
        <v>28</v>
      </c>
      <c r="D6" s="5" t="s">
        <v>21</v>
      </c>
      <c r="E6" s="5" t="s">
        <v>13</v>
      </c>
      <c r="F6" s="5">
        <v>3</v>
      </c>
      <c r="G6" s="5" t="s">
        <v>14</v>
      </c>
      <c r="H6" s="5" t="s">
        <v>27</v>
      </c>
      <c r="I6" s="5" t="s">
        <v>13</v>
      </c>
      <c r="J6" s="5" t="s">
        <v>43</v>
      </c>
      <c r="K6" s="8" t="s">
        <v>46</v>
      </c>
      <c r="L6" s="5">
        <v>0</v>
      </c>
    </row>
    <row r="7" spans="1:12" x14ac:dyDescent="0.3">
      <c r="A7" s="5">
        <v>1711275368</v>
      </c>
      <c r="B7" s="7">
        <v>45398.870949074073</v>
      </c>
      <c r="C7" s="5" t="s">
        <v>29</v>
      </c>
      <c r="D7" s="5" t="s">
        <v>13</v>
      </c>
      <c r="E7" s="5" t="s">
        <v>21</v>
      </c>
      <c r="F7" s="5">
        <v>1</v>
      </c>
      <c r="G7" s="5" t="s">
        <v>41</v>
      </c>
      <c r="H7" s="5" t="s">
        <v>15</v>
      </c>
      <c r="I7" s="5" t="s">
        <v>21</v>
      </c>
      <c r="J7" s="5" t="s">
        <v>45</v>
      </c>
      <c r="K7" s="5" t="s">
        <v>17</v>
      </c>
      <c r="L7" s="5">
        <v>3</v>
      </c>
    </row>
    <row r="8" spans="1:12" x14ac:dyDescent="0.3">
      <c r="A8" s="5">
        <v>1711286346</v>
      </c>
      <c r="B8" s="7">
        <v>45398.87164351852</v>
      </c>
      <c r="C8" s="5" t="s">
        <v>30</v>
      </c>
      <c r="D8" s="5" t="s">
        <v>13</v>
      </c>
      <c r="E8" s="5" t="s">
        <v>13</v>
      </c>
      <c r="F8" s="5">
        <v>4</v>
      </c>
      <c r="G8" s="5" t="s">
        <v>42</v>
      </c>
      <c r="H8" s="5" t="s">
        <v>19</v>
      </c>
      <c r="I8" s="5" t="s">
        <v>13</v>
      </c>
      <c r="J8" s="5" t="s">
        <v>44</v>
      </c>
      <c r="K8" s="8" t="s">
        <v>46</v>
      </c>
      <c r="L8" s="5">
        <v>2</v>
      </c>
    </row>
    <row r="9" spans="1:12" x14ac:dyDescent="0.3">
      <c r="A9" s="5">
        <v>1711259673</v>
      </c>
      <c r="B9" s="7">
        <v>45399.447337962964</v>
      </c>
      <c r="C9" s="5" t="s">
        <v>31</v>
      </c>
      <c r="D9" s="5" t="s">
        <v>13</v>
      </c>
      <c r="E9" s="5" t="s">
        <v>13</v>
      </c>
      <c r="F9" s="5">
        <v>2</v>
      </c>
      <c r="G9" s="5" t="s">
        <v>25</v>
      </c>
      <c r="H9" s="5" t="s">
        <v>23</v>
      </c>
      <c r="I9" s="5" t="s">
        <v>21</v>
      </c>
      <c r="J9" s="5" t="s">
        <v>44</v>
      </c>
      <c r="K9" s="5" t="s">
        <v>17</v>
      </c>
      <c r="L9" s="5">
        <v>4</v>
      </c>
    </row>
    <row r="10" spans="1:12" x14ac:dyDescent="0.3">
      <c r="A10" s="5">
        <v>1711210954</v>
      </c>
      <c r="B10" s="7">
        <v>45399.457754629628</v>
      </c>
      <c r="C10" s="5" t="s">
        <v>32</v>
      </c>
      <c r="D10" s="5" t="s">
        <v>13</v>
      </c>
      <c r="E10" s="5" t="s">
        <v>13</v>
      </c>
      <c r="F10" s="5">
        <v>4</v>
      </c>
      <c r="G10" s="5" t="s">
        <v>14</v>
      </c>
      <c r="H10" s="5" t="s">
        <v>15</v>
      </c>
      <c r="I10" s="5" t="s">
        <v>13</v>
      </c>
      <c r="J10" s="5" t="s">
        <v>16</v>
      </c>
      <c r="K10" s="5" t="s">
        <v>48</v>
      </c>
      <c r="L10" s="5">
        <v>1</v>
      </c>
    </row>
    <row r="11" spans="1:12" x14ac:dyDescent="0.3">
      <c r="A11" s="5">
        <v>1711223667</v>
      </c>
      <c r="B11" s="7">
        <v>45399.468888888892</v>
      </c>
      <c r="C11" s="5" t="s">
        <v>33</v>
      </c>
      <c r="D11" s="5" t="s">
        <v>13</v>
      </c>
      <c r="E11" s="5" t="s">
        <v>13</v>
      </c>
      <c r="F11" s="5">
        <v>5</v>
      </c>
      <c r="G11" s="5" t="s">
        <v>41</v>
      </c>
      <c r="H11" s="5" t="s">
        <v>15</v>
      </c>
      <c r="I11" s="5" t="s">
        <v>13</v>
      </c>
      <c r="J11" s="5" t="s">
        <v>45</v>
      </c>
      <c r="K11" s="5" t="s">
        <v>17</v>
      </c>
      <c r="L11" s="5">
        <v>5</v>
      </c>
    </row>
    <row r="12" spans="1:12" x14ac:dyDescent="0.3">
      <c r="A12" s="5">
        <v>1711238670</v>
      </c>
      <c r="B12" s="7">
        <v>45399.473032407404</v>
      </c>
      <c r="C12" s="5" t="s">
        <v>34</v>
      </c>
      <c r="D12" s="5" t="s">
        <v>21</v>
      </c>
      <c r="E12" s="5" t="s">
        <v>21</v>
      </c>
      <c r="F12" s="5">
        <v>0</v>
      </c>
      <c r="G12" s="5" t="s">
        <v>14</v>
      </c>
      <c r="H12" s="5" t="s">
        <v>23</v>
      </c>
      <c r="I12" s="5" t="s">
        <v>21</v>
      </c>
      <c r="J12" s="5" t="s">
        <v>16</v>
      </c>
      <c r="K12" s="5" t="s">
        <v>17</v>
      </c>
      <c r="L12" s="5">
        <v>5</v>
      </c>
    </row>
    <row r="13" spans="1:12" x14ac:dyDescent="0.3">
      <c r="A13" s="5">
        <v>1711236838</v>
      </c>
      <c r="B13" s="7">
        <v>45399.481365740743</v>
      </c>
      <c r="C13" s="5" t="s">
        <v>35</v>
      </c>
      <c r="D13" s="5" t="s">
        <v>21</v>
      </c>
      <c r="E13" s="5" t="s">
        <v>13</v>
      </c>
      <c r="F13" s="5">
        <v>3</v>
      </c>
      <c r="G13" s="5" t="s">
        <v>14</v>
      </c>
      <c r="H13" s="5" t="s">
        <v>19</v>
      </c>
      <c r="I13" s="5" t="s">
        <v>13</v>
      </c>
      <c r="J13" s="5" t="s">
        <v>16</v>
      </c>
      <c r="K13" s="8" t="s">
        <v>46</v>
      </c>
      <c r="L13" s="5">
        <v>5</v>
      </c>
    </row>
    <row r="14" spans="1:12" x14ac:dyDescent="0.3">
      <c r="A14" s="5">
        <v>1711236052</v>
      </c>
      <c r="B14" s="7">
        <v>45399.550810185188</v>
      </c>
      <c r="C14" s="5" t="s">
        <v>36</v>
      </c>
      <c r="D14" s="5" t="s">
        <v>13</v>
      </c>
      <c r="E14" s="5" t="s">
        <v>21</v>
      </c>
      <c r="F14" s="5">
        <v>0</v>
      </c>
      <c r="G14" s="5" t="s">
        <v>25</v>
      </c>
      <c r="H14" s="5" t="s">
        <v>23</v>
      </c>
      <c r="I14" s="5" t="s">
        <v>21</v>
      </c>
      <c r="J14" s="5" t="s">
        <v>44</v>
      </c>
      <c r="K14" s="5" t="s">
        <v>17</v>
      </c>
      <c r="L14" s="5">
        <v>4</v>
      </c>
    </row>
    <row r="15" spans="1:12" x14ac:dyDescent="0.3">
      <c r="A15" s="5">
        <v>1711247065</v>
      </c>
      <c r="B15" s="7">
        <v>45399.750115740739</v>
      </c>
      <c r="C15" s="5" t="s">
        <v>37</v>
      </c>
      <c r="D15" s="5" t="s">
        <v>21</v>
      </c>
      <c r="E15" s="5" t="s">
        <v>13</v>
      </c>
      <c r="F15" s="5">
        <v>5</v>
      </c>
      <c r="G15" s="5" t="s">
        <v>41</v>
      </c>
      <c r="H15" s="5" t="s">
        <v>15</v>
      </c>
      <c r="I15" s="5" t="s">
        <v>13</v>
      </c>
      <c r="J15" s="5" t="s">
        <v>45</v>
      </c>
      <c r="K15" s="5" t="s">
        <v>48</v>
      </c>
      <c r="L15" s="5">
        <v>1</v>
      </c>
    </row>
    <row r="16" spans="1:12" x14ac:dyDescent="0.3">
      <c r="A16" s="5">
        <v>1711258954</v>
      </c>
      <c r="B16" s="7">
        <v>45399.883449074077</v>
      </c>
      <c r="C16" s="5" t="s">
        <v>38</v>
      </c>
      <c r="D16" s="5" t="s">
        <v>21</v>
      </c>
      <c r="E16" s="5" t="s">
        <v>13</v>
      </c>
      <c r="F16" s="5">
        <v>2</v>
      </c>
      <c r="G16" s="5" t="s">
        <v>14</v>
      </c>
      <c r="H16" s="5" t="s">
        <v>19</v>
      </c>
      <c r="I16" s="5" t="s">
        <v>13</v>
      </c>
      <c r="J16" s="5" t="s">
        <v>43</v>
      </c>
      <c r="K16" s="8" t="s">
        <v>47</v>
      </c>
      <c r="L16" s="5">
        <v>3</v>
      </c>
    </row>
    <row r="17" spans="1:12" x14ac:dyDescent="0.3">
      <c r="A17" s="5">
        <v>1711236942</v>
      </c>
      <c r="B17" s="7">
        <v>45399.939699074072</v>
      </c>
      <c r="C17" s="5" t="s">
        <v>39</v>
      </c>
      <c r="D17" s="5" t="s">
        <v>13</v>
      </c>
      <c r="E17" s="5" t="s">
        <v>13</v>
      </c>
      <c r="F17" s="5">
        <v>3</v>
      </c>
      <c r="G17" s="5" t="s">
        <v>42</v>
      </c>
      <c r="H17" s="5" t="s">
        <v>19</v>
      </c>
      <c r="I17" s="5" t="s">
        <v>21</v>
      </c>
      <c r="J17" s="5" t="s">
        <v>44</v>
      </c>
      <c r="K17" s="5" t="s">
        <v>17</v>
      </c>
      <c r="L17" s="5">
        <v>2</v>
      </c>
    </row>
    <row r="18" spans="1:12" x14ac:dyDescent="0.3">
      <c r="A18" s="5">
        <v>1711248426</v>
      </c>
      <c r="B18" s="7">
        <v>45399.970254629632</v>
      </c>
      <c r="C18" s="5" t="s">
        <v>40</v>
      </c>
      <c r="D18" s="5" t="s">
        <v>13</v>
      </c>
      <c r="E18" s="5" t="s">
        <v>21</v>
      </c>
      <c r="F18" s="5">
        <v>1</v>
      </c>
      <c r="G18" s="5" t="s">
        <v>41</v>
      </c>
      <c r="H18" s="5" t="s">
        <v>23</v>
      </c>
      <c r="I18" s="5" t="s">
        <v>13</v>
      </c>
      <c r="J18" s="5" t="s">
        <v>45</v>
      </c>
      <c r="K18" s="8" t="s">
        <v>47</v>
      </c>
      <c r="L18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4C40-E2C0-4451-BFA3-86843BB0DDC7}">
  <dimension ref="A1:D3"/>
  <sheetViews>
    <sheetView zoomScale="130" zoomScaleNormal="130" workbookViewId="0">
      <selection activeCell="C24" sqref="C24"/>
    </sheetView>
  </sheetViews>
  <sheetFormatPr defaultRowHeight="14.4" x14ac:dyDescent="0.3"/>
  <cols>
    <col min="1" max="1" width="16.44140625" customWidth="1"/>
    <col min="2" max="2" width="18.5546875" customWidth="1"/>
    <col min="3" max="3" width="28.88671875" customWidth="1"/>
    <col min="4" max="4" width="30.109375" customWidth="1"/>
  </cols>
  <sheetData>
    <row r="1" spans="1:4" x14ac:dyDescent="0.3">
      <c r="A1" s="10" t="s">
        <v>52</v>
      </c>
      <c r="B1" s="10" t="s">
        <v>49</v>
      </c>
      <c r="C1" s="10" t="s">
        <v>50</v>
      </c>
      <c r="D1" s="10" t="s">
        <v>51</v>
      </c>
    </row>
    <row r="2" spans="1:4" x14ac:dyDescent="0.3">
      <c r="A2" s="10" t="s">
        <v>13</v>
      </c>
      <c r="B2">
        <f>COUNTIF('Таблица 1'!D2:D18, "Да")</f>
        <v>10</v>
      </c>
      <c r="C2">
        <f>COUNTIF('Таблица 1'!E2:E18, "Да")</f>
        <v>11</v>
      </c>
      <c r="D2">
        <f>COUNTIF('Таблица 1'!I2:I18, "Да")</f>
        <v>10</v>
      </c>
    </row>
    <row r="3" spans="1:4" x14ac:dyDescent="0.3">
      <c r="A3" s="10" t="s">
        <v>21</v>
      </c>
      <c r="B3">
        <f>COUNTIF('Таблица 1'!D2:D18, "Нет")</f>
        <v>7</v>
      </c>
      <c r="C3">
        <f>COUNTIF('Таблица 1'!E2:E18, "Нет")</f>
        <v>6</v>
      </c>
      <c r="D3">
        <f>COUNTIF('Таблица 1'!I2:I18, "Нет")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76BD-A69E-46CD-8AA9-F6921F4CE5DF}">
  <dimension ref="A1"/>
  <sheetViews>
    <sheetView workbookViewId="0">
      <selection activeCell="F39" sqref="F3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305D-C4B7-450A-9B58-2F60CB69C24E}">
  <dimension ref="A1:AE43"/>
  <sheetViews>
    <sheetView zoomScale="115" zoomScaleNormal="115" workbookViewId="0">
      <selection activeCell="J5" sqref="J5"/>
    </sheetView>
  </sheetViews>
  <sheetFormatPr defaultRowHeight="14.4" x14ac:dyDescent="0.3"/>
  <cols>
    <col min="1" max="1" width="8.88671875" customWidth="1"/>
    <col min="2" max="3" width="23.109375" customWidth="1"/>
    <col min="7" max="7" width="29.88671875" customWidth="1"/>
    <col min="8" max="8" width="14.44140625" customWidth="1"/>
  </cols>
  <sheetData>
    <row r="1" spans="1:8" x14ac:dyDescent="0.3">
      <c r="A1" s="10" t="s">
        <v>55</v>
      </c>
      <c r="B1" s="10" t="s">
        <v>53</v>
      </c>
      <c r="C1" s="10" t="s">
        <v>54</v>
      </c>
      <c r="D1" s="10" t="s">
        <v>59</v>
      </c>
      <c r="E1" s="10" t="s">
        <v>60</v>
      </c>
    </row>
    <row r="2" spans="1:8" x14ac:dyDescent="0.3">
      <c r="A2" s="10" t="s">
        <v>56</v>
      </c>
      <c r="B2" s="12">
        <v>1</v>
      </c>
      <c r="C2" s="12">
        <v>1</v>
      </c>
      <c r="D2" s="12">
        <f>B2-C2</f>
        <v>0</v>
      </c>
      <c r="E2" s="12">
        <f>D2*D2</f>
        <v>0</v>
      </c>
      <c r="G2" s="11" t="s">
        <v>61</v>
      </c>
    </row>
    <row r="3" spans="1:8" x14ac:dyDescent="0.3">
      <c r="A3" s="10" t="s">
        <v>57</v>
      </c>
      <c r="B3" s="12">
        <v>3</v>
      </c>
      <c r="C3" s="12">
        <v>2</v>
      </c>
      <c r="D3" s="12">
        <f t="shared" ref="D3:D5" si="0">B3-C3</f>
        <v>1</v>
      </c>
      <c r="E3" s="12">
        <f t="shared" ref="E3:E5" si="1">D3*D3</f>
        <v>1</v>
      </c>
      <c r="G3">
        <v>4</v>
      </c>
    </row>
    <row r="4" spans="1:8" x14ac:dyDescent="0.3">
      <c r="A4" s="10" t="s">
        <v>58</v>
      </c>
      <c r="B4" s="12">
        <v>2</v>
      </c>
      <c r="C4" s="12">
        <v>4</v>
      </c>
      <c r="D4" s="12">
        <f t="shared" si="0"/>
        <v>-2</v>
      </c>
      <c r="E4" s="12">
        <f t="shared" si="1"/>
        <v>4</v>
      </c>
    </row>
    <row r="5" spans="1:8" x14ac:dyDescent="0.3">
      <c r="A5" s="10" t="s">
        <v>26</v>
      </c>
      <c r="B5" s="12">
        <v>4</v>
      </c>
      <c r="C5" s="12">
        <v>3</v>
      </c>
      <c r="D5" s="12">
        <f t="shared" si="0"/>
        <v>1</v>
      </c>
      <c r="E5" s="12">
        <f t="shared" si="1"/>
        <v>1</v>
      </c>
    </row>
    <row r="6" spans="1:8" ht="18" x14ac:dyDescent="0.3">
      <c r="D6" s="12" t="s">
        <v>65</v>
      </c>
      <c r="E6" s="12">
        <f>SUM(E2:E5)</f>
        <v>6</v>
      </c>
      <c r="G6" s="2" t="s">
        <v>62</v>
      </c>
      <c r="H6" s="2"/>
    </row>
    <row r="7" spans="1:8" ht="23.4" x14ac:dyDescent="0.3">
      <c r="G7" s="3" t="s">
        <v>63</v>
      </c>
      <c r="H7" s="4">
        <f>1-(6*E6/(G3*(G3*G3-1)))</f>
        <v>0.4</v>
      </c>
    </row>
    <row r="8" spans="1:8" ht="23.4" x14ac:dyDescent="0.3">
      <c r="G8" s="3" t="s">
        <v>64</v>
      </c>
      <c r="H8" s="4">
        <f>CORREL(B2:B5,C2:C5)</f>
        <v>0.39999999999999991</v>
      </c>
    </row>
    <row r="43" spans="31:31" x14ac:dyDescent="0.3">
      <c r="AE43" s="11"/>
    </row>
  </sheetData>
  <mergeCells count="1">
    <mergeCell ref="G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9440-7FC9-46B1-A28C-CA1296C0637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4F7B-3CCF-44B9-B6F7-DF9E81F34B94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Таблица 1</vt:lpstr>
      <vt:lpstr>Сводные данные 1</vt:lpstr>
      <vt:lpstr>Диаграмма 1</vt:lpstr>
      <vt:lpstr>Сводные данные 2</vt:lpstr>
      <vt:lpstr>Диаграмма 3</vt:lpstr>
      <vt:lpstr>Диаграмма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Собинин Егор Яковлевич</cp:lastModifiedBy>
  <dcterms:created xsi:type="dcterms:W3CDTF">2024-04-18T07:09:34Z</dcterms:created>
  <dcterms:modified xsi:type="dcterms:W3CDTF">2024-04-18T19:12:44Z</dcterms:modified>
</cp:coreProperties>
</file>