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 firstSheet="1" activeTab="7"/>
  </bookViews>
  <sheets>
    <sheet name="الخزينة" sheetId="2" r:id="rId1"/>
    <sheet name="اصحاب اعمال" sheetId="1" r:id="rId2"/>
    <sheet name="م عمومية وادارية" sheetId="3" r:id="rId3"/>
    <sheet name="اليومية الامريكية" sheetId="4" r:id="rId4"/>
    <sheet name="السلف الادارية" sheetId="6" r:id="rId5"/>
    <sheet name="جارى الشركاء" sheetId="5" r:id="rId6"/>
    <sheet name="الايراد المقدم" sheetId="7" r:id="rId7"/>
    <sheet name="المستحق" sheetId="8" r:id="rId8"/>
  </sheets>
  <externalReferences>
    <externalReference r:id="rId9"/>
  </externalReferences>
  <definedNames>
    <definedName name="_xlnm._FilterDatabase" localSheetId="6" hidden="1">'الايراد المقدم'!$A$3:$I$18</definedName>
    <definedName name="_xlnm._FilterDatabase" localSheetId="7" hidden="1">المستحق!$B$3:$K$18</definedName>
    <definedName name="_xlnm.Print_Area" localSheetId="7">المستحق!#REF!</definedName>
  </definedNames>
  <calcPr calcId="145621"/>
</workbook>
</file>

<file path=xl/calcChain.xml><?xml version="1.0" encoding="utf-8"?>
<calcChain xmlns="http://schemas.openxmlformats.org/spreadsheetml/2006/main">
  <c r="C7" i="7" l="1"/>
  <c r="C9" i="7" s="1"/>
  <c r="C11" i="7" s="1"/>
  <c r="C13" i="7" s="1"/>
  <c r="C15" i="7" s="1"/>
  <c r="C17" i="7" s="1"/>
  <c r="D17" i="8"/>
  <c r="B17" i="8"/>
  <c r="F17" i="8" s="1"/>
  <c r="F7" i="8"/>
  <c r="F9" i="8" s="1"/>
  <c r="F11" i="8" s="1"/>
  <c r="F13" i="8" s="1"/>
  <c r="F15" i="8" s="1"/>
  <c r="B17" i="7"/>
  <c r="A17" i="7"/>
  <c r="F10" i="5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B11" i="6" l="1"/>
  <c r="A11" i="6"/>
  <c r="C6" i="6"/>
  <c r="C7" i="6" s="1"/>
  <c r="C8" i="6" s="1"/>
  <c r="C9" i="6" s="1"/>
  <c r="C10" i="6" s="1"/>
  <c r="C11" i="6" s="1"/>
  <c r="D2" i="6"/>
  <c r="AQ12" i="4" l="1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D12" i="4" s="1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12" i="4" l="1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1" i="3"/>
  <c r="B10" i="3"/>
  <c r="B9" i="3"/>
  <c r="B8" i="3"/>
  <c r="B7" i="3"/>
  <c r="B6" i="3"/>
  <c r="B5" i="3"/>
  <c r="B12" i="3" l="1"/>
  <c r="N26" i="1" l="1"/>
  <c r="N31" i="1" s="1"/>
  <c r="M26" i="1"/>
  <c r="M31" i="1" s="1"/>
  <c r="L26" i="1"/>
  <c r="L31" i="1" s="1"/>
  <c r="K26" i="1"/>
  <c r="H34" i="1" s="1"/>
  <c r="J26" i="1"/>
  <c r="F34" i="1" s="1"/>
  <c r="I26" i="1"/>
  <c r="I31" i="1" s="1"/>
  <c r="H26" i="1"/>
  <c r="H31" i="1" s="1"/>
  <c r="G26" i="1"/>
  <c r="G31" i="1" s="1"/>
  <c r="F26" i="1"/>
  <c r="F31" i="1" s="1"/>
  <c r="J31" i="1" l="1"/>
  <c r="J34" i="1"/>
  <c r="M32" i="1"/>
  <c r="H35" i="1" l="1"/>
  <c r="M34" i="1"/>
</calcChain>
</file>

<file path=xl/comments1.xml><?xml version="1.0" encoding="utf-8"?>
<comments xmlns="http://schemas.openxmlformats.org/spreadsheetml/2006/main">
  <authors>
    <author>Samar Mohamed Mahmoud</author>
  </authors>
  <commentList>
    <comment ref="G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5350دفعة نهائية
19/5/2016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800تصديق 4شهادات قنصلية
19/5/2016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13.34$ * 10
12/5/2016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200دفعة ثالثة
28/5/2016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800تصديق 4شهادات قنصلية
28/5/2016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13.34$ * 10.77
21/5/2016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4050دفعة نهائية
26/5/2016</t>
        </r>
      </text>
    </comment>
    <comment ref="M12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13.34$ * 10.77
21/5/2016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200دفعة ثالثة
28/5/2016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800تصديق 4شهادات قنصلية
28/5/2016</t>
        </r>
      </text>
    </comment>
  </commentList>
</comments>
</file>

<file path=xl/comments2.xml><?xml version="1.0" encoding="utf-8"?>
<comments xmlns="http://schemas.openxmlformats.org/spreadsheetml/2006/main">
  <authors>
    <author>Samar Mohamed Mahmoud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شاى+بن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نسكافيه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ترخيص يفط واعلانات
دفعة من حساب حى الدقى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اك سكر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مواصلات رضا لرفع نتيجة الكشف الطبى
والقوى العاملة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بن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10مواصلات حسام لاستلام مفتاح الخزنة من سمر
10مواصلات ر ضا للتوكيل لتصليح تليفون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مناديل مكتب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متر للقياس</t>
        </r>
      </text>
    </comment>
    <comment ref="O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5مواصلات رضا
140مواصلات اسلام الاسبوعية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سكر + بخور</t>
        </r>
      </text>
    </comment>
  </commentList>
</comments>
</file>

<file path=xl/comments3.xml><?xml version="1.0" encoding="utf-8"?>
<comments xmlns="http://schemas.openxmlformats.org/spreadsheetml/2006/main">
  <authors>
    <author>Samar Mohamed Mahmoud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75حسام حسن</t>
        </r>
      </text>
    </comment>
    <comment ref="AJ5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م/محمود الجزار</t>
        </r>
      </text>
    </comment>
    <comment ref="AN5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266.29$ * 10.63</t>
        </r>
      </text>
    </comment>
    <comment ref="AO5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234$ * 10.63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حسام حسن</t>
        </r>
      </text>
    </comment>
    <comment ref="AJ6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 محمود الجزار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رضا الجزار</t>
        </r>
      </text>
    </comment>
    <comment ref="AJ7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 محمود الجزار</t>
        </r>
      </text>
    </comment>
    <comment ref="AO7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55.34$ * 10.63</t>
        </r>
      </text>
    </comment>
    <comment ref="AJ8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م/محمود الجزار</t>
        </r>
      </text>
    </comment>
    <comment ref="AO8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13.34$ * 13.34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50حسام
50رضا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 محمود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م محمود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320.88$ * 11.20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21$ * 11.20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Samar Mohamed Mahmoud:</t>
        </r>
        <r>
          <rPr>
            <sz val="9"/>
            <color indexed="81"/>
            <rFont val="Tahoma"/>
            <family val="2"/>
          </rPr>
          <t xml:space="preserve">
29545مسحوبات م/محمود الجزار
80مسحوبات م/فرحان العنزى</t>
        </r>
      </text>
    </comment>
  </commentList>
</comments>
</file>

<file path=xl/sharedStrings.xml><?xml version="1.0" encoding="utf-8"?>
<sst xmlns="http://schemas.openxmlformats.org/spreadsheetml/2006/main" count="225" uniqueCount="141">
  <si>
    <t>عدد</t>
  </si>
  <si>
    <t>اسم المرشح</t>
  </si>
  <si>
    <t>التاشيرة</t>
  </si>
  <si>
    <t>الاتعاب</t>
  </si>
  <si>
    <t>الوارد</t>
  </si>
  <si>
    <t>المنصرف من الخزينة</t>
  </si>
  <si>
    <t>المنصرف من المحفظة</t>
  </si>
  <si>
    <t>حجز نت</t>
  </si>
  <si>
    <t>استلام دفعات</t>
  </si>
  <si>
    <t>تصاديق</t>
  </si>
  <si>
    <t>تغليف</t>
  </si>
  <si>
    <t>م . تصاديق</t>
  </si>
  <si>
    <t>م . اخرى</t>
  </si>
  <si>
    <t>نت</t>
  </si>
  <si>
    <t>تاشيرة</t>
  </si>
  <si>
    <t>شهادات</t>
  </si>
  <si>
    <t>احمد يوسف محمد ابو هولة</t>
  </si>
  <si>
    <t>طبيب اسنان</t>
  </si>
  <si>
    <t>احمد عفت عبدالنبى المعداوى</t>
  </si>
  <si>
    <t>اية محمد فتحى بدوى</t>
  </si>
  <si>
    <t>مى محمود عبدالعاطى</t>
  </si>
  <si>
    <t>الاجمالى</t>
  </si>
  <si>
    <t>الوارد للخزينة</t>
  </si>
  <si>
    <t>المنصرف من رصيد المحفظة</t>
  </si>
  <si>
    <t>دفعات</t>
  </si>
  <si>
    <t>اجمالى 
الوارد</t>
  </si>
  <si>
    <t>رسوم 
تاشيرة</t>
  </si>
  <si>
    <t>تصديق
 شهادات</t>
  </si>
  <si>
    <t>اجمالى
 المنصرف</t>
  </si>
  <si>
    <t>اجمالى 
المنصرف</t>
  </si>
  <si>
    <t>صافى
 الربح</t>
  </si>
  <si>
    <t>مجمل الربح</t>
  </si>
  <si>
    <t>البيان</t>
  </si>
  <si>
    <t xml:space="preserve">وارد </t>
  </si>
  <si>
    <t>منصرف</t>
  </si>
  <si>
    <t>رقم الاذن</t>
  </si>
  <si>
    <t>ملاحظات</t>
  </si>
  <si>
    <t>عام</t>
  </si>
  <si>
    <t>أصحاب اعمال</t>
  </si>
  <si>
    <t>ا اصحاب اعمال حجز نت
(عبدالرحمن محمد عبدالوهاب)
 تعقيب</t>
  </si>
  <si>
    <t>ا اصحاب اعمال</t>
  </si>
  <si>
    <t>ا اصحاب اعمال دفعة نهائية
(احمد عبدالحكيم محمد)
تعقيب</t>
  </si>
  <si>
    <t>ايراد تكلفة عامة 
تغليف شهادة
(احمد عبدالحكيم محمد)</t>
  </si>
  <si>
    <t>ا اصحاب اعمال
(تكلفة عامة)</t>
  </si>
  <si>
    <t>عهدة اسلام سعيد خاصة بشغل م/ محمود الجزار</t>
  </si>
  <si>
    <t>عهدة</t>
  </si>
  <si>
    <t>م عمومية وادارية
مستلزمات بوفيه
(سكر+شاى+كيس نسكافيه)</t>
  </si>
  <si>
    <t>1200
+
فاتورة</t>
  </si>
  <si>
    <t>م عمومية وادارية</t>
  </si>
  <si>
    <t>ت اصحاب اعمال
رسوم اضافية لتصديق شهادتين قنصلية مستعجل
(يحيى عصام محمد
عبدالرحمن محمد عبدالواحد)</t>
  </si>
  <si>
    <t>ت اصحاب اعمال</t>
  </si>
  <si>
    <t>م عمومية وادارية
(مغسلة لتنظيف سجاد الشركة)</t>
  </si>
  <si>
    <t>1203
+
فاتورة</t>
  </si>
  <si>
    <t>تصفية عهدة اسلام سعيد
الخاصة بشغل 
م/محمود الجزار</t>
  </si>
  <si>
    <t>وارد (عــــام)</t>
  </si>
  <si>
    <t>رصيد أول المدة</t>
  </si>
  <si>
    <t>وارد(أصحاب أعمال)</t>
  </si>
  <si>
    <t>اجمالى الوارد</t>
  </si>
  <si>
    <t>محاسب</t>
  </si>
  <si>
    <t>منصرف(عام)</t>
  </si>
  <si>
    <t>اجمالى المنصرف</t>
  </si>
  <si>
    <t>الادارة المالية</t>
  </si>
  <si>
    <t>samar</t>
  </si>
  <si>
    <t>منصرف (أصحاب اعمال)</t>
  </si>
  <si>
    <t>رصيد أخر المدة</t>
  </si>
  <si>
    <t>Mr / Mahmoud Mokhtar</t>
  </si>
  <si>
    <t>التاريخ</t>
  </si>
  <si>
    <t>م.كهرباء(غاز)</t>
  </si>
  <si>
    <t>برامج وصيانة اجهزه ومستلزمات IT</t>
  </si>
  <si>
    <t>بوفية وضيافه</t>
  </si>
  <si>
    <t>ادوات نظافه</t>
  </si>
  <si>
    <t>م.اتحاد ملاك</t>
  </si>
  <si>
    <t>م.متنوعة</t>
  </si>
  <si>
    <t>دمغات</t>
  </si>
  <si>
    <t>تامينات</t>
  </si>
  <si>
    <t>مطبوعات(ادوات كتابية)</t>
  </si>
  <si>
    <t>م.النت</t>
  </si>
  <si>
    <t>م.بنكية</t>
  </si>
  <si>
    <t xml:space="preserve">دعايه واعلان </t>
  </si>
  <si>
    <t>انتقالات</t>
  </si>
  <si>
    <t>مرتبات الموظفين</t>
  </si>
  <si>
    <t>م.صيانة</t>
  </si>
  <si>
    <t>اكراميات وصدقات</t>
  </si>
  <si>
    <t>اتعاب مهنيه</t>
  </si>
  <si>
    <t>راتب أ محمود الجزار</t>
  </si>
  <si>
    <t>ف ت محمول(كروت شحن)</t>
  </si>
  <si>
    <t>ف ت ارضى</t>
  </si>
  <si>
    <t>الايجار</t>
  </si>
  <si>
    <t>مكافاه</t>
  </si>
  <si>
    <t>تحليل م.العمومية لشركة أركان</t>
  </si>
  <si>
    <t>الفروق</t>
  </si>
  <si>
    <t>م.عمومية</t>
  </si>
  <si>
    <t xml:space="preserve">ت اصحاب اعمال </t>
  </si>
  <si>
    <t>العهد</t>
  </si>
  <si>
    <t>السلف</t>
  </si>
  <si>
    <t>ايراد مستحق</t>
  </si>
  <si>
    <t>الدائنين</t>
  </si>
  <si>
    <t>العملاء</t>
  </si>
  <si>
    <t>خسائر راسماليه</t>
  </si>
  <si>
    <t>الايرادات</t>
  </si>
  <si>
    <t>ض.م</t>
  </si>
  <si>
    <t>ض.أ.ت.ص</t>
  </si>
  <si>
    <t>الاصول الثابتة</t>
  </si>
  <si>
    <t>البنك العربى الافريقى</t>
  </si>
  <si>
    <t>الخزينة</t>
  </si>
  <si>
    <t>البنك</t>
  </si>
  <si>
    <t>البنك(عملة أجنبية)</t>
  </si>
  <si>
    <t>دفعات مقدمة</t>
  </si>
  <si>
    <t>جارى الشركاء</t>
  </si>
  <si>
    <t>م. مستحقه</t>
  </si>
  <si>
    <t>م.مقدم</t>
  </si>
  <si>
    <t>ت.ايراد</t>
  </si>
  <si>
    <t>ايرادات متنوعة</t>
  </si>
  <si>
    <t>مدين</t>
  </si>
  <si>
    <t>دائن</t>
  </si>
  <si>
    <t xml:space="preserve">اليومية الامريكية لشركة أركان </t>
  </si>
  <si>
    <t>حركة الخزينه ليوم الاربعاء15-5-2015</t>
  </si>
  <si>
    <t>الرصيد</t>
  </si>
  <si>
    <t>م ح / السلف الادارية</t>
  </si>
  <si>
    <t>ايداع من راتب يناير</t>
  </si>
  <si>
    <t>الإداره الماليه:</t>
  </si>
  <si>
    <t>جارى الشريك م/ محمود الجزار</t>
  </si>
  <si>
    <t>بيــان</t>
  </si>
  <si>
    <t>ايداعـــات</t>
  </si>
  <si>
    <t>مسحوبــات</t>
  </si>
  <si>
    <t xml:space="preserve">مسحوبــات </t>
  </si>
  <si>
    <t>الايراد المقدم2016</t>
  </si>
  <si>
    <t>صاحب العمل</t>
  </si>
  <si>
    <t>الحساب</t>
  </si>
  <si>
    <t>ابراهيم احمد محمد خطاب</t>
  </si>
  <si>
    <t>خالد محمد مهنى عبدالنبى</t>
  </si>
  <si>
    <t>وليد فوزى عبدالعليم احمد</t>
  </si>
  <si>
    <t>محمد فتحى رجب محمد</t>
  </si>
  <si>
    <t>اشرف عبدالله عبدالسميع عبدالعظيم</t>
  </si>
  <si>
    <t>محمد حمدى عطية احمد</t>
  </si>
  <si>
    <t>الايراد المستحق لشركة اركان 2015</t>
  </si>
  <si>
    <t>تاريخ الاستحقاق</t>
  </si>
  <si>
    <t>تاريخ السداد</t>
  </si>
  <si>
    <t>الاسم</t>
  </si>
  <si>
    <t>محمد نجدى سليم ادم</t>
  </si>
  <si>
    <t>اصحاب الاعمال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</si>
</sst>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_-* #,##0.00\-;_-* &quot;-&quot;??_-;_-@_-"/>
    <numFmt numFmtId="164" formatCode="[$-2010000]yyyy/mm/dd;@"/>
  </numFmts>
  <fonts count="6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3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indexed="8"/>
      <name val="Arial"/>
      <family val="2"/>
      <charset val="178"/>
    </font>
    <font>
      <b/>
      <sz val="12"/>
      <color indexed="8"/>
      <name val="Arial"/>
      <family val="2"/>
    </font>
    <font>
      <sz val="14"/>
      <color rgb="FFFF000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Arial"/>
      <family val="2"/>
      <charset val="178"/>
      <scheme val="minor"/>
    </font>
    <font>
      <sz val="10"/>
      <name val="Arial"/>
      <family val="2"/>
    </font>
    <font>
      <b/>
      <i/>
      <sz val="11.5"/>
      <name val="Andalus"/>
      <family val="1"/>
    </font>
    <font>
      <i/>
      <sz val="16"/>
      <name val="Andalus"/>
      <family val="1"/>
    </font>
    <font>
      <b/>
      <sz val="16"/>
      <color indexed="8"/>
      <name val="Andalus"/>
      <family val="1"/>
    </font>
    <font>
      <b/>
      <sz val="11"/>
      <color indexed="8"/>
      <name val="Arial"/>
      <family val="2"/>
    </font>
    <font>
      <b/>
      <sz val="10"/>
      <name val="Arial"/>
      <family val="2"/>
    </font>
    <font>
      <sz val="14"/>
      <color indexed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20"/>
      <color theme="1"/>
      <name val="Andalu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4"/>
      <color indexed="8"/>
      <name val="Arial"/>
      <family val="2"/>
    </font>
    <font>
      <sz val="16"/>
      <color indexed="11"/>
      <name val="Arial"/>
      <family val="2"/>
    </font>
    <font>
      <sz val="12"/>
      <name val="Arial"/>
      <family val="2"/>
    </font>
    <font>
      <b/>
      <sz val="16"/>
      <color rgb="FF006100"/>
      <name val="Arial"/>
      <family val="2"/>
      <scheme val="minor"/>
    </font>
    <font>
      <b/>
      <sz val="14"/>
      <color rgb="FF006100"/>
      <name val="Arial"/>
      <family val="2"/>
      <scheme val="minor"/>
    </font>
    <font>
      <b/>
      <sz val="12"/>
      <color indexed="11"/>
      <name val="Arial"/>
      <family val="2"/>
    </font>
    <font>
      <b/>
      <sz val="14"/>
      <color indexed="11"/>
      <name val="Arial"/>
      <family val="2"/>
    </font>
    <font>
      <u/>
      <sz val="11"/>
      <color theme="10"/>
      <name val="Arial"/>
      <family val="2"/>
    </font>
    <font>
      <sz val="15"/>
      <color theme="7" tint="-0.499984740745262"/>
      <name val="Algerian"/>
      <family val="5"/>
    </font>
    <font>
      <b/>
      <sz val="11"/>
      <color theme="1"/>
      <name val="Arabic Transparent"/>
      <charset val="178"/>
    </font>
    <font>
      <b/>
      <sz val="13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3"/>
      <color rgb="FFFF0000"/>
      <name val="Arial"/>
      <family val="2"/>
      <scheme val="minor"/>
    </font>
    <font>
      <b/>
      <sz val="22"/>
      <color theme="1"/>
      <name val="Andalus"/>
      <family val="1"/>
    </font>
    <font>
      <b/>
      <u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name val="Andalus"/>
      <family val="1"/>
    </font>
    <font>
      <sz val="12"/>
      <color theme="1"/>
      <name val="Arial"/>
      <family val="2"/>
    </font>
    <font>
      <sz val="12"/>
      <color theme="1"/>
      <name val="Andalus"/>
      <family val="1"/>
    </font>
    <font>
      <b/>
      <sz val="12"/>
      <color theme="1"/>
      <name val="Arial"/>
      <family val="2"/>
    </font>
    <font>
      <b/>
      <sz val="12"/>
      <color theme="1"/>
      <name val="Algerian"/>
      <family val="5"/>
    </font>
    <font>
      <sz val="10"/>
      <name val="Arial"/>
      <charset val="178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58">
    <xf numFmtId="0" fontId="0" fillId="0" borderId="0"/>
    <xf numFmtId="0" fontId="2" fillId="2" borderId="0" applyNumberFormat="0" applyBorder="0" applyAlignment="0" applyProtection="0"/>
    <xf numFmtId="0" fontId="7" fillId="0" borderId="0"/>
    <xf numFmtId="0" fontId="16" fillId="0" borderId="0"/>
    <xf numFmtId="0" fontId="3" fillId="0" borderId="0"/>
    <xf numFmtId="0" fontId="17" fillId="0" borderId="0"/>
    <xf numFmtId="0" fontId="1" fillId="0" borderId="0"/>
    <xf numFmtId="0" fontId="3" fillId="0" borderId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7" borderId="0" applyNumberFormat="0" applyBorder="0" applyAlignment="0" applyProtection="0"/>
    <xf numFmtId="0" fontId="29" fillId="21" borderId="0" applyNumberFormat="0" applyBorder="0" applyAlignment="0" applyProtection="0"/>
    <xf numFmtId="0" fontId="30" fillId="38" borderId="26" applyNumberFormat="0" applyAlignment="0" applyProtection="0"/>
    <xf numFmtId="0" fontId="31" fillId="39" borderId="27" applyNumberForma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22" borderId="0" applyNumberFormat="0" applyBorder="0" applyAlignment="0" applyProtection="0"/>
    <xf numFmtId="0" fontId="34" fillId="0" borderId="28" applyNumberFormat="0" applyFill="0" applyAlignment="0" applyProtection="0"/>
    <xf numFmtId="0" fontId="35" fillId="0" borderId="29" applyNumberFormat="0" applyFill="0" applyAlignment="0" applyProtection="0"/>
    <xf numFmtId="0" fontId="36" fillId="0" borderId="30" applyNumberFormat="0" applyFill="0" applyAlignment="0" applyProtection="0"/>
    <xf numFmtId="0" fontId="36" fillId="0" borderId="0" applyNumberFormat="0" applyFill="0" applyBorder="0" applyAlignment="0" applyProtection="0"/>
    <xf numFmtId="0" fontId="37" fillId="25" borderId="26" applyNumberFormat="0" applyAlignment="0" applyProtection="0"/>
    <xf numFmtId="0" fontId="38" fillId="0" borderId="31" applyNumberFormat="0" applyFill="0" applyAlignment="0" applyProtection="0"/>
    <xf numFmtId="0" fontId="39" fillId="4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41" borderId="32" applyNumberFormat="0" applyFont="0" applyAlignment="0" applyProtection="0"/>
    <xf numFmtId="0" fontId="40" fillId="38" borderId="33" applyNumberFormat="0" applyAlignment="0" applyProtection="0"/>
    <xf numFmtId="0" fontId="4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3" fillId="0" borderId="0" applyNumberFormat="0" applyFill="0" applyBorder="0" applyAlignment="0" applyProtection="0"/>
    <xf numFmtId="0" fontId="17" fillId="0" borderId="0"/>
    <xf numFmtId="0" fontId="44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67" fillId="0" borderId="0"/>
  </cellStyleXfs>
  <cellXfs count="270">
    <xf numFmtId="0" fontId="0" fillId="0" borderId="0" xfId="0"/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8" fillId="7" borderId="1" xfId="2" applyFont="1" applyFill="1" applyBorder="1" applyAlignment="1">
      <alignment horizontal="center" vertical="center" wrapText="1"/>
    </xf>
    <xf numFmtId="0" fontId="8" fillId="8" borderId="1" xfId="2" applyFont="1" applyFill="1" applyBorder="1" applyAlignment="1">
      <alignment horizontal="center" vertical="center" wrapText="1"/>
    </xf>
    <xf numFmtId="0" fontId="8" fillId="9" borderId="1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wrapText="1"/>
    </xf>
    <xf numFmtId="0" fontId="5" fillId="1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0" fontId="8" fillId="17" borderId="1" xfId="55" applyFont="1" applyFill="1" applyBorder="1" applyAlignment="1">
      <alignment horizontal="center" vertical="center" wrapText="1"/>
    </xf>
    <xf numFmtId="0" fontId="8" fillId="17" borderId="44" xfId="55" applyFont="1" applyFill="1" applyBorder="1" applyAlignment="1">
      <alignment horizontal="center" vertical="center" wrapText="1"/>
    </xf>
    <xf numFmtId="0" fontId="24" fillId="16" borderId="1" xfId="55" applyFont="1" applyFill="1" applyBorder="1" applyAlignment="1">
      <alignment horizontal="center" vertical="center" wrapText="1"/>
    </xf>
    <xf numFmtId="0" fontId="50" fillId="46" borderId="44" xfId="55" applyFont="1" applyFill="1" applyBorder="1" applyAlignment="1">
      <alignment horizontal="center" vertical="center" wrapText="1"/>
    </xf>
    <xf numFmtId="0" fontId="51" fillId="46" borderId="1" xfId="55" applyFont="1" applyFill="1" applyBorder="1" applyAlignment="1">
      <alignment horizontal="center" vertical="center" wrapText="1"/>
    </xf>
    <xf numFmtId="0" fontId="50" fillId="46" borderId="1" xfId="55" applyFont="1" applyFill="1" applyBorder="1" applyAlignment="1">
      <alignment horizontal="center" vertical="center" wrapText="1"/>
    </xf>
    <xf numFmtId="0" fontId="49" fillId="2" borderId="10" xfId="1" applyFont="1" applyBorder="1" applyAlignment="1">
      <alignment vertical="center"/>
    </xf>
    <xf numFmtId="0" fontId="49" fillId="2" borderId="40" xfId="1" applyFont="1" applyBorder="1" applyAlignment="1" applyProtection="1">
      <alignment horizontal="center" vertical="center" wrapText="1"/>
    </xf>
    <xf numFmtId="0" fontId="47" fillId="0" borderId="0" xfId="55" applyFont="1" applyAlignment="1">
      <alignment horizontal="center" vertical="center" wrapText="1"/>
    </xf>
    <xf numFmtId="0" fontId="47" fillId="4" borderId="0" xfId="55" applyFont="1" applyFill="1" applyAlignment="1">
      <alignment horizontal="center" vertical="center" wrapText="1"/>
    </xf>
    <xf numFmtId="0" fontId="24" fillId="44" borderId="14" xfId="55" applyFont="1" applyFill="1" applyBorder="1" applyAlignment="1">
      <alignment horizontal="center" vertical="center" wrapText="1"/>
    </xf>
    <xf numFmtId="0" fontId="45" fillId="16" borderId="1" xfId="55" applyFont="1" applyFill="1" applyBorder="1" applyAlignment="1">
      <alignment horizontal="center" vertical="center" wrapText="1"/>
    </xf>
    <xf numFmtId="0" fontId="24" fillId="44" borderId="37" xfId="55" applyFont="1" applyFill="1" applyBorder="1" applyAlignment="1">
      <alignment horizontal="center" vertical="center" wrapText="1"/>
    </xf>
    <xf numFmtId="0" fontId="24" fillId="43" borderId="0" xfId="55" applyFont="1" applyFill="1" applyAlignment="1">
      <alignment horizontal="center" vertical="center" wrapText="1"/>
    </xf>
    <xf numFmtId="0" fontId="8" fillId="43" borderId="18" xfId="55" applyFont="1" applyFill="1" applyBorder="1" applyAlignment="1">
      <alignment horizontal="center" vertical="center" wrapText="1"/>
    </xf>
    <xf numFmtId="0" fontId="8" fillId="43" borderId="1" xfId="55" applyFont="1" applyFill="1" applyBorder="1" applyAlignment="1">
      <alignment horizontal="center" vertical="center" wrapText="1"/>
    </xf>
    <xf numFmtId="14" fontId="8" fillId="43" borderId="19" xfId="55" applyNumberFormat="1" applyFont="1" applyFill="1" applyBorder="1" applyAlignment="1">
      <alignment horizontal="center" vertical="center" wrapText="1"/>
    </xf>
    <xf numFmtId="0" fontId="8" fillId="17" borderId="18" xfId="55" applyFont="1" applyFill="1" applyBorder="1" applyAlignment="1">
      <alignment horizontal="center" vertical="center" wrapText="1"/>
    </xf>
    <xf numFmtId="0" fontId="8" fillId="7" borderId="1" xfId="55" applyFont="1" applyFill="1" applyBorder="1" applyAlignment="1">
      <alignment horizontal="center" vertical="center" wrapText="1"/>
    </xf>
    <xf numFmtId="0" fontId="8" fillId="42" borderId="1" xfId="55" applyFont="1" applyFill="1" applyBorder="1" applyAlignment="1">
      <alignment horizontal="center" vertical="center" wrapText="1"/>
    </xf>
    <xf numFmtId="14" fontId="8" fillId="17" borderId="19" xfId="55" applyNumberFormat="1" applyFont="1" applyFill="1" applyBorder="1" applyAlignment="1">
      <alignment horizontal="center" vertical="center" wrapText="1"/>
    </xf>
    <xf numFmtId="0" fontId="24" fillId="0" borderId="0" xfId="55" applyFont="1" applyAlignment="1">
      <alignment horizontal="center" vertical="center" wrapText="1"/>
    </xf>
    <xf numFmtId="0" fontId="3" fillId="0" borderId="0" xfId="4"/>
    <xf numFmtId="0" fontId="8" fillId="16" borderId="11" xfId="2" applyFont="1" applyFill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8" fillId="17" borderId="11" xfId="2" applyFont="1" applyFill="1" applyBorder="1" applyAlignment="1">
      <alignment horizontal="center" vertical="center" wrapText="1"/>
    </xf>
    <xf numFmtId="0" fontId="22" fillId="0" borderId="0" xfId="4" applyFont="1"/>
    <xf numFmtId="0" fontId="21" fillId="0" borderId="0" xfId="2" applyFont="1"/>
    <xf numFmtId="0" fontId="7" fillId="0" borderId="0" xfId="2" applyBorder="1"/>
    <xf numFmtId="49" fontId="7" fillId="0" borderId="0" xfId="2" applyNumberFormat="1"/>
    <xf numFmtId="0" fontId="8" fillId="12" borderId="13" xfId="2" applyFont="1" applyFill="1" applyBorder="1" applyAlignment="1">
      <alignment vertical="center" wrapText="1"/>
    </xf>
    <xf numFmtId="0" fontId="8" fillId="16" borderId="14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8" fillId="18" borderId="16" xfId="2" applyNumberFormat="1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24" fillId="0" borderId="18" xfId="4" applyFont="1" applyBorder="1" applyAlignment="1">
      <alignment horizontal="center" vertical="center" wrapText="1"/>
    </xf>
    <xf numFmtId="0" fontId="8" fillId="18" borderId="1" xfId="2" applyNumberFormat="1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16" borderId="1" xfId="2" applyFont="1" applyFill="1" applyBorder="1" applyAlignment="1">
      <alignment horizontal="center" vertical="center" wrapText="1"/>
    </xf>
    <xf numFmtId="2" fontId="8" fillId="16" borderId="11" xfId="2" applyNumberFormat="1" applyFont="1" applyFill="1" applyBorder="1" applyAlignment="1">
      <alignment horizontal="center" vertical="center" wrapText="1"/>
    </xf>
    <xf numFmtId="2" fontId="8" fillId="0" borderId="11" xfId="2" applyNumberFormat="1" applyFont="1" applyBorder="1" applyAlignment="1">
      <alignment horizontal="center" vertical="center" wrapText="1"/>
    </xf>
    <xf numFmtId="2" fontId="8" fillId="0" borderId="16" xfId="2" applyNumberFormat="1" applyFont="1" applyFill="1" applyBorder="1" applyAlignment="1">
      <alignment horizontal="center" vertical="center" wrapText="1"/>
    </xf>
    <xf numFmtId="2" fontId="8" fillId="16" borderId="1" xfId="2" applyNumberFormat="1" applyFont="1" applyFill="1" applyBorder="1" applyAlignment="1">
      <alignment horizontal="center" vertical="center" wrapText="1"/>
    </xf>
    <xf numFmtId="2" fontId="8" fillId="0" borderId="1" xfId="2" applyNumberFormat="1" applyFont="1" applyFill="1" applyBorder="1" applyAlignment="1">
      <alignment horizontal="center" vertical="center" wrapText="1"/>
    </xf>
    <xf numFmtId="2" fontId="8" fillId="16" borderId="14" xfId="2" applyNumberFormat="1" applyFont="1" applyFill="1" applyBorder="1" applyAlignment="1">
      <alignment horizontal="center" vertical="center" wrapText="1"/>
    </xf>
    <xf numFmtId="2" fontId="7" fillId="0" borderId="0" xfId="2" applyNumberFormat="1"/>
    <xf numFmtId="2" fontId="7" fillId="0" borderId="0" xfId="2" applyNumberFormat="1" applyBorder="1"/>
    <xf numFmtId="0" fontId="24" fillId="47" borderId="1" xfId="55" applyFont="1" applyFill="1" applyBorder="1" applyAlignment="1">
      <alignment horizontal="center" vertical="center" wrapText="1"/>
    </xf>
    <xf numFmtId="0" fontId="8" fillId="47" borderId="1" xfId="55" applyFont="1" applyFill="1" applyBorder="1" applyAlignment="1">
      <alignment horizontal="center" vertical="center" wrapText="1"/>
    </xf>
    <xf numFmtId="0" fontId="47" fillId="47" borderId="0" xfId="55" applyFont="1" applyFill="1" applyAlignment="1">
      <alignment horizontal="center" vertical="center" wrapText="1"/>
    </xf>
    <xf numFmtId="14" fontId="8" fillId="3" borderId="43" xfId="55" applyNumberFormat="1" applyFont="1" applyFill="1" applyBorder="1" applyAlignment="1">
      <alignment horizontal="center" vertical="center" wrapText="1"/>
    </xf>
    <xf numFmtId="0" fontId="24" fillId="3" borderId="1" xfId="55" applyFont="1" applyFill="1" applyBorder="1" applyAlignment="1">
      <alignment horizontal="center" vertical="center" wrapText="1"/>
    </xf>
    <xf numFmtId="0" fontId="8" fillId="3" borderId="1" xfId="55" applyFont="1" applyFill="1" applyBorder="1" applyAlignment="1">
      <alignment horizontal="center" vertical="center" wrapText="1"/>
    </xf>
    <xf numFmtId="0" fontId="8" fillId="3" borderId="16" xfId="55" applyFont="1" applyFill="1" applyBorder="1" applyAlignment="1">
      <alignment horizontal="center" vertical="center" wrapText="1"/>
    </xf>
    <xf numFmtId="0" fontId="8" fillId="3" borderId="44" xfId="55" applyFont="1" applyFill="1" applyBorder="1" applyAlignment="1">
      <alignment horizontal="center" vertical="center" wrapText="1"/>
    </xf>
    <xf numFmtId="0" fontId="47" fillId="9" borderId="0" xfId="55" applyFont="1" applyFill="1" applyAlignment="1">
      <alignment horizontal="center" vertical="center" wrapText="1"/>
    </xf>
    <xf numFmtId="0" fontId="8" fillId="47" borderId="44" xfId="55" applyFont="1" applyFill="1" applyBorder="1" applyAlignment="1">
      <alignment horizontal="center" vertical="center" wrapText="1"/>
    </xf>
    <xf numFmtId="0" fontId="47" fillId="48" borderId="45" xfId="55" applyFont="1" applyFill="1" applyBorder="1" applyAlignment="1">
      <alignment horizontal="center" vertical="center" wrapText="1"/>
    </xf>
    <xf numFmtId="0" fontId="24" fillId="42" borderId="1" xfId="55" applyFont="1" applyFill="1" applyBorder="1" applyAlignment="1">
      <alignment horizontal="center" vertical="center" wrapText="1"/>
    </xf>
    <xf numFmtId="0" fontId="47" fillId="49" borderId="46" xfId="55" applyFont="1" applyFill="1" applyBorder="1" applyAlignment="1">
      <alignment horizontal="center" vertical="center" wrapText="1"/>
    </xf>
    <xf numFmtId="0" fontId="47" fillId="48" borderId="46" xfId="55" applyFont="1" applyFill="1" applyBorder="1" applyAlignment="1">
      <alignment horizontal="center" vertical="center" wrapText="1"/>
    </xf>
    <xf numFmtId="0" fontId="24" fillId="49" borderId="46" xfId="55" applyFont="1" applyFill="1" applyBorder="1" applyAlignment="1">
      <alignment horizontal="center" vertical="center" wrapText="1"/>
    </xf>
    <xf numFmtId="0" fontId="53" fillId="0" borderId="0" xfId="56" applyFont="1" applyAlignment="1" applyProtection="1">
      <alignment horizontal="center"/>
    </xf>
    <xf numFmtId="2" fontId="55" fillId="0" borderId="50" xfId="0" applyNumberFormat="1" applyFont="1" applyBorder="1"/>
    <xf numFmtId="2" fontId="55" fillId="0" borderId="36" xfId="0" applyNumberFormat="1" applyFont="1" applyBorder="1"/>
    <xf numFmtId="0" fontId="55" fillId="18" borderId="36" xfId="0" applyFont="1" applyFill="1" applyBorder="1" applyAlignment="1">
      <alignment horizontal="center"/>
    </xf>
    <xf numFmtId="0" fontId="0" fillId="0" borderId="36" xfId="0" applyBorder="1"/>
    <xf numFmtId="164" fontId="0" fillId="0" borderId="51" xfId="0" applyNumberFormat="1" applyBorder="1"/>
    <xf numFmtId="2" fontId="55" fillId="50" borderId="52" xfId="0" applyNumberFormat="1" applyFont="1" applyFill="1" applyBorder="1" applyAlignment="1">
      <alignment horizontal="center"/>
    </xf>
    <xf numFmtId="2" fontId="55" fillId="0" borderId="53" xfId="0" applyNumberFormat="1" applyFont="1" applyBorder="1"/>
    <xf numFmtId="2" fontId="55" fillId="18" borderId="53" xfId="0" applyNumberFormat="1" applyFont="1" applyFill="1" applyBorder="1" applyAlignment="1">
      <alignment horizontal="center"/>
    </xf>
    <xf numFmtId="0" fontId="56" fillId="0" borderId="53" xfId="0" applyFont="1" applyFill="1" applyBorder="1" applyAlignment="1">
      <alignment horizontal="center" vertical="center"/>
    </xf>
    <xf numFmtId="0" fontId="57" fillId="0" borderId="53" xfId="0" applyFont="1" applyBorder="1" applyAlignment="1">
      <alignment horizontal="center"/>
    </xf>
    <xf numFmtId="164" fontId="57" fillId="0" borderId="54" xfId="0" applyNumberFormat="1" applyFont="1" applyBorder="1" applyAlignment="1">
      <alignment horizontal="center"/>
    </xf>
    <xf numFmtId="2" fontId="55" fillId="0" borderId="52" xfId="0" applyNumberFormat="1" applyFont="1" applyBorder="1" applyAlignment="1">
      <alignment horizontal="center"/>
    </xf>
    <xf numFmtId="2" fontId="58" fillId="0" borderId="53" xfId="0" applyNumberFormat="1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21" fillId="0" borderId="53" xfId="2" applyNumberFormat="1" applyFont="1" applyFill="1" applyBorder="1" applyAlignment="1">
      <alignment horizontal="center" vertical="center" wrapText="1"/>
    </xf>
    <xf numFmtId="2" fontId="55" fillId="0" borderId="53" xfId="0" applyNumberFormat="1" applyFont="1" applyBorder="1" applyAlignment="1">
      <alignment horizontal="center"/>
    </xf>
    <xf numFmtId="0" fontId="56" fillId="0" borderId="53" xfId="0" applyFont="1" applyBorder="1" applyAlignment="1">
      <alignment horizontal="center" vertical="center"/>
    </xf>
    <xf numFmtId="2" fontId="55" fillId="18" borderId="47" xfId="0" applyNumberFormat="1" applyFont="1" applyFill="1" applyBorder="1" applyAlignment="1">
      <alignment horizontal="center"/>
    </xf>
    <xf numFmtId="2" fontId="55" fillId="18" borderId="48" xfId="0" applyNumberFormat="1" applyFont="1" applyFill="1" applyBorder="1" applyAlignment="1">
      <alignment horizontal="center"/>
    </xf>
    <xf numFmtId="0" fontId="0" fillId="18" borderId="48" xfId="0" applyFill="1" applyBorder="1"/>
    <xf numFmtId="164" fontId="0" fillId="18" borderId="49" xfId="0" applyNumberFormat="1" applyFill="1" applyBorder="1"/>
    <xf numFmtId="0" fontId="26" fillId="0" borderId="0" xfId="4" applyFont="1" applyBorder="1" applyAlignment="1">
      <alignment horizontal="center" vertical="center"/>
    </xf>
    <xf numFmtId="0" fontId="5" fillId="0" borderId="0" xfId="4" applyFont="1" applyAlignment="1">
      <alignment vertical="center"/>
    </xf>
    <xf numFmtId="0" fontId="60" fillId="0" borderId="0" xfId="4" applyFont="1" applyAlignment="1"/>
    <xf numFmtId="0" fontId="61" fillId="0" borderId="0" xfId="0" applyFont="1"/>
    <xf numFmtId="0" fontId="62" fillId="0" borderId="0" xfId="4" applyFont="1" applyFill="1" applyAlignment="1"/>
    <xf numFmtId="0" fontId="5" fillId="0" borderId="0" xfId="4" applyFont="1"/>
    <xf numFmtId="0" fontId="63" fillId="5" borderId="52" xfId="4" applyNumberFormat="1" applyFont="1" applyFill="1" applyBorder="1" applyAlignment="1">
      <alignment horizontal="center" vertical="center"/>
    </xf>
    <xf numFmtId="0" fontId="63" fillId="5" borderId="53" xfId="4" applyNumberFormat="1" applyFont="1" applyFill="1" applyBorder="1" applyAlignment="1">
      <alignment horizontal="center" vertical="center"/>
    </xf>
    <xf numFmtId="0" fontId="5" fillId="5" borderId="53" xfId="4" applyNumberFormat="1" applyFont="1" applyFill="1" applyBorder="1" applyAlignment="1">
      <alignment horizontal="center" vertical="center"/>
    </xf>
    <xf numFmtId="0" fontId="64" fillId="5" borderId="54" xfId="4" applyFont="1" applyFill="1" applyBorder="1" applyAlignment="1">
      <alignment horizontal="center" vertical="center"/>
    </xf>
    <xf numFmtId="0" fontId="61" fillId="5" borderId="53" xfId="4" applyFont="1" applyFill="1" applyBorder="1" applyAlignment="1">
      <alignment horizontal="center" vertical="center"/>
    </xf>
    <xf numFmtId="2" fontId="5" fillId="5" borderId="54" xfId="4" applyNumberFormat="1" applyFont="1" applyFill="1" applyBorder="1" applyAlignment="1">
      <alignment horizontal="center" vertical="center"/>
    </xf>
    <xf numFmtId="0" fontId="65" fillId="5" borderId="52" xfId="4" applyNumberFormat="1" applyFont="1" applyFill="1" applyBorder="1" applyAlignment="1">
      <alignment horizontal="center" vertical="center"/>
    </xf>
    <xf numFmtId="0" fontId="5" fillId="5" borderId="55" xfId="4" applyNumberFormat="1" applyFont="1" applyFill="1" applyBorder="1" applyAlignment="1">
      <alignment horizontal="center" vertical="center"/>
    </xf>
    <xf numFmtId="0" fontId="66" fillId="5" borderId="53" xfId="4" applyFont="1" applyFill="1" applyBorder="1" applyAlignment="1">
      <alignment horizontal="center" vertical="center" wrapText="1"/>
    </xf>
    <xf numFmtId="0" fontId="5" fillId="5" borderId="56" xfId="4" applyFont="1" applyFill="1" applyBorder="1" applyAlignment="1">
      <alignment horizontal="center" vertical="center"/>
    </xf>
    <xf numFmtId="164" fontId="5" fillId="5" borderId="54" xfId="4" applyNumberFormat="1" applyFont="1" applyFill="1" applyBorder="1" applyAlignment="1">
      <alignment horizontal="center" vertical="center"/>
    </xf>
    <xf numFmtId="0" fontId="65" fillId="5" borderId="53" xfId="4" applyNumberFormat="1" applyFont="1" applyFill="1" applyBorder="1" applyAlignment="1">
      <alignment horizontal="center" vertical="center" wrapText="1"/>
    </xf>
    <xf numFmtId="0" fontId="66" fillId="5" borderId="53" xfId="4" applyFont="1" applyFill="1" applyBorder="1" applyAlignment="1">
      <alignment horizontal="center" vertical="center"/>
    </xf>
    <xf numFmtId="0" fontId="65" fillId="5" borderId="53" xfId="4" applyNumberFormat="1" applyFont="1" applyFill="1" applyBorder="1" applyAlignment="1">
      <alignment horizontal="center" vertical="center"/>
    </xf>
    <xf numFmtId="0" fontId="24" fillId="0" borderId="0" xfId="57" applyFont="1" applyAlignment="1">
      <alignment horizontal="center" vertical="center" wrapText="1"/>
    </xf>
    <xf numFmtId="0" fontId="23" fillId="0" borderId="17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23" fillId="0" borderId="4" xfId="2" applyFont="1" applyBorder="1" applyAlignment="1">
      <alignment horizontal="center" vertical="center" wrapText="1"/>
    </xf>
    <xf numFmtId="0" fontId="19" fillId="0" borderId="0" xfId="4" applyFont="1" applyAlignment="1">
      <alignment horizontal="center" vertical="center" wrapText="1"/>
    </xf>
    <xf numFmtId="0" fontId="19" fillId="0" borderId="12" xfId="4" applyFont="1" applyBorder="1" applyAlignment="1">
      <alignment horizontal="center" vertical="center" wrapText="1"/>
    </xf>
    <xf numFmtId="0" fontId="18" fillId="0" borderId="0" xfId="4" applyFont="1" applyAlignment="1">
      <alignment horizontal="center" vertical="center"/>
    </xf>
    <xf numFmtId="0" fontId="26" fillId="19" borderId="0" xfId="4" applyFont="1" applyFill="1" applyAlignment="1">
      <alignment horizontal="center" vertical="center"/>
    </xf>
    <xf numFmtId="0" fontId="3" fillId="0" borderId="0" xfId="4" applyAlignment="1">
      <alignment horizontal="center"/>
    </xf>
    <xf numFmtId="0" fontId="8" fillId="19" borderId="22" xfId="2" applyFont="1" applyFill="1" applyBorder="1" applyAlignment="1">
      <alignment horizontal="center" vertical="center" wrapText="1"/>
    </xf>
    <xf numFmtId="0" fontId="8" fillId="19" borderId="21" xfId="2" applyFont="1" applyFill="1" applyBorder="1" applyAlignment="1">
      <alignment horizontal="center" vertical="center" wrapText="1"/>
    </xf>
    <xf numFmtId="0" fontId="8" fillId="19" borderId="19" xfId="2" applyFont="1" applyFill="1" applyBorder="1" applyAlignment="1">
      <alignment horizontal="center" vertical="center" wrapText="1"/>
    </xf>
    <xf numFmtId="0" fontId="8" fillId="19" borderId="1" xfId="2" applyFont="1" applyFill="1" applyBorder="1" applyAlignment="1">
      <alignment horizontal="center" vertical="center" wrapText="1"/>
    </xf>
    <xf numFmtId="49" fontId="8" fillId="19" borderId="21" xfId="2" applyNumberFormat="1" applyFont="1" applyFill="1" applyBorder="1" applyAlignment="1">
      <alignment horizontal="center" vertical="center" wrapText="1"/>
    </xf>
    <xf numFmtId="49" fontId="8" fillId="19" borderId="1" xfId="2" applyNumberFormat="1" applyFont="1" applyFill="1" applyBorder="1" applyAlignment="1">
      <alignment horizontal="center" vertical="center" wrapText="1"/>
    </xf>
    <xf numFmtId="0" fontId="8" fillId="19" borderId="20" xfId="2" applyFont="1" applyFill="1" applyBorder="1" applyAlignment="1">
      <alignment horizontal="center" vertical="center" wrapText="1"/>
    </xf>
    <xf numFmtId="0" fontId="8" fillId="19" borderId="18" xfId="2" applyFont="1" applyFill="1" applyBorder="1" applyAlignment="1">
      <alignment horizontal="center" vertical="center" wrapText="1"/>
    </xf>
    <xf numFmtId="0" fontId="8" fillId="16" borderId="23" xfId="2" applyFont="1" applyFill="1" applyBorder="1" applyAlignment="1">
      <alignment horizontal="center" vertical="center" wrapText="1"/>
    </xf>
    <xf numFmtId="0" fontId="8" fillId="16" borderId="24" xfId="2" applyFont="1" applyFill="1" applyBorder="1" applyAlignment="1">
      <alignment horizontal="center" vertical="center" wrapText="1"/>
    </xf>
    <xf numFmtId="0" fontId="8" fillId="16" borderId="25" xfId="2" applyFont="1" applyFill="1" applyBorder="1" applyAlignment="1">
      <alignment horizontal="center" vertical="center" wrapText="1"/>
    </xf>
    <xf numFmtId="49" fontId="20" fillId="0" borderId="0" xfId="2" applyNumberFormat="1" applyFont="1" applyAlignment="1">
      <alignment horizontal="center"/>
    </xf>
    <xf numFmtId="49" fontId="20" fillId="0" borderId="12" xfId="2" applyNumberFormat="1" applyFont="1" applyBorder="1" applyAlignment="1">
      <alignment horizontal="center"/>
    </xf>
    <xf numFmtId="0" fontId="25" fillId="0" borderId="17" xfId="2" applyFont="1" applyBorder="1" applyAlignment="1">
      <alignment horizontal="center" vertical="center" wrapText="1"/>
    </xf>
    <xf numFmtId="0" fontId="25" fillId="0" borderId="3" xfId="2" applyFont="1" applyBorder="1" applyAlignment="1">
      <alignment horizontal="center" vertical="center" wrapText="1"/>
    </xf>
    <xf numFmtId="0" fontId="25" fillId="0" borderId="4" xfId="2" applyFont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0" fontId="12" fillId="15" borderId="8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4" fillId="16" borderId="21" xfId="55" applyFont="1" applyFill="1" applyBorder="1" applyAlignment="1">
      <alignment horizontal="center" vertical="center" wrapText="1"/>
    </xf>
    <xf numFmtId="0" fontId="24" fillId="16" borderId="1" xfId="55" applyFont="1" applyFill="1" applyBorder="1" applyAlignment="1">
      <alignment horizontal="center" vertical="center" wrapText="1"/>
    </xf>
    <xf numFmtId="0" fontId="8" fillId="17" borderId="0" xfId="55" applyFont="1" applyFill="1" applyAlignment="1">
      <alignment horizontal="center" vertical="center" wrapText="1"/>
    </xf>
    <xf numFmtId="0" fontId="24" fillId="16" borderId="22" xfId="55" applyFont="1" applyFill="1" applyBorder="1" applyAlignment="1">
      <alignment horizontal="center" vertical="center" wrapText="1"/>
    </xf>
    <xf numFmtId="0" fontId="24" fillId="16" borderId="19" xfId="55" applyFont="1" applyFill="1" applyBorder="1" applyAlignment="1">
      <alignment horizontal="center" vertical="center" wrapText="1"/>
    </xf>
    <xf numFmtId="0" fontId="24" fillId="16" borderId="35" xfId="55" applyFont="1" applyFill="1" applyBorder="1" applyAlignment="1">
      <alignment horizontal="center" vertical="center" wrapText="1"/>
    </xf>
    <xf numFmtId="0" fontId="24" fillId="16" borderId="36" xfId="55" applyFont="1" applyFill="1" applyBorder="1" applyAlignment="1">
      <alignment horizontal="center" vertical="center" wrapText="1"/>
    </xf>
    <xf numFmtId="0" fontId="24" fillId="16" borderId="20" xfId="55" applyFont="1" applyFill="1" applyBorder="1" applyAlignment="1">
      <alignment horizontal="center" vertical="center" wrapText="1"/>
    </xf>
    <xf numFmtId="0" fontId="24" fillId="16" borderId="18" xfId="55" applyFont="1" applyFill="1" applyBorder="1" applyAlignment="1">
      <alignment horizontal="center" vertical="center" wrapText="1"/>
    </xf>
    <xf numFmtId="0" fontId="46" fillId="45" borderId="38" xfId="55" applyFont="1" applyFill="1" applyBorder="1" applyAlignment="1">
      <alignment horizontal="center" vertical="center" wrapText="1"/>
    </xf>
    <xf numFmtId="0" fontId="46" fillId="45" borderId="0" xfId="55" applyFont="1" applyFill="1" applyBorder="1" applyAlignment="1">
      <alignment horizontal="center" vertical="center" wrapText="1"/>
    </xf>
    <xf numFmtId="0" fontId="48" fillId="2" borderId="39" xfId="1" applyFont="1" applyBorder="1" applyAlignment="1">
      <alignment horizontal="center" vertical="center" wrapText="1"/>
    </xf>
    <xf numFmtId="0" fontId="48" fillId="2" borderId="43" xfId="1" applyFont="1" applyBorder="1" applyAlignment="1">
      <alignment horizontal="center" vertical="center" wrapText="1"/>
    </xf>
    <xf numFmtId="0" fontId="48" fillId="2" borderId="40" xfId="1" applyFont="1" applyBorder="1" applyAlignment="1">
      <alignment horizontal="center" vertical="center" wrapText="1"/>
    </xf>
    <xf numFmtId="0" fontId="48" fillId="2" borderId="1" xfId="1" applyFont="1" applyBorder="1" applyAlignment="1">
      <alignment horizontal="center" vertical="center" wrapText="1"/>
    </xf>
    <xf numFmtId="0" fontId="49" fillId="2" borderId="40" xfId="1" applyFont="1" applyBorder="1" applyAlignment="1" applyProtection="1">
      <alignment horizontal="center" vertical="center" wrapText="1"/>
    </xf>
    <xf numFmtId="0" fontId="49" fillId="2" borderId="8" xfId="1" applyFont="1" applyBorder="1" applyAlignment="1">
      <alignment horizontal="center" vertical="center"/>
    </xf>
    <xf numFmtId="0" fontId="49" fillId="2" borderId="9" xfId="1" applyFont="1" applyBorder="1" applyAlignment="1">
      <alignment horizontal="center" vertical="center"/>
    </xf>
    <xf numFmtId="0" fontId="49" fillId="2" borderId="41" xfId="1" applyFont="1" applyBorder="1" applyAlignment="1" applyProtection="1">
      <alignment horizontal="center" vertical="center" wrapText="1"/>
    </xf>
    <xf numFmtId="0" fontId="49" fillId="2" borderId="42" xfId="1" applyFont="1" applyBorder="1" applyAlignment="1" applyProtection="1">
      <alignment horizontal="center" vertical="center" wrapText="1"/>
    </xf>
    <xf numFmtId="0" fontId="49" fillId="2" borderId="40" xfId="1" applyFont="1" applyBorder="1" applyAlignment="1">
      <alignment horizontal="center" vertical="center" wrapText="1"/>
    </xf>
    <xf numFmtId="0" fontId="8" fillId="3" borderId="1" xfId="55" applyFont="1" applyFill="1" applyBorder="1" applyAlignment="1">
      <alignment horizontal="center" vertical="center" wrapText="1"/>
    </xf>
    <xf numFmtId="0" fontId="8" fillId="17" borderId="1" xfId="55" applyFont="1" applyFill="1" applyBorder="1" applyAlignment="1">
      <alignment horizontal="center" vertical="center" wrapText="1"/>
    </xf>
    <xf numFmtId="0" fontId="8" fillId="47" borderId="1" xfId="55" applyFont="1" applyFill="1" applyBorder="1" applyAlignment="1">
      <alignment horizontal="center" vertical="center" wrapText="1"/>
    </xf>
    <xf numFmtId="0" fontId="47" fillId="48" borderId="46" xfId="55" applyFont="1" applyFill="1" applyBorder="1" applyAlignment="1">
      <alignment horizontal="center" vertical="center" wrapText="1"/>
    </xf>
    <xf numFmtId="0" fontId="59" fillId="0" borderId="0" xfId="4" applyFont="1" applyBorder="1" applyAlignment="1">
      <alignment horizontal="center" vertical="center"/>
    </xf>
    <xf numFmtId="0" fontId="54" fillId="18" borderId="22" xfId="0" applyFont="1" applyFill="1" applyBorder="1" applyAlignment="1">
      <alignment horizontal="center" vertical="center"/>
    </xf>
    <xf numFmtId="0" fontId="54" fillId="18" borderId="47" xfId="0" applyFont="1" applyFill="1" applyBorder="1" applyAlignment="1">
      <alignment horizontal="center" vertical="center"/>
    </xf>
    <xf numFmtId="0" fontId="54" fillId="18" borderId="21" xfId="0" applyFont="1" applyFill="1" applyBorder="1" applyAlignment="1">
      <alignment horizontal="center" vertical="center"/>
    </xf>
    <xf numFmtId="0" fontId="54" fillId="18" borderId="48" xfId="0" applyFont="1" applyFill="1" applyBorder="1" applyAlignment="1">
      <alignment horizontal="center" vertical="center"/>
    </xf>
    <xf numFmtId="0" fontId="54" fillId="18" borderId="20" xfId="0" applyFont="1" applyFill="1" applyBorder="1" applyAlignment="1">
      <alignment horizontal="center" vertical="center"/>
    </xf>
    <xf numFmtId="0" fontId="54" fillId="18" borderId="49" xfId="0" applyFont="1" applyFill="1" applyBorder="1" applyAlignment="1">
      <alignment horizontal="center" vertical="center"/>
    </xf>
    <xf numFmtId="0" fontId="5" fillId="10" borderId="20" xfId="4" applyFont="1" applyFill="1" applyBorder="1" applyAlignment="1">
      <alignment horizontal="center" vertical="center"/>
    </xf>
    <xf numFmtId="0" fontId="5" fillId="10" borderId="54" xfId="4" applyFont="1" applyFill="1" applyBorder="1" applyAlignment="1">
      <alignment horizontal="center" vertical="center"/>
    </xf>
    <xf numFmtId="0" fontId="10" fillId="51" borderId="0" xfId="4" applyFont="1" applyFill="1" applyAlignment="1">
      <alignment horizontal="center" vertical="center"/>
    </xf>
    <xf numFmtId="0" fontId="5" fillId="51" borderId="0" xfId="4" applyFont="1" applyFill="1" applyAlignment="1">
      <alignment horizontal="center" vertical="center"/>
    </xf>
    <xf numFmtId="0" fontId="5" fillId="10" borderId="22" xfId="4" applyFont="1" applyFill="1" applyBorder="1" applyAlignment="1">
      <alignment horizontal="center" vertical="center"/>
    </xf>
    <xf numFmtId="0" fontId="5" fillId="10" borderId="52" xfId="4" applyFont="1" applyFill="1" applyBorder="1" applyAlignment="1">
      <alignment horizontal="center" vertical="center"/>
    </xf>
    <xf numFmtId="0" fontId="5" fillId="10" borderId="21" xfId="4" applyFont="1" applyFill="1" applyBorder="1" applyAlignment="1">
      <alignment horizontal="center" vertical="center"/>
    </xf>
    <xf numFmtId="0" fontId="5" fillId="10" borderId="53" xfId="4" applyFont="1" applyFill="1" applyBorder="1" applyAlignment="1">
      <alignment horizontal="center" vertical="center"/>
    </xf>
    <xf numFmtId="0" fontId="24" fillId="0" borderId="0" xfId="57" applyFont="1" applyAlignment="1">
      <alignment horizontal="center" vertical="center" wrapText="1"/>
    </xf>
    <xf numFmtId="0" fontId="24" fillId="4" borderId="60" xfId="57" applyFont="1" applyFill="1" applyBorder="1" applyAlignment="1">
      <alignment horizontal="center" vertical="center" wrapText="1"/>
    </xf>
    <xf numFmtId="0" fontId="24" fillId="4" borderId="66" xfId="57" applyFont="1" applyFill="1" applyBorder="1" applyAlignment="1">
      <alignment horizontal="center" vertical="center" wrapText="1"/>
    </xf>
    <xf numFmtId="16" fontId="24" fillId="4" borderId="60" xfId="57" applyNumberFormat="1" applyFont="1" applyFill="1" applyBorder="1" applyAlignment="1">
      <alignment horizontal="center" vertical="center" wrapText="1"/>
    </xf>
    <xf numFmtId="16" fontId="24" fillId="4" borderId="66" xfId="57" applyNumberFormat="1" applyFont="1" applyFill="1" applyBorder="1" applyAlignment="1">
      <alignment horizontal="center" vertical="center" wrapText="1"/>
    </xf>
    <xf numFmtId="0" fontId="24" fillId="4" borderId="61" xfId="57" applyFont="1" applyFill="1" applyBorder="1" applyAlignment="1">
      <alignment horizontal="center" vertical="center" wrapText="1"/>
    </xf>
    <xf numFmtId="0" fontId="24" fillId="4" borderId="62" xfId="57" applyFont="1" applyFill="1" applyBorder="1" applyAlignment="1">
      <alignment horizontal="center" vertical="center" wrapText="1"/>
    </xf>
    <xf numFmtId="0" fontId="24" fillId="4" borderId="67" xfId="57" applyFont="1" applyFill="1" applyBorder="1" applyAlignment="1">
      <alignment horizontal="center" vertical="center" wrapText="1"/>
    </xf>
    <xf numFmtId="0" fontId="24" fillId="4" borderId="68" xfId="57" applyFont="1" applyFill="1" applyBorder="1" applyAlignment="1">
      <alignment horizontal="center" vertical="center" wrapText="1"/>
    </xf>
    <xf numFmtId="0" fontId="24" fillId="9" borderId="58" xfId="57" applyFont="1" applyFill="1" applyBorder="1" applyAlignment="1">
      <alignment horizontal="center" vertical="center" wrapText="1"/>
    </xf>
    <xf numFmtId="0" fontId="24" fillId="9" borderId="45" xfId="57" applyFont="1" applyFill="1" applyBorder="1" applyAlignment="1">
      <alignment horizontal="center" vertical="center" wrapText="1"/>
    </xf>
    <xf numFmtId="0" fontId="24" fillId="0" borderId="53" xfId="57" applyFont="1" applyBorder="1" applyAlignment="1">
      <alignment horizontal="center" vertical="center" wrapText="1"/>
    </xf>
    <xf numFmtId="0" fontId="24" fillId="0" borderId="46" xfId="57" applyFont="1" applyBorder="1" applyAlignment="1">
      <alignment horizontal="center" vertical="center" wrapText="1"/>
    </xf>
    <xf numFmtId="0" fontId="24" fillId="0" borderId="59" xfId="57" applyFont="1" applyBorder="1" applyAlignment="1">
      <alignment horizontal="center" vertical="center" wrapText="1"/>
    </xf>
    <xf numFmtId="0" fontId="24" fillId="0" borderId="71" xfId="57" applyFont="1" applyBorder="1" applyAlignment="1">
      <alignment horizontal="center" vertical="center" wrapText="1"/>
    </xf>
    <xf numFmtId="0" fontId="24" fillId="52" borderId="60" xfId="57" applyFont="1" applyFill="1" applyBorder="1" applyAlignment="1">
      <alignment horizontal="center" vertical="center" wrapText="1"/>
    </xf>
    <xf numFmtId="0" fontId="24" fillId="52" borderId="66" xfId="57" applyFont="1" applyFill="1" applyBorder="1" applyAlignment="1">
      <alignment horizontal="center" vertical="center" wrapText="1"/>
    </xf>
    <xf numFmtId="0" fontId="24" fillId="3" borderId="60" xfId="57" applyFont="1" applyFill="1" applyBorder="1" applyAlignment="1">
      <alignment horizontal="center" vertical="center" wrapText="1"/>
    </xf>
    <xf numFmtId="0" fontId="24" fillId="3" borderId="66" xfId="57" applyFont="1" applyFill="1" applyBorder="1" applyAlignment="1">
      <alignment horizontal="center" vertical="center" wrapText="1"/>
    </xf>
    <xf numFmtId="0" fontId="24" fillId="3" borderId="53" xfId="57" applyFont="1" applyFill="1" applyBorder="1" applyAlignment="1">
      <alignment horizontal="center" vertical="center" wrapText="1"/>
    </xf>
    <xf numFmtId="0" fontId="24" fillId="3" borderId="61" xfId="57" applyFont="1" applyFill="1" applyBorder="1" applyAlignment="1">
      <alignment horizontal="center" vertical="center" wrapText="1"/>
    </xf>
    <xf numFmtId="0" fontId="24" fillId="3" borderId="62" xfId="57" applyFont="1" applyFill="1" applyBorder="1" applyAlignment="1">
      <alignment horizontal="center" vertical="center" wrapText="1"/>
    </xf>
    <xf numFmtId="0" fontId="24" fillId="3" borderId="67" xfId="57" applyFont="1" applyFill="1" applyBorder="1" applyAlignment="1">
      <alignment horizontal="center" vertical="center" wrapText="1"/>
    </xf>
    <xf numFmtId="0" fontId="24" fillId="3" borderId="68" xfId="57" applyFont="1" applyFill="1" applyBorder="1" applyAlignment="1">
      <alignment horizontal="center" vertical="center" wrapText="1"/>
    </xf>
    <xf numFmtId="0" fontId="24" fillId="3" borderId="63" xfId="57" applyFont="1" applyFill="1" applyBorder="1" applyAlignment="1">
      <alignment horizontal="center" vertical="center" wrapText="1"/>
    </xf>
    <xf numFmtId="0" fontId="24" fillId="3" borderId="64" xfId="57" applyFont="1" applyFill="1" applyBorder="1" applyAlignment="1">
      <alignment horizontal="center" vertical="center" wrapText="1"/>
    </xf>
    <xf numFmtId="0" fontId="24" fillId="3" borderId="8" xfId="57" applyFont="1" applyFill="1" applyBorder="1" applyAlignment="1">
      <alignment horizontal="center" vertical="center" wrapText="1"/>
    </xf>
    <xf numFmtId="0" fontId="24" fillId="3" borderId="10" xfId="57" applyFont="1" applyFill="1" applyBorder="1" applyAlignment="1">
      <alignment horizontal="center" vertical="center" wrapText="1"/>
    </xf>
    <xf numFmtId="16" fontId="24" fillId="3" borderId="65" xfId="57" applyNumberFormat="1" applyFont="1" applyFill="1" applyBorder="1" applyAlignment="1">
      <alignment horizontal="center" vertical="center" wrapText="1"/>
    </xf>
    <xf numFmtId="0" fontId="24" fillId="3" borderId="69" xfId="57" applyFont="1" applyFill="1" applyBorder="1" applyAlignment="1">
      <alignment horizontal="center" vertical="center" wrapText="1"/>
    </xf>
    <xf numFmtId="0" fontId="24" fillId="0" borderId="39" xfId="57" applyFont="1" applyBorder="1" applyAlignment="1">
      <alignment horizontal="center" vertical="center" wrapText="1"/>
    </xf>
    <xf numFmtId="0" fontId="24" fillId="0" borderId="40" xfId="57" applyFont="1" applyBorder="1" applyAlignment="1">
      <alignment horizontal="center" vertical="center" wrapText="1"/>
    </xf>
    <xf numFmtId="0" fontId="24" fillId="0" borderId="57" xfId="57" applyFont="1" applyBorder="1" applyAlignment="1">
      <alignment horizontal="center" vertical="center" wrapText="1"/>
    </xf>
    <xf numFmtId="0" fontId="24" fillId="0" borderId="58" xfId="57" applyFont="1" applyBorder="1" applyAlignment="1">
      <alignment horizontal="center" vertical="center" wrapText="1"/>
    </xf>
    <xf numFmtId="0" fontId="24" fillId="16" borderId="53" xfId="57" applyFont="1" applyFill="1" applyBorder="1" applyAlignment="1">
      <alignment horizontal="center" vertical="center" wrapText="1"/>
    </xf>
    <xf numFmtId="0" fontId="24" fillId="16" borderId="46" xfId="57" applyFont="1" applyFill="1" applyBorder="1" applyAlignment="1">
      <alignment horizontal="center" vertical="center" wrapText="1"/>
    </xf>
    <xf numFmtId="0" fontId="24" fillId="16" borderId="58" xfId="57" applyFont="1" applyFill="1" applyBorder="1" applyAlignment="1">
      <alignment horizontal="center" vertical="center" wrapText="1"/>
    </xf>
    <xf numFmtId="0" fontId="24" fillId="16" borderId="45" xfId="57" applyFont="1" applyFill="1" applyBorder="1" applyAlignment="1">
      <alignment horizontal="center" vertical="center" wrapText="1"/>
    </xf>
    <xf numFmtId="0" fontId="24" fillId="16" borderId="72" xfId="57" applyFont="1" applyFill="1" applyBorder="1" applyAlignment="1">
      <alignment horizontal="center" vertical="center" wrapText="1"/>
    </xf>
    <xf numFmtId="0" fontId="24" fillId="16" borderId="73" xfId="57" applyFont="1" applyFill="1" applyBorder="1" applyAlignment="1">
      <alignment horizontal="center" vertical="center" wrapText="1"/>
    </xf>
    <xf numFmtId="16" fontId="24" fillId="4" borderId="53" xfId="57" applyNumberFormat="1" applyFont="1" applyFill="1" applyBorder="1" applyAlignment="1">
      <alignment horizontal="center" vertical="center" wrapText="1"/>
    </xf>
    <xf numFmtId="0" fontId="24" fillId="4" borderId="53" xfId="57" applyFont="1" applyFill="1" applyBorder="1" applyAlignment="1">
      <alignment horizontal="center" vertical="center" wrapText="1"/>
    </xf>
    <xf numFmtId="0" fontId="24" fillId="4" borderId="72" xfId="57" applyFont="1" applyFill="1" applyBorder="1" applyAlignment="1">
      <alignment horizontal="center" vertical="center" wrapText="1"/>
    </xf>
    <xf numFmtId="0" fontId="24" fillId="4" borderId="36" xfId="57" applyFont="1" applyFill="1" applyBorder="1" applyAlignment="1">
      <alignment horizontal="center" vertical="center" wrapText="1"/>
    </xf>
    <xf numFmtId="0" fontId="24" fillId="3" borderId="70" xfId="57" applyFont="1" applyFill="1" applyBorder="1" applyAlignment="1">
      <alignment horizontal="center" vertical="center" wrapText="1"/>
    </xf>
    <xf numFmtId="0" fontId="24" fillId="3" borderId="9" xfId="57" applyFont="1" applyFill="1" applyBorder="1" applyAlignment="1">
      <alignment horizontal="center" vertical="center" wrapText="1"/>
    </xf>
    <xf numFmtId="0" fontId="24" fillId="7" borderId="60" xfId="57" applyFont="1" applyFill="1" applyBorder="1" applyAlignment="1">
      <alignment horizontal="center" vertical="center" wrapText="1"/>
    </xf>
    <xf numFmtId="0" fontId="24" fillId="7" borderId="66" xfId="57" applyFont="1" applyFill="1" applyBorder="1" applyAlignment="1">
      <alignment horizontal="center" vertical="center" wrapText="1"/>
    </xf>
    <xf numFmtId="16" fontId="24" fillId="3" borderId="53" xfId="57" applyNumberFormat="1" applyFont="1" applyFill="1" applyBorder="1" applyAlignment="1">
      <alignment horizontal="center" vertical="center" wrapText="1"/>
    </xf>
    <xf numFmtId="0" fontId="24" fillId="3" borderId="72" xfId="57" applyFont="1" applyFill="1" applyBorder="1" applyAlignment="1">
      <alignment horizontal="center" vertical="center" wrapText="1"/>
    </xf>
    <xf numFmtId="0" fontId="24" fillId="3" borderId="36" xfId="57" applyFont="1" applyFill="1" applyBorder="1" applyAlignment="1">
      <alignment horizontal="center" vertical="center" wrapText="1"/>
    </xf>
  </cellXfs>
  <cellStyles count="58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Calculation 2" xfId="33"/>
    <cellStyle name="Check Cell 2" xfId="34"/>
    <cellStyle name="Comma 2" xfId="35"/>
    <cellStyle name="Comma 3" xfId="36"/>
    <cellStyle name="Explanatory Text 2" xfId="37"/>
    <cellStyle name="Good" xfId="1" builtinId="26"/>
    <cellStyle name="Good 2" xfId="38"/>
    <cellStyle name="Heading 1 2" xfId="39"/>
    <cellStyle name="Heading 2 2" xfId="40"/>
    <cellStyle name="Heading 3 2" xfId="41"/>
    <cellStyle name="Heading 4 2" xfId="42"/>
    <cellStyle name="Hyperlink 2" xfId="56"/>
    <cellStyle name="Input 2" xfId="43"/>
    <cellStyle name="Linked Cell 2" xfId="44"/>
    <cellStyle name="Neutral 2" xfId="45"/>
    <cellStyle name="Normal" xfId="0" builtinId="0"/>
    <cellStyle name="Normal 2" xfId="3"/>
    <cellStyle name="Normal 2 2" xfId="46"/>
    <cellStyle name="Normal 3" xfId="4"/>
    <cellStyle name="Normal 3 2" xfId="47"/>
    <cellStyle name="Normal 4" xfId="5"/>
    <cellStyle name="Normal 5" xfId="48"/>
    <cellStyle name="Normal 5 3" xfId="54"/>
    <cellStyle name="Normal 6" xfId="7"/>
    <cellStyle name="Normal 7" xfId="6"/>
    <cellStyle name="Normal 8" xfId="55"/>
    <cellStyle name="Normal 9" xfId="57"/>
    <cellStyle name="Normal_Sheet1" xfId="2"/>
    <cellStyle name="Note 2" xfId="49"/>
    <cellStyle name="Output 2" xfId="50"/>
    <cellStyle name="Title 2" xfId="51"/>
    <cellStyle name="Total 2" xfId="52"/>
    <cellStyle name="Warning Text 2" xf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0;&#1605;&#1593;%20&#1575;%20&#1575;&#1593;&#1605;&#1575;&#1604;%20&#1605;&#1606;%20&#1610;&#1606;&#1575;&#1610;&#1585;%20&#1575;&#1604;&#1609;%20&#1610;&#1608;&#1606;&#1610;&#1608;/&#1576;&#1610;&#1575;&#1606;%20&#1576;&#1575;&#1604;&#1587;&#1604;&#1601;%20&#1575;&#1604;&#1575;&#1583;&#1575;&#1585;&#1610;&#1600;&#1600;&#1600;&#160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صفحة الرئبسة للسلف الادارية"/>
      <sheetName val="ياسمين لطفى"/>
      <sheetName val="اية عبدالله"/>
      <sheetName val="ريهام محمد"/>
      <sheetName val="هاجر اشرف"/>
      <sheetName val="اية حسين"/>
      <sheetName val="هانم محمد"/>
      <sheetName val="باسم سهيل"/>
      <sheetName val="اسلام سعيد"/>
      <sheetName val="هدير مجدى"/>
      <sheetName val="منال محمد"/>
      <sheetName val="رضا محمد أحمد"/>
      <sheetName val="حسام حسن"/>
      <sheetName val="ميادة محمد"/>
      <sheetName val="عاصم محمد"/>
      <sheetName val="هدير عبدالمعبود"/>
      <sheetName val="رنا محى الدين"/>
      <sheetName val="فاطمة حنفى"/>
      <sheetName val="Sheet4"/>
      <sheetName val="Sheet5"/>
    </sheetNames>
    <sheetDataSet>
      <sheetData sheetId="0">
        <row r="20">
          <cell r="B20" t="str">
            <v>هدير عبدالمعبود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&#1575;&#1604;&#1578;&#1581;&#1604;&#1610;&#1604;&#1575;&#1578;\&#1578;&#1581;&#1604;&#1610;&#1604;%20&#1575;&#1604;&#1605;&#1576;&#1610;&#1593;&#1575;&#1578;.xls" TargetMode="External"/><Relationship Id="rId13" Type="http://schemas.openxmlformats.org/officeDocument/2006/relationships/vmlDrawing" Target="../drawings/vmlDrawing3.vml"/><Relationship Id="rId3" Type="http://schemas.openxmlformats.org/officeDocument/2006/relationships/hyperlink" Target="&#1575;&#1604;&#1578;&#1581;&#1604;&#1610;&#1604;&#1575;&#1578;\&#1575;&#1604;&#1583;&#1575;&#1574;&#1606;&#1610;&#1606;.xls" TargetMode="External"/><Relationship Id="rId7" Type="http://schemas.openxmlformats.org/officeDocument/2006/relationships/hyperlink" Target="&#1575;&#1604;&#1578;&#1581;&#1604;&#1610;&#1604;&#1575;&#1578;\&#1575;&#1604;&#1580;&#1575;&#1585;&#1609;.xls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&#1575;&#1604;&#1578;&#1581;&#1604;&#1610;&#1604;&#1575;&#1578;\&#1578;&#1581;&#1604;&#1610;&#1604;%20&#1605;.&#1578;&#1588;&#1594;&#1610;&#1604;.xls" TargetMode="External"/><Relationship Id="rId1" Type="http://schemas.openxmlformats.org/officeDocument/2006/relationships/hyperlink" Target="&#1575;&#1604;&#1578;&#1581;&#1604;&#1610;&#1604;&#1575;&#1578;\&#1578;&#1581;&#1604;&#1610;&#1604;%20&#1605;.&#1593;&#1605;&#1608;&#1605;&#1610;&#1577;.xls" TargetMode="External"/><Relationship Id="rId6" Type="http://schemas.openxmlformats.org/officeDocument/2006/relationships/hyperlink" Target="&#1575;&#1604;&#1578;&#1581;&#1604;&#1610;&#1604;&#1575;&#1578;/&#1575;&#1604;&#1576;&#1606;&#1603;.xls" TargetMode="External"/><Relationship Id="rId11" Type="http://schemas.openxmlformats.org/officeDocument/2006/relationships/hyperlink" Target="&#1575;&#1604;&#1578;&#1581;&#1604;&#1610;&#1604;&#1575;&#1578;/&#1575;&#1604;&#1605;&#1608;&#1585;&#1583;&#1610;&#1606;.xls" TargetMode="External"/><Relationship Id="rId5" Type="http://schemas.openxmlformats.org/officeDocument/2006/relationships/hyperlink" Target="&#1575;&#1604;&#1578;&#1581;&#1604;&#1610;&#1604;&#1575;&#1578;/&#1575;&#1604;&#1582;&#1586;&#1610;&#1606;&#1577;.xls" TargetMode="External"/><Relationship Id="rId10" Type="http://schemas.openxmlformats.org/officeDocument/2006/relationships/hyperlink" Target="&#1575;&#1604;&#1578;&#1581;&#1604;&#1610;&#1604;&#1575;&#1578;\&#1575;&#1604;&#1587;&#1604;&#1601;.xls" TargetMode="External"/><Relationship Id="rId4" Type="http://schemas.openxmlformats.org/officeDocument/2006/relationships/hyperlink" Target="&#1575;&#1604;&#1578;&#1581;&#1604;&#1610;&#1604;&#1575;&#1578;\&#1575;&#1604;&#1593;&#1605;&#1604;&#1575;&#1569;.xls" TargetMode="External"/><Relationship Id="rId9" Type="http://schemas.openxmlformats.org/officeDocument/2006/relationships/hyperlink" Target="&#1575;&#1604;&#1578;&#1581;&#1604;&#1610;&#1604;&#1575;&#1578;/&#1575;&#1604;&#1593;&#1607;&#1583;.xls" TargetMode="External"/><Relationship Id="rId1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5"/>
  <sheetViews>
    <sheetView rightToLeft="1" topLeftCell="A7" workbookViewId="0">
      <selection activeCell="C9" sqref="C9"/>
    </sheetView>
  </sheetViews>
  <sheetFormatPr defaultRowHeight="14.25" x14ac:dyDescent="0.2"/>
  <cols>
    <col min="8" max="8" width="11.375" customWidth="1"/>
    <col min="14" max="14" width="13.5" customWidth="1"/>
  </cols>
  <sheetData>
    <row r="4" spans="6:14" x14ac:dyDescent="0.2">
      <c r="F4" s="42"/>
      <c r="G4" s="132" t="s">
        <v>116</v>
      </c>
      <c r="H4" s="132"/>
      <c r="I4" s="132"/>
      <c r="J4" s="132"/>
      <c r="K4" s="132"/>
      <c r="L4" s="132"/>
      <c r="M4" s="132"/>
      <c r="N4" s="133"/>
    </row>
    <row r="5" spans="6:14" x14ac:dyDescent="0.2">
      <c r="F5" s="42"/>
      <c r="G5" s="132"/>
      <c r="H5" s="132"/>
      <c r="I5" s="132"/>
      <c r="J5" s="132"/>
      <c r="K5" s="132"/>
      <c r="L5" s="132"/>
      <c r="M5" s="132"/>
      <c r="N5" s="133"/>
    </row>
    <row r="6" spans="6:14" x14ac:dyDescent="0.2">
      <c r="F6" s="42"/>
      <c r="G6" s="132"/>
      <c r="H6" s="132"/>
      <c r="I6" s="132"/>
      <c r="J6" s="132"/>
      <c r="K6" s="132"/>
      <c r="L6" s="132"/>
      <c r="M6" s="132"/>
      <c r="N6" s="133"/>
    </row>
    <row r="7" spans="6:14" ht="15" thickBot="1" x14ac:dyDescent="0.25">
      <c r="F7" s="42"/>
      <c r="G7" s="42"/>
      <c r="H7" s="42"/>
      <c r="I7" s="42"/>
      <c r="J7" s="42"/>
      <c r="K7" s="42"/>
      <c r="L7" s="42"/>
      <c r="M7" s="42"/>
      <c r="N7" s="42"/>
    </row>
    <row r="8" spans="6:14" x14ac:dyDescent="0.2">
      <c r="F8" s="134" t="s">
        <v>32</v>
      </c>
      <c r="G8" s="135"/>
      <c r="H8" s="135"/>
      <c r="I8" s="135" t="s">
        <v>33</v>
      </c>
      <c r="J8" s="135"/>
      <c r="K8" s="135" t="s">
        <v>34</v>
      </c>
      <c r="L8" s="135"/>
      <c r="M8" s="138" t="s">
        <v>35</v>
      </c>
      <c r="N8" s="140" t="s">
        <v>36</v>
      </c>
    </row>
    <row r="9" spans="6:14" x14ac:dyDescent="0.2">
      <c r="F9" s="136"/>
      <c r="G9" s="137"/>
      <c r="H9" s="137"/>
      <c r="I9" s="137"/>
      <c r="J9" s="137"/>
      <c r="K9" s="137"/>
      <c r="L9" s="137"/>
      <c r="M9" s="139"/>
      <c r="N9" s="141"/>
    </row>
    <row r="10" spans="6:14" ht="31.5" x14ac:dyDescent="0.2">
      <c r="F10" s="136"/>
      <c r="G10" s="137"/>
      <c r="H10" s="137"/>
      <c r="I10" s="59" t="s">
        <v>37</v>
      </c>
      <c r="J10" s="59" t="s">
        <v>38</v>
      </c>
      <c r="K10" s="59" t="s">
        <v>37</v>
      </c>
      <c r="L10" s="63" t="s">
        <v>38</v>
      </c>
      <c r="M10" s="139"/>
      <c r="N10" s="141"/>
    </row>
    <row r="11" spans="6:14" ht="58.5" customHeight="1" x14ac:dyDescent="0.2">
      <c r="F11" s="126" t="s">
        <v>39</v>
      </c>
      <c r="G11" s="127"/>
      <c r="H11" s="128"/>
      <c r="I11" s="55"/>
      <c r="J11" s="55">
        <v>300</v>
      </c>
      <c r="K11" s="55"/>
      <c r="L11" s="62"/>
      <c r="M11" s="54">
        <v>136</v>
      </c>
      <c r="N11" s="53" t="s">
        <v>40</v>
      </c>
    </row>
    <row r="12" spans="6:14" ht="68.25" customHeight="1" x14ac:dyDescent="0.2">
      <c r="F12" s="126" t="s">
        <v>41</v>
      </c>
      <c r="G12" s="127"/>
      <c r="H12" s="128"/>
      <c r="I12" s="55"/>
      <c r="J12" s="55">
        <v>800</v>
      </c>
      <c r="K12" s="55"/>
      <c r="L12" s="62"/>
      <c r="M12" s="54">
        <v>183</v>
      </c>
      <c r="N12" s="53" t="s">
        <v>40</v>
      </c>
    </row>
    <row r="13" spans="6:14" ht="31.5" x14ac:dyDescent="0.2">
      <c r="F13" s="126" t="s">
        <v>42</v>
      </c>
      <c r="G13" s="127"/>
      <c r="H13" s="128"/>
      <c r="I13" s="55"/>
      <c r="J13" s="55">
        <v>15</v>
      </c>
      <c r="K13" s="55"/>
      <c r="L13" s="62"/>
      <c r="M13" s="54">
        <v>196</v>
      </c>
      <c r="N13" s="53" t="s">
        <v>43</v>
      </c>
    </row>
    <row r="14" spans="6:14" ht="76.5" customHeight="1" x14ac:dyDescent="0.2">
      <c r="F14" s="147" t="s">
        <v>44</v>
      </c>
      <c r="G14" s="148"/>
      <c r="H14" s="149"/>
      <c r="I14" s="58"/>
      <c r="J14" s="58"/>
      <c r="K14" s="58">
        <v>1600</v>
      </c>
      <c r="L14" s="64"/>
      <c r="M14" s="57">
        <v>1199</v>
      </c>
      <c r="N14" s="56" t="s">
        <v>45</v>
      </c>
    </row>
    <row r="15" spans="6:14" ht="66.75" customHeight="1" x14ac:dyDescent="0.2">
      <c r="F15" s="126" t="s">
        <v>46</v>
      </c>
      <c r="G15" s="127"/>
      <c r="H15" s="128"/>
      <c r="I15" s="55"/>
      <c r="J15" s="55"/>
      <c r="K15" s="55">
        <v>10</v>
      </c>
      <c r="L15" s="62"/>
      <c r="M15" s="54" t="s">
        <v>47</v>
      </c>
      <c r="N15" s="53" t="s">
        <v>48</v>
      </c>
    </row>
    <row r="16" spans="6:14" ht="54" customHeight="1" x14ac:dyDescent="0.2">
      <c r="F16" s="126" t="s">
        <v>49</v>
      </c>
      <c r="G16" s="127"/>
      <c r="H16" s="128"/>
      <c r="I16" s="55"/>
      <c r="J16" s="55"/>
      <c r="K16" s="55"/>
      <c r="L16" s="62">
        <v>200</v>
      </c>
      <c r="M16" s="54">
        <v>1201</v>
      </c>
      <c r="N16" s="53" t="s">
        <v>50</v>
      </c>
    </row>
    <row r="17" spans="6:14" ht="59.25" customHeight="1" x14ac:dyDescent="0.2">
      <c r="F17" s="126" t="s">
        <v>51</v>
      </c>
      <c r="G17" s="127"/>
      <c r="H17" s="128"/>
      <c r="I17" s="55"/>
      <c r="J17" s="55"/>
      <c r="K17" s="55">
        <v>60</v>
      </c>
      <c r="L17" s="62"/>
      <c r="M17" s="54" t="s">
        <v>52</v>
      </c>
      <c r="N17" s="53" t="s">
        <v>48</v>
      </c>
    </row>
    <row r="18" spans="6:14" ht="18" x14ac:dyDescent="0.2">
      <c r="F18" s="126" t="s">
        <v>53</v>
      </c>
      <c r="G18" s="127"/>
      <c r="H18" s="128"/>
      <c r="I18" s="55">
        <v>1600</v>
      </c>
      <c r="J18" s="55"/>
      <c r="K18" s="55"/>
      <c r="L18" s="62"/>
      <c r="M18" s="54">
        <v>745</v>
      </c>
      <c r="N18" s="53" t="s">
        <v>45</v>
      </c>
    </row>
    <row r="19" spans="6:14" ht="16.5" thickBot="1" x14ac:dyDescent="0.25">
      <c r="F19" s="142"/>
      <c r="G19" s="143"/>
      <c r="H19" s="144"/>
      <c r="I19" s="52">
        <v>1600</v>
      </c>
      <c r="J19" s="52">
        <v>1115</v>
      </c>
      <c r="K19" s="52">
        <v>1670</v>
      </c>
      <c r="L19" s="65">
        <v>200</v>
      </c>
      <c r="M19" s="52">
        <v>3660</v>
      </c>
      <c r="N19" s="51"/>
    </row>
    <row r="20" spans="6:14" x14ac:dyDescent="0.2">
      <c r="F20" s="49"/>
      <c r="G20" s="49"/>
      <c r="H20" s="49"/>
      <c r="I20" s="49"/>
      <c r="J20" s="49"/>
      <c r="K20" s="49"/>
      <c r="L20" s="66"/>
      <c r="M20" s="50"/>
      <c r="N20" s="42"/>
    </row>
    <row r="21" spans="6:14" ht="15" thickBot="1" x14ac:dyDescent="0.25">
      <c r="F21" s="49"/>
      <c r="G21" s="49"/>
      <c r="H21" s="49"/>
      <c r="I21" s="49"/>
      <c r="J21" s="49"/>
      <c r="K21" s="49"/>
      <c r="L21" s="67"/>
      <c r="M21" s="42"/>
      <c r="N21" s="42"/>
    </row>
    <row r="22" spans="6:14" ht="32.25" thickBot="1" x14ac:dyDescent="0.25">
      <c r="F22" s="49"/>
      <c r="G22" s="49"/>
      <c r="H22" s="42"/>
      <c r="I22" s="43" t="s">
        <v>54</v>
      </c>
      <c r="J22" s="44">
        <v>1600</v>
      </c>
      <c r="K22" s="43" t="s">
        <v>55</v>
      </c>
      <c r="L22" s="60">
        <v>0</v>
      </c>
      <c r="M22" s="42"/>
      <c r="N22" s="47"/>
    </row>
    <row r="23" spans="6:14" ht="32.25" thickBot="1" x14ac:dyDescent="0.3">
      <c r="F23" s="49"/>
      <c r="G23" s="49"/>
      <c r="H23" s="42"/>
      <c r="I23" s="43" t="s">
        <v>56</v>
      </c>
      <c r="J23" s="44">
        <v>1115</v>
      </c>
      <c r="K23" s="44" t="s">
        <v>57</v>
      </c>
      <c r="L23" s="61">
        <v>2715</v>
      </c>
      <c r="M23" s="48"/>
      <c r="N23" s="47"/>
    </row>
    <row r="24" spans="6:14" ht="32.25" thickBot="1" x14ac:dyDescent="0.7">
      <c r="F24" s="145" t="s">
        <v>58</v>
      </c>
      <c r="G24" s="145"/>
      <c r="H24" s="146"/>
      <c r="I24" s="43" t="s">
        <v>59</v>
      </c>
      <c r="J24" s="46">
        <v>1670</v>
      </c>
      <c r="K24" s="45" t="s">
        <v>60</v>
      </c>
      <c r="L24" s="61">
        <v>1870</v>
      </c>
      <c r="M24" s="145" t="s">
        <v>61</v>
      </c>
      <c r="N24" s="145"/>
    </row>
    <row r="25" spans="6:14" ht="48" thickBot="1" x14ac:dyDescent="0.25">
      <c r="F25" s="129" t="s">
        <v>62</v>
      </c>
      <c r="G25" s="129"/>
      <c r="H25" s="130"/>
      <c r="I25" s="43" t="s">
        <v>63</v>
      </c>
      <c r="J25" s="44">
        <v>200</v>
      </c>
      <c r="K25" s="43" t="s">
        <v>64</v>
      </c>
      <c r="L25" s="60">
        <v>845</v>
      </c>
      <c r="M25" s="131" t="s">
        <v>65</v>
      </c>
      <c r="N25" s="131"/>
    </row>
  </sheetData>
  <mergeCells count="20">
    <mergeCell ref="F11:H11"/>
    <mergeCell ref="F12:H12"/>
    <mergeCell ref="F13:H13"/>
    <mergeCell ref="F14:H14"/>
    <mergeCell ref="F15:H15"/>
    <mergeCell ref="G4:M6"/>
    <mergeCell ref="N4:N6"/>
    <mergeCell ref="F8:H10"/>
    <mergeCell ref="I8:J9"/>
    <mergeCell ref="K8:L9"/>
    <mergeCell ref="M8:M10"/>
    <mergeCell ref="N8:N10"/>
    <mergeCell ref="F16:H16"/>
    <mergeCell ref="F17:H17"/>
    <mergeCell ref="F18:H18"/>
    <mergeCell ref="F25:H25"/>
    <mergeCell ref="M25:N25"/>
    <mergeCell ref="F19:H19"/>
    <mergeCell ref="F24:H24"/>
    <mergeCell ref="M24:N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35"/>
  <sheetViews>
    <sheetView rightToLeft="1" zoomScaleNormal="100" workbookViewId="0">
      <selection activeCell="B3" sqref="B3:N6"/>
    </sheetView>
  </sheetViews>
  <sheetFormatPr defaultRowHeight="14.25" x14ac:dyDescent="0.2"/>
  <cols>
    <col min="2" max="2" width="6.625" customWidth="1"/>
    <col min="3" max="3" width="24.25" customWidth="1"/>
    <col min="4" max="4" width="8.375" customWidth="1"/>
    <col min="5" max="5" width="7.625" customWidth="1"/>
    <col min="10" max="10" width="9.625" bestFit="1" customWidth="1"/>
  </cols>
  <sheetData>
    <row r="3" spans="2:14" ht="14.25" customHeight="1" x14ac:dyDescent="0.2">
      <c r="B3" s="151" t="s">
        <v>140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</row>
    <row r="4" spans="2:14" ht="14.25" customHeight="1" x14ac:dyDescent="0.2"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</row>
    <row r="5" spans="2:14" ht="14.25" customHeight="1" x14ac:dyDescent="0.2"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2:14" ht="14.25" customHeight="1" x14ac:dyDescent="0.2"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2:14" s="1" customFormat="1" ht="14.25" customHeight="1" x14ac:dyDescent="0.2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ht="24" customHeight="1" x14ac:dyDescent="0.2">
      <c r="B8" s="152" t="s">
        <v>0</v>
      </c>
      <c r="C8" s="152" t="s">
        <v>1</v>
      </c>
      <c r="D8" s="152" t="s">
        <v>2</v>
      </c>
      <c r="E8" s="152" t="s">
        <v>3</v>
      </c>
      <c r="F8" s="152" t="s">
        <v>4</v>
      </c>
      <c r="G8" s="152"/>
      <c r="H8" s="152"/>
      <c r="I8" s="152"/>
      <c r="J8" s="152" t="s">
        <v>5</v>
      </c>
      <c r="K8" s="152"/>
      <c r="L8" s="152" t="s">
        <v>6</v>
      </c>
      <c r="M8" s="152"/>
      <c r="N8" s="152"/>
    </row>
    <row r="9" spans="2:14" ht="30" customHeight="1" x14ac:dyDescent="0.2">
      <c r="B9" s="152"/>
      <c r="C9" s="152"/>
      <c r="D9" s="152"/>
      <c r="E9" s="152"/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  <c r="L9" s="3" t="s">
        <v>13</v>
      </c>
      <c r="M9" s="3" t="s">
        <v>14</v>
      </c>
      <c r="N9" s="3" t="s">
        <v>15</v>
      </c>
    </row>
    <row r="10" spans="2:14" ht="37.5" customHeight="1" x14ac:dyDescent="0.2">
      <c r="B10" s="4">
        <v>1</v>
      </c>
      <c r="C10" s="5" t="s">
        <v>16</v>
      </c>
      <c r="D10" s="6" t="s">
        <v>17</v>
      </c>
      <c r="E10" s="7"/>
      <c r="F10" s="8"/>
      <c r="G10" s="9">
        <v>5350</v>
      </c>
      <c r="H10" s="9">
        <v>800</v>
      </c>
      <c r="I10" s="8"/>
      <c r="J10" s="10"/>
      <c r="K10" s="10"/>
      <c r="L10" s="11"/>
      <c r="M10" s="9">
        <v>133.4</v>
      </c>
      <c r="N10" s="11"/>
    </row>
    <row r="11" spans="2:14" ht="37.5" customHeight="1" x14ac:dyDescent="0.2">
      <c r="B11" s="4">
        <v>2</v>
      </c>
      <c r="C11" s="5" t="s">
        <v>18</v>
      </c>
      <c r="D11" s="6" t="s">
        <v>17</v>
      </c>
      <c r="E11" s="7">
        <v>7350</v>
      </c>
      <c r="F11" s="8"/>
      <c r="G11" s="9">
        <v>200</v>
      </c>
      <c r="H11" s="9">
        <v>800</v>
      </c>
      <c r="I11" s="8"/>
      <c r="J11" s="10"/>
      <c r="K11" s="10"/>
      <c r="L11" s="11"/>
      <c r="M11" s="9">
        <v>143.66999999999999</v>
      </c>
      <c r="N11" s="11"/>
    </row>
    <row r="12" spans="2:14" ht="37.5" customHeight="1" x14ac:dyDescent="0.2">
      <c r="B12" s="4">
        <v>3</v>
      </c>
      <c r="C12" s="5" t="s">
        <v>19</v>
      </c>
      <c r="D12" s="6" t="s">
        <v>17</v>
      </c>
      <c r="E12" s="7"/>
      <c r="F12" s="8"/>
      <c r="G12" s="9">
        <v>4050</v>
      </c>
      <c r="H12" s="8"/>
      <c r="I12" s="8"/>
      <c r="J12" s="10"/>
      <c r="K12" s="10"/>
      <c r="L12" s="11"/>
      <c r="M12" s="9">
        <v>143.66999999999999</v>
      </c>
      <c r="N12" s="11"/>
    </row>
    <row r="13" spans="2:14" ht="37.5" customHeight="1" x14ac:dyDescent="0.2">
      <c r="B13" s="4">
        <v>4</v>
      </c>
      <c r="C13" s="5" t="s">
        <v>20</v>
      </c>
      <c r="D13" s="6" t="s">
        <v>17</v>
      </c>
      <c r="E13" s="7">
        <v>6850</v>
      </c>
      <c r="F13" s="8"/>
      <c r="G13" s="9">
        <v>200</v>
      </c>
      <c r="H13" s="9">
        <v>800</v>
      </c>
      <c r="I13" s="8"/>
      <c r="J13" s="10"/>
      <c r="K13" s="10"/>
      <c r="L13" s="11"/>
      <c r="M13" s="11"/>
      <c r="N13" s="11"/>
    </row>
    <row r="14" spans="2:14" ht="83.25" customHeight="1" x14ac:dyDescent="0.2">
      <c r="B14" s="4">
        <v>5</v>
      </c>
      <c r="C14" s="12"/>
      <c r="D14" s="6"/>
      <c r="E14" s="7"/>
      <c r="F14" s="8"/>
      <c r="G14" s="8"/>
      <c r="H14" s="8"/>
      <c r="I14" s="8"/>
      <c r="J14" s="10"/>
      <c r="K14" s="10"/>
      <c r="L14" s="11"/>
      <c r="M14" s="11"/>
      <c r="N14" s="11"/>
    </row>
    <row r="15" spans="2:14" ht="37.5" customHeight="1" x14ac:dyDescent="0.2">
      <c r="B15" s="4">
        <v>6</v>
      </c>
      <c r="C15" s="5"/>
      <c r="D15" s="6"/>
      <c r="E15" s="7"/>
      <c r="F15" s="8"/>
      <c r="G15" s="8"/>
      <c r="H15" s="8"/>
      <c r="I15" s="8"/>
      <c r="J15" s="10"/>
      <c r="K15" s="10"/>
      <c r="L15" s="11"/>
      <c r="M15" s="11"/>
      <c r="N15" s="11"/>
    </row>
    <row r="16" spans="2:14" ht="37.5" customHeight="1" x14ac:dyDescent="0.2">
      <c r="B16" s="4">
        <v>7</v>
      </c>
      <c r="C16" s="5"/>
      <c r="D16" s="6"/>
      <c r="E16" s="7"/>
      <c r="F16" s="8"/>
      <c r="G16" s="8"/>
      <c r="H16" s="8"/>
      <c r="I16" s="8"/>
      <c r="J16" s="10"/>
      <c r="K16" s="10"/>
      <c r="L16" s="11"/>
      <c r="M16" s="11"/>
      <c r="N16" s="11"/>
    </row>
    <row r="17" spans="2:14" ht="37.5" customHeight="1" x14ac:dyDescent="0.2">
      <c r="B17" s="4">
        <v>8</v>
      </c>
      <c r="C17" s="5"/>
      <c r="D17" s="6"/>
      <c r="E17" s="7"/>
      <c r="F17" s="8"/>
      <c r="G17" s="8"/>
      <c r="H17" s="8"/>
      <c r="I17" s="8"/>
      <c r="J17" s="10"/>
      <c r="K17" s="10"/>
      <c r="L17" s="11"/>
      <c r="M17" s="11"/>
      <c r="N17" s="11"/>
    </row>
    <row r="18" spans="2:14" ht="37.5" customHeight="1" x14ac:dyDescent="0.2">
      <c r="B18" s="4">
        <v>9</v>
      </c>
      <c r="C18" s="5"/>
      <c r="D18" s="6"/>
      <c r="E18" s="7"/>
      <c r="F18" s="8"/>
      <c r="G18" s="8"/>
      <c r="H18" s="8"/>
      <c r="I18" s="8"/>
      <c r="J18" s="10"/>
      <c r="K18" s="10"/>
      <c r="L18" s="11"/>
      <c r="M18" s="11"/>
      <c r="N18" s="11"/>
    </row>
    <row r="19" spans="2:14" ht="37.5" customHeight="1" x14ac:dyDescent="0.2">
      <c r="B19" s="4">
        <v>10</v>
      </c>
      <c r="C19" s="5"/>
      <c r="D19" s="6"/>
      <c r="E19" s="7"/>
      <c r="F19" s="8"/>
      <c r="G19" s="8"/>
      <c r="H19" s="8"/>
      <c r="I19" s="8"/>
      <c r="J19" s="10"/>
      <c r="K19" s="10"/>
      <c r="L19" s="11"/>
      <c r="M19" s="11"/>
      <c r="N19" s="11"/>
    </row>
    <row r="20" spans="2:14" ht="37.5" customHeight="1" x14ac:dyDescent="0.2">
      <c r="B20" s="4">
        <v>11</v>
      </c>
      <c r="C20" s="5"/>
      <c r="D20" s="6"/>
      <c r="E20" s="7"/>
      <c r="F20" s="8"/>
      <c r="G20" s="8"/>
      <c r="H20" s="8"/>
      <c r="I20" s="8"/>
      <c r="J20" s="10"/>
      <c r="K20" s="10"/>
      <c r="L20" s="11"/>
      <c r="M20" s="11"/>
      <c r="N20" s="11"/>
    </row>
    <row r="21" spans="2:14" ht="37.5" customHeight="1" x14ac:dyDescent="0.2">
      <c r="B21" s="4">
        <v>12</v>
      </c>
      <c r="C21" s="5"/>
      <c r="D21" s="6"/>
      <c r="E21" s="7"/>
      <c r="F21" s="8"/>
      <c r="G21" s="8"/>
      <c r="H21" s="8"/>
      <c r="I21" s="8"/>
      <c r="J21" s="10"/>
      <c r="K21" s="10"/>
      <c r="L21" s="11"/>
      <c r="M21" s="11"/>
      <c r="N21" s="11"/>
    </row>
    <row r="22" spans="2:14" ht="37.5" customHeight="1" x14ac:dyDescent="0.2">
      <c r="B22" s="4">
        <v>13</v>
      </c>
      <c r="C22" s="5"/>
      <c r="D22" s="6"/>
      <c r="E22" s="7"/>
      <c r="F22" s="8"/>
      <c r="G22" s="8"/>
      <c r="H22" s="8"/>
      <c r="I22" s="8"/>
      <c r="J22" s="10"/>
      <c r="K22" s="10"/>
      <c r="L22" s="11"/>
      <c r="M22" s="11"/>
      <c r="N22" s="11"/>
    </row>
    <row r="23" spans="2:14" ht="37.5" customHeight="1" x14ac:dyDescent="0.2">
      <c r="B23" s="4">
        <v>14</v>
      </c>
      <c r="C23" s="5"/>
      <c r="D23" s="6"/>
      <c r="E23" s="7"/>
      <c r="F23" s="8"/>
      <c r="G23" s="8"/>
      <c r="H23" s="8"/>
      <c r="I23" s="8"/>
      <c r="J23" s="10"/>
      <c r="K23" s="10"/>
      <c r="L23" s="11"/>
      <c r="M23" s="11"/>
      <c r="N23" s="11"/>
    </row>
    <row r="24" spans="2:14" ht="37.5" customHeight="1" x14ac:dyDescent="0.2">
      <c r="B24" s="4">
        <v>15</v>
      </c>
      <c r="C24" s="5"/>
      <c r="D24" s="6"/>
      <c r="E24" s="7"/>
      <c r="F24" s="8"/>
      <c r="G24" s="8"/>
      <c r="H24" s="8"/>
      <c r="I24" s="8"/>
      <c r="J24" s="10"/>
      <c r="K24" s="10"/>
      <c r="L24" s="11"/>
      <c r="M24" s="11"/>
      <c r="N24" s="11"/>
    </row>
    <row r="25" spans="2:14" ht="37.5" customHeight="1" x14ac:dyDescent="0.2">
      <c r="B25" s="4">
        <v>16</v>
      </c>
      <c r="C25" s="5"/>
      <c r="D25" s="6"/>
      <c r="E25" s="7"/>
      <c r="F25" s="8"/>
      <c r="G25" s="8"/>
      <c r="H25" s="8"/>
      <c r="I25" s="8"/>
      <c r="J25" s="10"/>
      <c r="K25" s="10"/>
      <c r="L25" s="11"/>
      <c r="M25" s="11"/>
      <c r="N25" s="11"/>
    </row>
    <row r="26" spans="2:14" ht="37.5" customHeight="1" x14ac:dyDescent="0.2">
      <c r="B26" s="153" t="s">
        <v>21</v>
      </c>
      <c r="C26" s="154"/>
      <c r="D26" s="154"/>
      <c r="E26" s="155"/>
      <c r="F26" s="8">
        <f t="shared" ref="F26:N26" si="0">SUM(F10:F25)</f>
        <v>0</v>
      </c>
      <c r="G26" s="8">
        <f t="shared" si="0"/>
        <v>9800</v>
      </c>
      <c r="H26" s="8">
        <f t="shared" si="0"/>
        <v>2400</v>
      </c>
      <c r="I26" s="8">
        <f t="shared" si="0"/>
        <v>0</v>
      </c>
      <c r="J26" s="10">
        <f t="shared" si="0"/>
        <v>0</v>
      </c>
      <c r="K26" s="10">
        <f t="shared" si="0"/>
        <v>0</v>
      </c>
      <c r="L26" s="11">
        <f t="shared" si="0"/>
        <v>0</v>
      </c>
      <c r="M26" s="11">
        <f t="shared" si="0"/>
        <v>420.74</v>
      </c>
      <c r="N26" s="11">
        <f t="shared" si="0"/>
        <v>0</v>
      </c>
    </row>
    <row r="27" spans="2:14" ht="18.75" customHeight="1" x14ac:dyDescent="0.2"/>
    <row r="28" spans="2:14" ht="21" customHeight="1" x14ac:dyDescent="0.2"/>
    <row r="29" spans="2:14" ht="35.25" customHeight="1" x14ac:dyDescent="0.2">
      <c r="F29" s="156" t="s">
        <v>22</v>
      </c>
      <c r="G29" s="157"/>
      <c r="H29" s="157"/>
      <c r="I29" s="157"/>
      <c r="J29" s="158"/>
      <c r="L29" s="159" t="s">
        <v>23</v>
      </c>
      <c r="M29" s="160"/>
      <c r="N29" s="161"/>
    </row>
    <row r="30" spans="2:14" ht="35.25" customHeight="1" x14ac:dyDescent="0.25">
      <c r="F30" s="13" t="s">
        <v>7</v>
      </c>
      <c r="G30" s="13" t="s">
        <v>24</v>
      </c>
      <c r="H30" s="13" t="s">
        <v>9</v>
      </c>
      <c r="I30" s="13" t="s">
        <v>10</v>
      </c>
      <c r="J30" s="14" t="s">
        <v>25</v>
      </c>
      <c r="L30" s="15" t="s">
        <v>7</v>
      </c>
      <c r="M30" s="16" t="s">
        <v>26</v>
      </c>
      <c r="N30" s="16" t="s">
        <v>27</v>
      </c>
    </row>
    <row r="31" spans="2:14" ht="35.25" customHeight="1" x14ac:dyDescent="0.2">
      <c r="F31" s="17">
        <f>SUM(F26)</f>
        <v>0</v>
      </c>
      <c r="G31" s="17">
        <f>G26</f>
        <v>9800</v>
      </c>
      <c r="H31" s="17">
        <f>H26</f>
        <v>2400</v>
      </c>
      <c r="I31" s="17">
        <f>I26</f>
        <v>0</v>
      </c>
      <c r="J31" s="17">
        <f>F31+G31+H31+I31</f>
        <v>12200</v>
      </c>
      <c r="L31" s="18">
        <f>L26</f>
        <v>0</v>
      </c>
      <c r="M31" s="18">
        <f>M26</f>
        <v>420.74</v>
      </c>
      <c r="N31" s="18">
        <f>N26</f>
        <v>0</v>
      </c>
    </row>
    <row r="32" spans="2:14" ht="35.25" customHeight="1" x14ac:dyDescent="0.2">
      <c r="F32" s="162" t="s">
        <v>5</v>
      </c>
      <c r="G32" s="163"/>
      <c r="H32" s="163"/>
      <c r="I32" s="163"/>
      <c r="J32" s="164"/>
      <c r="L32" s="19" t="s">
        <v>28</v>
      </c>
      <c r="M32" s="165">
        <f>L31+M31+N31</f>
        <v>420.74</v>
      </c>
      <c r="N32" s="166"/>
    </row>
    <row r="33" spans="6:14" ht="35.25" customHeight="1" x14ac:dyDescent="0.25">
      <c r="F33" s="150" t="s">
        <v>11</v>
      </c>
      <c r="G33" s="150"/>
      <c r="H33" s="150" t="s">
        <v>12</v>
      </c>
      <c r="I33" s="150"/>
      <c r="J33" s="14" t="s">
        <v>29</v>
      </c>
    </row>
    <row r="34" spans="6:14" ht="35.25" customHeight="1" x14ac:dyDescent="0.2">
      <c r="F34" s="167">
        <f>J26</f>
        <v>0</v>
      </c>
      <c r="G34" s="168"/>
      <c r="H34" s="167">
        <f>K26</f>
        <v>0</v>
      </c>
      <c r="I34" s="168"/>
      <c r="J34" s="17">
        <f>F34+H34</f>
        <v>0</v>
      </c>
      <c r="L34" s="169" t="s">
        <v>30</v>
      </c>
      <c r="M34" s="171">
        <f>J31-J34-M32</f>
        <v>11779.26</v>
      </c>
      <c r="N34" s="172"/>
    </row>
    <row r="35" spans="6:14" ht="35.25" customHeight="1" x14ac:dyDescent="0.2">
      <c r="F35" s="175" t="s">
        <v>31</v>
      </c>
      <c r="G35" s="175"/>
      <c r="H35" s="176">
        <f>J31-J34</f>
        <v>12200</v>
      </c>
      <c r="I35" s="177"/>
      <c r="J35" s="178"/>
      <c r="L35" s="170"/>
      <c r="M35" s="173"/>
      <c r="N35" s="174"/>
    </row>
  </sheetData>
  <mergeCells count="21">
    <mergeCell ref="F34:G34"/>
    <mergeCell ref="H34:I34"/>
    <mergeCell ref="L34:L35"/>
    <mergeCell ref="M34:N35"/>
    <mergeCell ref="F35:G35"/>
    <mergeCell ref="H35:J35"/>
    <mergeCell ref="F33:G33"/>
    <mergeCell ref="H33:I33"/>
    <mergeCell ref="B3:N6"/>
    <mergeCell ref="B8:B9"/>
    <mergeCell ref="C8:C9"/>
    <mergeCell ref="D8:D9"/>
    <mergeCell ref="E8:E9"/>
    <mergeCell ref="F8:I8"/>
    <mergeCell ref="J8:K8"/>
    <mergeCell ref="L8:N8"/>
    <mergeCell ref="B26:E26"/>
    <mergeCell ref="F29:J29"/>
    <mergeCell ref="L29:N29"/>
    <mergeCell ref="F32:J32"/>
    <mergeCell ref="M32:N3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rightToLeft="1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13.75" defaultRowHeight="20.100000000000001" customHeight="1" x14ac:dyDescent="0.2"/>
  <cols>
    <col min="1" max="20" width="13.75" style="41"/>
    <col min="21" max="21" width="18.5" style="41" bestFit="1" customWidth="1"/>
    <col min="22" max="16384" width="13.75" style="41"/>
  </cols>
  <sheetData>
    <row r="1" spans="1:24" ht="20.100000000000001" customHeight="1" x14ac:dyDescent="0.2">
      <c r="A1" s="181" t="s">
        <v>89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0.100000000000001" customHeight="1" thickBot="1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0.100000000000001" customHeight="1" x14ac:dyDescent="0.2">
      <c r="A3" s="182" t="s">
        <v>66</v>
      </c>
      <c r="B3" s="179" t="s">
        <v>21</v>
      </c>
      <c r="C3" s="179" t="s">
        <v>67</v>
      </c>
      <c r="D3" s="184" t="s">
        <v>68</v>
      </c>
      <c r="E3" s="179" t="s">
        <v>69</v>
      </c>
      <c r="F3" s="184" t="s">
        <v>70</v>
      </c>
      <c r="G3" s="179" t="s">
        <v>71</v>
      </c>
      <c r="H3" s="179" t="s">
        <v>72</v>
      </c>
      <c r="I3" s="184" t="s">
        <v>73</v>
      </c>
      <c r="J3" s="184" t="s">
        <v>74</v>
      </c>
      <c r="K3" s="179" t="s">
        <v>75</v>
      </c>
      <c r="L3" s="179" t="s">
        <v>76</v>
      </c>
      <c r="M3" s="179" t="s">
        <v>77</v>
      </c>
      <c r="N3" s="184" t="s">
        <v>78</v>
      </c>
      <c r="O3" s="179" t="s">
        <v>79</v>
      </c>
      <c r="P3" s="179" t="s">
        <v>80</v>
      </c>
      <c r="Q3" s="179" t="s">
        <v>81</v>
      </c>
      <c r="R3" s="179" t="s">
        <v>82</v>
      </c>
      <c r="S3" s="179" t="s">
        <v>83</v>
      </c>
      <c r="T3" s="179" t="s">
        <v>84</v>
      </c>
      <c r="U3" s="184" t="s">
        <v>85</v>
      </c>
      <c r="V3" s="184" t="s">
        <v>86</v>
      </c>
      <c r="W3" s="179" t="s">
        <v>87</v>
      </c>
      <c r="X3" s="186" t="s">
        <v>88</v>
      </c>
    </row>
    <row r="4" spans="1:24" ht="27" customHeight="1" x14ac:dyDescent="0.2">
      <c r="A4" s="183"/>
      <c r="B4" s="180"/>
      <c r="C4" s="180"/>
      <c r="D4" s="185"/>
      <c r="E4" s="180"/>
      <c r="F4" s="185"/>
      <c r="G4" s="180"/>
      <c r="H4" s="180"/>
      <c r="I4" s="185"/>
      <c r="J4" s="185"/>
      <c r="K4" s="180"/>
      <c r="L4" s="180"/>
      <c r="M4" s="180"/>
      <c r="N4" s="185"/>
      <c r="O4" s="180"/>
      <c r="P4" s="180"/>
      <c r="Q4" s="180"/>
      <c r="R4" s="180"/>
      <c r="S4" s="180"/>
      <c r="T4" s="180"/>
      <c r="U4" s="185"/>
      <c r="V4" s="185"/>
      <c r="W4" s="180"/>
      <c r="X4" s="187"/>
    </row>
    <row r="5" spans="1:24" ht="20.100000000000001" customHeight="1" x14ac:dyDescent="0.2">
      <c r="A5" s="40">
        <v>42075</v>
      </c>
      <c r="B5" s="39">
        <f t="shared" ref="B5:B11" si="0">SUM(C5:X5)</f>
        <v>18.25</v>
      </c>
      <c r="C5" s="20"/>
      <c r="D5" s="20"/>
      <c r="E5" s="38">
        <v>18.25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37"/>
    </row>
    <row r="6" spans="1:24" ht="20.100000000000001" customHeight="1" x14ac:dyDescent="0.2">
      <c r="A6" s="40">
        <v>42076</v>
      </c>
      <c r="B6" s="39">
        <f t="shared" si="0"/>
        <v>2510.75</v>
      </c>
      <c r="C6" s="20"/>
      <c r="D6" s="20"/>
      <c r="E6" s="38">
        <v>10.75</v>
      </c>
      <c r="F6" s="20"/>
      <c r="G6" s="20"/>
      <c r="H6" s="20"/>
      <c r="I6" s="20"/>
      <c r="J6" s="20"/>
      <c r="K6" s="20"/>
      <c r="L6" s="20"/>
      <c r="M6" s="20"/>
      <c r="N6" s="38">
        <v>2500</v>
      </c>
      <c r="O6" s="20"/>
      <c r="P6" s="20"/>
      <c r="Q6" s="20"/>
      <c r="R6" s="20"/>
      <c r="S6" s="20"/>
      <c r="T6" s="20"/>
      <c r="U6" s="20"/>
      <c r="V6" s="20"/>
      <c r="W6" s="20"/>
      <c r="X6" s="37"/>
    </row>
    <row r="7" spans="1:24" ht="20.100000000000001" customHeight="1" x14ac:dyDescent="0.2">
      <c r="A7" s="40">
        <v>42077</v>
      </c>
      <c r="B7" s="39">
        <f t="shared" si="0"/>
        <v>17</v>
      </c>
      <c r="C7" s="20"/>
      <c r="D7" s="20"/>
      <c r="E7" s="38">
        <v>7</v>
      </c>
      <c r="F7" s="20"/>
      <c r="G7" s="20"/>
      <c r="H7" s="20"/>
      <c r="I7" s="20"/>
      <c r="J7" s="20"/>
      <c r="K7" s="20"/>
      <c r="L7" s="20"/>
      <c r="M7" s="20"/>
      <c r="N7" s="20"/>
      <c r="O7" s="38">
        <v>10</v>
      </c>
      <c r="P7" s="20"/>
      <c r="Q7" s="20"/>
      <c r="R7" s="20"/>
      <c r="S7" s="20"/>
      <c r="T7" s="20"/>
      <c r="U7" s="20"/>
      <c r="V7" s="20"/>
      <c r="W7" s="20"/>
      <c r="X7" s="37"/>
    </row>
    <row r="8" spans="1:24" ht="20.100000000000001" customHeight="1" x14ac:dyDescent="0.2">
      <c r="A8" s="40">
        <v>42078</v>
      </c>
      <c r="B8" s="39">
        <f t="shared" si="0"/>
        <v>86.5</v>
      </c>
      <c r="C8" s="20"/>
      <c r="D8" s="20"/>
      <c r="E8" s="38">
        <v>66.5</v>
      </c>
      <c r="F8" s="20"/>
      <c r="G8" s="20"/>
      <c r="H8" s="20"/>
      <c r="I8" s="20"/>
      <c r="J8" s="20"/>
      <c r="K8" s="20"/>
      <c r="L8" s="20"/>
      <c r="M8" s="20"/>
      <c r="N8" s="20"/>
      <c r="O8" s="38">
        <v>20</v>
      </c>
      <c r="P8" s="20"/>
      <c r="Q8" s="20"/>
      <c r="R8" s="20"/>
      <c r="S8" s="20"/>
      <c r="T8" s="20"/>
      <c r="U8" s="20"/>
      <c r="V8" s="20"/>
      <c r="W8" s="20"/>
      <c r="X8" s="37"/>
    </row>
    <row r="9" spans="1:24" ht="20.100000000000001" customHeight="1" x14ac:dyDescent="0.2">
      <c r="A9" s="40">
        <v>42079</v>
      </c>
      <c r="B9" s="39">
        <f t="shared" si="0"/>
        <v>171.5</v>
      </c>
      <c r="C9" s="20"/>
      <c r="D9" s="20"/>
      <c r="E9" s="38">
        <v>4</v>
      </c>
      <c r="F9" s="20"/>
      <c r="G9" s="20"/>
      <c r="H9" s="38">
        <v>22.5</v>
      </c>
      <c r="I9" s="20"/>
      <c r="J9" s="20"/>
      <c r="K9" s="20"/>
      <c r="L9" s="20"/>
      <c r="M9" s="20"/>
      <c r="N9" s="20"/>
      <c r="O9" s="38">
        <v>145</v>
      </c>
      <c r="P9" s="20"/>
      <c r="Q9" s="20"/>
      <c r="R9" s="20"/>
      <c r="S9" s="20"/>
      <c r="T9" s="20"/>
      <c r="U9" s="20"/>
      <c r="V9" s="20"/>
      <c r="W9" s="20"/>
      <c r="X9" s="37"/>
    </row>
    <row r="10" spans="1:24" ht="20.100000000000001" customHeight="1" x14ac:dyDescent="0.2">
      <c r="A10" s="40">
        <v>42080</v>
      </c>
      <c r="B10" s="39">
        <f t="shared" si="0"/>
        <v>9.5</v>
      </c>
      <c r="C10" s="20"/>
      <c r="D10" s="20"/>
      <c r="E10" s="38">
        <v>9.5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37"/>
    </row>
    <row r="11" spans="1:24" s="33" customFormat="1" ht="20.100000000000001" customHeight="1" x14ac:dyDescent="0.2">
      <c r="A11" s="36">
        <v>42081</v>
      </c>
      <c r="B11" s="35">
        <f t="shared" si="0"/>
        <v>0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4"/>
    </row>
    <row r="12" spans="1:24" ht="20.100000000000001" customHeight="1" thickBot="1" x14ac:dyDescent="0.25">
      <c r="A12" s="32"/>
      <c r="B12" s="31">
        <f t="shared" ref="B12:X12" si="1">SUM(B5:B11)</f>
        <v>2813.5</v>
      </c>
      <c r="C12" s="30">
        <f t="shared" si="1"/>
        <v>0</v>
      </c>
      <c r="D12" s="30">
        <f t="shared" si="1"/>
        <v>0</v>
      </c>
      <c r="E12" s="30">
        <f t="shared" si="1"/>
        <v>116</v>
      </c>
      <c r="F12" s="30">
        <f t="shared" si="1"/>
        <v>0</v>
      </c>
      <c r="G12" s="30">
        <f t="shared" si="1"/>
        <v>0</v>
      </c>
      <c r="H12" s="30">
        <f t="shared" si="1"/>
        <v>22.5</v>
      </c>
      <c r="I12" s="30">
        <f t="shared" si="1"/>
        <v>0</v>
      </c>
      <c r="J12" s="30">
        <f t="shared" si="1"/>
        <v>0</v>
      </c>
      <c r="K12" s="30">
        <f t="shared" si="1"/>
        <v>0</v>
      </c>
      <c r="L12" s="30">
        <f t="shared" si="1"/>
        <v>0</v>
      </c>
      <c r="M12" s="30">
        <f t="shared" si="1"/>
        <v>0</v>
      </c>
      <c r="N12" s="30">
        <f t="shared" si="1"/>
        <v>2500</v>
      </c>
      <c r="O12" s="30">
        <f t="shared" si="1"/>
        <v>175</v>
      </c>
      <c r="P12" s="30">
        <f t="shared" si="1"/>
        <v>0</v>
      </c>
      <c r="Q12" s="30">
        <f t="shared" si="1"/>
        <v>0</v>
      </c>
      <c r="R12" s="30">
        <f t="shared" si="1"/>
        <v>0</v>
      </c>
      <c r="S12" s="30">
        <f t="shared" si="1"/>
        <v>0</v>
      </c>
      <c r="T12" s="30">
        <f t="shared" si="1"/>
        <v>0</v>
      </c>
      <c r="U12" s="30">
        <f t="shared" si="1"/>
        <v>0</v>
      </c>
      <c r="V12" s="30">
        <f t="shared" si="1"/>
        <v>0</v>
      </c>
      <c r="W12" s="30">
        <f t="shared" si="1"/>
        <v>0</v>
      </c>
      <c r="X12" s="30">
        <f t="shared" si="1"/>
        <v>0</v>
      </c>
    </row>
  </sheetData>
  <mergeCells count="25">
    <mergeCell ref="V3:V4"/>
    <mergeCell ref="W3:W4"/>
    <mergeCell ref="X3:X4"/>
    <mergeCell ref="P3:P4"/>
    <mergeCell ref="Q3:Q4"/>
    <mergeCell ref="R3:R4"/>
    <mergeCell ref="S3:S4"/>
    <mergeCell ref="T3:T4"/>
    <mergeCell ref="U3:U4"/>
    <mergeCell ref="O3:O4"/>
    <mergeCell ref="A1:X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13"/>
  <sheetViews>
    <sheetView rightToLeft="1" workbookViewId="0">
      <pane xSplit="5" ySplit="4" topLeftCell="N5" activePane="bottomRight" state="frozen"/>
      <selection activeCell="B13" sqref="B13:C13"/>
      <selection pane="topRight" activeCell="B13" sqref="B13:C13"/>
      <selection pane="bottomLeft" activeCell="B13" sqref="B13:C13"/>
      <selection pane="bottomRight" activeCell="E16" sqref="E16"/>
    </sheetView>
  </sheetViews>
  <sheetFormatPr defaultColWidth="9.375" defaultRowHeight="15" x14ac:dyDescent="0.2"/>
  <cols>
    <col min="1" max="43" width="13.75" style="28" customWidth="1"/>
    <col min="44" max="57" width="9.375" style="29"/>
    <col min="58" max="16384" width="9.375" style="28"/>
  </cols>
  <sheetData>
    <row r="1" spans="1:66" ht="30" customHeight="1" x14ac:dyDescent="0.2">
      <c r="A1" s="188" t="s">
        <v>115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</row>
    <row r="2" spans="1:66" ht="15.75" customHeight="1" thickBot="1" x14ac:dyDescent="0.25">
      <c r="A2" s="188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</row>
    <row r="3" spans="1:66" ht="37.5" customHeight="1" thickTop="1" x14ac:dyDescent="0.2">
      <c r="A3" s="190" t="s">
        <v>66</v>
      </c>
      <c r="B3" s="192" t="s">
        <v>32</v>
      </c>
      <c r="C3" s="192"/>
      <c r="D3" s="192" t="s">
        <v>90</v>
      </c>
      <c r="E3" s="192" t="s">
        <v>21</v>
      </c>
      <c r="F3" s="27" t="s">
        <v>91</v>
      </c>
      <c r="G3" s="27" t="s">
        <v>92</v>
      </c>
      <c r="H3" s="194" t="s">
        <v>93</v>
      </c>
      <c r="I3" s="194"/>
      <c r="J3" s="194" t="s">
        <v>94</v>
      </c>
      <c r="K3" s="194"/>
      <c r="L3" s="194" t="s">
        <v>95</v>
      </c>
      <c r="M3" s="194"/>
      <c r="N3" s="194" t="s">
        <v>96</v>
      </c>
      <c r="O3" s="194"/>
      <c r="P3" s="194" t="s">
        <v>97</v>
      </c>
      <c r="Q3" s="194"/>
      <c r="R3" s="27" t="s">
        <v>98</v>
      </c>
      <c r="S3" s="27" t="s">
        <v>99</v>
      </c>
      <c r="T3" s="199" t="s">
        <v>100</v>
      </c>
      <c r="U3" s="199"/>
      <c r="V3" s="199" t="s">
        <v>101</v>
      </c>
      <c r="W3" s="199"/>
      <c r="X3" s="199" t="s">
        <v>102</v>
      </c>
      <c r="Y3" s="199"/>
      <c r="Z3" s="199" t="s">
        <v>103</v>
      </c>
      <c r="AA3" s="199"/>
      <c r="AB3" s="194" t="s">
        <v>104</v>
      </c>
      <c r="AC3" s="194"/>
      <c r="AD3" s="194" t="s">
        <v>105</v>
      </c>
      <c r="AE3" s="194"/>
      <c r="AF3" s="194" t="s">
        <v>106</v>
      </c>
      <c r="AG3" s="194"/>
      <c r="AH3" s="194" t="s">
        <v>107</v>
      </c>
      <c r="AI3" s="194"/>
      <c r="AJ3" s="194" t="s">
        <v>108</v>
      </c>
      <c r="AK3" s="194"/>
      <c r="AL3" s="195" t="s">
        <v>109</v>
      </c>
      <c r="AM3" s="196"/>
      <c r="AN3" s="197" t="s">
        <v>110</v>
      </c>
      <c r="AO3" s="198"/>
      <c r="AP3" s="27" t="s">
        <v>111</v>
      </c>
      <c r="AQ3" s="26" t="s">
        <v>112</v>
      </c>
    </row>
    <row r="4" spans="1:66" ht="35.25" customHeight="1" x14ac:dyDescent="0.2">
      <c r="A4" s="191"/>
      <c r="B4" s="193"/>
      <c r="C4" s="193"/>
      <c r="D4" s="193"/>
      <c r="E4" s="193"/>
      <c r="F4" s="25" t="s">
        <v>113</v>
      </c>
      <c r="G4" s="25" t="s">
        <v>113</v>
      </c>
      <c r="H4" s="24" t="s">
        <v>113</v>
      </c>
      <c r="I4" s="25" t="s">
        <v>114</v>
      </c>
      <c r="J4" s="24" t="s">
        <v>113</v>
      </c>
      <c r="K4" s="25" t="s">
        <v>114</v>
      </c>
      <c r="L4" s="25" t="s">
        <v>113</v>
      </c>
      <c r="M4" s="25" t="s">
        <v>114</v>
      </c>
      <c r="N4" s="25" t="s">
        <v>113</v>
      </c>
      <c r="O4" s="25" t="s">
        <v>114</v>
      </c>
      <c r="P4" s="25" t="s">
        <v>113</v>
      </c>
      <c r="Q4" s="25" t="s">
        <v>114</v>
      </c>
      <c r="R4" s="25" t="s">
        <v>113</v>
      </c>
      <c r="S4" s="25" t="s">
        <v>114</v>
      </c>
      <c r="T4" s="25" t="s">
        <v>113</v>
      </c>
      <c r="U4" s="25" t="s">
        <v>114</v>
      </c>
      <c r="V4" s="25" t="s">
        <v>113</v>
      </c>
      <c r="W4" s="25" t="s">
        <v>114</v>
      </c>
      <c r="X4" s="25" t="s">
        <v>113</v>
      </c>
      <c r="Y4" s="25" t="s">
        <v>114</v>
      </c>
      <c r="Z4" s="25" t="s">
        <v>113</v>
      </c>
      <c r="AA4" s="25" t="s">
        <v>114</v>
      </c>
      <c r="AB4" s="25" t="s">
        <v>113</v>
      </c>
      <c r="AC4" s="25" t="s">
        <v>114</v>
      </c>
      <c r="AD4" s="25" t="s">
        <v>113</v>
      </c>
      <c r="AE4" s="25" t="s">
        <v>114</v>
      </c>
      <c r="AF4" s="25" t="s">
        <v>113</v>
      </c>
      <c r="AG4" s="25" t="s">
        <v>114</v>
      </c>
      <c r="AH4" s="25" t="s">
        <v>113</v>
      </c>
      <c r="AI4" s="25" t="s">
        <v>114</v>
      </c>
      <c r="AJ4" s="25" t="s">
        <v>113</v>
      </c>
      <c r="AK4" s="25" t="s">
        <v>114</v>
      </c>
      <c r="AL4" s="25" t="s">
        <v>113</v>
      </c>
      <c r="AM4" s="25" t="s">
        <v>114</v>
      </c>
      <c r="AN4" s="25" t="s">
        <v>113</v>
      </c>
      <c r="AO4" s="25" t="s">
        <v>114</v>
      </c>
      <c r="AP4" s="25" t="s">
        <v>113</v>
      </c>
      <c r="AQ4" s="23" t="s">
        <v>114</v>
      </c>
    </row>
    <row r="5" spans="1:66" s="76" customFormat="1" ht="20.100000000000001" customHeight="1" x14ac:dyDescent="0.2">
      <c r="A5" s="71">
        <v>42005</v>
      </c>
      <c r="B5" s="200"/>
      <c r="C5" s="200"/>
      <c r="D5" s="72">
        <f t="shared" ref="D5:D11" si="0">F5+G5+H5+J5+L5+N5+P5+T5+V5+X5+Z5+AB5+AD5+AF5+AH5+AJ5+AL5+AN5+AP5-(AQ5+AO5+AM5+AK5+AI5+AG5+AE5+AC5+AA5+Y5+W5+U5+S5+Q5+O5+M5+K5+I5)</f>
        <v>-1294.9199999999983</v>
      </c>
      <c r="E5" s="72" t="str">
        <f>IF(F5+G5+H5+J5+L5+N5+P5+R5+T5+V5+X5+Z5+AB5+AD5+AF5+AH5+AJ5+AL5+AN5+AP5=AQ5+AO5+AM5+AK5+AI5+AG5+AE5+AC5+AA5+Y5+W5+U5+S5+Q5+O5+M5+K5+I5,F5+G5+H5+J5+L5+N5+P5+R5+T5+V5+X5+Z5+AB5+AD5+AF5+AH5+AJ5+AL5+AN5+AP5,"خطا")</f>
        <v>خطا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>
        <v>6000</v>
      </c>
      <c r="T5" s="73"/>
      <c r="U5" s="73"/>
      <c r="V5" s="73"/>
      <c r="W5" s="73"/>
      <c r="X5" s="73"/>
      <c r="Y5" s="73"/>
      <c r="Z5" s="73"/>
      <c r="AA5" s="73"/>
      <c r="AB5" s="73">
        <v>10850</v>
      </c>
      <c r="AC5" s="73">
        <v>10739.5</v>
      </c>
      <c r="AD5" s="73"/>
      <c r="AE5" s="73"/>
      <c r="AF5" s="73"/>
      <c r="AG5" s="73"/>
      <c r="AH5" s="73">
        <v>350</v>
      </c>
      <c r="AI5" s="73">
        <v>700</v>
      </c>
      <c r="AJ5" s="73">
        <v>4600</v>
      </c>
      <c r="AK5" s="73"/>
      <c r="AL5" s="74"/>
      <c r="AM5" s="73"/>
      <c r="AN5" s="73">
        <v>2832</v>
      </c>
      <c r="AO5" s="73">
        <v>2487.42</v>
      </c>
      <c r="AP5" s="73"/>
      <c r="AQ5" s="75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8"/>
      <c r="BG5" s="28"/>
      <c r="BH5" s="28"/>
      <c r="BI5" s="28"/>
      <c r="BJ5" s="28"/>
      <c r="BK5" s="28"/>
      <c r="BL5" s="28"/>
      <c r="BM5" s="28"/>
      <c r="BN5" s="28"/>
    </row>
    <row r="6" spans="1:66" ht="20.100000000000001" customHeight="1" x14ac:dyDescent="0.2">
      <c r="A6" s="71">
        <v>42006</v>
      </c>
      <c r="B6" s="201"/>
      <c r="C6" s="201"/>
      <c r="D6" s="22">
        <f t="shared" si="0"/>
        <v>-21</v>
      </c>
      <c r="E6" s="22" t="str">
        <f t="shared" ref="E6:E11" si="1">IF(F6+G6+H6+J6+L6+N6+P6+R6+T6+V6+X6+Z6+AB6+AD6+AF6+AH6+AJ6+AL6+AN6+AP6=AQ6+AO6+AM6+AK6+AI6+AG6+AE6+AC6+AA6+Y6+W6+U6+S6+Q6+O6+M6+K6+I6,F6+G6+H6+J6+L6+N6+P6+R6+T6+V6+X6+Z6+AB6+AD6+AF6+AH6+AJ6+AL6+AN6+AP6,"خطا")</f>
        <v>خطا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>
        <v>0</v>
      </c>
      <c r="AC6" s="20">
        <v>221</v>
      </c>
      <c r="AD6" s="20"/>
      <c r="AE6" s="20"/>
      <c r="AF6" s="20"/>
      <c r="AG6" s="20"/>
      <c r="AH6" s="20"/>
      <c r="AI6" s="20"/>
      <c r="AJ6" s="20">
        <v>200</v>
      </c>
      <c r="AK6" s="20"/>
      <c r="AL6" s="20"/>
      <c r="AM6" s="20"/>
      <c r="AN6" s="20"/>
      <c r="AO6" s="20"/>
      <c r="AP6" s="20"/>
      <c r="AQ6" s="21"/>
    </row>
    <row r="7" spans="1:66" ht="20.100000000000001" customHeight="1" x14ac:dyDescent="0.2">
      <c r="A7" s="71">
        <v>42007</v>
      </c>
      <c r="B7" s="201"/>
      <c r="C7" s="201"/>
      <c r="D7" s="22">
        <f t="shared" si="0"/>
        <v>-1038.2600000000002</v>
      </c>
      <c r="E7" s="22" t="str">
        <f t="shared" si="1"/>
        <v>خطا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>
        <v>750</v>
      </c>
      <c r="T7" s="20"/>
      <c r="U7" s="20"/>
      <c r="V7" s="20"/>
      <c r="W7" s="20"/>
      <c r="X7" s="20"/>
      <c r="Y7" s="20"/>
      <c r="Z7" s="20"/>
      <c r="AA7" s="20"/>
      <c r="AB7" s="20">
        <v>750</v>
      </c>
      <c r="AC7" s="20">
        <v>2450</v>
      </c>
      <c r="AD7" s="20"/>
      <c r="AE7" s="20"/>
      <c r="AF7" s="20"/>
      <c r="AG7" s="20"/>
      <c r="AH7" s="20"/>
      <c r="AI7" s="20"/>
      <c r="AJ7" s="20">
        <v>2000</v>
      </c>
      <c r="AK7" s="20"/>
      <c r="AL7" s="20"/>
      <c r="AM7" s="20"/>
      <c r="AN7" s="20"/>
      <c r="AO7" s="20">
        <v>588.26</v>
      </c>
      <c r="AP7" s="20"/>
      <c r="AQ7" s="21"/>
    </row>
    <row r="8" spans="1:66" ht="20.100000000000001" customHeight="1" x14ac:dyDescent="0.2">
      <c r="A8" s="71">
        <v>42008</v>
      </c>
      <c r="B8" s="201"/>
      <c r="C8" s="201"/>
      <c r="D8" s="22">
        <f t="shared" si="0"/>
        <v>-141.79999999999995</v>
      </c>
      <c r="E8" s="22" t="str">
        <f t="shared" si="1"/>
        <v>خطا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>
        <v>600</v>
      </c>
      <c r="AD8" s="20"/>
      <c r="AE8" s="20"/>
      <c r="AF8" s="20"/>
      <c r="AG8" s="20"/>
      <c r="AH8" s="20"/>
      <c r="AI8" s="20"/>
      <c r="AJ8" s="20">
        <v>600</v>
      </c>
      <c r="AK8" s="20"/>
      <c r="AL8" s="20"/>
      <c r="AM8" s="20"/>
      <c r="AN8" s="20"/>
      <c r="AO8" s="20">
        <v>141.80000000000001</v>
      </c>
      <c r="AP8" s="20"/>
      <c r="AQ8" s="21"/>
    </row>
    <row r="9" spans="1:66" ht="20.100000000000001" customHeight="1" x14ac:dyDescent="0.2">
      <c r="A9" s="71">
        <v>42009</v>
      </c>
      <c r="B9" s="201"/>
      <c r="C9" s="201"/>
      <c r="D9" s="22">
        <f t="shared" si="0"/>
        <v>-534.20000000000073</v>
      </c>
      <c r="E9" s="22" t="str">
        <f t="shared" si="1"/>
        <v>خطا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>
        <v>1465</v>
      </c>
      <c r="T9" s="20"/>
      <c r="U9" s="20"/>
      <c r="V9" s="20"/>
      <c r="W9" s="20"/>
      <c r="X9" s="20"/>
      <c r="Y9" s="20"/>
      <c r="Z9" s="20"/>
      <c r="AA9" s="20"/>
      <c r="AB9" s="20">
        <v>4465</v>
      </c>
      <c r="AC9" s="20">
        <v>6809</v>
      </c>
      <c r="AD9" s="20"/>
      <c r="AE9" s="20"/>
      <c r="AF9" s="20"/>
      <c r="AG9" s="20"/>
      <c r="AH9" s="20"/>
      <c r="AI9" s="20"/>
      <c r="AJ9" s="20">
        <v>2895</v>
      </c>
      <c r="AK9" s="20">
        <v>3000</v>
      </c>
      <c r="AL9" s="20"/>
      <c r="AM9" s="20"/>
      <c r="AN9" s="20">
        <v>3615</v>
      </c>
      <c r="AO9" s="20">
        <v>235.2</v>
      </c>
      <c r="AP9" s="20"/>
      <c r="AQ9" s="21"/>
    </row>
    <row r="10" spans="1:66" s="70" customFormat="1" ht="20.100000000000001" customHeight="1" x14ac:dyDescent="0.2">
      <c r="A10" s="71">
        <v>42010</v>
      </c>
      <c r="B10" s="202"/>
      <c r="C10" s="202"/>
      <c r="D10" s="68">
        <f t="shared" si="0"/>
        <v>0</v>
      </c>
      <c r="E10" s="68">
        <f>IF(F10+G10+H10+J10+L10+N10+P10+R10+T10+V10+X10+Z10+AB10+AD10+AF10+AH10+AJ10+AL10+AN10+AP10=AQ10+AO10+AM10+AK10+AI10+AG10+AE10+AC10+AA10+Y10+W10+U10+S10+Q10+O10+M10+K10+I10,F10+G10+H10+J10+L10+N10+P10+R10+T10+V10+X10+Z10+AB10+AD10+AF10+AH10+AJ10+AL10+AN10+AP10,"خطا")</f>
        <v>0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77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8"/>
      <c r="BG10" s="28"/>
      <c r="BH10" s="28"/>
      <c r="BI10" s="28"/>
      <c r="BJ10" s="28"/>
      <c r="BK10" s="28"/>
      <c r="BL10" s="28"/>
      <c r="BM10" s="28"/>
      <c r="BN10" s="28"/>
    </row>
    <row r="11" spans="1:66" s="70" customFormat="1" ht="20.100000000000001" customHeight="1" x14ac:dyDescent="0.2">
      <c r="A11" s="71">
        <v>42011</v>
      </c>
      <c r="B11" s="202"/>
      <c r="C11" s="202"/>
      <c r="D11" s="68">
        <f t="shared" si="0"/>
        <v>0</v>
      </c>
      <c r="E11" s="68">
        <f t="shared" si="1"/>
        <v>0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77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8"/>
      <c r="BG11" s="28"/>
      <c r="BH11" s="28"/>
      <c r="BI11" s="28"/>
      <c r="BJ11" s="28"/>
      <c r="BK11" s="28"/>
      <c r="BL11" s="28"/>
      <c r="BM11" s="28"/>
      <c r="BN11" s="28"/>
    </row>
    <row r="12" spans="1:66" ht="16.5" thickBot="1" x14ac:dyDescent="0.25">
      <c r="A12" s="78"/>
      <c r="B12" s="203"/>
      <c r="C12" s="203"/>
      <c r="D12" s="79">
        <f>F12+G12+H12+J12+L12+N12+P12+R12+T12+V12+X12+Z12+AB12+AD12+AF12+AH12+AJ12+AL12+AN12+AP12-(AQ12+AO12+AM12+AK12+AI12+AG12+AE12+AC12+AA12+Y12+W12+U12+S12+Q12+O12+M12+K12+I12)</f>
        <v>-3030.1800000000003</v>
      </c>
      <c r="E12" s="22" t="str">
        <f>IF(F12+G12+H12+J12+L12+N12+P12+R12+T12+V12+X12+Z12+AB12+AD12+AF12+AH12+AJ12+AL12+AN12+AP12=AQ12+AO12+AM12+AK12+AI12+AG12+AE12+AC12+AA12+Y12+W12+U12+S12+Q12+O12+M12+K12+I12,F12+G12+H12+J12+L12+N12+P12+R12+T12+V12+X12+Z12+AB12+AD12+AF12+AH12+AJ12+AL12+AN12+AP12,"خطا")</f>
        <v>خطا</v>
      </c>
      <c r="F12" s="80">
        <f t="shared" ref="F12:AQ12" si="2">SUM(F5:F11)</f>
        <v>0</v>
      </c>
      <c r="G12" s="80">
        <f t="shared" si="2"/>
        <v>0</v>
      </c>
      <c r="H12" s="81">
        <f t="shared" si="2"/>
        <v>0</v>
      </c>
      <c r="I12" s="81">
        <f t="shared" si="2"/>
        <v>0</v>
      </c>
      <c r="J12" s="80">
        <f t="shared" si="2"/>
        <v>0</v>
      </c>
      <c r="K12" s="80">
        <f t="shared" si="2"/>
        <v>0</v>
      </c>
      <c r="L12" s="80">
        <f t="shared" si="2"/>
        <v>0</v>
      </c>
      <c r="M12" s="80">
        <f t="shared" si="2"/>
        <v>0</v>
      </c>
      <c r="N12" s="81">
        <f t="shared" si="2"/>
        <v>0</v>
      </c>
      <c r="O12" s="81">
        <f t="shared" si="2"/>
        <v>0</v>
      </c>
      <c r="P12" s="81">
        <f t="shared" si="2"/>
        <v>0</v>
      </c>
      <c r="Q12" s="81">
        <f t="shared" si="2"/>
        <v>0</v>
      </c>
      <c r="R12" s="81">
        <f t="shared" si="2"/>
        <v>0</v>
      </c>
      <c r="S12" s="81">
        <f t="shared" si="2"/>
        <v>8215</v>
      </c>
      <c r="T12" s="81">
        <f t="shared" si="2"/>
        <v>0</v>
      </c>
      <c r="U12" s="81">
        <f t="shared" si="2"/>
        <v>0</v>
      </c>
      <c r="V12" s="81">
        <f t="shared" si="2"/>
        <v>0</v>
      </c>
      <c r="W12" s="81">
        <f t="shared" si="2"/>
        <v>0</v>
      </c>
      <c r="X12" s="81">
        <f t="shared" si="2"/>
        <v>0</v>
      </c>
      <c r="Y12" s="81">
        <f t="shared" si="2"/>
        <v>0</v>
      </c>
      <c r="Z12" s="81">
        <f t="shared" si="2"/>
        <v>0</v>
      </c>
      <c r="AA12" s="81">
        <f t="shared" si="2"/>
        <v>0</v>
      </c>
      <c r="AB12" s="80">
        <f t="shared" si="2"/>
        <v>16065</v>
      </c>
      <c r="AC12" s="80">
        <f t="shared" si="2"/>
        <v>20819.5</v>
      </c>
      <c r="AD12" s="81">
        <f t="shared" si="2"/>
        <v>0</v>
      </c>
      <c r="AE12" s="81">
        <f t="shared" si="2"/>
        <v>0</v>
      </c>
      <c r="AF12" s="81">
        <f t="shared" si="2"/>
        <v>0</v>
      </c>
      <c r="AG12" s="81">
        <f t="shared" si="2"/>
        <v>0</v>
      </c>
      <c r="AH12" s="80">
        <f t="shared" si="2"/>
        <v>350</v>
      </c>
      <c r="AI12" s="80">
        <f t="shared" si="2"/>
        <v>700</v>
      </c>
      <c r="AJ12" s="80">
        <f t="shared" si="2"/>
        <v>10295</v>
      </c>
      <c r="AK12" s="80">
        <f t="shared" si="2"/>
        <v>3000</v>
      </c>
      <c r="AL12" s="80">
        <f t="shared" si="2"/>
        <v>0</v>
      </c>
      <c r="AM12" s="81">
        <f t="shared" si="2"/>
        <v>0</v>
      </c>
      <c r="AN12" s="80">
        <f t="shared" si="2"/>
        <v>6447</v>
      </c>
      <c r="AO12" s="80">
        <f t="shared" si="2"/>
        <v>3452.6800000000003</v>
      </c>
      <c r="AP12" s="81">
        <f t="shared" si="2"/>
        <v>0</v>
      </c>
      <c r="AQ12" s="82">
        <f t="shared" si="2"/>
        <v>0</v>
      </c>
    </row>
    <row r="13" spans="1:66" ht="15.75" thickTop="1" x14ac:dyDescent="0.2"/>
  </sheetData>
  <mergeCells count="29">
    <mergeCell ref="B7:C7"/>
    <mergeCell ref="AF3:AG3"/>
    <mergeCell ref="AH3:AI3"/>
    <mergeCell ref="B11:C11"/>
    <mergeCell ref="B12:C12"/>
    <mergeCell ref="B8:C8"/>
    <mergeCell ref="B9:C9"/>
    <mergeCell ref="B10:C10"/>
    <mergeCell ref="Z3:AA3"/>
    <mergeCell ref="AB3:AC3"/>
    <mergeCell ref="AD3:AE3"/>
    <mergeCell ref="B5:C5"/>
    <mergeCell ref="B6:C6"/>
    <mergeCell ref="A1:AQ2"/>
    <mergeCell ref="A3:A4"/>
    <mergeCell ref="B3:C4"/>
    <mergeCell ref="D3:D4"/>
    <mergeCell ref="E3:E4"/>
    <mergeCell ref="H3:I3"/>
    <mergeCell ref="J3:K3"/>
    <mergeCell ref="L3:M3"/>
    <mergeCell ref="N3:O3"/>
    <mergeCell ref="P3:Q3"/>
    <mergeCell ref="AJ3:AK3"/>
    <mergeCell ref="AL3:AM3"/>
    <mergeCell ref="AN3:AO3"/>
    <mergeCell ref="T3:U3"/>
    <mergeCell ref="V3:W3"/>
    <mergeCell ref="X3:Y3"/>
  </mergeCells>
  <hyperlinks>
    <hyperlink ref="F3" r:id="rId1"/>
    <hyperlink ref="G3" r:id="rId2" display="م.تشغيل"/>
    <hyperlink ref="N3:O3" r:id="rId3" display="الدائنين"/>
    <hyperlink ref="P3:Q3" r:id="rId4" display="العملاء"/>
    <hyperlink ref="AB3:AC3" r:id="rId5" display="الخزينة"/>
    <hyperlink ref="AD3:AE3" r:id="rId6" display="البنك"/>
    <hyperlink ref="AJ3:AK3" r:id="rId7" display="جارى الشركاء (صاحب المنشاة)"/>
    <hyperlink ref="S3" r:id="rId8" display="المبيعات"/>
    <hyperlink ref="H3:I3" r:id="rId9" display="العهد"/>
    <hyperlink ref="J3:K3" r:id="rId10" display="السلف"/>
    <hyperlink ref="L3:M3" r:id="rId11" display="الموردين"/>
  </hyperlinks>
  <pageMargins left="0.75" right="0.75" top="1" bottom="1" header="0.5" footer="0.5"/>
  <pageSetup paperSize="9" orientation="portrait" r:id="rId12"/>
  <headerFooter alignWithMargins="0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F13"/>
  <sheetViews>
    <sheetView rightToLeft="1" workbookViewId="0">
      <pane ySplit="4" topLeftCell="A5" activePane="bottomLeft" state="frozen"/>
      <selection pane="bottomLeft" activeCell="A6" sqref="A6"/>
    </sheetView>
  </sheetViews>
  <sheetFormatPr defaultRowHeight="14.25" x14ac:dyDescent="0.2"/>
  <cols>
    <col min="1" max="3" width="17" customWidth="1"/>
    <col min="4" max="4" width="31.75" customWidth="1"/>
    <col min="5" max="5" width="10.625" customWidth="1"/>
    <col min="6" max="6" width="14.625" customWidth="1"/>
  </cols>
  <sheetData>
    <row r="2" spans="1:6" ht="21" thickBot="1" x14ac:dyDescent="0.35">
      <c r="D2" s="83" t="str">
        <f>'[1]الصفحة الرئبسة للسلف الادارية'!B20</f>
        <v>هدير عبدالمعبود</v>
      </c>
    </row>
    <row r="3" spans="1:6" ht="15" customHeight="1" x14ac:dyDescent="0.2">
      <c r="A3" s="205" t="s">
        <v>113</v>
      </c>
      <c r="B3" s="207" t="s">
        <v>114</v>
      </c>
      <c r="C3" s="207" t="s">
        <v>117</v>
      </c>
      <c r="D3" s="207" t="s">
        <v>32</v>
      </c>
      <c r="E3" s="207" t="s">
        <v>35</v>
      </c>
      <c r="F3" s="209" t="s">
        <v>66</v>
      </c>
    </row>
    <row r="4" spans="1:6" ht="6.75" customHeight="1" thickBot="1" x14ac:dyDescent="0.25">
      <c r="A4" s="206"/>
      <c r="B4" s="208"/>
      <c r="C4" s="208"/>
      <c r="D4" s="208"/>
      <c r="E4" s="208"/>
      <c r="F4" s="210"/>
    </row>
    <row r="5" spans="1:6" ht="18" customHeight="1" x14ac:dyDescent="0.25">
      <c r="A5" s="84"/>
      <c r="B5" s="85"/>
      <c r="C5" s="86">
        <v>0</v>
      </c>
      <c r="D5" s="87"/>
      <c r="E5" s="87"/>
      <c r="F5" s="88"/>
    </row>
    <row r="6" spans="1:6" ht="19.5" customHeight="1" x14ac:dyDescent="0.25">
      <c r="A6" s="89">
        <v>50</v>
      </c>
      <c r="B6" s="90"/>
      <c r="C6" s="91">
        <f>C5+A6-B6</f>
        <v>50</v>
      </c>
      <c r="D6" s="92" t="s">
        <v>118</v>
      </c>
      <c r="E6" s="93">
        <v>1246</v>
      </c>
      <c r="F6" s="94">
        <v>42392</v>
      </c>
    </row>
    <row r="7" spans="1:6" ht="18" customHeight="1" x14ac:dyDescent="0.25">
      <c r="A7" s="95"/>
      <c r="B7" s="96">
        <v>50</v>
      </c>
      <c r="C7" s="91">
        <f t="shared" ref="C7:C10" si="0">C6+A7-B7</f>
        <v>0</v>
      </c>
      <c r="D7" s="97" t="s">
        <v>119</v>
      </c>
      <c r="E7" s="98"/>
      <c r="F7" s="94"/>
    </row>
    <row r="8" spans="1:6" ht="18" customHeight="1" x14ac:dyDescent="0.25">
      <c r="A8" s="95"/>
      <c r="B8" s="90"/>
      <c r="C8" s="91">
        <f t="shared" si="0"/>
        <v>0</v>
      </c>
      <c r="D8" s="92"/>
      <c r="E8" s="93"/>
      <c r="F8" s="94"/>
    </row>
    <row r="9" spans="1:6" ht="18.75" customHeight="1" x14ac:dyDescent="0.25">
      <c r="A9" s="95"/>
      <c r="B9" s="99"/>
      <c r="C9" s="91">
        <f t="shared" si="0"/>
        <v>0</v>
      </c>
      <c r="D9" s="100"/>
      <c r="E9" s="93"/>
      <c r="F9" s="94"/>
    </row>
    <row r="10" spans="1:6" ht="17.25" customHeight="1" x14ac:dyDescent="0.25">
      <c r="A10" s="95"/>
      <c r="B10" s="90"/>
      <c r="C10" s="91">
        <f t="shared" si="0"/>
        <v>0</v>
      </c>
      <c r="D10" s="92"/>
      <c r="E10" s="93"/>
      <c r="F10" s="94"/>
    </row>
    <row r="11" spans="1:6" ht="21" customHeight="1" thickBot="1" x14ac:dyDescent="0.3">
      <c r="A11" s="101">
        <f>SUM(A6:A10)</f>
        <v>50</v>
      </c>
      <c r="B11" s="102">
        <f>SUM(B6:B10)</f>
        <v>50</v>
      </c>
      <c r="C11" s="102">
        <f>C10</f>
        <v>0</v>
      </c>
      <c r="D11" s="103"/>
      <c r="E11" s="103"/>
      <c r="F11" s="104"/>
    </row>
    <row r="13" spans="1:6" ht="35.25" customHeight="1" x14ac:dyDescent="0.2">
      <c r="B13" s="105"/>
      <c r="E13" s="204" t="s">
        <v>120</v>
      </c>
      <c r="F13" s="204"/>
    </row>
  </sheetData>
  <mergeCells count="7">
    <mergeCell ref="E13:F13"/>
    <mergeCell ref="A3:A4"/>
    <mergeCell ref="B3:B4"/>
    <mergeCell ref="C3:C4"/>
    <mergeCell ref="D3:D4"/>
    <mergeCell ref="E3:E4"/>
    <mergeCell ref="F3:F4"/>
  </mergeCells>
  <hyperlinks>
    <hyperlink ref="D2" location="'الصفحة الرئبسة للسلف الادارية'!A1" display="'الصفحة الرئبسة للسلف الادارية'!A1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0"/>
  <sheetViews>
    <sheetView rightToLeft="1" workbookViewId="0">
      <selection activeCell="B15" sqref="B15"/>
    </sheetView>
  </sheetViews>
  <sheetFormatPr defaultRowHeight="14.25" x14ac:dyDescent="0.2"/>
  <cols>
    <col min="3" max="3" width="7.375" customWidth="1"/>
    <col min="7" max="7" width="35.25" customWidth="1"/>
    <col min="9" max="9" width="13.125" customWidth="1"/>
  </cols>
  <sheetData>
    <row r="4" spans="4:9" ht="15.75" x14ac:dyDescent="0.2">
      <c r="D4" s="106"/>
      <c r="E4" s="106"/>
      <c r="F4" s="106"/>
      <c r="G4" s="213" t="s">
        <v>121</v>
      </c>
      <c r="H4" s="106"/>
      <c r="I4" s="106"/>
    </row>
    <row r="5" spans="4:9" ht="22.5" x14ac:dyDescent="0.55000000000000004">
      <c r="D5" s="107"/>
      <c r="E5" s="108"/>
      <c r="F5" s="106"/>
      <c r="G5" s="214"/>
      <c r="H5" s="109"/>
      <c r="I5" s="109"/>
    </row>
    <row r="6" spans="4:9" ht="16.5" thickBot="1" x14ac:dyDescent="0.3">
      <c r="D6" s="110"/>
      <c r="E6" s="110"/>
      <c r="F6" s="110"/>
      <c r="G6" s="110"/>
      <c r="H6" s="110"/>
      <c r="I6" s="110"/>
    </row>
    <row r="7" spans="4:9" x14ac:dyDescent="0.2">
      <c r="D7" s="215" t="s">
        <v>113</v>
      </c>
      <c r="E7" s="217" t="s">
        <v>114</v>
      </c>
      <c r="F7" s="217" t="s">
        <v>117</v>
      </c>
      <c r="G7" s="217" t="s">
        <v>122</v>
      </c>
      <c r="H7" s="217" t="s">
        <v>35</v>
      </c>
      <c r="I7" s="211" t="s">
        <v>66</v>
      </c>
    </row>
    <row r="8" spans="4:9" x14ac:dyDescent="0.2">
      <c r="D8" s="216"/>
      <c r="E8" s="218"/>
      <c r="F8" s="218"/>
      <c r="G8" s="218"/>
      <c r="H8" s="218"/>
      <c r="I8" s="212"/>
    </row>
    <row r="9" spans="4:9" ht="22.5" x14ac:dyDescent="0.2">
      <c r="D9" s="111"/>
      <c r="E9" s="112"/>
      <c r="F9" s="113">
        <v>0</v>
      </c>
      <c r="G9" s="114"/>
      <c r="H9" s="115"/>
      <c r="I9" s="116"/>
    </row>
    <row r="10" spans="4:9" ht="17.25" x14ac:dyDescent="0.2">
      <c r="D10" s="117">
        <v>100</v>
      </c>
      <c r="E10" s="117"/>
      <c r="F10" s="118">
        <f>D10+F9-E10</f>
        <v>100</v>
      </c>
      <c r="G10" s="119" t="s">
        <v>123</v>
      </c>
      <c r="H10" s="120"/>
      <c r="I10" s="121">
        <v>41642</v>
      </c>
    </row>
    <row r="11" spans="4:9" ht="17.25" x14ac:dyDescent="0.2">
      <c r="D11" s="122"/>
      <c r="E11" s="122"/>
      <c r="F11" s="118">
        <f t="shared" ref="F11:F20" si="0">F10+D11-E11</f>
        <v>100</v>
      </c>
      <c r="G11" s="123" t="s">
        <v>124</v>
      </c>
      <c r="H11" s="120"/>
      <c r="I11" s="121">
        <v>41709</v>
      </c>
    </row>
    <row r="12" spans="4:9" ht="17.25" x14ac:dyDescent="0.2">
      <c r="D12" s="124"/>
      <c r="E12" s="124"/>
      <c r="F12" s="118">
        <f t="shared" si="0"/>
        <v>100</v>
      </c>
      <c r="G12" s="123" t="s">
        <v>125</v>
      </c>
      <c r="H12" s="120"/>
      <c r="I12" s="121">
        <v>41715</v>
      </c>
    </row>
    <row r="13" spans="4:9" ht="17.25" x14ac:dyDescent="0.2">
      <c r="D13" s="124"/>
      <c r="E13" s="124"/>
      <c r="F13" s="118">
        <f t="shared" si="0"/>
        <v>100</v>
      </c>
      <c r="G13" s="123" t="s">
        <v>124</v>
      </c>
      <c r="H13" s="120"/>
      <c r="I13" s="121">
        <v>41717</v>
      </c>
    </row>
    <row r="14" spans="4:9" ht="17.25" x14ac:dyDescent="0.2">
      <c r="D14" s="124"/>
      <c r="E14" s="124"/>
      <c r="F14" s="118">
        <f t="shared" si="0"/>
        <v>100</v>
      </c>
      <c r="G14" s="123" t="s">
        <v>124</v>
      </c>
      <c r="H14" s="120"/>
      <c r="I14" s="121">
        <v>41718</v>
      </c>
    </row>
    <row r="15" spans="4:9" ht="17.25" x14ac:dyDescent="0.2">
      <c r="D15" s="122"/>
      <c r="E15" s="122"/>
      <c r="F15" s="118">
        <f t="shared" si="0"/>
        <v>100</v>
      </c>
      <c r="G15" s="123" t="s">
        <v>124</v>
      </c>
      <c r="H15" s="120"/>
      <c r="I15" s="121">
        <v>41723</v>
      </c>
    </row>
    <row r="16" spans="4:9" ht="17.25" x14ac:dyDescent="0.2">
      <c r="D16" s="124"/>
      <c r="E16" s="124"/>
      <c r="F16" s="118">
        <f t="shared" si="0"/>
        <v>100</v>
      </c>
      <c r="G16" s="123" t="s">
        <v>124</v>
      </c>
      <c r="H16" s="120"/>
      <c r="I16" s="121">
        <v>41728</v>
      </c>
    </row>
    <row r="17" spans="4:9" ht="17.25" x14ac:dyDescent="0.2">
      <c r="D17" s="124"/>
      <c r="E17" s="124"/>
      <c r="F17" s="118">
        <f t="shared" si="0"/>
        <v>100</v>
      </c>
      <c r="G17" s="123" t="s">
        <v>125</v>
      </c>
      <c r="H17" s="120"/>
      <c r="I17" s="121">
        <v>41732</v>
      </c>
    </row>
    <row r="18" spans="4:9" ht="17.25" x14ac:dyDescent="0.2">
      <c r="D18" s="117"/>
      <c r="E18" s="117">
        <v>20</v>
      </c>
      <c r="F18" s="118">
        <f t="shared" si="0"/>
        <v>80</v>
      </c>
      <c r="G18" s="119" t="s">
        <v>123</v>
      </c>
      <c r="H18" s="120"/>
      <c r="I18" s="121">
        <v>41734</v>
      </c>
    </row>
    <row r="19" spans="4:9" ht="17.25" x14ac:dyDescent="0.2">
      <c r="D19" s="117"/>
      <c r="E19" s="117"/>
      <c r="F19" s="118">
        <f t="shared" si="0"/>
        <v>80</v>
      </c>
      <c r="G19" s="119" t="s">
        <v>123</v>
      </c>
      <c r="H19" s="120"/>
      <c r="I19" s="121">
        <v>41737</v>
      </c>
    </row>
    <row r="20" spans="4:9" ht="17.25" x14ac:dyDescent="0.2">
      <c r="D20" s="117"/>
      <c r="E20" s="117"/>
      <c r="F20" s="118">
        <f t="shared" si="0"/>
        <v>80</v>
      </c>
      <c r="G20" s="119" t="s">
        <v>123</v>
      </c>
      <c r="H20" s="120"/>
      <c r="I20" s="121">
        <v>41738</v>
      </c>
    </row>
  </sheetData>
  <mergeCells count="7">
    <mergeCell ref="I7:I8"/>
    <mergeCell ref="G4:G5"/>
    <mergeCell ref="D7:D8"/>
    <mergeCell ref="E7:E8"/>
    <mergeCell ref="F7:F8"/>
    <mergeCell ref="G7:G8"/>
    <mergeCell ref="H7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rightToLeft="1" zoomScaleNormal="100" workbookViewId="0">
      <selection activeCell="F7" sqref="F7:G16"/>
    </sheetView>
  </sheetViews>
  <sheetFormatPr defaultColWidth="11.125" defaultRowHeight="15" customHeight="1" x14ac:dyDescent="0.2"/>
  <cols>
    <col min="1" max="4" width="11.125" style="125"/>
    <col min="5" max="5" width="19.5" style="125" customWidth="1"/>
    <col min="6" max="260" width="11.125" style="125"/>
    <col min="261" max="261" width="19.5" style="125" customWidth="1"/>
    <col min="262" max="516" width="11.125" style="125"/>
    <col min="517" max="517" width="19.5" style="125" customWidth="1"/>
    <col min="518" max="772" width="11.125" style="125"/>
    <col min="773" max="773" width="19.5" style="125" customWidth="1"/>
    <col min="774" max="1028" width="11.125" style="125"/>
    <col min="1029" max="1029" width="19.5" style="125" customWidth="1"/>
    <col min="1030" max="1284" width="11.125" style="125"/>
    <col min="1285" max="1285" width="19.5" style="125" customWidth="1"/>
    <col min="1286" max="1540" width="11.125" style="125"/>
    <col min="1541" max="1541" width="19.5" style="125" customWidth="1"/>
    <col min="1542" max="1796" width="11.125" style="125"/>
    <col min="1797" max="1797" width="19.5" style="125" customWidth="1"/>
    <col min="1798" max="2052" width="11.125" style="125"/>
    <col min="2053" max="2053" width="19.5" style="125" customWidth="1"/>
    <col min="2054" max="2308" width="11.125" style="125"/>
    <col min="2309" max="2309" width="19.5" style="125" customWidth="1"/>
    <col min="2310" max="2564" width="11.125" style="125"/>
    <col min="2565" max="2565" width="19.5" style="125" customWidth="1"/>
    <col min="2566" max="2820" width="11.125" style="125"/>
    <col min="2821" max="2821" width="19.5" style="125" customWidth="1"/>
    <col min="2822" max="3076" width="11.125" style="125"/>
    <col min="3077" max="3077" width="19.5" style="125" customWidth="1"/>
    <col min="3078" max="3332" width="11.125" style="125"/>
    <col min="3333" max="3333" width="19.5" style="125" customWidth="1"/>
    <col min="3334" max="3588" width="11.125" style="125"/>
    <col min="3589" max="3589" width="19.5" style="125" customWidth="1"/>
    <col min="3590" max="3844" width="11.125" style="125"/>
    <col min="3845" max="3845" width="19.5" style="125" customWidth="1"/>
    <col min="3846" max="4100" width="11.125" style="125"/>
    <col min="4101" max="4101" width="19.5" style="125" customWidth="1"/>
    <col min="4102" max="4356" width="11.125" style="125"/>
    <col min="4357" max="4357" width="19.5" style="125" customWidth="1"/>
    <col min="4358" max="4612" width="11.125" style="125"/>
    <col min="4613" max="4613" width="19.5" style="125" customWidth="1"/>
    <col min="4614" max="4868" width="11.125" style="125"/>
    <col min="4869" max="4869" width="19.5" style="125" customWidth="1"/>
    <col min="4870" max="5124" width="11.125" style="125"/>
    <col min="5125" max="5125" width="19.5" style="125" customWidth="1"/>
    <col min="5126" max="5380" width="11.125" style="125"/>
    <col min="5381" max="5381" width="19.5" style="125" customWidth="1"/>
    <col min="5382" max="5636" width="11.125" style="125"/>
    <col min="5637" max="5637" width="19.5" style="125" customWidth="1"/>
    <col min="5638" max="5892" width="11.125" style="125"/>
    <col min="5893" max="5893" width="19.5" style="125" customWidth="1"/>
    <col min="5894" max="6148" width="11.125" style="125"/>
    <col min="6149" max="6149" width="19.5" style="125" customWidth="1"/>
    <col min="6150" max="6404" width="11.125" style="125"/>
    <col min="6405" max="6405" width="19.5" style="125" customWidth="1"/>
    <col min="6406" max="6660" width="11.125" style="125"/>
    <col min="6661" max="6661" width="19.5" style="125" customWidth="1"/>
    <col min="6662" max="6916" width="11.125" style="125"/>
    <col min="6917" max="6917" width="19.5" style="125" customWidth="1"/>
    <col min="6918" max="7172" width="11.125" style="125"/>
    <col min="7173" max="7173" width="19.5" style="125" customWidth="1"/>
    <col min="7174" max="7428" width="11.125" style="125"/>
    <col min="7429" max="7429" width="19.5" style="125" customWidth="1"/>
    <col min="7430" max="7684" width="11.125" style="125"/>
    <col min="7685" max="7685" width="19.5" style="125" customWidth="1"/>
    <col min="7686" max="7940" width="11.125" style="125"/>
    <col min="7941" max="7941" width="19.5" style="125" customWidth="1"/>
    <col min="7942" max="8196" width="11.125" style="125"/>
    <col min="8197" max="8197" width="19.5" style="125" customWidth="1"/>
    <col min="8198" max="8452" width="11.125" style="125"/>
    <col min="8453" max="8453" width="19.5" style="125" customWidth="1"/>
    <col min="8454" max="8708" width="11.125" style="125"/>
    <col min="8709" max="8709" width="19.5" style="125" customWidth="1"/>
    <col min="8710" max="8964" width="11.125" style="125"/>
    <col min="8965" max="8965" width="19.5" style="125" customWidth="1"/>
    <col min="8966" max="9220" width="11.125" style="125"/>
    <col min="9221" max="9221" width="19.5" style="125" customWidth="1"/>
    <col min="9222" max="9476" width="11.125" style="125"/>
    <col min="9477" max="9477" width="19.5" style="125" customWidth="1"/>
    <col min="9478" max="9732" width="11.125" style="125"/>
    <col min="9733" max="9733" width="19.5" style="125" customWidth="1"/>
    <col min="9734" max="9988" width="11.125" style="125"/>
    <col min="9989" max="9989" width="19.5" style="125" customWidth="1"/>
    <col min="9990" max="10244" width="11.125" style="125"/>
    <col min="10245" max="10245" width="19.5" style="125" customWidth="1"/>
    <col min="10246" max="10500" width="11.125" style="125"/>
    <col min="10501" max="10501" width="19.5" style="125" customWidth="1"/>
    <col min="10502" max="10756" width="11.125" style="125"/>
    <col min="10757" max="10757" width="19.5" style="125" customWidth="1"/>
    <col min="10758" max="11012" width="11.125" style="125"/>
    <col min="11013" max="11013" width="19.5" style="125" customWidth="1"/>
    <col min="11014" max="11268" width="11.125" style="125"/>
    <col min="11269" max="11269" width="19.5" style="125" customWidth="1"/>
    <col min="11270" max="11524" width="11.125" style="125"/>
    <col min="11525" max="11525" width="19.5" style="125" customWidth="1"/>
    <col min="11526" max="11780" width="11.125" style="125"/>
    <col min="11781" max="11781" width="19.5" style="125" customWidth="1"/>
    <col min="11782" max="12036" width="11.125" style="125"/>
    <col min="12037" max="12037" width="19.5" style="125" customWidth="1"/>
    <col min="12038" max="12292" width="11.125" style="125"/>
    <col min="12293" max="12293" width="19.5" style="125" customWidth="1"/>
    <col min="12294" max="12548" width="11.125" style="125"/>
    <col min="12549" max="12549" width="19.5" style="125" customWidth="1"/>
    <col min="12550" max="12804" width="11.125" style="125"/>
    <col min="12805" max="12805" width="19.5" style="125" customWidth="1"/>
    <col min="12806" max="13060" width="11.125" style="125"/>
    <col min="13061" max="13061" width="19.5" style="125" customWidth="1"/>
    <col min="13062" max="13316" width="11.125" style="125"/>
    <col min="13317" max="13317" width="19.5" style="125" customWidth="1"/>
    <col min="13318" max="13572" width="11.125" style="125"/>
    <col min="13573" max="13573" width="19.5" style="125" customWidth="1"/>
    <col min="13574" max="13828" width="11.125" style="125"/>
    <col min="13829" max="13829" width="19.5" style="125" customWidth="1"/>
    <col min="13830" max="14084" width="11.125" style="125"/>
    <col min="14085" max="14085" width="19.5" style="125" customWidth="1"/>
    <col min="14086" max="14340" width="11.125" style="125"/>
    <col min="14341" max="14341" width="19.5" style="125" customWidth="1"/>
    <col min="14342" max="14596" width="11.125" style="125"/>
    <col min="14597" max="14597" width="19.5" style="125" customWidth="1"/>
    <col min="14598" max="14852" width="11.125" style="125"/>
    <col min="14853" max="14853" width="19.5" style="125" customWidth="1"/>
    <col min="14854" max="15108" width="11.125" style="125"/>
    <col min="15109" max="15109" width="19.5" style="125" customWidth="1"/>
    <col min="15110" max="15364" width="11.125" style="125"/>
    <col min="15365" max="15365" width="19.5" style="125" customWidth="1"/>
    <col min="15366" max="15620" width="11.125" style="125"/>
    <col min="15621" max="15621" width="19.5" style="125" customWidth="1"/>
    <col min="15622" max="15876" width="11.125" style="125"/>
    <col min="15877" max="15877" width="19.5" style="125" customWidth="1"/>
    <col min="15878" max="16132" width="11.125" style="125"/>
    <col min="16133" max="16133" width="19.5" style="125" customWidth="1"/>
    <col min="16134" max="16384" width="11.125" style="125"/>
  </cols>
  <sheetData>
    <row r="1" spans="1:9" ht="15" customHeight="1" thickTop="1" x14ac:dyDescent="0.2">
      <c r="A1" s="249" t="s">
        <v>126</v>
      </c>
      <c r="B1" s="250"/>
      <c r="C1" s="250"/>
      <c r="D1" s="250"/>
      <c r="E1" s="250"/>
      <c r="F1" s="250"/>
      <c r="G1" s="250"/>
      <c r="H1" s="250"/>
      <c r="I1" s="251"/>
    </row>
    <row r="2" spans="1:9" ht="15" customHeight="1" x14ac:dyDescent="0.2">
      <c r="A2" s="252"/>
      <c r="B2" s="230"/>
      <c r="C2" s="230"/>
      <c r="D2" s="230"/>
      <c r="E2" s="230"/>
      <c r="F2" s="230"/>
      <c r="G2" s="230"/>
      <c r="H2" s="230"/>
      <c r="I2" s="232"/>
    </row>
    <row r="3" spans="1:9" ht="15" customHeight="1" x14ac:dyDescent="0.2">
      <c r="A3" s="252" t="s">
        <v>113</v>
      </c>
      <c r="B3" s="230" t="s">
        <v>114</v>
      </c>
      <c r="C3" s="230" t="s">
        <v>117</v>
      </c>
      <c r="D3" s="230" t="s">
        <v>32</v>
      </c>
      <c r="E3" s="230"/>
      <c r="F3" s="230" t="s">
        <v>127</v>
      </c>
      <c r="G3" s="230"/>
      <c r="H3" s="230" t="s">
        <v>66</v>
      </c>
      <c r="I3" s="232" t="s">
        <v>128</v>
      </c>
    </row>
    <row r="4" spans="1:9" ht="15" customHeight="1" x14ac:dyDescent="0.2">
      <c r="A4" s="252"/>
      <c r="B4" s="230"/>
      <c r="C4" s="230"/>
      <c r="D4" s="230"/>
      <c r="E4" s="230"/>
      <c r="F4" s="230"/>
      <c r="G4" s="230"/>
      <c r="H4" s="230"/>
      <c r="I4" s="232"/>
    </row>
    <row r="5" spans="1:9" ht="15" customHeight="1" x14ac:dyDescent="0.2">
      <c r="A5" s="236"/>
      <c r="B5" s="236"/>
      <c r="C5" s="238">
        <v>0</v>
      </c>
      <c r="D5" s="239"/>
      <c r="E5" s="240"/>
      <c r="F5" s="243"/>
      <c r="G5" s="244"/>
      <c r="H5" s="247"/>
      <c r="I5" s="236"/>
    </row>
    <row r="6" spans="1:9" ht="15" customHeight="1" x14ac:dyDescent="0.2">
      <c r="A6" s="237"/>
      <c r="B6" s="237"/>
      <c r="C6" s="238"/>
      <c r="D6" s="241"/>
      <c r="E6" s="242"/>
      <c r="F6" s="245"/>
      <c r="G6" s="246"/>
      <c r="H6" s="248"/>
      <c r="I6" s="237"/>
    </row>
    <row r="7" spans="1:9" ht="15" customHeight="1" x14ac:dyDescent="0.2">
      <c r="A7" s="220"/>
      <c r="B7" s="220">
        <v>2000</v>
      </c>
      <c r="C7" s="220">
        <f>A7+C5-B7</f>
        <v>-2000</v>
      </c>
      <c r="D7" s="224" t="s">
        <v>129</v>
      </c>
      <c r="E7" s="225"/>
      <c r="F7" s="224"/>
      <c r="G7" s="225"/>
      <c r="H7" s="222">
        <v>42195</v>
      </c>
      <c r="I7" s="220">
        <v>4000</v>
      </c>
    </row>
    <row r="8" spans="1:9" ht="15" customHeight="1" x14ac:dyDescent="0.2">
      <c r="A8" s="221"/>
      <c r="B8" s="221"/>
      <c r="C8" s="221"/>
      <c r="D8" s="226"/>
      <c r="E8" s="227"/>
      <c r="F8" s="226"/>
      <c r="G8" s="227"/>
      <c r="H8" s="223"/>
      <c r="I8" s="221"/>
    </row>
    <row r="9" spans="1:9" ht="15" customHeight="1" x14ac:dyDescent="0.2">
      <c r="A9" s="220"/>
      <c r="B9" s="220">
        <v>1000</v>
      </c>
      <c r="C9" s="220">
        <f>A9+C7-B9</f>
        <v>-3000</v>
      </c>
      <c r="D9" s="224" t="s">
        <v>130</v>
      </c>
      <c r="E9" s="225"/>
      <c r="F9" s="224"/>
      <c r="G9" s="225"/>
      <c r="H9" s="222">
        <v>42196</v>
      </c>
      <c r="I9" s="220">
        <v>4000</v>
      </c>
    </row>
    <row r="10" spans="1:9" ht="15" customHeight="1" x14ac:dyDescent="0.2">
      <c r="A10" s="221"/>
      <c r="B10" s="221"/>
      <c r="C10" s="221"/>
      <c r="D10" s="226"/>
      <c r="E10" s="227"/>
      <c r="F10" s="226"/>
      <c r="G10" s="227"/>
      <c r="H10" s="223"/>
      <c r="I10" s="221"/>
    </row>
    <row r="11" spans="1:9" ht="15" customHeight="1" x14ac:dyDescent="0.2">
      <c r="A11" s="220"/>
      <c r="B11" s="234">
        <v>1000</v>
      </c>
      <c r="C11" s="220">
        <f>A11+C9-B11</f>
        <v>-4000</v>
      </c>
      <c r="D11" s="224" t="s">
        <v>131</v>
      </c>
      <c r="E11" s="225"/>
      <c r="F11" s="224"/>
      <c r="G11" s="225"/>
      <c r="H11" s="222">
        <v>42197</v>
      </c>
      <c r="I11" s="220">
        <v>4000</v>
      </c>
    </row>
    <row r="12" spans="1:9" ht="15" customHeight="1" x14ac:dyDescent="0.2">
      <c r="A12" s="221"/>
      <c r="B12" s="235"/>
      <c r="C12" s="221"/>
      <c r="D12" s="226"/>
      <c r="E12" s="227"/>
      <c r="F12" s="226"/>
      <c r="G12" s="227"/>
      <c r="H12" s="223"/>
      <c r="I12" s="221"/>
    </row>
    <row r="13" spans="1:9" ht="15" customHeight="1" x14ac:dyDescent="0.2">
      <c r="A13" s="220">
        <v>400</v>
      </c>
      <c r="B13" s="220"/>
      <c r="C13" s="220">
        <f t="shared" ref="C13" si="0">A13+C11-B13</f>
        <v>-3600</v>
      </c>
      <c r="D13" s="224" t="s">
        <v>134</v>
      </c>
      <c r="E13" s="225"/>
      <c r="F13" s="224"/>
      <c r="G13" s="225"/>
      <c r="H13" s="222">
        <v>42198</v>
      </c>
      <c r="I13" s="220">
        <v>7900</v>
      </c>
    </row>
    <row r="14" spans="1:9" ht="20.25" customHeight="1" x14ac:dyDescent="0.2">
      <c r="A14" s="221"/>
      <c r="B14" s="221"/>
      <c r="C14" s="221"/>
      <c r="D14" s="226"/>
      <c r="E14" s="227"/>
      <c r="F14" s="226"/>
      <c r="G14" s="227"/>
      <c r="H14" s="223"/>
      <c r="I14" s="221"/>
    </row>
    <row r="15" spans="1:9" ht="15" customHeight="1" x14ac:dyDescent="0.2">
      <c r="A15" s="220">
        <v>1000</v>
      </c>
      <c r="B15" s="220"/>
      <c r="C15" s="220">
        <f t="shared" ref="C15" si="1">A15+C13-B15</f>
        <v>-2600</v>
      </c>
      <c r="D15" s="224" t="s">
        <v>132</v>
      </c>
      <c r="E15" s="225"/>
      <c r="F15" s="224"/>
      <c r="G15" s="225"/>
      <c r="H15" s="222">
        <v>42199</v>
      </c>
      <c r="I15" s="220">
        <v>4000</v>
      </c>
    </row>
    <row r="16" spans="1:9" ht="20.25" customHeight="1" x14ac:dyDescent="0.2">
      <c r="A16" s="221"/>
      <c r="B16" s="221"/>
      <c r="C16" s="221"/>
      <c r="D16" s="226"/>
      <c r="E16" s="227"/>
      <c r="F16" s="226"/>
      <c r="G16" s="227"/>
      <c r="H16" s="223"/>
      <c r="I16" s="221"/>
    </row>
    <row r="17" spans="1:9" ht="15" customHeight="1" x14ac:dyDescent="0.2">
      <c r="A17" s="228">
        <f>SUM(A5:A16)</f>
        <v>1400</v>
      </c>
      <c r="B17" s="228">
        <f>SUM(B5:B16)</f>
        <v>4000</v>
      </c>
      <c r="C17" s="220">
        <f t="shared" ref="C17" si="2">A17+C15-B17</f>
        <v>-5200</v>
      </c>
      <c r="D17" s="230"/>
      <c r="E17" s="230"/>
      <c r="F17" s="230"/>
      <c r="G17" s="230"/>
      <c r="H17" s="230"/>
      <c r="I17" s="232"/>
    </row>
    <row r="18" spans="1:9" ht="15" customHeight="1" thickBot="1" x14ac:dyDescent="0.25">
      <c r="A18" s="229"/>
      <c r="B18" s="229"/>
      <c r="C18" s="221"/>
      <c r="D18" s="231"/>
      <c r="E18" s="231"/>
      <c r="F18" s="231"/>
      <c r="G18" s="231"/>
      <c r="H18" s="231"/>
      <c r="I18" s="233"/>
    </row>
    <row r="19" spans="1:9" ht="15" customHeight="1" thickTop="1" x14ac:dyDescent="0.2">
      <c r="B19" s="219"/>
      <c r="D19" s="219"/>
      <c r="E19" s="219"/>
      <c r="F19" s="219"/>
      <c r="G19" s="219"/>
      <c r="H19" s="219"/>
    </row>
    <row r="20" spans="1:9" ht="15" customHeight="1" x14ac:dyDescent="0.2">
      <c r="B20" s="219"/>
      <c r="D20" s="219"/>
      <c r="E20" s="219"/>
      <c r="F20" s="219"/>
      <c r="G20" s="219"/>
      <c r="H20" s="219"/>
    </row>
    <row r="21" spans="1:9" ht="15" customHeight="1" x14ac:dyDescent="0.2">
      <c r="B21" s="219"/>
      <c r="D21" s="219"/>
      <c r="E21" s="219"/>
      <c r="F21" s="219"/>
      <c r="G21" s="219"/>
      <c r="H21" s="219"/>
    </row>
    <row r="22" spans="1:9" ht="15" customHeight="1" x14ac:dyDescent="0.2">
      <c r="B22" s="219"/>
      <c r="D22" s="219"/>
      <c r="E22" s="219"/>
      <c r="F22" s="219"/>
      <c r="G22" s="219"/>
      <c r="H22" s="219"/>
    </row>
    <row r="23" spans="1:9" ht="15" customHeight="1" x14ac:dyDescent="0.2">
      <c r="B23" s="219"/>
      <c r="D23" s="219"/>
      <c r="E23" s="219"/>
      <c r="F23" s="219"/>
      <c r="G23" s="219"/>
      <c r="H23" s="219"/>
    </row>
    <row r="24" spans="1:9" ht="15" customHeight="1" x14ac:dyDescent="0.2">
      <c r="B24" s="219"/>
      <c r="D24" s="219"/>
      <c r="E24" s="219"/>
      <c r="F24" s="219"/>
      <c r="G24" s="219"/>
      <c r="H24" s="219"/>
    </row>
    <row r="25" spans="1:9" ht="15" customHeight="1" x14ac:dyDescent="0.2">
      <c r="B25" s="219"/>
      <c r="D25" s="219"/>
      <c r="E25" s="219"/>
      <c r="F25" s="219"/>
      <c r="G25" s="219"/>
      <c r="H25" s="219"/>
    </row>
    <row r="26" spans="1:9" ht="15" customHeight="1" x14ac:dyDescent="0.2">
      <c r="B26" s="219"/>
      <c r="D26" s="219"/>
      <c r="E26" s="219"/>
      <c r="F26" s="219"/>
      <c r="G26" s="219"/>
      <c r="H26" s="219"/>
    </row>
    <row r="27" spans="1:9" ht="15" customHeight="1" x14ac:dyDescent="0.2">
      <c r="B27" s="219"/>
      <c r="D27" s="219"/>
      <c r="E27" s="219"/>
      <c r="F27" s="219"/>
      <c r="G27" s="219"/>
      <c r="H27" s="219"/>
    </row>
    <row r="28" spans="1:9" ht="15" customHeight="1" x14ac:dyDescent="0.2">
      <c r="B28" s="219"/>
      <c r="D28" s="219"/>
      <c r="E28" s="219"/>
      <c r="F28" s="219"/>
      <c r="G28" s="219"/>
      <c r="H28" s="219"/>
    </row>
    <row r="29" spans="1:9" ht="15" customHeight="1" x14ac:dyDescent="0.2">
      <c r="B29" s="219"/>
      <c r="D29" s="219"/>
      <c r="E29" s="219"/>
      <c r="H29" s="219"/>
    </row>
    <row r="30" spans="1:9" ht="15" customHeight="1" x14ac:dyDescent="0.2">
      <c r="B30" s="219"/>
      <c r="D30" s="219"/>
      <c r="E30" s="219"/>
      <c r="H30" s="219"/>
    </row>
    <row r="31" spans="1:9" ht="15" customHeight="1" x14ac:dyDescent="0.2">
      <c r="B31" s="219"/>
      <c r="D31" s="219"/>
      <c r="E31" s="219"/>
      <c r="H31" s="219"/>
    </row>
    <row r="32" spans="1:9" ht="15" customHeight="1" x14ac:dyDescent="0.2">
      <c r="B32" s="219"/>
      <c r="D32" s="219"/>
      <c r="E32" s="219"/>
      <c r="H32" s="219"/>
    </row>
    <row r="33" spans="2:8" ht="15" customHeight="1" x14ac:dyDescent="0.2">
      <c r="B33" s="219"/>
      <c r="D33" s="219"/>
      <c r="E33" s="219"/>
      <c r="H33" s="219"/>
    </row>
    <row r="34" spans="2:8" ht="15" customHeight="1" x14ac:dyDescent="0.2">
      <c r="B34" s="219"/>
      <c r="D34" s="219"/>
      <c r="E34" s="219"/>
      <c r="H34" s="219"/>
    </row>
    <row r="35" spans="2:8" ht="15" customHeight="1" x14ac:dyDescent="0.2">
      <c r="B35" s="219"/>
      <c r="D35" s="219"/>
      <c r="E35" s="219"/>
      <c r="H35" s="219"/>
    </row>
    <row r="36" spans="2:8" ht="15" customHeight="1" x14ac:dyDescent="0.2">
      <c r="B36" s="219"/>
      <c r="D36" s="219"/>
      <c r="E36" s="219"/>
      <c r="H36" s="219"/>
    </row>
    <row r="37" spans="2:8" ht="15" customHeight="1" x14ac:dyDescent="0.2">
      <c r="B37" s="219"/>
      <c r="D37" s="219"/>
      <c r="E37" s="219"/>
      <c r="H37" s="219"/>
    </row>
    <row r="38" spans="2:8" ht="15" customHeight="1" x14ac:dyDescent="0.2">
      <c r="B38" s="219"/>
      <c r="D38" s="219"/>
      <c r="E38" s="219"/>
      <c r="H38" s="219"/>
    </row>
    <row r="39" spans="2:8" ht="15" customHeight="1" x14ac:dyDescent="0.2">
      <c r="B39" s="219"/>
      <c r="D39" s="219"/>
      <c r="E39" s="219"/>
      <c r="H39" s="219"/>
    </row>
    <row r="40" spans="2:8" ht="15" customHeight="1" x14ac:dyDescent="0.2">
      <c r="B40" s="219"/>
      <c r="D40" s="219"/>
      <c r="E40" s="219"/>
      <c r="H40" s="219"/>
    </row>
    <row r="41" spans="2:8" ht="15" customHeight="1" x14ac:dyDescent="0.2">
      <c r="B41" s="219"/>
      <c r="D41" s="219"/>
      <c r="E41" s="219"/>
      <c r="H41" s="219"/>
    </row>
    <row r="42" spans="2:8" ht="15" customHeight="1" x14ac:dyDescent="0.2">
      <c r="B42" s="219"/>
      <c r="D42" s="219"/>
      <c r="E42" s="219"/>
      <c r="H42" s="219"/>
    </row>
    <row r="43" spans="2:8" ht="15" customHeight="1" x14ac:dyDescent="0.2">
      <c r="B43" s="219"/>
      <c r="D43" s="219"/>
      <c r="E43" s="219"/>
      <c r="H43" s="219"/>
    </row>
    <row r="44" spans="2:8" ht="15" customHeight="1" x14ac:dyDescent="0.2">
      <c r="B44" s="219"/>
      <c r="D44" s="219"/>
      <c r="E44" s="219"/>
      <c r="H44" s="219"/>
    </row>
    <row r="45" spans="2:8" ht="15" customHeight="1" x14ac:dyDescent="0.2">
      <c r="B45" s="219"/>
      <c r="D45" s="219"/>
      <c r="E45" s="219"/>
      <c r="H45" s="219"/>
    </row>
    <row r="46" spans="2:8" ht="15" customHeight="1" x14ac:dyDescent="0.2">
      <c r="B46" s="219"/>
      <c r="D46" s="219"/>
      <c r="E46" s="219"/>
      <c r="H46" s="219"/>
    </row>
    <row r="47" spans="2:8" ht="15" customHeight="1" x14ac:dyDescent="0.2">
      <c r="B47" s="219"/>
      <c r="D47" s="219"/>
      <c r="E47" s="219"/>
      <c r="H47" s="219"/>
    </row>
    <row r="48" spans="2:8" ht="15" customHeight="1" x14ac:dyDescent="0.2">
      <c r="B48" s="219"/>
      <c r="D48" s="219"/>
      <c r="E48" s="219"/>
      <c r="H48" s="219"/>
    </row>
    <row r="49" spans="2:8" ht="15" customHeight="1" x14ac:dyDescent="0.2">
      <c r="B49" s="219"/>
      <c r="D49" s="219"/>
      <c r="E49" s="219"/>
      <c r="H49" s="219"/>
    </row>
    <row r="50" spans="2:8" ht="15" customHeight="1" x14ac:dyDescent="0.2">
      <c r="B50" s="219"/>
      <c r="D50" s="219"/>
      <c r="E50" s="219"/>
      <c r="H50" s="219"/>
    </row>
    <row r="51" spans="2:8" ht="15" customHeight="1" x14ac:dyDescent="0.2">
      <c r="B51" s="219"/>
      <c r="D51" s="219"/>
      <c r="E51" s="219"/>
      <c r="H51" s="219"/>
    </row>
    <row r="52" spans="2:8" ht="15" customHeight="1" x14ac:dyDescent="0.2">
      <c r="B52" s="219"/>
      <c r="D52" s="219"/>
      <c r="E52" s="219"/>
      <c r="H52" s="219"/>
    </row>
    <row r="53" spans="2:8" ht="15" customHeight="1" x14ac:dyDescent="0.2">
      <c r="B53" s="219"/>
      <c r="D53" s="219"/>
      <c r="E53" s="219"/>
      <c r="H53" s="219"/>
    </row>
    <row r="54" spans="2:8" ht="15" customHeight="1" x14ac:dyDescent="0.2">
      <c r="B54" s="219"/>
      <c r="D54" s="219"/>
      <c r="E54" s="219"/>
      <c r="H54" s="219"/>
    </row>
    <row r="55" spans="2:8" ht="15" customHeight="1" x14ac:dyDescent="0.2">
      <c r="B55" s="219"/>
      <c r="D55" s="219"/>
      <c r="E55" s="219"/>
      <c r="H55" s="219"/>
    </row>
    <row r="56" spans="2:8" ht="15" customHeight="1" x14ac:dyDescent="0.2">
      <c r="B56" s="219"/>
      <c r="D56" s="219"/>
      <c r="E56" s="219"/>
      <c r="H56" s="219"/>
    </row>
    <row r="57" spans="2:8" ht="15" customHeight="1" x14ac:dyDescent="0.2">
      <c r="B57" s="219"/>
      <c r="D57" s="219"/>
      <c r="E57" s="219"/>
      <c r="H57" s="219"/>
    </row>
    <row r="58" spans="2:8" ht="15" customHeight="1" x14ac:dyDescent="0.2">
      <c r="B58" s="219"/>
      <c r="D58" s="219"/>
      <c r="E58" s="219"/>
      <c r="H58" s="219"/>
    </row>
    <row r="59" spans="2:8" ht="15" customHeight="1" x14ac:dyDescent="0.2">
      <c r="B59" s="219"/>
      <c r="D59" s="219"/>
      <c r="E59" s="219"/>
      <c r="H59" s="219"/>
    </row>
    <row r="60" spans="2:8" ht="15" customHeight="1" x14ac:dyDescent="0.2">
      <c r="B60" s="219"/>
      <c r="D60" s="219"/>
      <c r="E60" s="219"/>
      <c r="H60" s="219"/>
    </row>
    <row r="61" spans="2:8" ht="15" customHeight="1" x14ac:dyDescent="0.2">
      <c r="B61" s="219"/>
      <c r="D61" s="219"/>
      <c r="E61" s="219"/>
      <c r="H61" s="219"/>
    </row>
    <row r="62" spans="2:8" ht="15" customHeight="1" x14ac:dyDescent="0.2">
      <c r="B62" s="219"/>
      <c r="D62" s="219"/>
      <c r="E62" s="219"/>
      <c r="H62" s="219"/>
    </row>
    <row r="63" spans="2:8" ht="15" customHeight="1" x14ac:dyDescent="0.2">
      <c r="B63" s="219"/>
      <c r="H63" s="219"/>
    </row>
    <row r="64" spans="2:8" ht="15" customHeight="1" x14ac:dyDescent="0.2">
      <c r="B64" s="219"/>
      <c r="H64" s="219"/>
    </row>
    <row r="65" spans="2:8" ht="15" customHeight="1" x14ac:dyDescent="0.2">
      <c r="B65" s="219"/>
      <c r="H65" s="219"/>
    </row>
    <row r="66" spans="2:8" ht="15" customHeight="1" x14ac:dyDescent="0.2">
      <c r="B66" s="219"/>
      <c r="H66" s="219"/>
    </row>
    <row r="67" spans="2:8" ht="15" customHeight="1" x14ac:dyDescent="0.2">
      <c r="B67" s="219"/>
      <c r="H67" s="219"/>
    </row>
    <row r="68" spans="2:8" ht="15" customHeight="1" x14ac:dyDescent="0.2">
      <c r="B68" s="219"/>
      <c r="H68" s="219"/>
    </row>
    <row r="69" spans="2:8" ht="15" customHeight="1" x14ac:dyDescent="0.2">
      <c r="B69" s="219"/>
      <c r="H69" s="219"/>
    </row>
    <row r="70" spans="2:8" ht="15" customHeight="1" x14ac:dyDescent="0.2">
      <c r="B70" s="219"/>
      <c r="H70" s="219"/>
    </row>
    <row r="71" spans="2:8" ht="15" customHeight="1" x14ac:dyDescent="0.2">
      <c r="B71" s="219"/>
      <c r="H71" s="219"/>
    </row>
    <row r="72" spans="2:8" ht="15" customHeight="1" x14ac:dyDescent="0.2">
      <c r="B72" s="219"/>
      <c r="H72" s="219"/>
    </row>
    <row r="73" spans="2:8" ht="15" customHeight="1" x14ac:dyDescent="0.2">
      <c r="B73" s="219"/>
      <c r="H73" s="219"/>
    </row>
    <row r="74" spans="2:8" ht="15" customHeight="1" x14ac:dyDescent="0.2">
      <c r="B74" s="219"/>
      <c r="H74" s="219"/>
    </row>
    <row r="75" spans="2:8" ht="15" customHeight="1" x14ac:dyDescent="0.2">
      <c r="B75" s="219"/>
      <c r="H75" s="219"/>
    </row>
    <row r="76" spans="2:8" ht="15" customHeight="1" x14ac:dyDescent="0.2">
      <c r="B76" s="219"/>
      <c r="H76" s="219"/>
    </row>
    <row r="77" spans="2:8" ht="15" customHeight="1" x14ac:dyDescent="0.2">
      <c r="B77" s="219"/>
      <c r="H77" s="219"/>
    </row>
    <row r="78" spans="2:8" ht="15" customHeight="1" x14ac:dyDescent="0.2">
      <c r="B78" s="219"/>
      <c r="H78" s="219"/>
    </row>
    <row r="79" spans="2:8" ht="15" customHeight="1" x14ac:dyDescent="0.2">
      <c r="B79" s="219"/>
      <c r="H79" s="219"/>
    </row>
    <row r="80" spans="2:8" ht="15" customHeight="1" x14ac:dyDescent="0.2">
      <c r="B80" s="219"/>
      <c r="H80" s="219"/>
    </row>
    <row r="81" spans="2:8" ht="15" customHeight="1" x14ac:dyDescent="0.2">
      <c r="B81" s="219"/>
      <c r="H81" s="219"/>
    </row>
    <row r="82" spans="2:8" ht="15" customHeight="1" x14ac:dyDescent="0.2">
      <c r="B82" s="219"/>
      <c r="H82" s="219"/>
    </row>
    <row r="83" spans="2:8" ht="15" customHeight="1" x14ac:dyDescent="0.2">
      <c r="B83" s="219"/>
      <c r="H83" s="219"/>
    </row>
    <row r="84" spans="2:8" ht="15" customHeight="1" x14ac:dyDescent="0.2">
      <c r="B84" s="219"/>
      <c r="H84" s="219"/>
    </row>
    <row r="85" spans="2:8" ht="15" customHeight="1" x14ac:dyDescent="0.2">
      <c r="B85" s="219"/>
      <c r="H85" s="219"/>
    </row>
    <row r="86" spans="2:8" ht="15" customHeight="1" x14ac:dyDescent="0.2">
      <c r="B86" s="219"/>
      <c r="H86" s="219"/>
    </row>
    <row r="87" spans="2:8" ht="15" customHeight="1" x14ac:dyDescent="0.2">
      <c r="B87" s="219"/>
      <c r="H87" s="219"/>
    </row>
    <row r="88" spans="2:8" ht="15" customHeight="1" x14ac:dyDescent="0.2">
      <c r="B88" s="219"/>
      <c r="H88" s="219"/>
    </row>
    <row r="89" spans="2:8" ht="15" customHeight="1" x14ac:dyDescent="0.2">
      <c r="B89" s="219"/>
      <c r="H89" s="219"/>
    </row>
    <row r="90" spans="2:8" ht="15" customHeight="1" x14ac:dyDescent="0.2">
      <c r="B90" s="219"/>
      <c r="H90" s="219"/>
    </row>
    <row r="91" spans="2:8" ht="15" customHeight="1" x14ac:dyDescent="0.2">
      <c r="B91" s="219"/>
      <c r="H91" s="219"/>
    </row>
    <row r="92" spans="2:8" ht="15" customHeight="1" x14ac:dyDescent="0.2">
      <c r="B92" s="219"/>
      <c r="H92" s="219"/>
    </row>
    <row r="93" spans="2:8" ht="15" customHeight="1" x14ac:dyDescent="0.2">
      <c r="B93" s="219"/>
      <c r="H93" s="219"/>
    </row>
    <row r="94" spans="2:8" ht="15" customHeight="1" x14ac:dyDescent="0.2">
      <c r="B94" s="219"/>
      <c r="H94" s="219"/>
    </row>
    <row r="95" spans="2:8" ht="15" customHeight="1" x14ac:dyDescent="0.2">
      <c r="B95" s="219"/>
      <c r="H95" s="219"/>
    </row>
    <row r="96" spans="2:8" ht="15" customHeight="1" x14ac:dyDescent="0.2">
      <c r="B96" s="219"/>
      <c r="H96" s="219"/>
    </row>
    <row r="97" spans="2:8" ht="15" customHeight="1" x14ac:dyDescent="0.2">
      <c r="B97" s="219"/>
      <c r="H97" s="219"/>
    </row>
    <row r="98" spans="2:8" ht="15" customHeight="1" x14ac:dyDescent="0.2">
      <c r="B98" s="219"/>
      <c r="H98" s="219"/>
    </row>
    <row r="99" spans="2:8" ht="15" customHeight="1" x14ac:dyDescent="0.2">
      <c r="B99" s="219"/>
      <c r="H99" s="219"/>
    </row>
    <row r="100" spans="2:8" ht="15" customHeight="1" x14ac:dyDescent="0.2">
      <c r="B100" s="219"/>
      <c r="H100" s="219"/>
    </row>
    <row r="101" spans="2:8" ht="15" customHeight="1" x14ac:dyDescent="0.2">
      <c r="B101" s="219"/>
      <c r="H101" s="219"/>
    </row>
    <row r="102" spans="2:8" ht="15" customHeight="1" x14ac:dyDescent="0.2">
      <c r="B102" s="219"/>
      <c r="H102" s="219"/>
    </row>
    <row r="103" spans="2:8" ht="15" customHeight="1" x14ac:dyDescent="0.2">
      <c r="B103" s="219"/>
      <c r="H103" s="219"/>
    </row>
    <row r="104" spans="2:8" ht="15" customHeight="1" x14ac:dyDescent="0.2">
      <c r="B104" s="219"/>
      <c r="H104" s="219"/>
    </row>
    <row r="105" spans="2:8" ht="15" customHeight="1" x14ac:dyDescent="0.2">
      <c r="B105" s="219"/>
      <c r="H105" s="219"/>
    </row>
    <row r="106" spans="2:8" ht="15" customHeight="1" x14ac:dyDescent="0.2">
      <c r="B106" s="219"/>
      <c r="H106" s="219"/>
    </row>
    <row r="107" spans="2:8" ht="15" customHeight="1" x14ac:dyDescent="0.2">
      <c r="B107" s="219"/>
      <c r="H107" s="219"/>
    </row>
    <row r="108" spans="2:8" ht="15" customHeight="1" x14ac:dyDescent="0.2">
      <c r="B108" s="219"/>
      <c r="H108" s="219"/>
    </row>
    <row r="109" spans="2:8" ht="15" customHeight="1" x14ac:dyDescent="0.2">
      <c r="B109" s="219"/>
      <c r="H109" s="219"/>
    </row>
    <row r="110" spans="2:8" ht="15" customHeight="1" x14ac:dyDescent="0.2">
      <c r="B110" s="219"/>
      <c r="H110" s="219"/>
    </row>
    <row r="111" spans="2:8" ht="15" customHeight="1" x14ac:dyDescent="0.2">
      <c r="B111" s="219"/>
      <c r="H111" s="219"/>
    </row>
    <row r="112" spans="2:8" ht="15" customHeight="1" x14ac:dyDescent="0.2">
      <c r="B112" s="219"/>
      <c r="H112" s="219"/>
    </row>
    <row r="113" spans="2:8" ht="15" customHeight="1" x14ac:dyDescent="0.2">
      <c r="B113" s="219"/>
      <c r="H113" s="219"/>
    </row>
    <row r="114" spans="2:8" ht="15" customHeight="1" x14ac:dyDescent="0.2">
      <c r="B114" s="219"/>
      <c r="H114" s="219"/>
    </row>
    <row r="115" spans="2:8" ht="15" customHeight="1" x14ac:dyDescent="0.2">
      <c r="B115" s="219"/>
      <c r="H115" s="219"/>
    </row>
    <row r="116" spans="2:8" ht="15" customHeight="1" x14ac:dyDescent="0.2">
      <c r="B116" s="219"/>
      <c r="H116" s="219"/>
    </row>
    <row r="117" spans="2:8" ht="15" customHeight="1" x14ac:dyDescent="0.2">
      <c r="B117" s="219"/>
      <c r="H117" s="219"/>
    </row>
    <row r="118" spans="2:8" ht="15" customHeight="1" x14ac:dyDescent="0.2">
      <c r="B118" s="219"/>
      <c r="H118" s="219"/>
    </row>
    <row r="119" spans="2:8" ht="15" customHeight="1" x14ac:dyDescent="0.2">
      <c r="B119" s="219"/>
      <c r="H119" s="219"/>
    </row>
    <row r="120" spans="2:8" ht="15" customHeight="1" x14ac:dyDescent="0.2">
      <c r="B120" s="219"/>
      <c r="H120" s="219"/>
    </row>
    <row r="121" spans="2:8" ht="15" customHeight="1" x14ac:dyDescent="0.2">
      <c r="B121" s="219"/>
      <c r="H121" s="219"/>
    </row>
    <row r="122" spans="2:8" ht="15" customHeight="1" x14ac:dyDescent="0.2">
      <c r="B122" s="219"/>
      <c r="H122" s="219"/>
    </row>
    <row r="123" spans="2:8" ht="15" customHeight="1" x14ac:dyDescent="0.2">
      <c r="B123" s="219"/>
      <c r="H123" s="219"/>
    </row>
    <row r="124" spans="2:8" ht="15" customHeight="1" x14ac:dyDescent="0.2">
      <c r="B124" s="219"/>
      <c r="H124" s="219"/>
    </row>
    <row r="125" spans="2:8" ht="15" customHeight="1" x14ac:dyDescent="0.2">
      <c r="B125" s="219"/>
      <c r="H125" s="219"/>
    </row>
    <row r="126" spans="2:8" ht="15" customHeight="1" x14ac:dyDescent="0.2">
      <c r="B126" s="219"/>
      <c r="H126" s="219"/>
    </row>
    <row r="127" spans="2:8" ht="15" customHeight="1" x14ac:dyDescent="0.2">
      <c r="B127" s="219"/>
      <c r="H127" s="219"/>
    </row>
    <row r="128" spans="2:8" ht="15" customHeight="1" x14ac:dyDescent="0.2">
      <c r="B128" s="219"/>
      <c r="H128" s="219"/>
    </row>
    <row r="129" spans="2:8" ht="15" customHeight="1" x14ac:dyDescent="0.2">
      <c r="B129" s="219"/>
      <c r="H129" s="219"/>
    </row>
    <row r="130" spans="2:8" ht="15" customHeight="1" x14ac:dyDescent="0.2">
      <c r="B130" s="219"/>
      <c r="H130" s="219"/>
    </row>
    <row r="131" spans="2:8" ht="15" customHeight="1" x14ac:dyDescent="0.2">
      <c r="B131" s="219"/>
      <c r="H131" s="219"/>
    </row>
    <row r="132" spans="2:8" ht="15" customHeight="1" x14ac:dyDescent="0.2">
      <c r="B132" s="219"/>
      <c r="H132" s="219"/>
    </row>
    <row r="133" spans="2:8" ht="15" customHeight="1" x14ac:dyDescent="0.2">
      <c r="B133" s="219"/>
      <c r="H133" s="219"/>
    </row>
    <row r="134" spans="2:8" ht="15" customHeight="1" x14ac:dyDescent="0.2">
      <c r="B134" s="219"/>
      <c r="H134" s="219"/>
    </row>
    <row r="135" spans="2:8" ht="15" customHeight="1" x14ac:dyDescent="0.2">
      <c r="B135" s="219"/>
      <c r="H135" s="219"/>
    </row>
    <row r="136" spans="2:8" ht="15" customHeight="1" x14ac:dyDescent="0.2">
      <c r="B136" s="219"/>
      <c r="H136" s="219"/>
    </row>
    <row r="137" spans="2:8" ht="15" customHeight="1" x14ac:dyDescent="0.2">
      <c r="B137" s="219"/>
      <c r="H137" s="219"/>
    </row>
    <row r="138" spans="2:8" ht="15" customHeight="1" x14ac:dyDescent="0.2">
      <c r="B138" s="219"/>
      <c r="H138" s="219"/>
    </row>
    <row r="139" spans="2:8" ht="15" customHeight="1" x14ac:dyDescent="0.2">
      <c r="B139" s="219"/>
      <c r="H139" s="219"/>
    </row>
    <row r="140" spans="2:8" ht="15" customHeight="1" x14ac:dyDescent="0.2">
      <c r="B140" s="219"/>
      <c r="H140" s="219"/>
    </row>
    <row r="141" spans="2:8" ht="15" customHeight="1" x14ac:dyDescent="0.2">
      <c r="B141" s="219"/>
      <c r="H141" s="219"/>
    </row>
    <row r="142" spans="2:8" ht="15" customHeight="1" x14ac:dyDescent="0.2">
      <c r="B142" s="219"/>
      <c r="H142" s="219"/>
    </row>
    <row r="143" spans="2:8" ht="15" customHeight="1" x14ac:dyDescent="0.2">
      <c r="B143" s="219"/>
      <c r="H143" s="219"/>
    </row>
    <row r="144" spans="2:8" ht="15" customHeight="1" x14ac:dyDescent="0.2">
      <c r="B144" s="219"/>
      <c r="H144" s="219"/>
    </row>
    <row r="145" spans="2:8" ht="15" customHeight="1" x14ac:dyDescent="0.2">
      <c r="B145" s="219"/>
      <c r="H145" s="219"/>
    </row>
    <row r="146" spans="2:8" ht="15" customHeight="1" x14ac:dyDescent="0.2">
      <c r="B146" s="219"/>
      <c r="H146" s="219"/>
    </row>
    <row r="147" spans="2:8" ht="15" customHeight="1" x14ac:dyDescent="0.2">
      <c r="B147" s="219"/>
      <c r="H147" s="219"/>
    </row>
    <row r="148" spans="2:8" ht="15" customHeight="1" x14ac:dyDescent="0.2">
      <c r="B148" s="219"/>
      <c r="H148" s="219"/>
    </row>
    <row r="149" spans="2:8" ht="15" customHeight="1" x14ac:dyDescent="0.2">
      <c r="B149" s="219"/>
      <c r="H149" s="219"/>
    </row>
    <row r="150" spans="2:8" ht="15" customHeight="1" x14ac:dyDescent="0.2">
      <c r="B150" s="219"/>
      <c r="H150" s="219"/>
    </row>
    <row r="151" spans="2:8" ht="15" customHeight="1" x14ac:dyDescent="0.2">
      <c r="B151" s="219"/>
      <c r="H151" s="219"/>
    </row>
    <row r="152" spans="2:8" ht="15" customHeight="1" x14ac:dyDescent="0.2">
      <c r="B152" s="219"/>
      <c r="H152" s="219"/>
    </row>
    <row r="153" spans="2:8" ht="15" customHeight="1" x14ac:dyDescent="0.2">
      <c r="B153" s="219"/>
      <c r="H153" s="219"/>
    </row>
    <row r="154" spans="2:8" ht="15" customHeight="1" x14ac:dyDescent="0.2">
      <c r="B154" s="219"/>
      <c r="H154" s="219"/>
    </row>
    <row r="155" spans="2:8" ht="15" customHeight="1" x14ac:dyDescent="0.2">
      <c r="B155" s="219"/>
      <c r="H155" s="219"/>
    </row>
    <row r="156" spans="2:8" ht="15" customHeight="1" x14ac:dyDescent="0.2">
      <c r="B156" s="219"/>
      <c r="H156" s="219"/>
    </row>
    <row r="157" spans="2:8" ht="15" customHeight="1" x14ac:dyDescent="0.2">
      <c r="B157" s="219"/>
      <c r="H157" s="219"/>
    </row>
    <row r="158" spans="2:8" ht="15" customHeight="1" x14ac:dyDescent="0.2">
      <c r="B158" s="219"/>
      <c r="H158" s="219"/>
    </row>
    <row r="159" spans="2:8" ht="15" customHeight="1" x14ac:dyDescent="0.2">
      <c r="B159" s="219"/>
      <c r="H159" s="219"/>
    </row>
    <row r="160" spans="2:8" ht="15" customHeight="1" x14ac:dyDescent="0.2">
      <c r="B160" s="219"/>
      <c r="H160" s="219"/>
    </row>
    <row r="161" spans="2:8" ht="15" customHeight="1" x14ac:dyDescent="0.2">
      <c r="B161" s="219"/>
      <c r="H161" s="219"/>
    </row>
    <row r="162" spans="2:8" ht="15" customHeight="1" x14ac:dyDescent="0.2">
      <c r="B162" s="219"/>
      <c r="H162" s="219"/>
    </row>
    <row r="163" spans="2:8" ht="15" customHeight="1" x14ac:dyDescent="0.2">
      <c r="B163" s="219"/>
      <c r="H163" s="219"/>
    </row>
    <row r="164" spans="2:8" ht="15" customHeight="1" x14ac:dyDescent="0.2">
      <c r="B164" s="219"/>
      <c r="H164" s="219"/>
    </row>
    <row r="165" spans="2:8" ht="15" customHeight="1" x14ac:dyDescent="0.2">
      <c r="B165" s="219"/>
      <c r="H165" s="219"/>
    </row>
    <row r="166" spans="2:8" ht="15" customHeight="1" x14ac:dyDescent="0.2">
      <c r="B166" s="219"/>
      <c r="H166" s="219"/>
    </row>
    <row r="167" spans="2:8" ht="15" customHeight="1" x14ac:dyDescent="0.2">
      <c r="B167" s="219"/>
      <c r="H167" s="219"/>
    </row>
    <row r="168" spans="2:8" ht="15" customHeight="1" x14ac:dyDescent="0.2">
      <c r="B168" s="219"/>
      <c r="H168" s="219"/>
    </row>
    <row r="169" spans="2:8" ht="15" customHeight="1" x14ac:dyDescent="0.2">
      <c r="B169" s="219"/>
      <c r="H169" s="219"/>
    </row>
    <row r="170" spans="2:8" ht="15" customHeight="1" x14ac:dyDescent="0.2">
      <c r="B170" s="219"/>
      <c r="H170" s="219"/>
    </row>
    <row r="171" spans="2:8" ht="15" customHeight="1" x14ac:dyDescent="0.2">
      <c r="B171" s="219"/>
      <c r="H171" s="219"/>
    </row>
    <row r="172" spans="2:8" ht="15" customHeight="1" x14ac:dyDescent="0.2">
      <c r="B172" s="219"/>
      <c r="H172" s="219"/>
    </row>
    <row r="173" spans="2:8" ht="15" customHeight="1" x14ac:dyDescent="0.2">
      <c r="B173" s="219"/>
    </row>
    <row r="174" spans="2:8" ht="15" customHeight="1" x14ac:dyDescent="0.2">
      <c r="B174" s="219"/>
    </row>
    <row r="175" spans="2:8" ht="15" customHeight="1" x14ac:dyDescent="0.2">
      <c r="B175" s="219"/>
    </row>
    <row r="176" spans="2:8" ht="15" customHeight="1" x14ac:dyDescent="0.2">
      <c r="B176" s="219"/>
    </row>
    <row r="177" spans="2:2" ht="15" customHeight="1" x14ac:dyDescent="0.2">
      <c r="B177" s="219"/>
    </row>
    <row r="178" spans="2:2" ht="15" customHeight="1" x14ac:dyDescent="0.2">
      <c r="B178" s="219"/>
    </row>
  </sheetData>
  <autoFilter ref="A3:I18">
    <filterColumn colId="3" showButton="0"/>
    <filterColumn colId="5" showButton="0"/>
  </autoFilter>
  <mergeCells count="241">
    <mergeCell ref="A1:I2"/>
    <mergeCell ref="A3:A4"/>
    <mergeCell ref="B3:B4"/>
    <mergeCell ref="C3:C4"/>
    <mergeCell ref="D3:E4"/>
    <mergeCell ref="F3:G4"/>
    <mergeCell ref="H3:H4"/>
    <mergeCell ref="I3:I4"/>
    <mergeCell ref="I11:I12"/>
    <mergeCell ref="A9:A10"/>
    <mergeCell ref="B9:B10"/>
    <mergeCell ref="C9:C10"/>
    <mergeCell ref="D9:E10"/>
    <mergeCell ref="F9:G10"/>
    <mergeCell ref="H9:H10"/>
    <mergeCell ref="I5:I6"/>
    <mergeCell ref="A5:A6"/>
    <mergeCell ref="B5:B6"/>
    <mergeCell ref="C5:C6"/>
    <mergeCell ref="D5:E6"/>
    <mergeCell ref="F5:G6"/>
    <mergeCell ref="H5:H6"/>
    <mergeCell ref="I17:I18"/>
    <mergeCell ref="B7:B8"/>
    <mergeCell ref="A7:A8"/>
    <mergeCell ref="I15:I16"/>
    <mergeCell ref="A15:A16"/>
    <mergeCell ref="B15:B16"/>
    <mergeCell ref="C15:C16"/>
    <mergeCell ref="D15:E16"/>
    <mergeCell ref="F15:G16"/>
    <mergeCell ref="H15:H16"/>
    <mergeCell ref="A13:A14"/>
    <mergeCell ref="B13:B14"/>
    <mergeCell ref="C13:C14"/>
    <mergeCell ref="D13:E14"/>
    <mergeCell ref="F13:G14"/>
    <mergeCell ref="H13:H14"/>
    <mergeCell ref="I13:I14"/>
    <mergeCell ref="I9:I10"/>
    <mergeCell ref="A11:A12"/>
    <mergeCell ref="B11:B12"/>
    <mergeCell ref="C11:C12"/>
    <mergeCell ref="D11:E12"/>
    <mergeCell ref="F11:G12"/>
    <mergeCell ref="H11:H12"/>
    <mergeCell ref="B19:B20"/>
    <mergeCell ref="D19:E20"/>
    <mergeCell ref="F19:G20"/>
    <mergeCell ref="H19:H20"/>
    <mergeCell ref="B21:B22"/>
    <mergeCell ref="D21:E22"/>
    <mergeCell ref="F21:G22"/>
    <mergeCell ref="H21:H22"/>
    <mergeCell ref="A17:A18"/>
    <mergeCell ref="B17:B18"/>
    <mergeCell ref="C17:C18"/>
    <mergeCell ref="D17:E18"/>
    <mergeCell ref="F17:G18"/>
    <mergeCell ref="H17:H18"/>
    <mergeCell ref="B27:B28"/>
    <mergeCell ref="D27:E28"/>
    <mergeCell ref="F27:G28"/>
    <mergeCell ref="H27:H28"/>
    <mergeCell ref="B29:B30"/>
    <mergeCell ref="D29:E30"/>
    <mergeCell ref="H29:H30"/>
    <mergeCell ref="B23:B24"/>
    <mergeCell ref="D23:E24"/>
    <mergeCell ref="F23:G24"/>
    <mergeCell ref="H23:H24"/>
    <mergeCell ref="B25:B26"/>
    <mergeCell ref="D25:E26"/>
    <mergeCell ref="F25:G26"/>
    <mergeCell ref="H25:H26"/>
    <mergeCell ref="B35:B36"/>
    <mergeCell ref="D35:E36"/>
    <mergeCell ref="H35:H36"/>
    <mergeCell ref="B37:B38"/>
    <mergeCell ref="D37:E38"/>
    <mergeCell ref="H37:H38"/>
    <mergeCell ref="B31:B32"/>
    <mergeCell ref="D31:E32"/>
    <mergeCell ref="H31:H32"/>
    <mergeCell ref="B33:B34"/>
    <mergeCell ref="D33:E34"/>
    <mergeCell ref="H33:H34"/>
    <mergeCell ref="B43:B44"/>
    <mergeCell ref="D43:E44"/>
    <mergeCell ref="H43:H44"/>
    <mergeCell ref="B45:B46"/>
    <mergeCell ref="D45:E46"/>
    <mergeCell ref="H45:H46"/>
    <mergeCell ref="B39:B40"/>
    <mergeCell ref="D39:E40"/>
    <mergeCell ref="H39:H40"/>
    <mergeCell ref="B41:B42"/>
    <mergeCell ref="D41:E42"/>
    <mergeCell ref="H41:H42"/>
    <mergeCell ref="B51:B52"/>
    <mergeCell ref="D51:E52"/>
    <mergeCell ref="H51:H52"/>
    <mergeCell ref="B53:B54"/>
    <mergeCell ref="D53:E54"/>
    <mergeCell ref="H53:H54"/>
    <mergeCell ref="B47:B48"/>
    <mergeCell ref="D47:E48"/>
    <mergeCell ref="H47:H48"/>
    <mergeCell ref="B49:B50"/>
    <mergeCell ref="D49:E50"/>
    <mergeCell ref="H49:H50"/>
    <mergeCell ref="B59:B60"/>
    <mergeCell ref="D59:E60"/>
    <mergeCell ref="H59:H60"/>
    <mergeCell ref="B61:B62"/>
    <mergeCell ref="D61:E62"/>
    <mergeCell ref="H61:H62"/>
    <mergeCell ref="B55:B56"/>
    <mergeCell ref="D55:E56"/>
    <mergeCell ref="H55:H56"/>
    <mergeCell ref="B57:B58"/>
    <mergeCell ref="D57:E58"/>
    <mergeCell ref="H57:H58"/>
    <mergeCell ref="B69:B70"/>
    <mergeCell ref="H69:H70"/>
    <mergeCell ref="B71:B72"/>
    <mergeCell ref="H71:H72"/>
    <mergeCell ref="B73:B74"/>
    <mergeCell ref="H73:H74"/>
    <mergeCell ref="B63:B64"/>
    <mergeCell ref="H63:H64"/>
    <mergeCell ref="B65:B66"/>
    <mergeCell ref="H65:H66"/>
    <mergeCell ref="B67:B68"/>
    <mergeCell ref="H67:H68"/>
    <mergeCell ref="B81:B82"/>
    <mergeCell ref="H81:H82"/>
    <mergeCell ref="B83:B84"/>
    <mergeCell ref="H83:H84"/>
    <mergeCell ref="B85:B86"/>
    <mergeCell ref="H85:H86"/>
    <mergeCell ref="B75:B76"/>
    <mergeCell ref="H75:H76"/>
    <mergeCell ref="B77:B78"/>
    <mergeCell ref="H77:H78"/>
    <mergeCell ref="B79:B80"/>
    <mergeCell ref="H79:H80"/>
    <mergeCell ref="B93:B94"/>
    <mergeCell ref="H93:H94"/>
    <mergeCell ref="B95:B96"/>
    <mergeCell ref="H95:H96"/>
    <mergeCell ref="B97:B98"/>
    <mergeCell ref="H97:H98"/>
    <mergeCell ref="B87:B88"/>
    <mergeCell ref="H87:H88"/>
    <mergeCell ref="B89:B90"/>
    <mergeCell ref="H89:H90"/>
    <mergeCell ref="B91:B92"/>
    <mergeCell ref="H91:H92"/>
    <mergeCell ref="B105:B106"/>
    <mergeCell ref="H105:H106"/>
    <mergeCell ref="B107:B108"/>
    <mergeCell ref="H107:H108"/>
    <mergeCell ref="B109:B110"/>
    <mergeCell ref="H109:H110"/>
    <mergeCell ref="B99:B100"/>
    <mergeCell ref="H99:H100"/>
    <mergeCell ref="B101:B102"/>
    <mergeCell ref="H101:H102"/>
    <mergeCell ref="B103:B104"/>
    <mergeCell ref="H103:H104"/>
    <mergeCell ref="B117:B118"/>
    <mergeCell ref="H117:H118"/>
    <mergeCell ref="B119:B120"/>
    <mergeCell ref="H119:H120"/>
    <mergeCell ref="B121:B122"/>
    <mergeCell ref="H121:H122"/>
    <mergeCell ref="B111:B112"/>
    <mergeCell ref="H111:H112"/>
    <mergeCell ref="B113:B114"/>
    <mergeCell ref="H113:H114"/>
    <mergeCell ref="B115:B116"/>
    <mergeCell ref="H115:H116"/>
    <mergeCell ref="B129:B130"/>
    <mergeCell ref="H129:H130"/>
    <mergeCell ref="B131:B132"/>
    <mergeCell ref="H131:H132"/>
    <mergeCell ref="B133:B134"/>
    <mergeCell ref="H133:H134"/>
    <mergeCell ref="B123:B124"/>
    <mergeCell ref="H123:H124"/>
    <mergeCell ref="B125:B126"/>
    <mergeCell ref="H125:H126"/>
    <mergeCell ref="B127:B128"/>
    <mergeCell ref="H127:H128"/>
    <mergeCell ref="B141:B142"/>
    <mergeCell ref="H141:H142"/>
    <mergeCell ref="B143:B144"/>
    <mergeCell ref="H143:H144"/>
    <mergeCell ref="B145:B146"/>
    <mergeCell ref="H145:H146"/>
    <mergeCell ref="B135:B136"/>
    <mergeCell ref="H135:H136"/>
    <mergeCell ref="B137:B138"/>
    <mergeCell ref="H137:H138"/>
    <mergeCell ref="B139:B140"/>
    <mergeCell ref="H139:H140"/>
    <mergeCell ref="B155:B156"/>
    <mergeCell ref="H155:H156"/>
    <mergeCell ref="B157:B158"/>
    <mergeCell ref="H157:H158"/>
    <mergeCell ref="B147:B148"/>
    <mergeCell ref="H147:H148"/>
    <mergeCell ref="B149:B150"/>
    <mergeCell ref="H149:H150"/>
    <mergeCell ref="B151:B152"/>
    <mergeCell ref="H151:H152"/>
    <mergeCell ref="B171:B172"/>
    <mergeCell ref="H171:H172"/>
    <mergeCell ref="B173:B174"/>
    <mergeCell ref="B175:B176"/>
    <mergeCell ref="B177:B178"/>
    <mergeCell ref="I7:I8"/>
    <mergeCell ref="H7:H8"/>
    <mergeCell ref="F7:G8"/>
    <mergeCell ref="D7:E8"/>
    <mergeCell ref="C7:C8"/>
    <mergeCell ref="B165:B166"/>
    <mergeCell ref="H165:H166"/>
    <mergeCell ref="B167:B168"/>
    <mergeCell ref="H167:H168"/>
    <mergeCell ref="B169:B170"/>
    <mergeCell ref="H169:H170"/>
    <mergeCell ref="B159:B160"/>
    <mergeCell ref="H159:H160"/>
    <mergeCell ref="B161:B162"/>
    <mergeCell ref="H161:H162"/>
    <mergeCell ref="B163:B164"/>
    <mergeCell ref="H163:H164"/>
    <mergeCell ref="B153:B154"/>
    <mergeCell ref="H153:H154"/>
  </mergeCell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51"/>
  <sheetViews>
    <sheetView rightToLeft="1" tabSelected="1" topLeftCell="B1" workbookViewId="0">
      <pane ySplit="4" topLeftCell="A5" activePane="bottomLeft" state="frozen"/>
      <selection pane="bottomLeft" activeCell="I7" sqref="I7:J16"/>
    </sheetView>
  </sheetViews>
  <sheetFormatPr defaultColWidth="11.125" defaultRowHeight="15" customHeight="1" x14ac:dyDescent="0.2"/>
  <cols>
    <col min="1" max="16384" width="11.125" style="125"/>
  </cols>
  <sheetData>
    <row r="1" spans="2:10" ht="15" customHeight="1" thickTop="1" x14ac:dyDescent="0.2">
      <c r="B1" s="249" t="s">
        <v>135</v>
      </c>
      <c r="C1" s="250"/>
      <c r="D1" s="250"/>
      <c r="E1" s="250"/>
      <c r="F1" s="250"/>
      <c r="G1" s="250"/>
      <c r="H1" s="250"/>
      <c r="I1" s="250"/>
      <c r="J1" s="250"/>
    </row>
    <row r="2" spans="2:10" ht="15" customHeight="1" x14ac:dyDescent="0.2">
      <c r="B2" s="252"/>
      <c r="C2" s="230"/>
      <c r="D2" s="230"/>
      <c r="E2" s="230"/>
      <c r="F2" s="230"/>
      <c r="G2" s="230"/>
      <c r="H2" s="230"/>
      <c r="I2" s="230"/>
      <c r="J2" s="230"/>
    </row>
    <row r="3" spans="2:10" ht="15" customHeight="1" x14ac:dyDescent="0.2">
      <c r="B3" s="255" t="s">
        <v>113</v>
      </c>
      <c r="C3" s="253" t="s">
        <v>136</v>
      </c>
      <c r="D3" s="253" t="s">
        <v>114</v>
      </c>
      <c r="E3" s="253" t="s">
        <v>137</v>
      </c>
      <c r="F3" s="253" t="s">
        <v>117</v>
      </c>
      <c r="G3" s="253" t="s">
        <v>138</v>
      </c>
      <c r="H3" s="253"/>
      <c r="I3" s="253" t="s">
        <v>127</v>
      </c>
      <c r="J3" s="253"/>
    </row>
    <row r="4" spans="2:10" ht="15" customHeight="1" x14ac:dyDescent="0.2">
      <c r="B4" s="255"/>
      <c r="C4" s="253"/>
      <c r="D4" s="253"/>
      <c r="E4" s="253"/>
      <c r="F4" s="253"/>
      <c r="G4" s="253"/>
      <c r="H4" s="253"/>
      <c r="I4" s="253"/>
      <c r="J4" s="253"/>
    </row>
    <row r="5" spans="2:10" ht="15" customHeight="1" x14ac:dyDescent="0.2">
      <c r="B5" s="236"/>
      <c r="C5" s="267"/>
      <c r="D5" s="236"/>
      <c r="E5" s="267"/>
      <c r="F5" s="268">
        <v>0</v>
      </c>
      <c r="G5" s="239"/>
      <c r="H5" s="263"/>
      <c r="I5" s="239"/>
      <c r="J5" s="263"/>
    </row>
    <row r="6" spans="2:10" ht="15" customHeight="1" x14ac:dyDescent="0.2">
      <c r="B6" s="237"/>
      <c r="C6" s="238"/>
      <c r="D6" s="237"/>
      <c r="E6" s="238"/>
      <c r="F6" s="269"/>
      <c r="G6" s="241"/>
      <c r="H6" s="264"/>
      <c r="I6" s="241"/>
      <c r="J6" s="264"/>
    </row>
    <row r="7" spans="2:10" ht="15" customHeight="1" x14ac:dyDescent="0.2">
      <c r="B7" s="220"/>
      <c r="C7" s="259"/>
      <c r="D7" s="265">
        <v>1000</v>
      </c>
      <c r="E7" s="259">
        <v>42561</v>
      </c>
      <c r="F7" s="261">
        <f>B7+F5-D7</f>
        <v>-1000</v>
      </c>
      <c r="G7" s="224" t="s">
        <v>139</v>
      </c>
      <c r="H7" s="225"/>
      <c r="I7" s="224"/>
      <c r="J7" s="225"/>
    </row>
    <row r="8" spans="2:10" ht="15" customHeight="1" x14ac:dyDescent="0.2">
      <c r="B8" s="221"/>
      <c r="C8" s="260"/>
      <c r="D8" s="266"/>
      <c r="E8" s="260"/>
      <c r="F8" s="262"/>
      <c r="G8" s="226"/>
      <c r="H8" s="227"/>
      <c r="I8" s="226"/>
      <c r="J8" s="227"/>
    </row>
    <row r="9" spans="2:10" ht="15" customHeight="1" x14ac:dyDescent="0.2">
      <c r="B9" s="220">
        <v>2000</v>
      </c>
      <c r="C9" s="259">
        <v>42568</v>
      </c>
      <c r="D9" s="220"/>
      <c r="E9" s="259"/>
      <c r="F9" s="261">
        <f>B9+F7-D9</f>
        <v>1000</v>
      </c>
      <c r="G9" s="224" t="s">
        <v>133</v>
      </c>
      <c r="H9" s="225"/>
      <c r="I9" s="224"/>
      <c r="J9" s="225"/>
    </row>
    <row r="10" spans="2:10" ht="15" customHeight="1" x14ac:dyDescent="0.2">
      <c r="B10" s="221"/>
      <c r="C10" s="260"/>
      <c r="D10" s="221"/>
      <c r="E10" s="260"/>
      <c r="F10" s="262"/>
      <c r="G10" s="226"/>
      <c r="H10" s="227"/>
      <c r="I10" s="226"/>
      <c r="J10" s="227"/>
    </row>
    <row r="11" spans="2:10" ht="15" customHeight="1" x14ac:dyDescent="0.2">
      <c r="B11" s="220">
        <v>5500</v>
      </c>
      <c r="C11" s="259">
        <v>42569</v>
      </c>
      <c r="D11" s="220"/>
      <c r="E11" s="259"/>
      <c r="F11" s="261">
        <f>B11+F9-D11</f>
        <v>6500</v>
      </c>
      <c r="G11" s="224" t="s">
        <v>134</v>
      </c>
      <c r="H11" s="225"/>
      <c r="I11" s="224"/>
      <c r="J11" s="225"/>
    </row>
    <row r="12" spans="2:10" ht="15" customHeight="1" x14ac:dyDescent="0.2">
      <c r="B12" s="221"/>
      <c r="C12" s="260"/>
      <c r="D12" s="221"/>
      <c r="E12" s="260"/>
      <c r="F12" s="262"/>
      <c r="G12" s="226"/>
      <c r="H12" s="227"/>
      <c r="I12" s="226"/>
      <c r="J12" s="227"/>
    </row>
    <row r="13" spans="2:10" ht="15" customHeight="1" x14ac:dyDescent="0.2">
      <c r="B13" s="220"/>
      <c r="C13" s="259"/>
      <c r="D13" s="220">
        <v>5500</v>
      </c>
      <c r="E13" s="259">
        <v>42577</v>
      </c>
      <c r="F13" s="261">
        <f t="shared" ref="F13" si="0">B13+F11-D13</f>
        <v>1000</v>
      </c>
      <c r="G13" s="224" t="s">
        <v>134</v>
      </c>
      <c r="H13" s="225"/>
      <c r="I13" s="224"/>
      <c r="J13" s="225"/>
    </row>
    <row r="14" spans="2:10" ht="15" customHeight="1" x14ac:dyDescent="0.2">
      <c r="B14" s="221"/>
      <c r="C14" s="260"/>
      <c r="D14" s="221"/>
      <c r="E14" s="260"/>
      <c r="F14" s="262"/>
      <c r="G14" s="226"/>
      <c r="H14" s="227"/>
      <c r="I14" s="226"/>
      <c r="J14" s="227"/>
    </row>
    <row r="15" spans="2:10" ht="15" customHeight="1" x14ac:dyDescent="0.2">
      <c r="B15" s="220"/>
      <c r="C15" s="259"/>
      <c r="D15" s="220"/>
      <c r="E15" s="259"/>
      <c r="F15" s="261">
        <f t="shared" ref="F15" si="1">B15+F13-D15</f>
        <v>1000</v>
      </c>
      <c r="G15" s="224"/>
      <c r="H15" s="225"/>
      <c r="I15" s="224"/>
      <c r="J15" s="225"/>
    </row>
    <row r="16" spans="2:10" ht="15" customHeight="1" x14ac:dyDescent="0.2">
      <c r="B16" s="221"/>
      <c r="C16" s="260"/>
      <c r="D16" s="221"/>
      <c r="E16" s="260"/>
      <c r="F16" s="262"/>
      <c r="G16" s="226"/>
      <c r="H16" s="227"/>
      <c r="I16" s="226"/>
      <c r="J16" s="227"/>
    </row>
    <row r="17" spans="2:10" ht="15" customHeight="1" x14ac:dyDescent="0.2">
      <c r="B17" s="228">
        <f>SUM(B5:B16)</f>
        <v>7500</v>
      </c>
      <c r="C17" s="255"/>
      <c r="D17" s="228">
        <f>SUM(D5:D16)</f>
        <v>6500</v>
      </c>
      <c r="E17" s="257"/>
      <c r="F17" s="253" t="e">
        <f>B17+#REF!-D17</f>
        <v>#REF!</v>
      </c>
      <c r="G17" s="253"/>
      <c r="H17" s="253"/>
      <c r="I17" s="253"/>
      <c r="J17" s="253"/>
    </row>
    <row r="18" spans="2:10" ht="15" customHeight="1" thickBot="1" x14ac:dyDescent="0.25">
      <c r="B18" s="229"/>
      <c r="C18" s="256"/>
      <c r="D18" s="229"/>
      <c r="E18" s="258"/>
      <c r="F18" s="254"/>
      <c r="G18" s="254"/>
      <c r="H18" s="254"/>
      <c r="I18" s="254"/>
      <c r="J18" s="254"/>
    </row>
    <row r="19" spans="2:10" ht="15" customHeight="1" thickTop="1" x14ac:dyDescent="0.2">
      <c r="I19" s="219"/>
      <c r="J19" s="219"/>
    </row>
    <row r="20" spans="2:10" ht="15" customHeight="1" x14ac:dyDescent="0.2">
      <c r="I20" s="219"/>
      <c r="J20" s="219"/>
    </row>
    <row r="21" spans="2:10" ht="15" customHeight="1" x14ac:dyDescent="0.2">
      <c r="I21" s="219"/>
      <c r="J21" s="219"/>
    </row>
    <row r="22" spans="2:10" ht="15" customHeight="1" x14ac:dyDescent="0.2">
      <c r="I22" s="219"/>
      <c r="J22" s="219"/>
    </row>
    <row r="23" spans="2:10" ht="15" customHeight="1" x14ac:dyDescent="0.2">
      <c r="I23" s="219"/>
      <c r="J23" s="219"/>
    </row>
    <row r="24" spans="2:10" ht="15" customHeight="1" x14ac:dyDescent="0.2">
      <c r="I24" s="219"/>
      <c r="J24" s="219"/>
    </row>
    <row r="25" spans="2:10" ht="15" customHeight="1" x14ac:dyDescent="0.2">
      <c r="I25" s="219"/>
      <c r="J25" s="219"/>
    </row>
    <row r="26" spans="2:10" ht="15" customHeight="1" x14ac:dyDescent="0.2">
      <c r="I26" s="219"/>
      <c r="J26" s="219"/>
    </row>
    <row r="27" spans="2:10" ht="15" customHeight="1" x14ac:dyDescent="0.2">
      <c r="I27" s="219"/>
      <c r="J27" s="219"/>
    </row>
    <row r="28" spans="2:10" ht="15" customHeight="1" x14ac:dyDescent="0.2">
      <c r="I28" s="219"/>
      <c r="J28" s="219"/>
    </row>
    <row r="29" spans="2:10" ht="15" customHeight="1" x14ac:dyDescent="0.2">
      <c r="I29" s="219"/>
      <c r="J29" s="219"/>
    </row>
    <row r="30" spans="2:10" ht="15" customHeight="1" x14ac:dyDescent="0.2">
      <c r="I30" s="219"/>
      <c r="J30" s="219"/>
    </row>
    <row r="31" spans="2:10" ht="15" customHeight="1" x14ac:dyDescent="0.2">
      <c r="I31" s="219"/>
      <c r="J31" s="219"/>
    </row>
    <row r="32" spans="2:10" ht="15" customHeight="1" x14ac:dyDescent="0.2">
      <c r="I32" s="219"/>
      <c r="J32" s="219"/>
    </row>
    <row r="33" spans="9:10" ht="15" customHeight="1" x14ac:dyDescent="0.2">
      <c r="I33" s="219"/>
      <c r="J33" s="219"/>
    </row>
    <row r="34" spans="9:10" ht="15" customHeight="1" x14ac:dyDescent="0.2">
      <c r="I34" s="219"/>
      <c r="J34" s="219"/>
    </row>
    <row r="35" spans="9:10" ht="15" customHeight="1" x14ac:dyDescent="0.2">
      <c r="I35" s="219"/>
      <c r="J35" s="219"/>
    </row>
    <row r="36" spans="9:10" ht="15" customHeight="1" x14ac:dyDescent="0.2">
      <c r="I36" s="219"/>
      <c r="J36" s="219"/>
    </row>
    <row r="37" spans="9:10" ht="15" customHeight="1" x14ac:dyDescent="0.2">
      <c r="I37" s="219"/>
      <c r="J37" s="219"/>
    </row>
    <row r="38" spans="9:10" ht="15" customHeight="1" x14ac:dyDescent="0.2">
      <c r="I38" s="219"/>
      <c r="J38" s="219"/>
    </row>
    <row r="39" spans="9:10" ht="15" customHeight="1" x14ac:dyDescent="0.2">
      <c r="I39" s="219"/>
      <c r="J39" s="219"/>
    </row>
    <row r="40" spans="9:10" ht="15" customHeight="1" x14ac:dyDescent="0.2">
      <c r="I40" s="219"/>
      <c r="J40" s="219"/>
    </row>
    <row r="41" spans="9:10" ht="15" customHeight="1" x14ac:dyDescent="0.2">
      <c r="I41" s="219"/>
      <c r="J41" s="219"/>
    </row>
    <row r="42" spans="9:10" ht="15" customHeight="1" x14ac:dyDescent="0.2">
      <c r="I42" s="219"/>
      <c r="J42" s="219"/>
    </row>
    <row r="43" spans="9:10" ht="15" customHeight="1" x14ac:dyDescent="0.2">
      <c r="I43" s="219"/>
      <c r="J43" s="219"/>
    </row>
    <row r="44" spans="9:10" ht="15" customHeight="1" x14ac:dyDescent="0.2">
      <c r="I44" s="219"/>
      <c r="J44" s="219"/>
    </row>
    <row r="45" spans="9:10" ht="15" customHeight="1" x14ac:dyDescent="0.2">
      <c r="I45" s="219"/>
      <c r="J45" s="219"/>
    </row>
    <row r="46" spans="9:10" ht="15" customHeight="1" x14ac:dyDescent="0.2">
      <c r="I46" s="219"/>
      <c r="J46" s="219"/>
    </row>
    <row r="47" spans="9:10" ht="15" customHeight="1" x14ac:dyDescent="0.2">
      <c r="I47" s="219"/>
      <c r="J47" s="219"/>
    </row>
    <row r="48" spans="9:10" ht="15" customHeight="1" x14ac:dyDescent="0.2">
      <c r="I48" s="219"/>
      <c r="J48" s="219"/>
    </row>
    <row r="49" spans="9:10" ht="15" customHeight="1" x14ac:dyDescent="0.2">
      <c r="I49" s="219"/>
      <c r="J49" s="219"/>
    </row>
    <row r="50" spans="9:10" ht="15" customHeight="1" x14ac:dyDescent="0.2">
      <c r="I50" s="219"/>
      <c r="J50" s="219"/>
    </row>
    <row r="51" spans="9:10" ht="15" customHeight="1" x14ac:dyDescent="0.2">
      <c r="I51" s="219"/>
      <c r="J51" s="219"/>
    </row>
    <row r="52" spans="9:10" ht="15" customHeight="1" x14ac:dyDescent="0.2">
      <c r="I52" s="219"/>
      <c r="J52" s="219"/>
    </row>
    <row r="53" spans="9:10" ht="15" customHeight="1" x14ac:dyDescent="0.2">
      <c r="I53" s="219"/>
      <c r="J53" s="219"/>
    </row>
    <row r="54" spans="9:10" ht="15" customHeight="1" x14ac:dyDescent="0.2">
      <c r="I54" s="219"/>
      <c r="J54" s="219"/>
    </row>
    <row r="55" spans="9:10" ht="15" customHeight="1" x14ac:dyDescent="0.2">
      <c r="I55" s="219"/>
      <c r="J55" s="219"/>
    </row>
    <row r="56" spans="9:10" ht="15" customHeight="1" x14ac:dyDescent="0.2">
      <c r="I56" s="219"/>
      <c r="J56" s="219"/>
    </row>
    <row r="57" spans="9:10" ht="15" customHeight="1" x14ac:dyDescent="0.2">
      <c r="I57" s="219"/>
      <c r="J57" s="219"/>
    </row>
    <row r="58" spans="9:10" ht="15" customHeight="1" x14ac:dyDescent="0.2">
      <c r="I58" s="219"/>
      <c r="J58" s="219"/>
    </row>
    <row r="59" spans="9:10" ht="15" customHeight="1" x14ac:dyDescent="0.2">
      <c r="I59" s="219"/>
      <c r="J59" s="219"/>
    </row>
    <row r="60" spans="9:10" ht="15" customHeight="1" x14ac:dyDescent="0.2">
      <c r="I60" s="219"/>
      <c r="J60" s="219"/>
    </row>
    <row r="61" spans="9:10" ht="15" customHeight="1" x14ac:dyDescent="0.2">
      <c r="I61" s="219"/>
      <c r="J61" s="219"/>
    </row>
    <row r="62" spans="9:10" ht="15" customHeight="1" x14ac:dyDescent="0.2">
      <c r="I62" s="219"/>
      <c r="J62" s="219"/>
    </row>
    <row r="63" spans="9:10" ht="15" customHeight="1" x14ac:dyDescent="0.2">
      <c r="I63" s="219"/>
      <c r="J63" s="219"/>
    </row>
    <row r="64" spans="9:10" ht="15" customHeight="1" x14ac:dyDescent="0.2">
      <c r="I64" s="219"/>
      <c r="J64" s="219"/>
    </row>
    <row r="65" spans="9:10" ht="15" customHeight="1" x14ac:dyDescent="0.2">
      <c r="I65" s="219"/>
      <c r="J65" s="219"/>
    </row>
    <row r="66" spans="9:10" ht="15" customHeight="1" x14ac:dyDescent="0.2">
      <c r="I66" s="219"/>
      <c r="J66" s="219"/>
    </row>
    <row r="67" spans="9:10" ht="15" customHeight="1" x14ac:dyDescent="0.2">
      <c r="I67" s="219"/>
      <c r="J67" s="219"/>
    </row>
    <row r="68" spans="9:10" ht="15" customHeight="1" x14ac:dyDescent="0.2">
      <c r="I68" s="219"/>
      <c r="J68" s="219"/>
    </row>
    <row r="69" spans="9:10" ht="15" customHeight="1" x14ac:dyDescent="0.2">
      <c r="I69" s="219"/>
      <c r="J69" s="219"/>
    </row>
    <row r="70" spans="9:10" ht="15" customHeight="1" x14ac:dyDescent="0.2">
      <c r="I70" s="219"/>
      <c r="J70" s="219"/>
    </row>
    <row r="71" spans="9:10" ht="15" customHeight="1" x14ac:dyDescent="0.2">
      <c r="I71" s="219"/>
      <c r="J71" s="219"/>
    </row>
    <row r="72" spans="9:10" ht="15" customHeight="1" x14ac:dyDescent="0.2">
      <c r="I72" s="219"/>
      <c r="J72" s="219"/>
    </row>
    <row r="73" spans="9:10" ht="15" customHeight="1" x14ac:dyDescent="0.2">
      <c r="I73" s="219"/>
      <c r="J73" s="219"/>
    </row>
    <row r="74" spans="9:10" ht="15" customHeight="1" x14ac:dyDescent="0.2">
      <c r="I74" s="219"/>
      <c r="J74" s="219"/>
    </row>
    <row r="75" spans="9:10" ht="15" customHeight="1" x14ac:dyDescent="0.2">
      <c r="I75" s="219"/>
      <c r="J75" s="219"/>
    </row>
    <row r="76" spans="9:10" ht="15" customHeight="1" x14ac:dyDescent="0.2">
      <c r="I76" s="219"/>
      <c r="J76" s="219"/>
    </row>
    <row r="77" spans="9:10" ht="15" customHeight="1" x14ac:dyDescent="0.2">
      <c r="I77" s="219"/>
      <c r="J77" s="219"/>
    </row>
    <row r="78" spans="9:10" ht="15" customHeight="1" x14ac:dyDescent="0.2">
      <c r="I78" s="219"/>
      <c r="J78" s="219"/>
    </row>
    <row r="79" spans="9:10" ht="15" customHeight="1" x14ac:dyDescent="0.2">
      <c r="I79" s="219"/>
      <c r="J79" s="219"/>
    </row>
    <row r="80" spans="9:10" ht="15" customHeight="1" x14ac:dyDescent="0.2">
      <c r="I80" s="219"/>
      <c r="J80" s="219"/>
    </row>
    <row r="81" spans="9:10" ht="15" customHeight="1" x14ac:dyDescent="0.2">
      <c r="I81" s="219"/>
      <c r="J81" s="219"/>
    </row>
    <row r="82" spans="9:10" ht="15" customHeight="1" x14ac:dyDescent="0.2">
      <c r="I82" s="219"/>
      <c r="J82" s="219"/>
    </row>
    <row r="83" spans="9:10" ht="15" customHeight="1" x14ac:dyDescent="0.2">
      <c r="I83" s="219"/>
      <c r="J83" s="219"/>
    </row>
    <row r="84" spans="9:10" ht="15" customHeight="1" x14ac:dyDescent="0.2">
      <c r="I84" s="219"/>
      <c r="J84" s="219"/>
    </row>
    <row r="85" spans="9:10" ht="15" customHeight="1" x14ac:dyDescent="0.2">
      <c r="I85" s="219"/>
      <c r="J85" s="219"/>
    </row>
    <row r="86" spans="9:10" ht="15" customHeight="1" x14ac:dyDescent="0.2">
      <c r="I86" s="219"/>
      <c r="J86" s="219"/>
    </row>
    <row r="87" spans="9:10" ht="15" customHeight="1" x14ac:dyDescent="0.2">
      <c r="I87" s="219"/>
      <c r="J87" s="219"/>
    </row>
    <row r="88" spans="9:10" ht="15" customHeight="1" x14ac:dyDescent="0.2">
      <c r="I88" s="219"/>
      <c r="J88" s="219"/>
    </row>
    <row r="89" spans="9:10" ht="15" customHeight="1" x14ac:dyDescent="0.2">
      <c r="I89" s="219"/>
      <c r="J89" s="219"/>
    </row>
    <row r="90" spans="9:10" ht="15" customHeight="1" x14ac:dyDescent="0.2">
      <c r="I90" s="219"/>
      <c r="J90" s="219"/>
    </row>
    <row r="91" spans="9:10" ht="15" customHeight="1" x14ac:dyDescent="0.2">
      <c r="I91" s="219"/>
      <c r="J91" s="219"/>
    </row>
    <row r="92" spans="9:10" ht="15" customHeight="1" x14ac:dyDescent="0.2">
      <c r="I92" s="219"/>
      <c r="J92" s="219"/>
    </row>
    <row r="93" spans="9:10" ht="15" customHeight="1" x14ac:dyDescent="0.2">
      <c r="I93" s="219"/>
      <c r="J93" s="219"/>
    </row>
    <row r="94" spans="9:10" ht="15" customHeight="1" x14ac:dyDescent="0.2">
      <c r="I94" s="219"/>
      <c r="J94" s="219"/>
    </row>
    <row r="95" spans="9:10" ht="15" customHeight="1" x14ac:dyDescent="0.2">
      <c r="I95" s="219"/>
      <c r="J95" s="219"/>
    </row>
    <row r="96" spans="9:10" ht="15" customHeight="1" x14ac:dyDescent="0.2">
      <c r="I96" s="219"/>
      <c r="J96" s="219"/>
    </row>
    <row r="97" spans="9:10" ht="15" customHeight="1" x14ac:dyDescent="0.2">
      <c r="I97" s="219"/>
      <c r="J97" s="219"/>
    </row>
    <row r="98" spans="9:10" ht="15" customHeight="1" x14ac:dyDescent="0.2">
      <c r="I98" s="219"/>
      <c r="J98" s="219"/>
    </row>
    <row r="99" spans="9:10" ht="15" customHeight="1" x14ac:dyDescent="0.2">
      <c r="I99" s="219"/>
      <c r="J99" s="219"/>
    </row>
    <row r="100" spans="9:10" ht="15" customHeight="1" x14ac:dyDescent="0.2">
      <c r="I100" s="219"/>
      <c r="J100" s="219"/>
    </row>
    <row r="101" spans="9:10" ht="15" customHeight="1" x14ac:dyDescent="0.2">
      <c r="I101" s="219"/>
      <c r="J101" s="219"/>
    </row>
    <row r="102" spans="9:10" ht="15" customHeight="1" x14ac:dyDescent="0.2">
      <c r="I102" s="219"/>
      <c r="J102" s="219"/>
    </row>
    <row r="103" spans="9:10" ht="15" customHeight="1" x14ac:dyDescent="0.2">
      <c r="I103" s="219"/>
      <c r="J103" s="219"/>
    </row>
    <row r="104" spans="9:10" ht="15" customHeight="1" x14ac:dyDescent="0.2">
      <c r="I104" s="219"/>
      <c r="J104" s="219"/>
    </row>
    <row r="105" spans="9:10" ht="15" customHeight="1" x14ac:dyDescent="0.2">
      <c r="I105" s="219"/>
      <c r="J105" s="219"/>
    </row>
    <row r="106" spans="9:10" ht="15" customHeight="1" x14ac:dyDescent="0.2">
      <c r="I106" s="219"/>
      <c r="J106" s="219"/>
    </row>
    <row r="107" spans="9:10" ht="15" customHeight="1" x14ac:dyDescent="0.2">
      <c r="I107" s="219"/>
      <c r="J107" s="219"/>
    </row>
    <row r="108" spans="9:10" ht="15" customHeight="1" x14ac:dyDescent="0.2">
      <c r="I108" s="219"/>
      <c r="J108" s="219"/>
    </row>
    <row r="109" spans="9:10" ht="15" customHeight="1" x14ac:dyDescent="0.2">
      <c r="I109" s="219"/>
      <c r="J109" s="219"/>
    </row>
    <row r="110" spans="9:10" ht="15" customHeight="1" x14ac:dyDescent="0.2">
      <c r="I110" s="219"/>
      <c r="J110" s="219"/>
    </row>
    <row r="111" spans="9:10" ht="15" customHeight="1" x14ac:dyDescent="0.2">
      <c r="I111" s="219"/>
      <c r="J111" s="219"/>
    </row>
    <row r="112" spans="9:10" ht="15" customHeight="1" x14ac:dyDescent="0.2">
      <c r="I112" s="219"/>
      <c r="J112" s="219"/>
    </row>
    <row r="113" spans="9:10" ht="15" customHeight="1" x14ac:dyDescent="0.2">
      <c r="I113" s="219"/>
      <c r="J113" s="219"/>
    </row>
    <row r="114" spans="9:10" ht="15" customHeight="1" x14ac:dyDescent="0.2">
      <c r="I114" s="219"/>
      <c r="J114" s="219"/>
    </row>
    <row r="115" spans="9:10" ht="15" customHeight="1" x14ac:dyDescent="0.2">
      <c r="I115" s="219"/>
      <c r="J115" s="219"/>
    </row>
    <row r="116" spans="9:10" ht="15" customHeight="1" x14ac:dyDescent="0.2">
      <c r="I116" s="219"/>
      <c r="J116" s="219"/>
    </row>
    <row r="117" spans="9:10" ht="15" customHeight="1" x14ac:dyDescent="0.2">
      <c r="I117" s="219"/>
      <c r="J117" s="219"/>
    </row>
    <row r="118" spans="9:10" ht="15" customHeight="1" x14ac:dyDescent="0.2">
      <c r="I118" s="219"/>
      <c r="J118" s="219"/>
    </row>
    <row r="119" spans="9:10" ht="15" customHeight="1" x14ac:dyDescent="0.2">
      <c r="I119" s="219"/>
      <c r="J119" s="219"/>
    </row>
    <row r="120" spans="9:10" ht="15" customHeight="1" x14ac:dyDescent="0.2">
      <c r="I120" s="219"/>
      <c r="J120" s="219"/>
    </row>
    <row r="121" spans="9:10" ht="15" customHeight="1" x14ac:dyDescent="0.2">
      <c r="I121" s="219"/>
      <c r="J121" s="219"/>
    </row>
    <row r="122" spans="9:10" ht="15" customHeight="1" x14ac:dyDescent="0.2">
      <c r="I122" s="219"/>
      <c r="J122" s="219"/>
    </row>
    <row r="123" spans="9:10" ht="15" customHeight="1" x14ac:dyDescent="0.2">
      <c r="I123" s="219"/>
      <c r="J123" s="219"/>
    </row>
    <row r="124" spans="9:10" ht="15" customHeight="1" x14ac:dyDescent="0.2">
      <c r="I124" s="219"/>
      <c r="J124" s="219"/>
    </row>
    <row r="125" spans="9:10" ht="15" customHeight="1" x14ac:dyDescent="0.2">
      <c r="I125" s="219"/>
      <c r="J125" s="219"/>
    </row>
    <row r="126" spans="9:10" ht="15" customHeight="1" x14ac:dyDescent="0.2">
      <c r="I126" s="219"/>
      <c r="J126" s="219"/>
    </row>
    <row r="127" spans="9:10" ht="15" customHeight="1" x14ac:dyDescent="0.2">
      <c r="I127" s="219"/>
      <c r="J127" s="219"/>
    </row>
    <row r="128" spans="9:10" ht="15" customHeight="1" x14ac:dyDescent="0.2">
      <c r="I128" s="219"/>
      <c r="J128" s="219"/>
    </row>
    <row r="129" spans="9:10" ht="15" customHeight="1" x14ac:dyDescent="0.2">
      <c r="I129" s="219"/>
      <c r="J129" s="219"/>
    </row>
    <row r="130" spans="9:10" ht="15" customHeight="1" x14ac:dyDescent="0.2">
      <c r="I130" s="219"/>
      <c r="J130" s="219"/>
    </row>
    <row r="131" spans="9:10" ht="15" customHeight="1" x14ac:dyDescent="0.2">
      <c r="I131" s="219"/>
      <c r="J131" s="219"/>
    </row>
    <row r="132" spans="9:10" ht="15" customHeight="1" x14ac:dyDescent="0.2">
      <c r="I132" s="219"/>
      <c r="J132" s="219"/>
    </row>
    <row r="133" spans="9:10" ht="15" customHeight="1" x14ac:dyDescent="0.2">
      <c r="I133" s="219"/>
      <c r="J133" s="219"/>
    </row>
    <row r="134" spans="9:10" ht="15" customHeight="1" x14ac:dyDescent="0.2">
      <c r="I134" s="219"/>
      <c r="J134" s="219"/>
    </row>
    <row r="135" spans="9:10" ht="15" customHeight="1" x14ac:dyDescent="0.2">
      <c r="I135" s="219"/>
      <c r="J135" s="219"/>
    </row>
    <row r="136" spans="9:10" ht="15" customHeight="1" x14ac:dyDescent="0.2">
      <c r="I136" s="219"/>
      <c r="J136" s="219"/>
    </row>
    <row r="137" spans="9:10" ht="15" customHeight="1" x14ac:dyDescent="0.2">
      <c r="I137" s="219"/>
      <c r="J137" s="219"/>
    </row>
    <row r="138" spans="9:10" ht="15" customHeight="1" x14ac:dyDescent="0.2">
      <c r="I138" s="219"/>
      <c r="J138" s="219"/>
    </row>
    <row r="139" spans="9:10" ht="15" customHeight="1" x14ac:dyDescent="0.2">
      <c r="I139" s="219"/>
      <c r="J139" s="219"/>
    </row>
    <row r="140" spans="9:10" ht="15" customHeight="1" x14ac:dyDescent="0.2">
      <c r="I140" s="219"/>
      <c r="J140" s="219"/>
    </row>
    <row r="141" spans="9:10" ht="15" customHeight="1" x14ac:dyDescent="0.2">
      <c r="I141" s="219"/>
      <c r="J141" s="219"/>
    </row>
    <row r="142" spans="9:10" ht="15" customHeight="1" x14ac:dyDescent="0.2">
      <c r="I142" s="219"/>
      <c r="J142" s="219"/>
    </row>
    <row r="143" spans="9:10" ht="15" customHeight="1" x14ac:dyDescent="0.2">
      <c r="I143" s="219"/>
      <c r="J143" s="219"/>
    </row>
    <row r="144" spans="9:10" ht="15" customHeight="1" x14ac:dyDescent="0.2">
      <c r="I144" s="219"/>
      <c r="J144" s="219"/>
    </row>
    <row r="145" spans="9:10" ht="15" customHeight="1" x14ac:dyDescent="0.2">
      <c r="I145" s="219"/>
      <c r="J145" s="219"/>
    </row>
    <row r="146" spans="9:10" ht="15" customHeight="1" x14ac:dyDescent="0.2">
      <c r="I146" s="219"/>
      <c r="J146" s="219"/>
    </row>
    <row r="147" spans="9:10" ht="15" customHeight="1" x14ac:dyDescent="0.2">
      <c r="I147" s="219"/>
      <c r="J147" s="219"/>
    </row>
    <row r="148" spans="9:10" ht="15" customHeight="1" x14ac:dyDescent="0.2">
      <c r="I148" s="219"/>
      <c r="J148" s="219"/>
    </row>
    <row r="149" spans="9:10" ht="15" customHeight="1" x14ac:dyDescent="0.2">
      <c r="I149" s="219"/>
      <c r="J149" s="219"/>
    </row>
    <row r="150" spans="9:10" ht="15" customHeight="1" x14ac:dyDescent="0.2">
      <c r="I150" s="219"/>
      <c r="J150" s="219"/>
    </row>
    <row r="151" spans="9:10" ht="15" customHeight="1" x14ac:dyDescent="0.2">
      <c r="I151" s="219"/>
      <c r="J151" s="219"/>
    </row>
    <row r="152" spans="9:10" ht="15" customHeight="1" x14ac:dyDescent="0.2">
      <c r="I152" s="219"/>
      <c r="J152" s="219"/>
    </row>
    <row r="153" spans="9:10" ht="15" customHeight="1" x14ac:dyDescent="0.2">
      <c r="I153" s="219"/>
      <c r="J153" s="219"/>
    </row>
    <row r="154" spans="9:10" ht="15" customHeight="1" x14ac:dyDescent="0.2">
      <c r="I154" s="219"/>
      <c r="J154" s="219"/>
    </row>
    <row r="155" spans="9:10" ht="15" customHeight="1" x14ac:dyDescent="0.2">
      <c r="I155" s="219"/>
      <c r="J155" s="219"/>
    </row>
    <row r="156" spans="9:10" ht="15" customHeight="1" x14ac:dyDescent="0.2">
      <c r="I156" s="219"/>
      <c r="J156" s="219"/>
    </row>
    <row r="157" spans="9:10" ht="15" customHeight="1" x14ac:dyDescent="0.2">
      <c r="I157" s="219"/>
      <c r="J157" s="219"/>
    </row>
    <row r="158" spans="9:10" ht="15" customHeight="1" x14ac:dyDescent="0.2">
      <c r="I158" s="219"/>
      <c r="J158" s="219"/>
    </row>
    <row r="159" spans="9:10" ht="15" customHeight="1" x14ac:dyDescent="0.2">
      <c r="I159" s="219"/>
      <c r="J159" s="219"/>
    </row>
    <row r="160" spans="9:10" ht="15" customHeight="1" x14ac:dyDescent="0.2">
      <c r="I160" s="219"/>
      <c r="J160" s="219"/>
    </row>
    <row r="161" spans="9:10" ht="15" customHeight="1" x14ac:dyDescent="0.2">
      <c r="I161" s="219"/>
      <c r="J161" s="219"/>
    </row>
    <row r="162" spans="9:10" ht="15" customHeight="1" x14ac:dyDescent="0.2">
      <c r="I162" s="219"/>
      <c r="J162" s="219"/>
    </row>
    <row r="163" spans="9:10" ht="15" customHeight="1" x14ac:dyDescent="0.2">
      <c r="I163" s="219"/>
      <c r="J163" s="219"/>
    </row>
    <row r="164" spans="9:10" ht="15" customHeight="1" x14ac:dyDescent="0.2">
      <c r="I164" s="219"/>
      <c r="J164" s="219"/>
    </row>
    <row r="165" spans="9:10" ht="15" customHeight="1" x14ac:dyDescent="0.2">
      <c r="I165" s="219"/>
      <c r="J165" s="219"/>
    </row>
    <row r="166" spans="9:10" ht="15" customHeight="1" x14ac:dyDescent="0.2">
      <c r="I166" s="219"/>
      <c r="J166" s="219"/>
    </row>
    <row r="167" spans="9:10" ht="15" customHeight="1" x14ac:dyDescent="0.2">
      <c r="I167" s="219"/>
      <c r="J167" s="219"/>
    </row>
    <row r="168" spans="9:10" ht="15" customHeight="1" x14ac:dyDescent="0.2">
      <c r="I168" s="219"/>
      <c r="J168" s="219"/>
    </row>
    <row r="169" spans="9:10" ht="15" customHeight="1" x14ac:dyDescent="0.2">
      <c r="I169" s="219"/>
      <c r="J169" s="219"/>
    </row>
    <row r="170" spans="9:10" ht="15" customHeight="1" x14ac:dyDescent="0.2">
      <c r="I170" s="219"/>
      <c r="J170" s="219"/>
    </row>
    <row r="171" spans="9:10" ht="15" customHeight="1" x14ac:dyDescent="0.2">
      <c r="I171" s="219"/>
      <c r="J171" s="219"/>
    </row>
    <row r="172" spans="9:10" ht="15" customHeight="1" x14ac:dyDescent="0.2">
      <c r="I172" s="219"/>
      <c r="J172" s="219"/>
    </row>
    <row r="173" spans="9:10" ht="15" customHeight="1" x14ac:dyDescent="0.2">
      <c r="I173" s="219"/>
      <c r="J173" s="219"/>
    </row>
    <row r="174" spans="9:10" ht="15" customHeight="1" x14ac:dyDescent="0.2">
      <c r="I174" s="219"/>
      <c r="J174" s="219"/>
    </row>
    <row r="175" spans="9:10" ht="15" customHeight="1" x14ac:dyDescent="0.2">
      <c r="I175" s="219"/>
      <c r="J175" s="219"/>
    </row>
    <row r="176" spans="9:10" ht="15" customHeight="1" x14ac:dyDescent="0.2">
      <c r="I176" s="219"/>
      <c r="J176" s="219"/>
    </row>
    <row r="177" spans="9:10" ht="15" customHeight="1" x14ac:dyDescent="0.2">
      <c r="I177" s="219"/>
      <c r="J177" s="219"/>
    </row>
    <row r="178" spans="9:10" ht="15" customHeight="1" x14ac:dyDescent="0.2">
      <c r="I178" s="219"/>
      <c r="J178" s="219"/>
    </row>
    <row r="179" spans="9:10" ht="15" customHeight="1" x14ac:dyDescent="0.2">
      <c r="I179" s="219"/>
      <c r="J179" s="219"/>
    </row>
    <row r="180" spans="9:10" ht="15" customHeight="1" x14ac:dyDescent="0.2">
      <c r="I180" s="219"/>
      <c r="J180" s="219"/>
    </row>
    <row r="181" spans="9:10" ht="15" customHeight="1" x14ac:dyDescent="0.2">
      <c r="I181" s="219"/>
      <c r="J181" s="219"/>
    </row>
    <row r="182" spans="9:10" ht="15" customHeight="1" x14ac:dyDescent="0.2">
      <c r="I182" s="219"/>
      <c r="J182" s="219"/>
    </row>
    <row r="183" spans="9:10" ht="15" customHeight="1" x14ac:dyDescent="0.2">
      <c r="I183" s="219"/>
      <c r="J183" s="219"/>
    </row>
    <row r="184" spans="9:10" ht="15" customHeight="1" x14ac:dyDescent="0.2">
      <c r="I184" s="219"/>
      <c r="J184" s="219"/>
    </row>
    <row r="185" spans="9:10" ht="15" customHeight="1" x14ac:dyDescent="0.2">
      <c r="I185" s="219"/>
      <c r="J185" s="219"/>
    </row>
    <row r="186" spans="9:10" ht="15" customHeight="1" x14ac:dyDescent="0.2">
      <c r="I186" s="219"/>
      <c r="J186" s="219"/>
    </row>
    <row r="187" spans="9:10" ht="15" customHeight="1" x14ac:dyDescent="0.2">
      <c r="I187" s="219"/>
      <c r="J187" s="219"/>
    </row>
    <row r="188" spans="9:10" ht="15" customHeight="1" x14ac:dyDescent="0.2">
      <c r="I188" s="219"/>
      <c r="J188" s="219"/>
    </row>
    <row r="189" spans="9:10" ht="15" customHeight="1" x14ac:dyDescent="0.2">
      <c r="I189" s="219"/>
      <c r="J189" s="219"/>
    </row>
    <row r="190" spans="9:10" ht="15" customHeight="1" x14ac:dyDescent="0.2">
      <c r="I190" s="219"/>
      <c r="J190" s="219"/>
    </row>
    <row r="191" spans="9:10" ht="15" customHeight="1" x14ac:dyDescent="0.2">
      <c r="I191" s="219"/>
      <c r="J191" s="219"/>
    </row>
    <row r="192" spans="9:10" ht="15" customHeight="1" x14ac:dyDescent="0.2">
      <c r="I192" s="219"/>
      <c r="J192" s="219"/>
    </row>
    <row r="193" spans="9:10" ht="15" customHeight="1" x14ac:dyDescent="0.2">
      <c r="I193" s="219"/>
      <c r="J193" s="219"/>
    </row>
    <row r="194" spans="9:10" ht="15" customHeight="1" x14ac:dyDescent="0.2">
      <c r="I194" s="219"/>
      <c r="J194" s="219"/>
    </row>
    <row r="195" spans="9:10" ht="15" customHeight="1" x14ac:dyDescent="0.2">
      <c r="I195" s="219"/>
      <c r="J195" s="219"/>
    </row>
    <row r="196" spans="9:10" ht="15" customHeight="1" x14ac:dyDescent="0.2">
      <c r="I196" s="219"/>
      <c r="J196" s="219"/>
    </row>
    <row r="197" spans="9:10" ht="15" customHeight="1" x14ac:dyDescent="0.2">
      <c r="I197" s="219"/>
      <c r="J197" s="219"/>
    </row>
    <row r="198" spans="9:10" ht="15" customHeight="1" x14ac:dyDescent="0.2">
      <c r="I198" s="219"/>
      <c r="J198" s="219"/>
    </row>
    <row r="199" spans="9:10" ht="15" customHeight="1" x14ac:dyDescent="0.2">
      <c r="I199" s="219"/>
      <c r="J199" s="219"/>
    </row>
    <row r="200" spans="9:10" ht="15" customHeight="1" x14ac:dyDescent="0.2">
      <c r="I200" s="219"/>
      <c r="J200" s="219"/>
    </row>
    <row r="201" spans="9:10" ht="15" customHeight="1" x14ac:dyDescent="0.2">
      <c r="I201" s="219"/>
      <c r="J201" s="219"/>
    </row>
    <row r="202" spans="9:10" ht="15" customHeight="1" x14ac:dyDescent="0.2">
      <c r="I202" s="219"/>
      <c r="J202" s="219"/>
    </row>
    <row r="203" spans="9:10" ht="15" customHeight="1" x14ac:dyDescent="0.2">
      <c r="I203" s="219"/>
      <c r="J203" s="219"/>
    </row>
    <row r="204" spans="9:10" ht="15" customHeight="1" x14ac:dyDescent="0.2">
      <c r="I204" s="219"/>
      <c r="J204" s="219"/>
    </row>
    <row r="205" spans="9:10" ht="15" customHeight="1" x14ac:dyDescent="0.2">
      <c r="I205" s="219"/>
      <c r="J205" s="219"/>
    </row>
    <row r="206" spans="9:10" ht="15" customHeight="1" x14ac:dyDescent="0.2">
      <c r="I206" s="219"/>
      <c r="J206" s="219"/>
    </row>
    <row r="207" spans="9:10" ht="15" customHeight="1" x14ac:dyDescent="0.2">
      <c r="I207" s="219"/>
      <c r="J207" s="219"/>
    </row>
    <row r="208" spans="9:10" ht="15" customHeight="1" x14ac:dyDescent="0.2">
      <c r="I208" s="219"/>
      <c r="J208" s="219"/>
    </row>
    <row r="209" spans="9:10" ht="15" customHeight="1" x14ac:dyDescent="0.2">
      <c r="I209" s="219"/>
      <c r="J209" s="219"/>
    </row>
    <row r="210" spans="9:10" ht="15" customHeight="1" x14ac:dyDescent="0.2">
      <c r="I210" s="219"/>
      <c r="J210" s="219"/>
    </row>
    <row r="211" spans="9:10" ht="15" customHeight="1" x14ac:dyDescent="0.2">
      <c r="I211" s="219"/>
      <c r="J211" s="219"/>
    </row>
    <row r="212" spans="9:10" ht="15" customHeight="1" x14ac:dyDescent="0.2">
      <c r="I212" s="219"/>
      <c r="J212" s="219"/>
    </row>
    <row r="213" spans="9:10" ht="15" customHeight="1" x14ac:dyDescent="0.2">
      <c r="I213" s="219"/>
      <c r="J213" s="219"/>
    </row>
    <row r="214" spans="9:10" ht="15" customHeight="1" x14ac:dyDescent="0.2">
      <c r="I214" s="219"/>
      <c r="J214" s="219"/>
    </row>
    <row r="215" spans="9:10" ht="15" customHeight="1" x14ac:dyDescent="0.2">
      <c r="I215" s="219"/>
      <c r="J215" s="219"/>
    </row>
    <row r="216" spans="9:10" ht="15" customHeight="1" x14ac:dyDescent="0.2">
      <c r="I216" s="219"/>
      <c r="J216" s="219"/>
    </row>
    <row r="217" spans="9:10" ht="15" customHeight="1" x14ac:dyDescent="0.2">
      <c r="I217" s="219"/>
      <c r="J217" s="219"/>
    </row>
    <row r="218" spans="9:10" ht="15" customHeight="1" x14ac:dyDescent="0.2">
      <c r="I218" s="219"/>
      <c r="J218" s="219"/>
    </row>
    <row r="219" spans="9:10" ht="15" customHeight="1" x14ac:dyDescent="0.2">
      <c r="I219" s="219"/>
      <c r="J219" s="219"/>
    </row>
    <row r="220" spans="9:10" ht="15" customHeight="1" x14ac:dyDescent="0.2">
      <c r="I220" s="219"/>
      <c r="J220" s="219"/>
    </row>
    <row r="221" spans="9:10" ht="15" customHeight="1" x14ac:dyDescent="0.2">
      <c r="I221" s="219"/>
      <c r="J221" s="219"/>
    </row>
    <row r="222" spans="9:10" ht="15" customHeight="1" x14ac:dyDescent="0.2">
      <c r="I222" s="219"/>
      <c r="J222" s="219"/>
    </row>
    <row r="223" spans="9:10" ht="15" customHeight="1" x14ac:dyDescent="0.2">
      <c r="I223" s="219"/>
      <c r="J223" s="219"/>
    </row>
    <row r="224" spans="9:10" ht="15" customHeight="1" x14ac:dyDescent="0.2">
      <c r="I224" s="219"/>
      <c r="J224" s="219"/>
    </row>
    <row r="225" spans="9:10" ht="15" customHeight="1" x14ac:dyDescent="0.2">
      <c r="I225" s="219"/>
      <c r="J225" s="219"/>
    </row>
    <row r="226" spans="9:10" ht="15" customHeight="1" x14ac:dyDescent="0.2">
      <c r="I226" s="219"/>
      <c r="J226" s="219"/>
    </row>
    <row r="227" spans="9:10" ht="15" customHeight="1" x14ac:dyDescent="0.2">
      <c r="I227" s="219"/>
      <c r="J227" s="219"/>
    </row>
    <row r="228" spans="9:10" ht="15" customHeight="1" x14ac:dyDescent="0.2">
      <c r="I228" s="219"/>
      <c r="J228" s="219"/>
    </row>
    <row r="229" spans="9:10" ht="15" customHeight="1" x14ac:dyDescent="0.2">
      <c r="I229" s="219"/>
      <c r="J229" s="219"/>
    </row>
    <row r="230" spans="9:10" ht="15" customHeight="1" x14ac:dyDescent="0.2">
      <c r="I230" s="219"/>
      <c r="J230" s="219"/>
    </row>
    <row r="231" spans="9:10" ht="15" customHeight="1" x14ac:dyDescent="0.2">
      <c r="I231" s="219"/>
      <c r="J231" s="219"/>
    </row>
    <row r="232" spans="9:10" ht="15" customHeight="1" x14ac:dyDescent="0.2">
      <c r="I232" s="219"/>
      <c r="J232" s="219"/>
    </row>
    <row r="233" spans="9:10" ht="15" customHeight="1" x14ac:dyDescent="0.2">
      <c r="I233" s="219"/>
      <c r="J233" s="219"/>
    </row>
    <row r="234" spans="9:10" ht="15" customHeight="1" x14ac:dyDescent="0.2">
      <c r="I234" s="219"/>
      <c r="J234" s="219"/>
    </row>
    <row r="235" spans="9:10" ht="15" customHeight="1" x14ac:dyDescent="0.2">
      <c r="I235" s="219"/>
      <c r="J235" s="219"/>
    </row>
    <row r="236" spans="9:10" ht="15" customHeight="1" x14ac:dyDescent="0.2">
      <c r="I236" s="219"/>
      <c r="J236" s="219"/>
    </row>
    <row r="237" spans="9:10" ht="15" customHeight="1" x14ac:dyDescent="0.2">
      <c r="I237" s="219"/>
      <c r="J237" s="219"/>
    </row>
    <row r="238" spans="9:10" ht="15" customHeight="1" x14ac:dyDescent="0.2">
      <c r="I238" s="219"/>
      <c r="J238" s="219"/>
    </row>
    <row r="239" spans="9:10" ht="15" customHeight="1" x14ac:dyDescent="0.2">
      <c r="I239" s="219"/>
      <c r="J239" s="219"/>
    </row>
    <row r="240" spans="9:10" ht="15" customHeight="1" x14ac:dyDescent="0.2">
      <c r="I240" s="219"/>
      <c r="J240" s="219"/>
    </row>
    <row r="241" spans="9:10" ht="15" customHeight="1" x14ac:dyDescent="0.2">
      <c r="I241" s="219"/>
      <c r="J241" s="219"/>
    </row>
    <row r="242" spans="9:10" ht="15" customHeight="1" x14ac:dyDescent="0.2">
      <c r="I242" s="219"/>
      <c r="J242" s="219"/>
    </row>
    <row r="243" spans="9:10" ht="15" customHeight="1" x14ac:dyDescent="0.2">
      <c r="I243" s="219"/>
      <c r="J243" s="219"/>
    </row>
    <row r="244" spans="9:10" ht="15" customHeight="1" x14ac:dyDescent="0.2">
      <c r="I244" s="219"/>
      <c r="J244" s="219"/>
    </row>
    <row r="245" spans="9:10" ht="15" customHeight="1" x14ac:dyDescent="0.2">
      <c r="I245" s="219"/>
      <c r="J245" s="219"/>
    </row>
    <row r="246" spans="9:10" ht="15" customHeight="1" x14ac:dyDescent="0.2">
      <c r="I246" s="219"/>
      <c r="J246" s="219"/>
    </row>
    <row r="247" spans="9:10" ht="15" customHeight="1" x14ac:dyDescent="0.2">
      <c r="I247" s="219"/>
      <c r="J247" s="219"/>
    </row>
    <row r="248" spans="9:10" ht="15" customHeight="1" x14ac:dyDescent="0.2">
      <c r="I248" s="219"/>
      <c r="J248" s="219"/>
    </row>
    <row r="249" spans="9:10" ht="15" customHeight="1" x14ac:dyDescent="0.2">
      <c r="I249" s="219"/>
      <c r="J249" s="219"/>
    </row>
    <row r="250" spans="9:10" ht="15" customHeight="1" x14ac:dyDescent="0.2">
      <c r="I250" s="219"/>
      <c r="J250" s="219"/>
    </row>
    <row r="251" spans="9:10" ht="15" customHeight="1" x14ac:dyDescent="0.2">
      <c r="I251" s="219"/>
      <c r="J251" s="219"/>
    </row>
  </sheetData>
  <autoFilter ref="B3:K18">
    <filterColumn colId="5" showButton="0"/>
    <filterColumn colId="7" showButton="0"/>
  </autoFilter>
  <mergeCells count="174">
    <mergeCell ref="B1:J2"/>
    <mergeCell ref="B3:B4"/>
    <mergeCell ref="C3:C4"/>
    <mergeCell ref="D3:D4"/>
    <mergeCell ref="E3:E4"/>
    <mergeCell ref="F3:F4"/>
    <mergeCell ref="G3:H4"/>
    <mergeCell ref="I3:J4"/>
    <mergeCell ref="I5:J6"/>
    <mergeCell ref="B7:B8"/>
    <mergeCell ref="C7:C8"/>
    <mergeCell ref="D7:D8"/>
    <mergeCell ref="E7:E8"/>
    <mergeCell ref="F7:F8"/>
    <mergeCell ref="G7:H8"/>
    <mergeCell ref="I7:J8"/>
    <mergeCell ref="B5:B6"/>
    <mergeCell ref="C5:C6"/>
    <mergeCell ref="D5:D6"/>
    <mergeCell ref="E5:E6"/>
    <mergeCell ref="F5:F6"/>
    <mergeCell ref="G5:H6"/>
    <mergeCell ref="B13:B14"/>
    <mergeCell ref="C13:C14"/>
    <mergeCell ref="D13:D14"/>
    <mergeCell ref="E13:E14"/>
    <mergeCell ref="F13:F14"/>
    <mergeCell ref="G13:H14"/>
    <mergeCell ref="I13:J14"/>
    <mergeCell ref="I9:J10"/>
    <mergeCell ref="B11:B12"/>
    <mergeCell ref="C11:C12"/>
    <mergeCell ref="D11:D12"/>
    <mergeCell ref="E11:E12"/>
    <mergeCell ref="F11:F12"/>
    <mergeCell ref="G11:H12"/>
    <mergeCell ref="I11:J12"/>
    <mergeCell ref="B9:B10"/>
    <mergeCell ref="C9:C10"/>
    <mergeCell ref="D9:D10"/>
    <mergeCell ref="E9:E10"/>
    <mergeCell ref="F9:F10"/>
    <mergeCell ref="G9:H10"/>
    <mergeCell ref="B17:B18"/>
    <mergeCell ref="C17:C18"/>
    <mergeCell ref="D17:D18"/>
    <mergeCell ref="E17:E18"/>
    <mergeCell ref="F17:F18"/>
    <mergeCell ref="G17:H18"/>
    <mergeCell ref="I15:J16"/>
    <mergeCell ref="B15:B16"/>
    <mergeCell ref="C15:C16"/>
    <mergeCell ref="D15:D16"/>
    <mergeCell ref="E15:E16"/>
    <mergeCell ref="F15:F16"/>
    <mergeCell ref="G15:H16"/>
    <mergeCell ref="I28:J29"/>
    <mergeCell ref="I30:J31"/>
    <mergeCell ref="I32:J33"/>
    <mergeCell ref="I34:J35"/>
    <mergeCell ref="I36:J37"/>
    <mergeCell ref="I38:J39"/>
    <mergeCell ref="I17:J18"/>
    <mergeCell ref="I19:J19"/>
    <mergeCell ref="I20:J21"/>
    <mergeCell ref="I22:J23"/>
    <mergeCell ref="I24:J25"/>
    <mergeCell ref="I26:J27"/>
    <mergeCell ref="I52:J53"/>
    <mergeCell ref="I54:J55"/>
    <mergeCell ref="I56:J57"/>
    <mergeCell ref="I58:J59"/>
    <mergeCell ref="I60:J61"/>
    <mergeCell ref="I62:J63"/>
    <mergeCell ref="I40:J41"/>
    <mergeCell ref="I42:J43"/>
    <mergeCell ref="I44:J45"/>
    <mergeCell ref="I46:J47"/>
    <mergeCell ref="I48:J49"/>
    <mergeCell ref="I50:J51"/>
    <mergeCell ref="I76:J77"/>
    <mergeCell ref="I78:J79"/>
    <mergeCell ref="I80:J81"/>
    <mergeCell ref="I82:J83"/>
    <mergeCell ref="I84:J85"/>
    <mergeCell ref="I86:J87"/>
    <mergeCell ref="I64:J65"/>
    <mergeCell ref="I66:J67"/>
    <mergeCell ref="I68:J69"/>
    <mergeCell ref="I70:J71"/>
    <mergeCell ref="I72:J73"/>
    <mergeCell ref="I74:J75"/>
    <mergeCell ref="I100:J101"/>
    <mergeCell ref="I102:J103"/>
    <mergeCell ref="I104:J105"/>
    <mergeCell ref="I106:J107"/>
    <mergeCell ref="I108:J109"/>
    <mergeCell ref="I110:J111"/>
    <mergeCell ref="I88:J89"/>
    <mergeCell ref="I90:J91"/>
    <mergeCell ref="I92:J93"/>
    <mergeCell ref="I94:J95"/>
    <mergeCell ref="I96:J97"/>
    <mergeCell ref="I98:J99"/>
    <mergeCell ref="I124:J125"/>
    <mergeCell ref="I126:J127"/>
    <mergeCell ref="I128:J129"/>
    <mergeCell ref="I130:J131"/>
    <mergeCell ref="I132:J133"/>
    <mergeCell ref="I134:J135"/>
    <mergeCell ref="I112:J113"/>
    <mergeCell ref="I114:J115"/>
    <mergeCell ref="I116:J117"/>
    <mergeCell ref="I118:J119"/>
    <mergeCell ref="I120:J121"/>
    <mergeCell ref="I122:J123"/>
    <mergeCell ref="I148:J149"/>
    <mergeCell ref="I150:J151"/>
    <mergeCell ref="I152:J153"/>
    <mergeCell ref="I154:J155"/>
    <mergeCell ref="I156:J157"/>
    <mergeCell ref="I158:J159"/>
    <mergeCell ref="I136:J137"/>
    <mergeCell ref="I138:J139"/>
    <mergeCell ref="I140:J141"/>
    <mergeCell ref="I142:J143"/>
    <mergeCell ref="I144:J145"/>
    <mergeCell ref="I146:J147"/>
    <mergeCell ref="I172:J173"/>
    <mergeCell ref="I174:J175"/>
    <mergeCell ref="I176:J177"/>
    <mergeCell ref="I178:J179"/>
    <mergeCell ref="I180:J181"/>
    <mergeCell ref="I182:J183"/>
    <mergeCell ref="I160:J161"/>
    <mergeCell ref="I162:J163"/>
    <mergeCell ref="I164:J165"/>
    <mergeCell ref="I166:J167"/>
    <mergeCell ref="I168:J169"/>
    <mergeCell ref="I170:J171"/>
    <mergeCell ref="I196:J197"/>
    <mergeCell ref="I198:J199"/>
    <mergeCell ref="I200:J201"/>
    <mergeCell ref="I202:J203"/>
    <mergeCell ref="I204:J205"/>
    <mergeCell ref="I206:J207"/>
    <mergeCell ref="I184:J185"/>
    <mergeCell ref="I186:J187"/>
    <mergeCell ref="I188:J189"/>
    <mergeCell ref="I190:J191"/>
    <mergeCell ref="I192:J193"/>
    <mergeCell ref="I194:J195"/>
    <mergeCell ref="I220:J221"/>
    <mergeCell ref="I222:J223"/>
    <mergeCell ref="I224:J225"/>
    <mergeCell ref="I226:J227"/>
    <mergeCell ref="I228:J229"/>
    <mergeCell ref="I230:J231"/>
    <mergeCell ref="I208:J209"/>
    <mergeCell ref="I210:J211"/>
    <mergeCell ref="I212:J213"/>
    <mergeCell ref="I214:J215"/>
    <mergeCell ref="I216:J217"/>
    <mergeCell ref="I218:J219"/>
    <mergeCell ref="I244:J245"/>
    <mergeCell ref="I246:J247"/>
    <mergeCell ref="I248:J249"/>
    <mergeCell ref="I250:J251"/>
    <mergeCell ref="I232:J233"/>
    <mergeCell ref="I234:J235"/>
    <mergeCell ref="I236:J237"/>
    <mergeCell ref="I238:J239"/>
    <mergeCell ref="I240:J241"/>
    <mergeCell ref="I242:J243"/>
  </mergeCells>
  <pageMargins left="0.75" right="0.75" top="1" bottom="1" header="0.5" footer="0.5"/>
  <pageSetup paperSize="9"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الخزينة</vt:lpstr>
      <vt:lpstr>اصحاب اعمال</vt:lpstr>
      <vt:lpstr>م عمومية وادارية</vt:lpstr>
      <vt:lpstr>اليومية الامريكية</vt:lpstr>
      <vt:lpstr>السلف الادارية</vt:lpstr>
      <vt:lpstr>جارى الشركاء</vt:lpstr>
      <vt:lpstr>الايراد المقدم</vt:lpstr>
      <vt:lpstr>المستحق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 Mohamed Mahmoud</dc:creator>
  <cp:lastModifiedBy>Samar Mohamed Mahmoud</cp:lastModifiedBy>
  <dcterms:created xsi:type="dcterms:W3CDTF">2016-10-01T12:48:30Z</dcterms:created>
  <dcterms:modified xsi:type="dcterms:W3CDTF">2016-10-01T13:15:32Z</dcterms:modified>
</cp:coreProperties>
</file>