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9155" windowHeight="7740"/>
  </bookViews>
  <sheets>
    <sheet name="ميزان المراجعه2015" sheetId="1" r:id="rId1"/>
  </sheets>
  <externalReferences>
    <externalReference r:id="rId2"/>
  </externalReferences>
  <definedNames>
    <definedName name="_xlnm._FilterDatabase" localSheetId="0" hidden="1">'ميزان المراجعه2015'!$A$2:$F$3</definedName>
    <definedName name="_xlnm.Print_Area" localSheetId="0">'ميزان المراجعه2015'!$A$1:$H$26</definedName>
    <definedName name="Z_718297E6_7D1F_4A2D_B7EF_9E20E1962FB1_.wvu.FilterData" localSheetId="0" hidden="1">'ميزان المراجعه2015'!$A$2:$F$3</definedName>
    <definedName name="Z_E9A68E5C_4320_4AB2_BC20_50B7D07B8666_.wvu.FilterData" localSheetId="0" hidden="1">'ميزان المراجعه2015'!$A$2:$F$3</definedName>
  </definedNames>
  <calcPr calcId="144525"/>
</workbook>
</file>

<file path=xl/calcChain.xml><?xml version="1.0" encoding="utf-8"?>
<calcChain xmlns="http://schemas.openxmlformats.org/spreadsheetml/2006/main">
  <c r="H26" i="1" l="1"/>
  <c r="G26" i="1"/>
  <c r="F25" i="1"/>
  <c r="E25" i="1"/>
  <c r="D25" i="1"/>
  <c r="C24" i="1"/>
  <c r="F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E12" i="1"/>
  <c r="D12" i="1"/>
  <c r="F12" i="1" s="1"/>
  <c r="F11" i="1"/>
  <c r="C11" i="1"/>
  <c r="E11" i="1" s="1"/>
  <c r="E10" i="1"/>
  <c r="D10" i="1"/>
  <c r="C10" i="1"/>
  <c r="F10" i="1" s="1"/>
  <c r="E9" i="1"/>
  <c r="D9" i="1"/>
  <c r="C9" i="1"/>
  <c r="F9" i="1" s="1"/>
  <c r="E8" i="1"/>
  <c r="D8" i="1"/>
  <c r="C8" i="1"/>
  <c r="F8" i="1" s="1"/>
  <c r="E7" i="1"/>
  <c r="D7" i="1"/>
  <c r="C7" i="1"/>
  <c r="F7" i="1" s="1"/>
  <c r="E6" i="1"/>
  <c r="D6" i="1"/>
  <c r="D26" i="1" s="1"/>
  <c r="C6" i="1"/>
  <c r="F6" i="1" s="1"/>
  <c r="F5" i="1"/>
  <c r="E5" i="1"/>
  <c r="C5" i="1"/>
  <c r="C4" i="1"/>
  <c r="C26" i="1" s="1"/>
  <c r="E4" i="1" l="1"/>
  <c r="E26" i="1" s="1"/>
  <c r="E24" i="1"/>
  <c r="F4" i="1"/>
  <c r="F26" i="1" s="1"/>
</calcChain>
</file>

<file path=xl/comments1.xml><?xml version="1.0" encoding="utf-8"?>
<comments xmlns="http://schemas.openxmlformats.org/spreadsheetml/2006/main">
  <authors>
    <author>Mr</author>
  </authors>
  <commentList>
    <comment ref="E9" authorId="0">
      <text>
        <r>
          <rPr>
            <b/>
            <sz val="8"/>
            <color indexed="81"/>
            <rFont val="Tahoma"/>
            <charset val="178"/>
          </rPr>
          <t>Mr:</t>
        </r>
        <r>
          <rPr>
            <sz val="8"/>
            <color indexed="81"/>
            <rFont val="Tahoma"/>
            <charset val="178"/>
          </rPr>
          <t xml:space="preserve">
حساب الوميتال</t>
        </r>
      </text>
    </comment>
  </commentList>
</comments>
</file>

<file path=xl/sharedStrings.xml><?xml version="1.0" encoding="utf-8"?>
<sst xmlns="http://schemas.openxmlformats.org/spreadsheetml/2006/main" count="30" uniqueCount="26">
  <si>
    <t>ميزان المراجعه لشركة اركان(ش.ذ.م.م) 2015</t>
  </si>
  <si>
    <t>اسم الحساب</t>
  </si>
  <si>
    <t>المجاميع</t>
  </si>
  <si>
    <t>الارصدة</t>
  </si>
  <si>
    <t>رصيد اول المدة</t>
  </si>
  <si>
    <t>مدين</t>
  </si>
  <si>
    <t>دائن</t>
  </si>
  <si>
    <t>م.عمومية</t>
  </si>
  <si>
    <t>ت.أصحاب أعمال</t>
  </si>
  <si>
    <t>العهده</t>
  </si>
  <si>
    <t>السلف</t>
  </si>
  <si>
    <t>ايراد مستحق</t>
  </si>
  <si>
    <t>الدائنين</t>
  </si>
  <si>
    <t>الايرادات</t>
  </si>
  <si>
    <t>الاصول الثابتة</t>
  </si>
  <si>
    <t>البنك العربى الافريقى</t>
  </si>
  <si>
    <t>الخزينة</t>
  </si>
  <si>
    <t>البنك</t>
  </si>
  <si>
    <t>البنك(عملة أجنبية)</t>
  </si>
  <si>
    <t>ايراد مقدم</t>
  </si>
  <si>
    <t>جارى الشركاء</t>
  </si>
  <si>
    <t>م.مستحقة</t>
  </si>
  <si>
    <t>م.مقدم(المحفظة)</t>
  </si>
  <si>
    <t>ت ايراد</t>
  </si>
  <si>
    <t>ايراد متنوع</t>
  </si>
  <si>
    <t>الاجمالى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</si>
</sst>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8"/>
      <color indexed="81"/>
      <name val="Tahoma"/>
      <charset val="178"/>
    </font>
    <font>
      <sz val="8"/>
      <color indexed="81"/>
      <name val="Tahoma"/>
      <charset val="178"/>
    </font>
    <font>
      <sz val="10"/>
      <name val="Arial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32"/>
      </right>
      <top style="medium">
        <color indexed="64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medium">
        <color indexed="64"/>
      </top>
      <bottom style="thin">
        <color indexed="32"/>
      </bottom>
      <diagonal/>
    </border>
    <border>
      <left style="thin">
        <color indexed="32"/>
      </left>
      <right style="medium">
        <color indexed="64"/>
      </right>
      <top style="medium">
        <color indexed="64"/>
      </top>
      <bottom style="thin">
        <color indexed="3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 vertical="center" wrapText="1"/>
    </xf>
    <xf numFmtId="164" fontId="2" fillId="3" borderId="5" xfId="1" applyNumberFormat="1" applyFont="1" applyFill="1" applyBorder="1" applyAlignment="1">
      <alignment horizontal="center" vertical="center" wrapText="1"/>
    </xf>
    <xf numFmtId="164" fontId="2" fillId="3" borderId="6" xfId="1" applyNumberFormat="1" applyFont="1" applyFill="1" applyBorder="1" applyAlignment="1">
      <alignment horizontal="center" vertical="center" wrapText="1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horizontal="center" vertical="center" wrapText="1"/>
    </xf>
    <xf numFmtId="1" fontId="2" fillId="2" borderId="8" xfId="1" applyNumberFormat="1" applyFont="1" applyFill="1" applyBorder="1" applyAlignment="1">
      <alignment horizontal="center" vertical="center" wrapText="1"/>
    </xf>
    <xf numFmtId="1" fontId="2" fillId="2" borderId="9" xfId="1" applyNumberFormat="1" applyFont="1" applyFill="1" applyBorder="1" applyAlignment="1">
      <alignment horizontal="center" vertical="center" wrapText="1"/>
    </xf>
    <xf numFmtId="1" fontId="2" fillId="3" borderId="8" xfId="1" applyNumberFormat="1" applyFont="1" applyFill="1" applyBorder="1" applyAlignment="1">
      <alignment horizontal="center" vertical="center" wrapText="1"/>
    </xf>
    <xf numFmtId="1" fontId="2" fillId="4" borderId="8" xfId="1" applyNumberFormat="1" applyFont="1" applyFill="1" applyBorder="1" applyAlignment="1">
      <alignment horizontal="center" vertical="center" wrapText="1"/>
    </xf>
    <xf numFmtId="164" fontId="2" fillId="5" borderId="7" xfId="1" applyNumberFormat="1" applyFont="1" applyFill="1" applyBorder="1" applyAlignment="1">
      <alignment horizontal="center" vertical="center" wrapText="1"/>
    </xf>
    <xf numFmtId="164" fontId="2" fillId="5" borderId="8" xfId="1" applyNumberFormat="1" applyFont="1" applyFill="1" applyBorder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 wrapText="1"/>
    </xf>
    <xf numFmtId="1" fontId="2" fillId="0" borderId="8" xfId="1" applyNumberFormat="1" applyFont="1" applyFill="1" applyBorder="1" applyAlignment="1">
      <alignment horizontal="center" vertical="center" wrapText="1"/>
    </xf>
    <xf numFmtId="1" fontId="2" fillId="0" borderId="9" xfId="1" applyNumberFormat="1" applyFont="1" applyFill="1" applyBorder="1" applyAlignment="1">
      <alignment horizontal="center" vertical="center" wrapText="1"/>
    </xf>
    <xf numFmtId="1" fontId="3" fillId="2" borderId="8" xfId="1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" fontId="4" fillId="0" borderId="9" xfId="1" applyNumberFormat="1" applyFont="1" applyFill="1" applyBorder="1" applyAlignment="1">
      <alignment horizontal="center" vertical="center" wrapText="1"/>
    </xf>
    <xf numFmtId="164" fontId="5" fillId="3" borderId="11" xfId="1" applyNumberFormat="1" applyFont="1" applyFill="1" applyBorder="1" applyAlignment="1">
      <alignment horizontal="center" vertical="center" wrapText="1"/>
    </xf>
    <xf numFmtId="164" fontId="5" fillId="3" borderId="10" xfId="1" applyNumberFormat="1" applyFont="1" applyFill="1" applyBorder="1" applyAlignment="1">
      <alignment horizontal="center" vertical="center" wrapText="1"/>
    </xf>
    <xf numFmtId="1" fontId="5" fillId="3" borderId="10" xfId="1" applyNumberFormat="1" applyFont="1" applyFill="1" applyBorder="1" applyAlignment="1">
      <alignment horizontal="center" vertical="center" wrapText="1"/>
    </xf>
    <xf numFmtId="1" fontId="5" fillId="3" borderId="12" xfId="1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602;&#1589;&#1589;%20&#1575;&#1604;&#1575;&#1606;&#1576;&#1610;&#1575;&#1569;\&#1575;&#1604;&#1593;&#1575;&#1576;\&#1580;&#1605;&#1610;&#1593;%20&#1575;&#1604;&#1582;&#1591;&#1576;\&#1575;&#1604;&#1605;&#1603;&#1578;&#1576;%2024&#1610;&#1608;&#1604;&#1610;&#1608;\&#1575;&#1604;&#1588;&#1585;&#1603;&#1575;&#1578;0\2&#1575;&#1585;&#1603;&#1575;&#1606;222\&#1601;&#1604;&#1575;&#1588;&#1575;&#1604;&#1610;&#1608;&#1605;&#1610;&#1607;%20&#1575;&#1604;&#1575;&#1605;&#1585;&#1610;&#1603;&#1609;lll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كشف الاهلاك2015"/>
      <sheetName val="يناير2015"/>
      <sheetName val="فبراير2015"/>
      <sheetName val="مارس2015"/>
      <sheetName val="الحركةالاجمالية2012"/>
      <sheetName val="ابريل2015"/>
      <sheetName val="مايو2015"/>
      <sheetName val="ميزان المراجعه2015"/>
      <sheetName val="قائمه دخل 2015"/>
      <sheetName val="يونية2015"/>
      <sheetName val="يوليو2015"/>
      <sheetName val="أغسطس2015"/>
      <sheetName val="سبتمبر 2015"/>
      <sheetName val="اكتوبر2015"/>
      <sheetName val="نوفمبر2015"/>
      <sheetName val="ديسمب2015"/>
      <sheetName val="قائمه المركز المالى 2012"/>
      <sheetName val="كشف الاهلاك2012"/>
      <sheetName val="كشف الاهلاك2012 فقط"/>
      <sheetName val="ح.أ.خ"/>
    </sheetNames>
    <sheetDataSet>
      <sheetData sheetId="0"/>
      <sheetData sheetId="1"/>
      <sheetData sheetId="2"/>
      <sheetData sheetId="3"/>
      <sheetData sheetId="4">
        <row r="17">
          <cell r="D17">
            <v>629665.37</v>
          </cell>
          <cell r="E17">
            <v>391086.86449999997</v>
          </cell>
          <cell r="F17">
            <v>17749</v>
          </cell>
          <cell r="G17">
            <v>17748.544999999998</v>
          </cell>
          <cell r="H17">
            <v>17160</v>
          </cell>
          <cell r="I17">
            <v>11300</v>
          </cell>
          <cell r="J17">
            <v>363216</v>
          </cell>
          <cell r="K17">
            <v>334470</v>
          </cell>
          <cell r="L17">
            <v>0</v>
          </cell>
          <cell r="M17">
            <v>0</v>
          </cell>
          <cell r="N17">
            <v>1000</v>
          </cell>
          <cell r="O17">
            <v>0</v>
          </cell>
          <cell r="P17">
            <v>0</v>
          </cell>
          <cell r="Q17">
            <v>1358701.93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7500</v>
          </cell>
          <cell r="W17">
            <v>0</v>
          </cell>
          <cell r="X17">
            <v>95014.68</v>
          </cell>
          <cell r="Y17">
            <v>95004.525600000008</v>
          </cell>
          <cell r="Z17">
            <v>1496323.62</v>
          </cell>
          <cell r="AA17">
            <v>1486132.12</v>
          </cell>
          <cell r="AB17">
            <v>73345</v>
          </cell>
          <cell r="AC17">
            <v>72032</v>
          </cell>
          <cell r="AD17">
            <v>3815</v>
          </cell>
          <cell r="AE17">
            <v>3815</v>
          </cell>
          <cell r="AF17">
            <v>81850.002999999997</v>
          </cell>
          <cell r="AG17">
            <v>88570</v>
          </cell>
          <cell r="AH17">
            <v>451842.75</v>
          </cell>
          <cell r="AI17">
            <v>235504.62</v>
          </cell>
          <cell r="AJ17">
            <v>196834</v>
          </cell>
          <cell r="AK17">
            <v>177601</v>
          </cell>
          <cell r="AL17">
            <v>210083.52559999999</v>
          </cell>
          <cell r="AM17">
            <v>206101.32249999998</v>
          </cell>
          <cell r="AN17">
            <v>99714.75</v>
          </cell>
          <cell r="AO17">
            <v>49219.5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H28"/>
  <sheetViews>
    <sheetView rightToLeft="1" tabSelected="1" zoomScaleNormal="110" workbookViewId="0">
      <selection activeCell="D8" sqref="D8"/>
    </sheetView>
  </sheetViews>
  <sheetFormatPr defaultColWidth="12.7109375" defaultRowHeight="30" customHeight="1" x14ac:dyDescent="0.2"/>
  <cols>
    <col min="1" max="8" width="11.7109375" style="4" customWidth="1"/>
    <col min="9" max="16384" width="12.7109375" style="4"/>
  </cols>
  <sheetData>
    <row r="1" spans="1:8" ht="30" customHeight="1" thickBot="1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ht="30" customHeight="1" thickTop="1" x14ac:dyDescent="0.2">
      <c r="A2" s="5" t="s">
        <v>1</v>
      </c>
      <c r="B2" s="6"/>
      <c r="C2" s="6" t="s">
        <v>2</v>
      </c>
      <c r="D2" s="6"/>
      <c r="E2" s="6" t="s">
        <v>3</v>
      </c>
      <c r="F2" s="6"/>
      <c r="G2" s="6" t="s">
        <v>4</v>
      </c>
      <c r="H2" s="7"/>
    </row>
    <row r="3" spans="1:8" ht="30" customHeight="1" x14ac:dyDescent="0.2">
      <c r="A3" s="8"/>
      <c r="B3" s="9"/>
      <c r="C3" s="10" t="s">
        <v>5</v>
      </c>
      <c r="D3" s="10" t="s">
        <v>6</v>
      </c>
      <c r="E3" s="10" t="s">
        <v>5</v>
      </c>
      <c r="F3" s="10" t="s">
        <v>6</v>
      </c>
      <c r="G3" s="10" t="s">
        <v>5</v>
      </c>
      <c r="H3" s="11" t="s">
        <v>6</v>
      </c>
    </row>
    <row r="4" spans="1:8" ht="30" customHeight="1" x14ac:dyDescent="0.2">
      <c r="A4" s="12" t="s">
        <v>7</v>
      </c>
      <c r="B4" s="13"/>
      <c r="C4" s="14">
        <f>[1]الحركةالاجمالية2012!$D$17</f>
        <v>629665.37</v>
      </c>
      <c r="D4" s="14"/>
      <c r="E4" s="14">
        <f t="shared" ref="E4:E25" si="0">IF(C4+G4&gt;D4+H4,C4+G4-D4-H4,0)</f>
        <v>629665.37</v>
      </c>
      <c r="F4" s="14" t="str">
        <f t="shared" ref="F4:F25" si="1">IF(D4+H4&gt;C4+G4,C4+G4-D4-H4,"0")</f>
        <v>0</v>
      </c>
      <c r="G4" s="14"/>
      <c r="H4" s="15"/>
    </row>
    <row r="5" spans="1:8" ht="30" customHeight="1" x14ac:dyDescent="0.2">
      <c r="A5" s="12" t="s">
        <v>8</v>
      </c>
      <c r="B5" s="13"/>
      <c r="C5" s="14">
        <f>[1]الحركةالاجمالية2012!$E$17</f>
        <v>391086.86449999997</v>
      </c>
      <c r="D5" s="14"/>
      <c r="E5" s="14">
        <f t="shared" si="0"/>
        <v>391086.86449999997</v>
      </c>
      <c r="F5" s="14" t="str">
        <f t="shared" si="1"/>
        <v>0</v>
      </c>
      <c r="G5" s="14"/>
      <c r="H5" s="15"/>
    </row>
    <row r="6" spans="1:8" ht="30" customHeight="1" x14ac:dyDescent="0.2">
      <c r="A6" s="12" t="s">
        <v>9</v>
      </c>
      <c r="B6" s="13"/>
      <c r="C6" s="14">
        <f>[1]الحركةالاجمالية2012!F17</f>
        <v>17749</v>
      </c>
      <c r="D6" s="14">
        <f>[1]الحركةالاجمالية2012!G17</f>
        <v>17748.544999999998</v>
      </c>
      <c r="E6" s="16">
        <f t="shared" si="0"/>
        <v>0.45500000000174623</v>
      </c>
      <c r="F6" s="14" t="str">
        <f t="shared" si="1"/>
        <v>0</v>
      </c>
      <c r="G6" s="17"/>
      <c r="H6" s="15"/>
    </row>
    <row r="7" spans="1:8" ht="30" customHeight="1" x14ac:dyDescent="0.2">
      <c r="A7" s="12" t="s">
        <v>10</v>
      </c>
      <c r="B7" s="13"/>
      <c r="C7" s="14">
        <f>[1]الحركةالاجمالية2012!H17</f>
        <v>17160</v>
      </c>
      <c r="D7" s="14">
        <f>[1]الحركةالاجمالية2012!I17</f>
        <v>11300</v>
      </c>
      <c r="E7" s="16">
        <f t="shared" si="0"/>
        <v>8535</v>
      </c>
      <c r="F7" s="14" t="str">
        <f t="shared" si="1"/>
        <v>0</v>
      </c>
      <c r="G7" s="17">
        <v>2675</v>
      </c>
      <c r="H7" s="15"/>
    </row>
    <row r="8" spans="1:8" ht="30" customHeight="1" x14ac:dyDescent="0.2">
      <c r="A8" s="18" t="s">
        <v>11</v>
      </c>
      <c r="B8" s="19"/>
      <c r="C8" s="14">
        <f>[1]الحركةالاجمالية2012!J17</f>
        <v>363216</v>
      </c>
      <c r="D8" s="14">
        <f>[1]الحركةالاجمالية2012!K17</f>
        <v>334470</v>
      </c>
      <c r="E8" s="14">
        <f t="shared" si="0"/>
        <v>48496</v>
      </c>
      <c r="F8" s="14" t="str">
        <f t="shared" si="1"/>
        <v>0</v>
      </c>
      <c r="G8" s="14">
        <v>19750</v>
      </c>
      <c r="H8" s="15"/>
    </row>
    <row r="9" spans="1:8" ht="30" customHeight="1" x14ac:dyDescent="0.2">
      <c r="A9" s="20" t="s">
        <v>12</v>
      </c>
      <c r="B9" s="21"/>
      <c r="C9" s="22">
        <f>[1]الحركةالاجمالية2012!L17</f>
        <v>0</v>
      </c>
      <c r="D9" s="22">
        <f>[1]الحركةالاجمالية2012!M17</f>
        <v>0</v>
      </c>
      <c r="E9" s="22">
        <f t="shared" si="0"/>
        <v>0</v>
      </c>
      <c r="F9" s="22" t="str">
        <f t="shared" si="1"/>
        <v>0</v>
      </c>
      <c r="G9" s="22"/>
      <c r="H9" s="23"/>
    </row>
    <row r="10" spans="1:8" ht="30" customHeight="1" x14ac:dyDescent="0.2">
      <c r="A10" s="12"/>
      <c r="B10" s="13"/>
      <c r="C10" s="14">
        <f>[1]الحركةالاجمالية2012!N17</f>
        <v>1000</v>
      </c>
      <c r="D10" s="14">
        <f>[1]الحركةالاجمالية2012!O17</f>
        <v>0</v>
      </c>
      <c r="E10" s="14">
        <f t="shared" si="0"/>
        <v>1000</v>
      </c>
      <c r="F10" s="14" t="str">
        <f t="shared" si="1"/>
        <v>0</v>
      </c>
      <c r="G10" s="14"/>
      <c r="H10" s="15"/>
    </row>
    <row r="11" spans="1:8" ht="30" customHeight="1" x14ac:dyDescent="0.2">
      <c r="A11" s="12"/>
      <c r="B11" s="13"/>
      <c r="C11" s="14">
        <f>[1]الحركةالاجمالية2012!$P$17</f>
        <v>0</v>
      </c>
      <c r="D11" s="14"/>
      <c r="E11" s="14">
        <f t="shared" si="0"/>
        <v>0</v>
      </c>
      <c r="F11" s="14" t="str">
        <f t="shared" si="1"/>
        <v>0</v>
      </c>
      <c r="G11" s="14"/>
      <c r="H11" s="15"/>
    </row>
    <row r="12" spans="1:8" ht="30" customHeight="1" x14ac:dyDescent="0.2">
      <c r="A12" s="12" t="s">
        <v>13</v>
      </c>
      <c r="B12" s="13"/>
      <c r="C12" s="24"/>
      <c r="D12" s="14">
        <f>[1]الحركةالاجمالية2012!$Q$17</f>
        <v>1358701.93</v>
      </c>
      <c r="E12" s="14">
        <f t="shared" si="0"/>
        <v>0</v>
      </c>
      <c r="F12" s="16">
        <f t="shared" si="1"/>
        <v>-1358701.93</v>
      </c>
      <c r="G12" s="14"/>
      <c r="H12" s="15"/>
    </row>
    <row r="13" spans="1:8" ht="30" customHeight="1" x14ac:dyDescent="0.2">
      <c r="A13" s="12"/>
      <c r="B13" s="13"/>
      <c r="C13" s="14">
        <f>[1]الحركةالاجمالية2012!R17</f>
        <v>0</v>
      </c>
      <c r="D13" s="14">
        <f>[1]الحركةالاجمالية2012!S17</f>
        <v>0</v>
      </c>
      <c r="E13" s="14">
        <f t="shared" si="0"/>
        <v>0</v>
      </c>
      <c r="F13" s="14" t="str">
        <f t="shared" si="1"/>
        <v>0</v>
      </c>
      <c r="G13" s="14"/>
      <c r="H13" s="15"/>
    </row>
    <row r="14" spans="1:8" ht="30" customHeight="1" x14ac:dyDescent="0.2">
      <c r="A14" s="12"/>
      <c r="B14" s="13"/>
      <c r="C14" s="14">
        <f>[1]الحركةالاجمالية2012!T17</f>
        <v>0</v>
      </c>
      <c r="D14" s="14">
        <f>[1]الحركةالاجمالية2012!U17</f>
        <v>0</v>
      </c>
      <c r="E14" s="14">
        <f t="shared" si="0"/>
        <v>0</v>
      </c>
      <c r="F14" s="14" t="str">
        <f t="shared" si="1"/>
        <v>0</v>
      </c>
      <c r="G14" s="14"/>
      <c r="H14" s="15"/>
    </row>
    <row r="15" spans="1:8" ht="30" customHeight="1" x14ac:dyDescent="0.2">
      <c r="A15" s="12" t="s">
        <v>14</v>
      </c>
      <c r="B15" s="13"/>
      <c r="C15" s="14">
        <f>[1]الحركةالاجمالية2012!V17</f>
        <v>7500</v>
      </c>
      <c r="D15" s="14">
        <f>[1]الحركةالاجمالية2012!W17</f>
        <v>0</v>
      </c>
      <c r="E15" s="14">
        <f t="shared" si="0"/>
        <v>7500</v>
      </c>
      <c r="F15" s="14" t="str">
        <f t="shared" si="1"/>
        <v>0</v>
      </c>
      <c r="G15" s="17"/>
      <c r="H15" s="15"/>
    </row>
    <row r="16" spans="1:8" ht="30" customHeight="1" x14ac:dyDescent="0.2">
      <c r="A16" s="12" t="s">
        <v>15</v>
      </c>
      <c r="B16" s="13"/>
      <c r="C16" s="14">
        <f>[1]الحركةالاجمالية2012!X17</f>
        <v>95014.68</v>
      </c>
      <c r="D16" s="14">
        <f>[1]الحركةالاجمالية2012!Y17</f>
        <v>95004.525600000008</v>
      </c>
      <c r="E16" s="14">
        <f t="shared" si="0"/>
        <v>10.154399999984889</v>
      </c>
      <c r="F16" s="14" t="str">
        <f t="shared" si="1"/>
        <v>0</v>
      </c>
      <c r="G16" s="14"/>
      <c r="H16" s="15"/>
    </row>
    <row r="17" spans="1:8" ht="30" customHeight="1" x14ac:dyDescent="0.2">
      <c r="A17" s="12" t="s">
        <v>16</v>
      </c>
      <c r="B17" s="13"/>
      <c r="C17" s="14">
        <f>[1]الحركةالاجمالية2012!Z17</f>
        <v>1496323.62</v>
      </c>
      <c r="D17" s="14">
        <f>[1]الحركةالاجمالية2012!AA17</f>
        <v>1486132.12</v>
      </c>
      <c r="E17" s="14">
        <f t="shared" si="0"/>
        <v>19827.25</v>
      </c>
      <c r="F17" s="14" t="str">
        <f t="shared" si="1"/>
        <v>0</v>
      </c>
      <c r="G17" s="17">
        <v>9635.75</v>
      </c>
      <c r="H17" s="15"/>
    </row>
    <row r="18" spans="1:8" ht="30" customHeight="1" x14ac:dyDescent="0.2">
      <c r="A18" s="12" t="s">
        <v>17</v>
      </c>
      <c r="B18" s="13"/>
      <c r="C18" s="14">
        <f>[1]الحركةالاجمالية2012!AB17</f>
        <v>73345</v>
      </c>
      <c r="D18" s="14">
        <f>[1]الحركةالاجمالية2012!AC17</f>
        <v>72032</v>
      </c>
      <c r="E18" s="14">
        <f t="shared" si="0"/>
        <v>1338</v>
      </c>
      <c r="F18" s="14" t="str">
        <f t="shared" si="1"/>
        <v>0</v>
      </c>
      <c r="G18" s="22">
        <v>25</v>
      </c>
      <c r="H18" s="23"/>
    </row>
    <row r="19" spans="1:8" ht="30" customHeight="1" x14ac:dyDescent="0.2">
      <c r="A19" s="12" t="s">
        <v>18</v>
      </c>
      <c r="B19" s="13"/>
      <c r="C19" s="14">
        <f>[1]الحركةالاجمالية2012!AD17</f>
        <v>3815</v>
      </c>
      <c r="D19" s="14">
        <f>[1]الحركةالاجمالية2012!AE17</f>
        <v>3815</v>
      </c>
      <c r="E19" s="14">
        <f t="shared" si="0"/>
        <v>0</v>
      </c>
      <c r="F19" s="14" t="str">
        <f t="shared" si="1"/>
        <v>0</v>
      </c>
      <c r="G19" s="22"/>
      <c r="H19" s="23"/>
    </row>
    <row r="20" spans="1:8" ht="30" customHeight="1" thickBot="1" x14ac:dyDescent="0.25">
      <c r="A20" s="12" t="s">
        <v>19</v>
      </c>
      <c r="B20" s="13"/>
      <c r="C20" s="25">
        <f>[1]الحركةالاجمالية2012!AF17</f>
        <v>81850.002999999997</v>
      </c>
      <c r="D20" s="25">
        <f>[1]الحركةالاجمالية2012!AG17</f>
        <v>88570</v>
      </c>
      <c r="E20" s="14">
        <f t="shared" si="0"/>
        <v>0</v>
      </c>
      <c r="F20" s="14">
        <f t="shared" si="1"/>
        <v>-14419.997000000003</v>
      </c>
      <c r="G20" s="22"/>
      <c r="H20" s="23">
        <v>7700</v>
      </c>
    </row>
    <row r="21" spans="1:8" ht="36.75" customHeight="1" thickTop="1" x14ac:dyDescent="0.2">
      <c r="A21" s="12" t="s">
        <v>20</v>
      </c>
      <c r="B21" s="13"/>
      <c r="C21" s="14">
        <f>[1]الحركةالاجمالية2012!AH17</f>
        <v>451842.75</v>
      </c>
      <c r="D21" s="14">
        <f>[1]الحركةالاجمالية2012!AI17</f>
        <v>235504.62</v>
      </c>
      <c r="E21" s="14">
        <f t="shared" si="0"/>
        <v>0</v>
      </c>
      <c r="F21" s="14">
        <f t="shared" si="1"/>
        <v>-134976.87</v>
      </c>
      <c r="G21" s="22"/>
      <c r="H21" s="23">
        <v>351315</v>
      </c>
    </row>
    <row r="22" spans="1:8" ht="36.75" customHeight="1" x14ac:dyDescent="0.2">
      <c r="A22" s="8" t="s">
        <v>21</v>
      </c>
      <c r="B22" s="9"/>
      <c r="C22" s="14">
        <f>[1]الحركةالاجمالية2012!AJ17</f>
        <v>196834</v>
      </c>
      <c r="D22" s="14">
        <f>[1]الحركةالاجمالية2012!AK17</f>
        <v>177601</v>
      </c>
      <c r="E22" s="14">
        <f t="shared" si="0"/>
        <v>0</v>
      </c>
      <c r="F22" s="16">
        <f t="shared" si="1"/>
        <v>-4950</v>
      </c>
      <c r="G22" s="22"/>
      <c r="H22" s="26">
        <v>24183</v>
      </c>
    </row>
    <row r="23" spans="1:8" ht="36.75" customHeight="1" x14ac:dyDescent="0.2">
      <c r="A23" s="8" t="s">
        <v>22</v>
      </c>
      <c r="B23" s="9"/>
      <c r="C23" s="14">
        <f>[1]الحركةالاجمالية2012!AL17</f>
        <v>210083.52559999999</v>
      </c>
      <c r="D23" s="14">
        <f>[1]الحركةالاجمالية2012!AM17</f>
        <v>206101.32249999998</v>
      </c>
      <c r="E23" s="14">
        <f t="shared" si="0"/>
        <v>5320.2031000000134</v>
      </c>
      <c r="F23" s="16" t="str">
        <f t="shared" si="1"/>
        <v>0</v>
      </c>
      <c r="G23" s="22">
        <v>1338</v>
      </c>
      <c r="H23" s="26"/>
    </row>
    <row r="24" spans="1:8" ht="36.75" customHeight="1" x14ac:dyDescent="0.2">
      <c r="A24" s="12" t="s">
        <v>23</v>
      </c>
      <c r="B24" s="13"/>
      <c r="C24" s="14">
        <f>[1]الحركةالاجمالية2012!$AN$17</f>
        <v>99714.75</v>
      </c>
      <c r="D24" s="14"/>
      <c r="E24" s="14">
        <f t="shared" si="0"/>
        <v>99714.75</v>
      </c>
      <c r="F24" s="14" t="str">
        <f t="shared" si="1"/>
        <v>0</v>
      </c>
      <c r="G24" s="14"/>
      <c r="H24" s="15"/>
    </row>
    <row r="25" spans="1:8" ht="30" customHeight="1" x14ac:dyDescent="0.2">
      <c r="A25" s="12" t="s">
        <v>24</v>
      </c>
      <c r="B25" s="13"/>
      <c r="C25" s="14">
        <v>0</v>
      </c>
      <c r="D25" s="14">
        <f>[1]الحركةالاجمالية2012!$AO$17</f>
        <v>49219.5</v>
      </c>
      <c r="E25" s="14">
        <f t="shared" si="0"/>
        <v>0</v>
      </c>
      <c r="F25" s="14">
        <f t="shared" si="1"/>
        <v>-49219.5</v>
      </c>
      <c r="G25" s="14"/>
      <c r="H25" s="15"/>
    </row>
    <row r="26" spans="1:8" ht="30" customHeight="1" thickBot="1" x14ac:dyDescent="0.25">
      <c r="A26" s="27" t="s">
        <v>25</v>
      </c>
      <c r="B26" s="28"/>
      <c r="C26" s="29">
        <f>SUM(C4:C25)</f>
        <v>4136200.5630999999</v>
      </c>
      <c r="D26" s="29">
        <f>SUM(D4:D25)</f>
        <v>4136200.5630999999</v>
      </c>
      <c r="E26" s="29">
        <f>SUM(E3:E25)</f>
        <v>1212494.0469999998</v>
      </c>
      <c r="F26" s="29">
        <f>SUM(F3:F25)</f>
        <v>-1562268.2969999998</v>
      </c>
      <c r="G26" s="29">
        <f>SUM(G4:G25)</f>
        <v>33423.75</v>
      </c>
      <c r="H26" s="30">
        <f>SUM(H4:H25)</f>
        <v>383198</v>
      </c>
    </row>
    <row r="27" spans="1:8" ht="30" customHeight="1" thickTop="1" x14ac:dyDescent="0.2">
      <c r="A27" s="31"/>
      <c r="B27" s="31"/>
    </row>
    <row r="28" spans="1:8" ht="30" customHeight="1" x14ac:dyDescent="0.2">
      <c r="A28" s="31"/>
      <c r="B28" s="31"/>
    </row>
  </sheetData>
  <mergeCells count="30"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A1:H1"/>
    <mergeCell ref="A2:B3"/>
    <mergeCell ref="C2:D2"/>
    <mergeCell ref="E2:F2"/>
    <mergeCell ref="G2:H2"/>
    <mergeCell ref="A4:B4"/>
  </mergeCells>
  <printOptions horizontalCentered="1" verticalCentered="1"/>
  <pageMargins left="0" right="0" top="0" bottom="0" header="0" footer="0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ميزان المراجعه2015</vt:lpstr>
      <vt:lpstr>'ميزان المراجعه2015'!Print_Area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2016-11-02T19:17:12Z</dcterms:created>
  <dcterms:modified xsi:type="dcterms:W3CDTF">2016-11-02T19:17:32Z</dcterms:modified>
</cp:coreProperties>
</file>