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11_품질관리/만도불량원인분석/"/>
    </mc:Choice>
  </mc:AlternateContent>
  <xr:revisionPtr revIDLastSave="93" documentId="13_ncr:1_{53F5DD9E-9094-42F9-975B-A9D8A1365857}" xr6:coauthVersionLast="47" xr6:coauthVersionMax="47" xr10:uidLastSave="{6451EBCA-10CF-4C07-9105-B4BC07EE7866}"/>
  <bookViews>
    <workbookView xWindow="-120" yWindow="-120" windowWidth="29040" windowHeight="15720" tabRatio="747" firstSheet="3" activeTab="3" xr2:uid="{00000000-000D-0000-FFFF-FFFF00000000}"/>
  </bookViews>
  <sheets>
    <sheet name="요약 (Executive Summary)" sheetId="1" r:id="rId1"/>
    <sheet name="IMEB2" sheetId="2" r:id="rId2"/>
    <sheet name="NX4 HOUSING" sheetId="3" r:id="rId3"/>
    <sheet name="NX4 COVER" sheetId="4" r:id="rId4"/>
    <sheet name="TEYGEN4" sheetId="5" r:id="rId5"/>
    <sheet name="전체 파레토분석" sheetId="6" r:id="rId6"/>
    <sheet name="전체 월별추이" sheetId="7" r:id="rId7"/>
    <sheet name="교차비교" sheetId="8" r:id="rId8"/>
    <sheet name="종합차트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13" i="2" l="1"/>
  <c r="F13" i="3"/>
  <c r="F13" i="4"/>
  <c r="F13" i="5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<sst xmlns="http://schemas.openxmlformats.org/spreadsheetml/2006/main" count="990" uniqueCount="369">
  <si>
    <t>만도 제품별 불량 원인 분석 보고서</t>
  </si>
  <si>
    <t>분석 기간: 2025년 1월 ~ 2026년 3월 | 작성일: 2026-04-03</t>
  </si>
  <si>
    <t>■ 전체 현황 요약</t>
  </si>
  <si>
    <t>제품</t>
  </si>
  <si>
    <t>검사수량</t>
  </si>
  <si>
    <t>OK수량</t>
  </si>
  <si>
    <t>NG수량</t>
  </si>
  <si>
    <t>불량율(%)</t>
  </si>
  <si>
    <t>직통율(%)</t>
  </si>
  <si>
    <t>PPM</t>
  </si>
  <si>
    <t>최다불량유형</t>
  </si>
  <si>
    <t>최악월</t>
  </si>
  <si>
    <t>순위</t>
  </si>
  <si>
    <t>IMEB2</t>
  </si>
  <si>
    <t>Rỗ khí</t>
  </si>
  <si>
    <t>2025-10</t>
  </si>
  <si>
    <t>NX4 HOUSING</t>
  </si>
  <si>
    <t>2025-05</t>
  </si>
  <si>
    <t>NX4 COVER</t>
  </si>
  <si>
    <t>BONG TRÓC</t>
  </si>
  <si>
    <t>2025-11</t>
  </si>
  <si>
    <t>TEYGEN4</t>
  </si>
  <si>
    <t>Setting máy</t>
  </si>
  <si>
    <t>합계</t>
  </si>
  <si>
    <t>■ 핵심 발견사항</t>
  </si>
  <si>
    <t>1. IMEB2가 6.66%로 가장 높은 불량율을 기록하여 긴급 개선 필요</t>
  </si>
  <si>
    <t>2. 전 제품 공통: 기공(공극), 뜯김(박리), Setting(파라미터)이 핵심 불량 유형</t>
  </si>
  <si>
    <t>3. CNC MC 공정이 모든 제품에서 최고 불량율(5~12%) 집중 - 설비 현대화 필수</t>
  </si>
  <si>
    <t>4. 2025년 5월 이후 전사 불량율 악화 추세 지속 - 근본 원인은 설비 노후 + 인력 부족</t>
  </si>
  <si>
    <t>5. TEYGEN4(3.30%)을 벤치마크하여 타 제품의 관리 프로세스 개선 가능</t>
  </si>
  <si>
    <t>■ 개선 우선순위 매트릭스</t>
  </si>
  <si>
    <t>핵심불량유형</t>
  </si>
  <si>
    <t>4M1E주요원인</t>
  </si>
  <si>
    <t>개선방향</t>
  </si>
  <si>
    <t>우선등급</t>
  </si>
  <si>
    <t>기대효과</t>
  </si>
  <si>
    <t>1</t>
  </si>
  <si>
    <t>기공(공극)</t>
  </si>
  <si>
    <t>금형온도 관리 센서 노후</t>
  </si>
  <si>
    <t>온도센서 교정/교체 및 히터 개선</t>
  </si>
  <si>
    <t>상</t>
  </si>
  <si>
    <t>NG 50% 감소</t>
  </si>
  <si>
    <t>2</t>
  </si>
  <si>
    <t>뜯김(박리)</t>
  </si>
  <si>
    <t>금형 재코팅 시스템 부재</t>
  </si>
  <si>
    <t>샷 수 모니터링 시스템 도입 및 정기 재코팅</t>
  </si>
  <si>
    <t>NG 30% 감소</t>
  </si>
  <si>
    <t>3</t>
  </si>
  <si>
    <t>NX4_HOUSING</t>
  </si>
  <si>
    <t>CNC MC 설비 정밀도 저하</t>
  </si>
  <si>
    <t>CNC MC 설비 정비/현대화</t>
  </si>
  <si>
    <t>NG 40% 감소</t>
  </si>
  <si>
    <t>4</t>
  </si>
  <si>
    <t>Setting</t>
  </si>
  <si>
    <t>작업자 숙련도 편차</t>
  </si>
  <si>
    <t>신규 작업자 교육 체계 강화 및 SOP 업데이트</t>
  </si>
  <si>
    <t>중</t>
  </si>
  <si>
    <t>NG 25% 감소</t>
  </si>
  <si>
    <t>5</t>
  </si>
  <si>
    <t>NX4_COVER</t>
  </si>
  <si>
    <t>금형 재코팅 품질 편차</t>
  </si>
  <si>
    <t>코팅 공급사 검증 및 정기 품질 점검</t>
  </si>
  <si>
    <t>NG 20% 감소</t>
  </si>
  <si>
    <t>6</t>
  </si>
  <si>
    <t>냉각 회로 설계 불균형</t>
  </si>
  <si>
    <t>금형 냉각 회로 개선 설계 및 세척 프로세스 강화</t>
  </si>
  <si>
    <t>7</t>
  </si>
  <si>
    <t>파라미터 미세관리</t>
  </si>
  <si>
    <t>현재 모범 사례 유지 및 정기 개선</t>
  </si>
  <si>
    <t>하</t>
  </si>
  <si>
    <t>NG 10% 감소 유지</t>
  </si>
  <si>
    <t>8</t>
  </si>
  <si>
    <t>온도관리 시스템 우수</t>
  </si>
  <si>
    <t>현재 관리 유지 및 타 제품에 벤치마크</t>
  </si>
  <si>
    <t>3% 수준 유지</t>
  </si>
  <si>
    <t>IMEB2 불량 분석</t>
  </si>
  <si>
    <t>최다불량</t>
  </si>
  <si>
    <t>▶ 공정별 불량현황</t>
  </si>
  <si>
    <t>공정명</t>
  </si>
  <si>
    <t>Blaster</t>
  </si>
  <si>
    <t>CNC MC</t>
  </si>
  <si>
    <t>Casting</t>
  </si>
  <si>
    <t>OQC</t>
  </si>
  <si>
    <t>Trimming</t>
  </si>
  <si>
    <t>▶ 불량유형별 파레토 분석 (누적 80% 핵심 불량 선별)</t>
  </si>
  <si>
    <t>불량유형</t>
  </si>
  <si>
    <t>불량수량</t>
  </si>
  <si>
    <t>구성비(%)</t>
  </si>
  <si>
    <t>누적비(%)</t>
  </si>
  <si>
    <t>80%기준</t>
  </si>
  <si>
    <t>핵심</t>
  </si>
  <si>
    <t>기타</t>
  </si>
  <si>
    <t>▶ 월별 불량 추이</t>
  </si>
  <si>
    <t>연월</t>
  </si>
  <si>
    <t>2025-01</t>
  </si>
  <si>
    <t>2025-02</t>
  </si>
  <si>
    <t>2025-03</t>
  </si>
  <si>
    <t>2025-04</t>
  </si>
  <si>
    <t>2025-06</t>
  </si>
  <si>
    <t>2025-07</t>
  </si>
  <si>
    <t>2025-08</t>
  </si>
  <si>
    <t>2025-09</t>
  </si>
  <si>
    <t>2025-12</t>
  </si>
  <si>
    <t>2026-01</t>
  </si>
  <si>
    <t>2026-02</t>
  </si>
  <si>
    <t>2026-03</t>
  </si>
  <si>
    <t>▶ 5-Why 근본원인 분석</t>
  </si>
  <si>
    <t>Why1</t>
  </si>
  <si>
    <t>Why2</t>
  </si>
  <si>
    <t>Why3</t>
  </si>
  <si>
    <t>Why4</t>
  </si>
  <si>
    <t>Why5</t>
  </si>
  <si>
    <t>주입 시 공기 포획으로 인한 공극 생성 - 용탕 유동성 부족</t>
  </si>
  <si>
    <t>금형 온도 22~28°C 범위로 부정확 (낮은 온도에서 냉각 가속화)</t>
  </si>
  <si>
    <t>금형 온도 관리 시스템(히터/센서)이 노후되거나 교정 오류 발생</t>
  </si>
  <si>
    <t>정기적 온도 센서 교정 및 히터 유지보수 프로세스 부재</t>
  </si>
  <si>
    <t>생산 일정 우선으로 설비 관리 및 예방 활동이 후순위 처리됨</t>
  </si>
  <si>
    <t>부품 표면의 박리 및 탈락 - 금형 마모 진행 단계</t>
  </si>
  <si>
    <t>누적 사용 시간(샷수) 증가에 따른 금형 표면 손상 및 코팅 벗겨짐</t>
  </si>
  <si>
    <t>금형 재코팅 주기가 데이터 기반이 아닌 경험치 기반으로 결정됨</t>
  </si>
  <si>
    <t>금형 사용 시간/샷 수 모니터링 시스템 부재 - 교체 시점 판단 어려움</t>
  </si>
  <si>
    <t>생산량 증가에 따른 금형 관리 인력 및 예산 부족</t>
  </si>
  <si>
    <t>CNC 및 Casting 공정의 파라미터 편차 (온도/압력/속도)</t>
  </si>
  <si>
    <t>신입 작업자가 표준 작업 절차(SOP)를 미숙하거나 미준수</t>
  </si>
  <si>
    <t>신규 작업자 교육 체계 미흡 - 자격 기준 및 재교육 프로세스 부재</t>
  </si>
  <si>
    <t>작업 지시서가 모호하거나 정기적 업데이트 미실시</t>
  </si>
  <si>
    <t>인력 이직률 높음 - 숙련도 기준 이하의 작업자가 현장 투입됨</t>
  </si>
  <si>
    <t>▶ 4M1E 원인 분류</t>
  </si>
  <si>
    <t>Man(작업자)</t>
  </si>
  <si>
    <t>Machine(설비)</t>
  </si>
  <si>
    <t>Material(재료)</t>
  </si>
  <si>
    <t>Method(방법)</t>
  </si>
  <si>
    <t>Environment(환경)</t>
  </si>
  <si>
    <t>금형 온도 모니터링 메뉴얼 숙지 부족 - 신입 작업자 교육 미흡</t>
  </si>
  <si>
    <t>금형 온도 센서 편차 ±5°C 이상 (교정 필요) - 히터 성능 저하</t>
  </si>
  <si>
    <t>용탕 온도 편차 3~5°C (관리 미흡) - 용탕로 온도 제어 장비 노후</t>
  </si>
  <si>
    <t>금형 온도 설정 SOP 모호함 - 목표 온도 범위 설정 미정확</t>
  </si>
  <si>
    <t>외부 기온 계절별 변화 (10~35°C) - 금형 냉각 불균형 유발</t>
  </si>
  <si>
    <t>금형 상태 점검 미흡 - 마모도를 육안 판단으로만 의존</t>
  </si>
  <si>
    <t>금형 표면 코팅 마모 진행 - 재코팅 적기 판단 시스템 없음</t>
  </si>
  <si>
    <t>금형 강도 불균등 - 공급사별 재질 편차 (SKH51 vs SKD61)</t>
  </si>
  <si>
    <t>금형 교체 기준 데이터 부재 - 경험치 기반 판단에만 의존</t>
  </si>
  <si>
    <t>Trimming 후 부품 이동/보관 시 충격 발생 (낙하, 적재 미흡)</t>
  </si>
  <si>
    <t>작업자 신규 교육 미흡 - 자격 기준 미달자 현장 배치</t>
  </si>
  <si>
    <t>CNC 설비 노후로 정밀도 편차 ±0.3mm 이상 발생</t>
  </si>
  <si>
    <t>원재료 특성 변화 시(로트별 편차) 파라미터 미조정</t>
  </si>
  <si>
    <t>표준 작업 절차 업데이트 주기 너무 김 (분기별 1회)</t>
  </si>
  <si>
    <t>생산량 급증(야근/스트레스) - 작업자 집중력 저하</t>
  </si>
  <si>
    <t>▶ 개선 권고사항</t>
  </si>
  <si>
    <t>개선항목</t>
  </si>
  <si>
    <t>현황</t>
  </si>
  <si>
    <t>목표</t>
  </si>
  <si>
    <t>조치사항</t>
  </si>
  <si>
    <t>담당</t>
  </si>
  <si>
    <t>기한</t>
  </si>
  <si>
    <t>금형온도 관리시스템 개선</t>
  </si>
  <si>
    <t>수동 모니터링 + 노후센서</t>
  </si>
  <si>
    <t>±2°C 범위 제어</t>
  </si>
  <si>
    <t>센서 교정/교체, 히터 개선</t>
  </si>
  <si>
    <t>Engineering</t>
  </si>
  <si>
    <t>2026-06</t>
  </si>
  <si>
    <t>금형 재코팅 정기화</t>
  </si>
  <si>
    <t>경험치 기반 판단</t>
  </si>
  <si>
    <t>샷수 모니터링으로 정기교체</t>
  </si>
  <si>
    <t>MES 시스템 도입</t>
  </si>
  <si>
    <t>Operations</t>
  </si>
  <si>
    <t>2026-07</t>
  </si>
  <si>
    <t>신규작업자 교육강화</t>
  </si>
  <si>
    <t>미흡한 SOP 숙지</t>
  </si>
  <si>
    <t>자격증 기반 현장배치</t>
  </si>
  <si>
    <t>SOP 체계화 및 재교육</t>
  </si>
  <si>
    <t>HR</t>
  </si>
  <si>
    <t>2026-05</t>
  </si>
  <si>
    <t>▶ 파레토 분석</t>
  </si>
  <si>
    <t>▶ 월별 불량추이</t>
  </si>
  <si>
    <t>▶ 불량유형 추이</t>
  </si>
  <si>
    <t>NX4 HOUSING 불량 분석</t>
  </si>
  <si>
    <t>금형 온도 부분적 편차로 인한 공기 포획 - CNC MC 공정 불량율 10.39%</t>
  </si>
  <si>
    <t>주입부(게이트) 근처와 말단부의 냉각 속도 차이 발생</t>
  </si>
  <si>
    <t>금형 냉각 회로 설계 시 게이트 위치 최적화 미흡 (응고시간 불균형)</t>
  </si>
  <si>
    <t>게이트 위치 변경 시 고비용/일정 지연 우려로 개선 미루어짐</t>
  </si>
  <si>
    <t>단기 생산성 우선 - 장기 품질 개선 투자에 대한 ROI 분석 부재</t>
  </si>
  <si>
    <t>공정 파라미터(온도 ±3~5°C, 압력 ±5bar, 속도 편차) 발생</t>
  </si>
  <si>
    <t>작업자가 경험에만 의존한 미세 조정 - 재료 특성 변화 미반영</t>
  </si>
  <si>
    <t>실시간 공정 모니터링 장비(SPC/PLC 데이터 수집) 부재</t>
  </si>
  <si>
    <t>생산 라인이 자동화 없이 수동 조작 기반 - 개인 편차 큼</t>
  </si>
  <si>
    <t>설비 현대화 투자 부족 - 신기술 도입에 대한 경영진 지원 미흡</t>
  </si>
  <si>
    <t>주입 압력 과다(최대 범위 상한선 초과)로 부품 손상 또는 미성형</t>
  </si>
  <si>
    <t>금형의 경도 편차 발생 - 압력 분산이 불균등하게 됨</t>
  </si>
  <si>
    <t>금형 표준화 부재 - 공급사별로 재질/경도 편차가 큼</t>
  </si>
  <si>
    <t>금형 소싱 기준이 가격 중심 - 품질/내구성 기준 낮음</t>
  </si>
  <si>
    <t>구매 부서와 제조 부서 간 소통 및 협력 부족 - 사양 불일치</t>
  </si>
  <si>
    <t>작업자가 게이트 상태 점검 미흡 - 육안 점검만 실시</t>
  </si>
  <si>
    <t>CNC 공정 주입 압력 센서 편차 ±10bar - 교정 오류</t>
  </si>
  <si>
    <t>용탕 점도 변화 (온도 관리 미흡) - 온도 ±3°C 편차</t>
  </si>
  <si>
    <t>게이트 위치 설계 최적화 미해결 - 응고시간 불균형</t>
  </si>
  <si>
    <t>계절별 주입실 온도 변화 (여름 30°C, 겨울 15°C 편차)</t>
  </si>
  <si>
    <t>작업자 경험도 편차 심함 - 숙련자(10년) vs 신입(3개월) 능력 차이</t>
  </si>
  <si>
    <t>온도/압력 제어 장비 노후 - 반응 속도 1초 이상 (지연)</t>
  </si>
  <si>
    <t>원재료 로트별 특성 편차(용탕로 온도) 미인식 - 적응 못함</t>
  </si>
  <si>
    <t>SOP 작성 시 공정 파라미터 범위가 너무 넓음 (±5°C)</t>
  </si>
  <si>
    <t>장비 가동 초기 워밍업 불충분 (30분 vs 권장 60분)</t>
  </si>
  <si>
    <t>높은 압력 설정 시 작업자 판단 오류 - 안전 범위 과도 설정</t>
  </si>
  <si>
    <t>주입 압력 게이지 정확도 ±10% (교정 필요) - 신뢰성 낮음</t>
  </si>
  <si>
    <t>금형 강도 로트별 편차 심함 - 공급사 미검증</t>
  </si>
  <si>
    <t>최대 주입 압력 기준이 보수적으로 설정 - 여유도 과다 (140%)</t>
  </si>
  <si>
    <t>금형 온도 편차로 필요 주입 압력 일일이 변동</t>
  </si>
  <si>
    <t>정밀도 ±0.3mm 이상 편차</t>
  </si>
  <si>
    <t>정밀도 ±0.1mm 이내</t>
  </si>
  <si>
    <t>설비 정기점검, 필요시 신규도입</t>
  </si>
  <si>
    <t>2026-09</t>
  </si>
  <si>
    <t>공정파라미터 자동제어</t>
  </si>
  <si>
    <t>수동 조정으로 편차 큼</t>
  </si>
  <si>
    <t>±2°C, ±5bar 정확제어</t>
  </si>
  <si>
    <t>PLC 업그레이드, SPC 도입</t>
  </si>
  <si>
    <t>2026-08</t>
  </si>
  <si>
    <t>금형 냉각회로 최적화</t>
  </si>
  <si>
    <t>부위별 냉각속도 불균형</t>
  </si>
  <si>
    <t>균등한 냉각시간</t>
  </si>
  <si>
    <t>냉각회로 재설계</t>
  </si>
  <si>
    <t>2026-10</t>
  </si>
  <si>
    <t>NX4 COVER 불량 분석</t>
  </si>
  <si>
    <t>표면 박리로 인한 탈락 - 금형 마모 진행으로 탈락 가속화</t>
  </si>
  <si>
    <t>누적 사용 시간 증가에 따른 금형 표면 코팅 마모 (Blaster 1.19% vs CNC 7.87%)</t>
  </si>
  <si>
    <t>금형 재코팅 주기 결정이 부정확 - 품질 편차도 발생</t>
  </si>
  <si>
    <t>코팅 공급사와의 품질 관리 협력 미흡 - 재코팅 후 품질 편차</t>
  </si>
  <si>
    <t>금형 공급사 선정 시 코팅 기술 검증 프로세스 부재</t>
  </si>
  <si>
    <t>용탕 유동성 부족으로 공극 형성 - 특히 부품 말단부에 집중</t>
  </si>
  <si>
    <t>부분 유동이 부위별로 냉각 속도가 불균등함</t>
  </si>
  <si>
    <t>금형 냉각 회로 설계가 불균형 - 게이트 근처 빠른 냉각, 말단부 느린 냉각</t>
  </si>
  <si>
    <t>냉각 회로 내부 스케일 축적 - 냉각 효율 저하 (세척 미흡)</t>
  </si>
  <si>
    <t>주기적 금형 유지보수 프로세스 미가동 - 사후 대응식 관리</t>
  </si>
  <si>
    <t>Trimming/OQC 검사 시 부품 낙하 손상 - 경도 높아 깨지기 쉬움</t>
  </si>
  <si>
    <t>부품 경도 편차 발생 (경도계 측정값 50~55HRC 범위 초과)</t>
  </si>
  <si>
    <t>열처리 공정이 최적화 안 됨 - 경도(strength) vs 연성(ductility) 밸런스 미흡</t>
  </si>
  <si>
    <t>열처리 온도/시간 표준이 미정립 또는 편차 발생 (±10°C)</t>
  </si>
  <si>
    <t>열처리 공정 관리 인원 부족 및 온도 측정 장비(열전대) 노후</t>
  </si>
  <si>
    <t>부품 적재/이동/보관 시 충격 관리 미흡 - 안전 취급 교육 부족</t>
  </si>
  <si>
    <t>금형 재코팅 품질 편차 크다 - 공급사별 기술 수준 다름</t>
  </si>
  <si>
    <t>금형 기본 강도 선택 미흡(경도) - 저가 재질 공급 수용</t>
  </si>
  <si>
    <t>금형 재코팅 주기 엄격하지 않음 - 경험치 기반 판단</t>
  </si>
  <si>
    <t>습도 높은 계절(여름 80%↑) - 금형 부식 가속화</t>
  </si>
  <si>
    <t>냉각 회로 세척 작업 미흡 또는 부실 - 충분한 시간 투입 안 함</t>
  </si>
  <si>
    <t>금형 냉각 시스템 유량 계측 장비 없음 - 유량 편차 미감지</t>
  </si>
  <si>
    <t>냉각유 품질 저하 - 점도 변화로 냉각 효율 감소</t>
  </si>
  <si>
    <t>금형 냉각 회로 설계 부위별 불균형 - 게이트 vs 말단부</t>
  </si>
  <si>
    <t>외부 온도 35°C 초과 시 냉각 효율 급감 (30% 이상)</t>
  </si>
  <si>
    <t>검사 시 부품 취급 미숙 - 낙하 사고 발생 빈번</t>
  </si>
  <si>
    <t>낙하 높이 완충 장치 없음 - 검사 라인이 하드함</t>
  </si>
  <si>
    <t>열처리 후 경도 편차 심함 - 경도계 측정값 ±2HRC 편차</t>
  </si>
  <si>
    <t>열처리 온도 표준 범위 너무 넓음 (±10°C) - 편차 허용도 과다</t>
  </si>
  <si>
    <t>습도 급변 (50%→80%→50%) - 열처리 로 온도 불안정</t>
  </si>
  <si>
    <t>금형 공급사 기준 강화</t>
  </si>
  <si>
    <t>저가 기반 공급, 품질편차</t>
  </si>
  <si>
    <t>내구성/품질 기준 명확화</t>
  </si>
  <si>
    <t>공급사 재검증, 품질협력계약</t>
  </si>
  <si>
    <t>Procurement</t>
  </si>
  <si>
    <t>냉각회로 유지보수강화</t>
  </si>
  <si>
    <t>스케일축적으로 효율저하</t>
  </si>
  <si>
    <t>정기적 세척/점검</t>
  </si>
  <si>
    <t>월 1회 냉각유 분석/세척</t>
  </si>
  <si>
    <t>Maintenance</t>
  </si>
  <si>
    <t>열처리 공정 최적화</t>
  </si>
  <si>
    <t>경도편차 심함(±2HRC)</t>
  </si>
  <si>
    <t>경도 안정화(±1HRC)</t>
  </si>
  <si>
    <t>온도표준 범위 축소, 장비현대화</t>
  </si>
  <si>
    <t>TEYGEN4 불량 분석</t>
  </si>
  <si>
    <t>공정 파라미터 미세 편차 (온도 ±1~2°C, 압력 ±2bar) - 우수한 제어</t>
  </si>
  <si>
    <t>온도 센서 정확도 편차 최소화 또는 자동 교정 시스템 운영</t>
  </si>
  <si>
    <t>온도 제어 플랜트(PLC)가 최신 장비 - 반응 속도 0.5초 이하</t>
  </si>
  <si>
    <t>CNC MC 공정에서 5.08% 불량율 (IMEB2 11.92%, NX4H 10.39% 대비 우수)</t>
  </si>
  <si>
    <t>설비 신규도입 및 정기적 개선 활동으로 다른 제품보다 우수한 관리</t>
  </si>
  <si>
    <t>금형 마모 진행 중이나 관리가 가장 잘 되는 제품</t>
  </si>
  <si>
    <t>금형 재코팅 주기가 엄격히 관리됨 (일정 샷수마다 정기적 교체)</t>
  </si>
  <si>
    <t>금형 공급사와 정기 협력 계약으로 품질 유지 및 신속 배송</t>
  </si>
  <si>
    <t>작업자 숙련도가 높아 부품 취급 시 조심스럽고 신중</t>
  </si>
  <si>
    <t>TEYGEN4 우수 사례를 다른 제품(IMEB2, NX4)에 적용해야 함</t>
  </si>
  <si>
    <t>공극 발생이 비교적 적음 - 공기 포획 제어가 잘 이루어짐</t>
  </si>
  <si>
    <t>금형 온도 관리가 가장 안정적임 - 온도 편차 최소화</t>
  </si>
  <si>
    <t>정기 온도 센서 검교정 및 설비 개선 활동이 활발하게 진행 중</t>
  </si>
  <si>
    <t>생산 라인의 리더십이 품질 중시 문화 구축 - 임직원 인식 높음</t>
  </si>
  <si>
    <t>TEYGEN4의 우수 관리 사례를 다른 제품에 벤치마크하고 이식할 필요성 대</t>
  </si>
  <si>
    <t>작업자 숙련도 높음 - 미세 파라미터 조정 능숙하고 신중</t>
  </si>
  <si>
    <t>온도 제어 최신 장비 (±1°C 정확도) - PLC 반응속도 0.5초</t>
  </si>
  <si>
    <t>원재료 수급 안정적 - 공급사 단일화로 특성 일정</t>
  </si>
  <si>
    <t>SOP 파라미터 범위 좁게 설정 (±2°C) - 엄격한 기준</t>
  </si>
  <si>
    <t>장비 자동 워밍업 시스템 구축 - 일정한 조건 유지</t>
  </si>
  <si>
    <t>부품 취급 절차 상세하게 교육 - 주의 깊은 취급 문화</t>
  </si>
  <si>
    <t>금형 재코팅 품질 관리 철저 - 정기 검사 및 승인 프로세스</t>
  </si>
  <si>
    <t>금형 강도 기준 높게 설정 (내구성 우선) - 고급 강종 채택</t>
  </si>
  <si>
    <t>금형 사용 샷수 정확히 기록 - 정기 교체 주기 과학적 결정</t>
  </si>
  <si>
    <t>저습도 환경 유지 (50~60%) - 부식 방지</t>
  </si>
  <si>
    <t>온도 관리자 전담 배치 - 전문 인력으로 고도화</t>
  </si>
  <si>
    <t>온도 센서 월 1회 정기 교정 - 신뢰도 유지</t>
  </si>
  <si>
    <t>용탕 온도 안정화 - 로우 샷수 관리 (첫 10샷 폐기)</t>
  </si>
  <si>
    <t>금형 설계 시 냉각 회로 충분하게 설계 - 게이트 위치 최적화</t>
  </si>
  <si>
    <t>냉방 시스템으로 실내 온도 22±2°C 엄격히 유지</t>
  </si>
  <si>
    <t>현재 우수관리 유지</t>
  </si>
  <si>
    <t>불량율 3.3% 최저수준</t>
  </si>
  <si>
    <t>3.3% 이하 유지</t>
  </si>
  <si>
    <t>정기 개선활동 지속</t>
  </si>
  <si>
    <t>2026-12</t>
  </si>
  <si>
    <t>모범사례 타 제품전파</t>
  </si>
  <si>
    <t>타 제품 적용 시 30%개선</t>
  </si>
  <si>
    <t>벤치마크 교육, 사례 공유</t>
  </si>
  <si>
    <t>Management</t>
  </si>
  <si>
    <t>Setting 미세관리 강화</t>
  </si>
  <si>
    <t>±1~2°C 범위 유지</t>
  </si>
  <si>
    <t>±1°C 이내 제어</t>
  </si>
  <si>
    <t>자동제어 고도화</t>
  </si>
  <si>
    <t>전체 불량유형 파레토 분석</t>
  </si>
  <si>
    <t>전체 월별 불량 추이</t>
  </si>
  <si>
    <t>▶ 월별 전체 불량율 추이</t>
  </si>
  <si>
    <t>▶ 모든 제품 월별 불량율 비교</t>
  </si>
  <si>
    <t>▶ 전체 직통율(FPY) 추이</t>
  </si>
  <si>
    <t>제품별/공정별 교차비교 분석</t>
  </si>
  <si>
    <t>분류</t>
  </si>
  <si>
    <t>TOP 2</t>
  </si>
  <si>
    <t>TOP 4</t>
  </si>
  <si>
    <t>TOP 1</t>
  </si>
  <si>
    <t>공통불량</t>
  </si>
  <si>
    <t>-</t>
  </si>
  <si>
    <t>고유불량</t>
  </si>
  <si>
    <t>TOP 5</t>
  </si>
  <si>
    <t>TOP 3</t>
  </si>
  <si>
    <t>▶ 제품별 불량율 비교</t>
  </si>
  <si>
    <t>▶ 공정별 불량율 비교</t>
  </si>
  <si>
    <t>전체 분석 차트 모음</t>
  </si>
  <si>
    <t>▶ 전체 불량유형 파레토</t>
  </si>
  <si>
    <t>▶ 월별 전체 불량율</t>
  </si>
  <si>
    <t>▶ 모든 제품 월별 비교</t>
  </si>
  <si>
    <t>▶ 직통율(FPY) 추이</t>
  </si>
  <si>
    <t>▶ 제품별 불량율</t>
  </si>
  <si>
    <t>▶ 공정별 불량율</t>
  </si>
  <si>
    <t>▶ 상위 5 불량유형 추이</t>
  </si>
  <si>
    <t>기공(가스홀)</t>
  </si>
  <si>
    <t>박리</t>
  </si>
  <si>
    <t>설비세팅</t>
  </si>
  <si>
    <t>타흔.1</t>
  </si>
  <si>
    <t>재료부족</t>
  </si>
  <si>
    <t>가공불량</t>
  </si>
  <si>
    <t>오염.1</t>
  </si>
  <si>
    <t>깨짐</t>
  </si>
  <si>
    <t>타흔</t>
  </si>
  <si>
    <t>스크래치.1</t>
  </si>
  <si>
    <t>치수불량.1</t>
  </si>
  <si>
    <t>재료과다</t>
  </si>
  <si>
    <t>스크래치</t>
  </si>
  <si>
    <t>연삭버</t>
  </si>
  <si>
    <t>오염</t>
  </si>
  <si>
    <t>변형</t>
  </si>
  <si>
    <t>기타.1</t>
  </si>
  <si>
    <t>버/돌기</t>
  </si>
  <si>
    <t>요철</t>
  </si>
  <si>
    <t>균열/벽면균열</t>
  </si>
  <si>
    <t>파손</t>
  </si>
  <si>
    <t>산화</t>
  </si>
  <si>
    <t>치수불량</t>
  </si>
  <si>
    <t>핀홀 불량</t>
  </si>
  <si>
    <t>이물질</t>
  </si>
  <si>
    <t>설비세팅(소)</t>
  </si>
  <si>
    <t>누설시험</t>
  </si>
  <si>
    <t>산화(대)</t>
  </si>
  <si>
    <t>부풀림</t>
  </si>
  <si>
    <t>마킹불량</t>
  </si>
  <si>
    <t>깨짐(소)</t>
  </si>
  <si>
    <t>칩잔류</t>
  </si>
  <si>
    <t>표면거칠기</t>
  </si>
  <si>
    <t>파손.1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</si>
</sst>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8"/>
      <color rgb="FFFFFFFF"/>
      <name val="Arial"/>
    </font>
    <font>
      <sz val="11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000000"/>
      <name val="Arial"/>
    </font>
    <font>
      <b/>
      <sz val="16"/>
      <color rgb="FFFFFFFF"/>
      <name val="Arial"/>
    </font>
    <font>
      <sz val="9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E6E6"/>
        <bgColor rgb="FFFFE6E6"/>
      </patternFill>
    </fill>
    <fill>
      <patternFill patternType="solid">
        <fgColor rgb="FFB4C7E7"/>
        <bgColor rgb="FFB4C7E7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>
      <alignment vertical="center"/>
    </xf>
  </cellStyleXfs>
  <cellXfs count="5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2" fontId="5" fillId="7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0" borderId="0" xfId="0" applyFont="1"/>
    <xf numFmtId="3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2" fontId="5" fillId="9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center" vertical="center" wrapText="1"/>
    </xf>
    <xf numFmtId="2" fontId="5" fillId="1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2" fontId="5" fillId="8" borderId="1" xfId="0" applyNumberFormat="1" applyFont="1" applyFill="1" applyBorder="1" applyAlignment="1">
      <alignment horizontal="center" vertical="center" wrapText="1"/>
    </xf>
    <xf numFmtId="10" fontId="5" fillId="0" borderId="1" xfId="1" applyNumberFormat="1" applyFont="1" applyBorder="1" applyAlignment="1">
      <alignment horizontal="center" vertical="center" wrapText="1"/>
    </xf>
    <xf numFmtId="10" fontId="5" fillId="7" borderId="1" xfId="1" applyNumberFormat="1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center"/>
    </xf>
    <xf numFmtId="0" fontId="3" fillId="3" borderId="0" xfId="0" applyFont="1" applyFill="1" applyAlignment="1">
      <alignment horizontal="left" vertical="center" wrapText="1"/>
    </xf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16" borderId="0" xfId="0" applyFont="1" applyFill="1"/>
    <xf numFmtId="0" fontId="11" fillId="2" borderId="0" xfId="0" applyFont="1" applyFill="1" applyAlignment="1">
      <alignment horizontal="center" vertical="center" wrapText="1"/>
    </xf>
    <xf numFmtId="0" fontId="12" fillId="16" borderId="0" xfId="0" applyFont="1" applyFill="1"/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428625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428625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619125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6191250" cy="381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6191250" cy="3810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428625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428625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619125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6191250" cy="381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6191250" cy="3810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40</xdr:row>
      <xdr:rowOff>0</xdr:rowOff>
    </xdr:from>
    <xdr:ext cx="619125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619125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619125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619125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619125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619125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19125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619125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619125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6191250" cy="381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6191250" cy="3810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6191250" cy="3810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6191250" cy="3810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8E95BF-BBD5-4766-B015-D91121873436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1a57939f-048b-45e5-bb83-193ff1ea7c2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pane ySplit="5" topLeftCell="A22" activePane="bottomLeft" state="frozen"/>
      <selection pane="bottomLeft" activeCell="F8" sqref="F8"/>
    </sheetView>
  </sheetViews>
  <sheetFormatPr defaultRowHeight="16.5" x14ac:dyDescent="0.3"/>
  <cols>
    <col min="1" max="1" width="8" customWidth="1"/>
    <col min="2" max="2" width="12" customWidth="1"/>
    <col min="3" max="5" width="18" customWidth="1"/>
    <col min="6" max="7" width="12" customWidth="1"/>
    <col min="8" max="10" width="15" customWidth="1"/>
  </cols>
  <sheetData>
    <row r="1" spans="1:10" ht="30" customHeight="1" x14ac:dyDescent="0.3">
      <c r="A1" s="49" t="s">
        <v>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0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</row>
    <row r="3" spans="1:10" x14ac:dyDescent="0.3">
      <c r="A3" s="50" t="s">
        <v>1</v>
      </c>
      <c r="B3" s="44"/>
      <c r="C3" s="44"/>
      <c r="D3" s="44"/>
      <c r="E3" s="44"/>
      <c r="F3" s="44"/>
      <c r="G3" s="44"/>
      <c r="H3" s="44"/>
      <c r="I3" s="44"/>
      <c r="J3" s="44"/>
    </row>
    <row r="5" spans="1:10" x14ac:dyDescent="0.3">
      <c r="A5" s="43" t="s">
        <v>2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</row>
    <row r="7" spans="1:10" x14ac:dyDescent="0.3">
      <c r="A7" s="2" t="s">
        <v>13</v>
      </c>
      <c r="B7" s="3">
        <v>3890646</v>
      </c>
      <c r="C7" s="3">
        <v>3631451</v>
      </c>
      <c r="D7" s="3">
        <v>259195</v>
      </c>
      <c r="E7" s="4">
        <v>6.66</v>
      </c>
      <c r="F7" s="5">
        <f>IMEB2!F13</f>
        <v>0.72298904224156801</v>
      </c>
      <c r="G7" s="3">
        <v>66620</v>
      </c>
      <c r="H7" s="2" t="s">
        <v>335</v>
      </c>
      <c r="I7" s="2" t="s">
        <v>15</v>
      </c>
      <c r="J7" s="2">
        <v>1</v>
      </c>
    </row>
    <row r="8" spans="1:10" ht="25.5" x14ac:dyDescent="0.3">
      <c r="A8" s="6" t="s">
        <v>16</v>
      </c>
      <c r="B8" s="7">
        <v>3512782</v>
      </c>
      <c r="C8" s="7">
        <v>3328737</v>
      </c>
      <c r="D8" s="7">
        <v>184045</v>
      </c>
      <c r="E8" s="8">
        <v>5.24</v>
      </c>
      <c r="F8" s="8">
        <v>94.76</v>
      </c>
      <c r="G8" s="7">
        <v>52393</v>
      </c>
      <c r="H8" s="6" t="s">
        <v>335</v>
      </c>
      <c r="I8" s="6" t="s">
        <v>17</v>
      </c>
      <c r="J8" s="6">
        <v>2</v>
      </c>
    </row>
    <row r="9" spans="1:10" ht="25.5" x14ac:dyDescent="0.3">
      <c r="A9" s="2" t="s">
        <v>18</v>
      </c>
      <c r="B9" s="3">
        <v>4995661</v>
      </c>
      <c r="C9" s="3">
        <v>4783408</v>
      </c>
      <c r="D9" s="3">
        <v>212253</v>
      </c>
      <c r="E9" s="9">
        <v>4.25</v>
      </c>
      <c r="F9" s="5">
        <v>95.75</v>
      </c>
      <c r="G9" s="3">
        <v>42487</v>
      </c>
      <c r="H9" s="2" t="s">
        <v>336</v>
      </c>
      <c r="I9" s="2" t="s">
        <v>20</v>
      </c>
      <c r="J9" s="2">
        <v>3</v>
      </c>
    </row>
    <row r="10" spans="1:10" ht="25.5" x14ac:dyDescent="0.3">
      <c r="A10" s="6" t="s">
        <v>21</v>
      </c>
      <c r="B10" s="7">
        <v>6785349</v>
      </c>
      <c r="C10" s="7">
        <v>6561324</v>
      </c>
      <c r="D10" s="7">
        <v>224025</v>
      </c>
      <c r="E10" s="8">
        <v>3.3</v>
      </c>
      <c r="F10" s="8">
        <v>96.7</v>
      </c>
      <c r="G10" s="7">
        <v>33016</v>
      </c>
      <c r="H10" s="6" t="s">
        <v>337</v>
      </c>
      <c r="I10" s="6" t="s">
        <v>20</v>
      </c>
      <c r="J10" s="6">
        <v>4</v>
      </c>
    </row>
    <row r="11" spans="1:10" x14ac:dyDescent="0.3">
      <c r="A11" s="10" t="s">
        <v>23</v>
      </c>
      <c r="B11" s="11">
        <f>SUM(B7:B10)</f>
        <v>19184438</v>
      </c>
      <c r="C11" s="11">
        <f>SUM(C7:C10)</f>
        <v>18304920</v>
      </c>
      <c r="D11" s="11">
        <f>SUM(D7:D10)</f>
        <v>879518</v>
      </c>
      <c r="E11" s="12">
        <f>SUM(E7:E10)/4</f>
        <v>4.8624999999999998</v>
      </c>
      <c r="F11" s="12">
        <f>SUM(F7:F10)/4</f>
        <v>71.98324726056039</v>
      </c>
      <c r="G11" s="11">
        <f>SUM(G7:G10)/4</f>
        <v>48629</v>
      </c>
      <c r="H11" s="13"/>
      <c r="I11" s="13"/>
      <c r="J11" s="13"/>
    </row>
    <row r="13" spans="1:10" x14ac:dyDescent="0.3">
      <c r="A13" s="43" t="s">
        <v>24</v>
      </c>
      <c r="B13" s="44"/>
      <c r="C13" s="44"/>
      <c r="D13" s="44"/>
      <c r="E13" s="44"/>
      <c r="F13" s="44"/>
      <c r="G13" s="44"/>
      <c r="H13" s="44"/>
      <c r="I13" s="44"/>
      <c r="J13" s="44"/>
    </row>
    <row r="14" spans="1:10" x14ac:dyDescent="0.3">
      <c r="A14" s="48" t="s">
        <v>25</v>
      </c>
      <c r="B14" s="44"/>
      <c r="C14" s="44"/>
      <c r="D14" s="44"/>
      <c r="E14" s="44"/>
      <c r="F14" s="44"/>
      <c r="G14" s="44"/>
      <c r="H14" s="44"/>
      <c r="I14" s="44"/>
      <c r="J14" s="44"/>
    </row>
    <row r="15" spans="1:10" x14ac:dyDescent="0.3">
      <c r="A15" s="48" t="s">
        <v>26</v>
      </c>
      <c r="B15" s="44"/>
      <c r="C15" s="44"/>
      <c r="D15" s="44"/>
      <c r="E15" s="44"/>
      <c r="F15" s="44"/>
      <c r="G15" s="44"/>
      <c r="H15" s="44"/>
      <c r="I15" s="44"/>
      <c r="J15" s="44"/>
    </row>
    <row r="16" spans="1:10" x14ac:dyDescent="0.3">
      <c r="A16" s="48" t="s">
        <v>27</v>
      </c>
      <c r="B16" s="44"/>
      <c r="C16" s="44"/>
      <c r="D16" s="44"/>
      <c r="E16" s="44"/>
      <c r="F16" s="44"/>
      <c r="G16" s="44"/>
      <c r="H16" s="44"/>
      <c r="I16" s="44"/>
      <c r="J16" s="44"/>
    </row>
    <row r="17" spans="1:10" x14ac:dyDescent="0.3">
      <c r="A17" s="48" t="s">
        <v>28</v>
      </c>
      <c r="B17" s="44"/>
      <c r="C17" s="44"/>
      <c r="D17" s="44"/>
      <c r="E17" s="44"/>
      <c r="F17" s="44"/>
      <c r="G17" s="44"/>
      <c r="H17" s="44"/>
      <c r="I17" s="44"/>
      <c r="J17" s="44"/>
    </row>
    <row r="18" spans="1:10" x14ac:dyDescent="0.3">
      <c r="A18" s="48" t="s">
        <v>29</v>
      </c>
      <c r="B18" s="44"/>
      <c r="C18" s="44"/>
      <c r="D18" s="44"/>
      <c r="E18" s="44"/>
      <c r="F18" s="44"/>
      <c r="G18" s="44"/>
      <c r="H18" s="44"/>
      <c r="I18" s="44"/>
      <c r="J18" s="44"/>
    </row>
    <row r="20" spans="1:10" x14ac:dyDescent="0.3">
      <c r="A20" s="46" t="s">
        <v>30</v>
      </c>
      <c r="B20" s="47"/>
      <c r="C20" s="47"/>
      <c r="D20" s="47"/>
      <c r="E20" s="47"/>
      <c r="F20" s="47"/>
      <c r="G20" s="47"/>
      <c r="H20" s="44"/>
      <c r="I20" s="44"/>
      <c r="J20" s="44"/>
    </row>
    <row r="21" spans="1:10" x14ac:dyDescent="0.3">
      <c r="A21" s="1" t="s">
        <v>12</v>
      </c>
      <c r="B21" s="1" t="s">
        <v>3</v>
      </c>
      <c r="C21" s="1" t="s">
        <v>31</v>
      </c>
      <c r="D21" s="1" t="s">
        <v>32</v>
      </c>
      <c r="E21" s="1" t="s">
        <v>33</v>
      </c>
      <c r="F21" s="1" t="s">
        <v>34</v>
      </c>
      <c r="G21" s="1" t="s">
        <v>35</v>
      </c>
    </row>
    <row r="22" spans="1:10" ht="25.5" x14ac:dyDescent="0.3">
      <c r="A22" s="6" t="s">
        <v>36</v>
      </c>
      <c r="B22" s="6" t="s">
        <v>13</v>
      </c>
      <c r="C22" s="6" t="s">
        <v>37</v>
      </c>
      <c r="D22" s="6" t="s">
        <v>38</v>
      </c>
      <c r="E22" s="6" t="s">
        <v>39</v>
      </c>
      <c r="F22" s="14" t="s">
        <v>40</v>
      </c>
      <c r="G22" s="6" t="s">
        <v>41</v>
      </c>
    </row>
    <row r="23" spans="1:10" ht="25.5" x14ac:dyDescent="0.3">
      <c r="A23" s="2" t="s">
        <v>42</v>
      </c>
      <c r="B23" s="2" t="s">
        <v>13</v>
      </c>
      <c r="C23" s="2" t="s">
        <v>43</v>
      </c>
      <c r="D23" s="2" t="s">
        <v>44</v>
      </c>
      <c r="E23" s="2" t="s">
        <v>45</v>
      </c>
      <c r="F23" s="15" t="s">
        <v>40</v>
      </c>
      <c r="G23" s="2" t="s">
        <v>46</v>
      </c>
    </row>
    <row r="24" spans="1:10" ht="25.5" x14ac:dyDescent="0.3">
      <c r="A24" s="6" t="s">
        <v>47</v>
      </c>
      <c r="B24" s="6" t="s">
        <v>48</v>
      </c>
      <c r="C24" s="6" t="s">
        <v>37</v>
      </c>
      <c r="D24" s="6" t="s">
        <v>49</v>
      </c>
      <c r="E24" s="6" t="s">
        <v>50</v>
      </c>
      <c r="F24" s="14" t="s">
        <v>40</v>
      </c>
      <c r="G24" s="6" t="s">
        <v>51</v>
      </c>
    </row>
    <row r="25" spans="1:10" ht="25.5" x14ac:dyDescent="0.3">
      <c r="A25" s="2" t="s">
        <v>52</v>
      </c>
      <c r="B25" s="2" t="s">
        <v>48</v>
      </c>
      <c r="C25" s="2" t="s">
        <v>53</v>
      </c>
      <c r="D25" s="2" t="s">
        <v>54</v>
      </c>
      <c r="E25" s="2" t="s">
        <v>55</v>
      </c>
      <c r="F25" s="16" t="s">
        <v>56</v>
      </c>
      <c r="G25" s="2" t="s">
        <v>57</v>
      </c>
    </row>
    <row r="26" spans="1:10" ht="25.5" x14ac:dyDescent="0.3">
      <c r="A26" s="6" t="s">
        <v>58</v>
      </c>
      <c r="B26" s="6" t="s">
        <v>59</v>
      </c>
      <c r="C26" s="6" t="s">
        <v>43</v>
      </c>
      <c r="D26" s="6" t="s">
        <v>60</v>
      </c>
      <c r="E26" s="6" t="s">
        <v>61</v>
      </c>
      <c r="F26" s="17" t="s">
        <v>56</v>
      </c>
      <c r="G26" s="6" t="s">
        <v>62</v>
      </c>
    </row>
    <row r="27" spans="1:10" ht="38.25" x14ac:dyDescent="0.3">
      <c r="A27" s="2" t="s">
        <v>63</v>
      </c>
      <c r="B27" s="2" t="s">
        <v>59</v>
      </c>
      <c r="C27" s="2" t="s">
        <v>37</v>
      </c>
      <c r="D27" s="2" t="s">
        <v>64</v>
      </c>
      <c r="E27" s="2" t="s">
        <v>65</v>
      </c>
      <c r="F27" s="16" t="s">
        <v>56</v>
      </c>
      <c r="G27" s="2" t="s">
        <v>57</v>
      </c>
    </row>
    <row r="28" spans="1:10" ht="25.5" x14ac:dyDescent="0.3">
      <c r="A28" s="6" t="s">
        <v>66</v>
      </c>
      <c r="B28" s="6" t="s">
        <v>21</v>
      </c>
      <c r="C28" s="6" t="s">
        <v>53</v>
      </c>
      <c r="D28" s="6" t="s">
        <v>67</v>
      </c>
      <c r="E28" s="6" t="s">
        <v>68</v>
      </c>
      <c r="F28" s="17" t="s">
        <v>69</v>
      </c>
      <c r="G28" s="6" t="s">
        <v>70</v>
      </c>
    </row>
    <row r="29" spans="1:10" ht="25.5" x14ac:dyDescent="0.3">
      <c r="A29" s="2" t="s">
        <v>71</v>
      </c>
      <c r="B29" s="2" t="s">
        <v>21</v>
      </c>
      <c r="C29" s="2" t="s">
        <v>37</v>
      </c>
      <c r="D29" s="2" t="s">
        <v>72</v>
      </c>
      <c r="E29" s="2" t="s">
        <v>73</v>
      </c>
      <c r="F29" s="18" t="s">
        <v>69</v>
      </c>
      <c r="G29" s="2" t="s">
        <v>74</v>
      </c>
    </row>
  </sheetData>
  <mergeCells count="10">
    <mergeCell ref="A20:J20"/>
    <mergeCell ref="A16:J16"/>
    <mergeCell ref="A13:J13"/>
    <mergeCell ref="A5:J5"/>
    <mergeCell ref="A1:J2"/>
    <mergeCell ref="A14:J14"/>
    <mergeCell ref="A17:J17"/>
    <mergeCell ref="A18:J18"/>
    <mergeCell ref="A3:J3"/>
    <mergeCell ref="A15:J15"/>
  </mergeCells>
  <phoneticPr fontId="14" type="noConversion"/>
  <pageMargins left="0.5" right="0.5" top="0.75" bottom="0.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3"/>
  <sheetViews>
    <sheetView workbookViewId="0">
      <pane ySplit="6" topLeftCell="A124" activePane="bottomLeft" state="frozen"/>
      <selection pane="bottomLeft" activeCell="F13" sqref="F13"/>
    </sheetView>
  </sheetViews>
  <sheetFormatPr defaultRowHeight="16.5" x14ac:dyDescent="0.3"/>
  <cols>
    <col min="1" max="1" width="12" customWidth="1"/>
    <col min="2" max="7" width="15" customWidth="1"/>
    <col min="8" max="8" width="12" customWidth="1"/>
  </cols>
  <sheetData>
    <row r="1" spans="1:10" ht="25.15" customHeight="1" x14ac:dyDescent="0.3">
      <c r="A1" s="45" t="s">
        <v>75</v>
      </c>
      <c r="B1" s="44"/>
      <c r="C1" s="44"/>
      <c r="D1" s="44"/>
      <c r="E1" s="44"/>
      <c r="F1" s="44"/>
      <c r="G1" s="44"/>
      <c r="H1" s="44"/>
      <c r="I1" s="44"/>
      <c r="J1" s="44"/>
    </row>
    <row r="3" spans="1:10" x14ac:dyDescent="0.3">
      <c r="A3" s="19" t="s">
        <v>4</v>
      </c>
      <c r="B3" s="20">
        <v>3890646</v>
      </c>
      <c r="C3" s="19" t="s">
        <v>5</v>
      </c>
      <c r="D3" s="20">
        <v>3631451</v>
      </c>
      <c r="E3" s="19" t="s">
        <v>6</v>
      </c>
      <c r="F3" s="20">
        <v>259195</v>
      </c>
      <c r="G3" s="19" t="s">
        <v>9</v>
      </c>
      <c r="H3" s="20">
        <v>66620</v>
      </c>
    </row>
    <row r="4" spans="1:10" x14ac:dyDescent="0.3">
      <c r="A4" s="19" t="s">
        <v>7</v>
      </c>
      <c r="B4" s="21">
        <v>6.66</v>
      </c>
      <c r="C4" s="19" t="s">
        <v>8</v>
      </c>
      <c r="D4" s="21">
        <v>93.34</v>
      </c>
      <c r="E4" s="19" t="s">
        <v>76</v>
      </c>
      <c r="F4" s="22" t="s">
        <v>335</v>
      </c>
      <c r="G4" s="19" t="s">
        <v>11</v>
      </c>
      <c r="H4" s="22" t="s">
        <v>15</v>
      </c>
    </row>
    <row r="6" spans="1:10" x14ac:dyDescent="0.3">
      <c r="A6" s="43" t="s">
        <v>77</v>
      </c>
      <c r="B6" s="44"/>
      <c r="C6" s="44"/>
      <c r="D6" s="44"/>
      <c r="E6" s="44"/>
      <c r="F6" s="44"/>
      <c r="G6" s="44"/>
      <c r="H6" s="44"/>
      <c r="I6" s="44"/>
      <c r="J6" s="44"/>
    </row>
    <row r="7" spans="1:10" x14ac:dyDescent="0.3">
      <c r="A7" s="1" t="s">
        <v>78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10" x14ac:dyDescent="0.3">
      <c r="A8" s="2" t="s">
        <v>79</v>
      </c>
      <c r="B8" s="3">
        <v>693758</v>
      </c>
      <c r="C8" s="3">
        <v>670728</v>
      </c>
      <c r="D8" s="3">
        <v>23030</v>
      </c>
      <c r="E8" s="9">
        <v>3.32</v>
      </c>
      <c r="F8" s="40">
        <v>0.96679999999999999</v>
      </c>
      <c r="G8" s="3">
        <v>33196</v>
      </c>
    </row>
    <row r="9" spans="1:10" x14ac:dyDescent="0.3">
      <c r="A9" s="6" t="s">
        <v>80</v>
      </c>
      <c r="B9" s="7">
        <v>1068737</v>
      </c>
      <c r="C9" s="7">
        <v>941325</v>
      </c>
      <c r="D9" s="7">
        <v>127412</v>
      </c>
      <c r="E9" s="8">
        <v>11.92</v>
      </c>
      <c r="F9" s="41">
        <v>0.88080000000000003</v>
      </c>
      <c r="G9" s="7">
        <v>119217</v>
      </c>
    </row>
    <row r="10" spans="1:10" x14ac:dyDescent="0.3">
      <c r="A10" s="2" t="s">
        <v>81</v>
      </c>
      <c r="B10" s="3">
        <v>749516</v>
      </c>
      <c r="C10" s="3">
        <v>722306</v>
      </c>
      <c r="D10" s="3">
        <v>27210</v>
      </c>
      <c r="E10" s="9">
        <v>3.63</v>
      </c>
      <c r="F10" s="40">
        <v>0.9637</v>
      </c>
      <c r="G10" s="3">
        <v>36303</v>
      </c>
    </row>
    <row r="11" spans="1:10" x14ac:dyDescent="0.3">
      <c r="A11" s="6" t="s">
        <v>82</v>
      </c>
      <c r="B11" s="7">
        <v>684777</v>
      </c>
      <c r="C11" s="7">
        <v>603257</v>
      </c>
      <c r="D11" s="7">
        <v>81520</v>
      </c>
      <c r="E11" s="8">
        <v>11.9</v>
      </c>
      <c r="F11" s="41">
        <v>0.88100000000000001</v>
      </c>
      <c r="G11" s="7">
        <v>119046</v>
      </c>
    </row>
    <row r="12" spans="1:10" x14ac:dyDescent="0.3">
      <c r="A12" s="2" t="s">
        <v>83</v>
      </c>
      <c r="B12" s="3">
        <v>693858</v>
      </c>
      <c r="C12" s="3">
        <v>693835</v>
      </c>
      <c r="D12" s="3">
        <v>23</v>
      </c>
      <c r="E12" s="23">
        <v>0</v>
      </c>
      <c r="F12" s="40">
        <v>1</v>
      </c>
      <c r="G12" s="3">
        <v>33</v>
      </c>
    </row>
    <row r="13" spans="1:10" x14ac:dyDescent="0.3">
      <c r="F13" s="42">
        <f>PRODUCT(F8:F12)</f>
        <v>0.72298904224156801</v>
      </c>
    </row>
    <row r="14" spans="1:10" x14ac:dyDescent="0.3">
      <c r="A14" s="43" t="s">
        <v>84</v>
      </c>
      <c r="B14" s="44"/>
      <c r="C14" s="44"/>
      <c r="D14" s="44"/>
      <c r="E14" s="44"/>
      <c r="F14" s="44"/>
      <c r="G14" s="44"/>
      <c r="H14" s="44"/>
      <c r="I14" s="44"/>
      <c r="J14" s="44"/>
    </row>
    <row r="15" spans="1:10" x14ac:dyDescent="0.3">
      <c r="A15" s="1" t="s">
        <v>85</v>
      </c>
      <c r="B15" s="1" t="s">
        <v>86</v>
      </c>
      <c r="C15" s="1" t="s">
        <v>87</v>
      </c>
      <c r="D15" s="1" t="s">
        <v>88</v>
      </c>
      <c r="E15" s="1" t="s">
        <v>89</v>
      </c>
    </row>
    <row r="16" spans="1:10" x14ac:dyDescent="0.3">
      <c r="A16" s="24" t="s">
        <v>335</v>
      </c>
      <c r="B16" s="25">
        <v>60292</v>
      </c>
      <c r="C16" s="26">
        <v>22.83</v>
      </c>
      <c r="D16" s="26">
        <v>22.83</v>
      </c>
      <c r="E16" s="24" t="s">
        <v>90</v>
      </c>
    </row>
    <row r="17" spans="1:5" x14ac:dyDescent="0.3">
      <c r="A17" s="6" t="s">
        <v>336</v>
      </c>
      <c r="B17" s="7">
        <v>51350</v>
      </c>
      <c r="C17" s="8">
        <v>19.440000000000001</v>
      </c>
      <c r="D17" s="8">
        <v>42.27</v>
      </c>
      <c r="E17" s="6" t="s">
        <v>90</v>
      </c>
    </row>
    <row r="18" spans="1:5" x14ac:dyDescent="0.3">
      <c r="A18" s="24" t="s">
        <v>337</v>
      </c>
      <c r="B18" s="25">
        <v>21233</v>
      </c>
      <c r="C18" s="26">
        <v>8.0399999999999991</v>
      </c>
      <c r="D18" s="26">
        <v>50.31</v>
      </c>
      <c r="E18" s="24" t="s">
        <v>90</v>
      </c>
    </row>
    <row r="19" spans="1:5" x14ac:dyDescent="0.3">
      <c r="A19" s="6" t="s">
        <v>338</v>
      </c>
      <c r="B19" s="7">
        <v>20181</v>
      </c>
      <c r="C19" s="8">
        <v>7.64</v>
      </c>
      <c r="D19" s="8">
        <v>57.95</v>
      </c>
      <c r="E19" s="6" t="s">
        <v>90</v>
      </c>
    </row>
    <row r="20" spans="1:5" x14ac:dyDescent="0.3">
      <c r="A20" s="24" t="s">
        <v>339</v>
      </c>
      <c r="B20" s="25">
        <v>17613</v>
      </c>
      <c r="C20" s="26">
        <v>6.67</v>
      </c>
      <c r="D20" s="26">
        <v>64.62</v>
      </c>
      <c r="E20" s="24" t="s">
        <v>90</v>
      </c>
    </row>
    <row r="21" spans="1:5" x14ac:dyDescent="0.3">
      <c r="A21" s="6" t="s">
        <v>341</v>
      </c>
      <c r="B21" s="7">
        <v>12634</v>
      </c>
      <c r="C21" s="8">
        <v>4.78</v>
      </c>
      <c r="D21" s="8">
        <v>69.400000000000006</v>
      </c>
      <c r="E21" s="6" t="s">
        <v>90</v>
      </c>
    </row>
    <row r="22" spans="1:5" x14ac:dyDescent="0.3">
      <c r="A22" s="24" t="s">
        <v>343</v>
      </c>
      <c r="B22" s="25">
        <v>9873</v>
      </c>
      <c r="C22" s="26">
        <v>3.74</v>
      </c>
      <c r="D22" s="26">
        <v>73.14</v>
      </c>
      <c r="E22" s="24" t="s">
        <v>90</v>
      </c>
    </row>
    <row r="23" spans="1:5" x14ac:dyDescent="0.3">
      <c r="A23" s="6" t="s">
        <v>340</v>
      </c>
      <c r="B23" s="7">
        <v>9237</v>
      </c>
      <c r="C23" s="8">
        <v>3.5</v>
      </c>
      <c r="D23" s="8">
        <v>76.64</v>
      </c>
      <c r="E23" s="6" t="s">
        <v>90</v>
      </c>
    </row>
    <row r="24" spans="1:5" x14ac:dyDescent="0.3">
      <c r="A24" s="2" t="s">
        <v>344</v>
      </c>
      <c r="B24" s="3">
        <v>8971</v>
      </c>
      <c r="C24" s="5">
        <v>3.4</v>
      </c>
      <c r="D24" s="5">
        <v>80.040000000000006</v>
      </c>
      <c r="E24" s="2" t="s">
        <v>91</v>
      </c>
    </row>
    <row r="25" spans="1:5" x14ac:dyDescent="0.3">
      <c r="A25" s="6" t="s">
        <v>342</v>
      </c>
      <c r="B25" s="7">
        <v>7774</v>
      </c>
      <c r="C25" s="8">
        <v>2.94</v>
      </c>
      <c r="D25" s="8">
        <v>82.98</v>
      </c>
      <c r="E25" s="6" t="s">
        <v>91</v>
      </c>
    </row>
    <row r="26" spans="1:5" x14ac:dyDescent="0.3">
      <c r="A26" s="2" t="s">
        <v>345</v>
      </c>
      <c r="B26" s="3">
        <v>7171</v>
      </c>
      <c r="C26" s="5">
        <v>2.71</v>
      </c>
      <c r="D26" s="5">
        <v>85.69</v>
      </c>
      <c r="E26" s="2" t="s">
        <v>91</v>
      </c>
    </row>
    <row r="27" spans="1:5" x14ac:dyDescent="0.3">
      <c r="A27" s="6" t="s">
        <v>348</v>
      </c>
      <c r="B27" s="7">
        <v>5897</v>
      </c>
      <c r="C27" s="8">
        <v>2.23</v>
      </c>
      <c r="D27" s="8">
        <v>87.92</v>
      </c>
      <c r="E27" s="6" t="s">
        <v>91</v>
      </c>
    </row>
    <row r="28" spans="1:5" x14ac:dyDescent="0.3">
      <c r="A28" s="2" t="s">
        <v>347</v>
      </c>
      <c r="B28" s="3">
        <v>5377</v>
      </c>
      <c r="C28" s="5">
        <v>2.04</v>
      </c>
      <c r="D28" s="5">
        <v>89.96</v>
      </c>
      <c r="E28" s="2" t="s">
        <v>91</v>
      </c>
    </row>
    <row r="29" spans="1:5" x14ac:dyDescent="0.3">
      <c r="A29" s="6" t="s">
        <v>352</v>
      </c>
      <c r="B29" s="7">
        <v>3513</v>
      </c>
      <c r="C29" s="8">
        <v>1.33</v>
      </c>
      <c r="D29" s="8">
        <v>91.29</v>
      </c>
      <c r="E29" s="6" t="s">
        <v>91</v>
      </c>
    </row>
    <row r="30" spans="1:5" x14ac:dyDescent="0.3">
      <c r="A30" s="2" t="s">
        <v>356</v>
      </c>
      <c r="B30" s="3">
        <v>2912</v>
      </c>
      <c r="C30" s="5">
        <v>1.1000000000000001</v>
      </c>
      <c r="D30" s="5">
        <v>92.39</v>
      </c>
      <c r="E30" s="2" t="s">
        <v>91</v>
      </c>
    </row>
    <row r="49" spans="1:10" x14ac:dyDescent="0.3">
      <c r="A49" s="43" t="s">
        <v>92</v>
      </c>
      <c r="B49" s="44"/>
      <c r="C49" s="44"/>
      <c r="D49" s="44"/>
      <c r="E49" s="44"/>
      <c r="F49" s="44"/>
      <c r="G49" s="44"/>
      <c r="H49" s="44"/>
      <c r="I49" s="44"/>
      <c r="J49" s="44"/>
    </row>
    <row r="50" spans="1:10" x14ac:dyDescent="0.3">
      <c r="A50" s="1" t="s">
        <v>93</v>
      </c>
      <c r="B50" s="1" t="s">
        <v>4</v>
      </c>
      <c r="C50" s="1" t="s">
        <v>5</v>
      </c>
      <c r="D50" s="1" t="s">
        <v>6</v>
      </c>
      <c r="E50" s="1" t="s">
        <v>7</v>
      </c>
      <c r="F50" s="1" t="s">
        <v>8</v>
      </c>
      <c r="G50" s="1" t="s">
        <v>9</v>
      </c>
    </row>
    <row r="51" spans="1:10" x14ac:dyDescent="0.3">
      <c r="A51" s="2" t="s">
        <v>94</v>
      </c>
      <c r="B51" s="3">
        <v>186826</v>
      </c>
      <c r="C51" s="3">
        <v>183011</v>
      </c>
      <c r="D51" s="3">
        <v>3815</v>
      </c>
      <c r="E51" s="23">
        <v>2.04</v>
      </c>
      <c r="F51" s="5">
        <v>97.96</v>
      </c>
      <c r="G51" s="3">
        <v>20420</v>
      </c>
    </row>
    <row r="52" spans="1:10" x14ac:dyDescent="0.3">
      <c r="A52" s="6" t="s">
        <v>95</v>
      </c>
      <c r="B52" s="7">
        <v>138700</v>
      </c>
      <c r="C52" s="7">
        <v>135735</v>
      </c>
      <c r="D52" s="7">
        <v>2965</v>
      </c>
      <c r="E52" s="8">
        <v>2.14</v>
      </c>
      <c r="F52" s="8">
        <v>97.86</v>
      </c>
      <c r="G52" s="7">
        <v>21377</v>
      </c>
    </row>
    <row r="53" spans="1:10" x14ac:dyDescent="0.3">
      <c r="A53" s="2" t="s">
        <v>96</v>
      </c>
      <c r="B53" s="3">
        <v>107975</v>
      </c>
      <c r="C53" s="3">
        <v>105048</v>
      </c>
      <c r="D53" s="3">
        <v>2927</v>
      </c>
      <c r="E53" s="23">
        <v>2.71</v>
      </c>
      <c r="F53" s="5">
        <v>97.29</v>
      </c>
      <c r="G53" s="3">
        <v>27108</v>
      </c>
    </row>
    <row r="54" spans="1:10" x14ac:dyDescent="0.3">
      <c r="A54" s="6" t="s">
        <v>97</v>
      </c>
      <c r="B54" s="7">
        <v>254288</v>
      </c>
      <c r="C54" s="7">
        <v>250378</v>
      </c>
      <c r="D54" s="7">
        <v>3910</v>
      </c>
      <c r="E54" s="8">
        <v>1.54</v>
      </c>
      <c r="F54" s="8">
        <v>98.46</v>
      </c>
      <c r="G54" s="7">
        <v>15376</v>
      </c>
    </row>
    <row r="55" spans="1:10" x14ac:dyDescent="0.3">
      <c r="A55" s="2" t="s">
        <v>17</v>
      </c>
      <c r="B55" s="3">
        <v>330837</v>
      </c>
      <c r="C55" s="3">
        <v>315439</v>
      </c>
      <c r="D55" s="3">
        <v>15398</v>
      </c>
      <c r="E55" s="9">
        <v>4.6500000000000004</v>
      </c>
      <c r="F55" s="5">
        <v>95.35</v>
      </c>
      <c r="G55" s="3">
        <v>46543</v>
      </c>
    </row>
    <row r="56" spans="1:10" x14ac:dyDescent="0.3">
      <c r="A56" s="6" t="s">
        <v>98</v>
      </c>
      <c r="B56" s="7">
        <v>333686</v>
      </c>
      <c r="C56" s="7">
        <v>314677</v>
      </c>
      <c r="D56" s="7">
        <v>19009</v>
      </c>
      <c r="E56" s="8">
        <v>5.7</v>
      </c>
      <c r="F56" s="8">
        <v>94.3</v>
      </c>
      <c r="G56" s="7">
        <v>56967</v>
      </c>
    </row>
    <row r="57" spans="1:10" x14ac:dyDescent="0.3">
      <c r="A57" s="2" t="s">
        <v>99</v>
      </c>
      <c r="B57" s="3">
        <v>311710</v>
      </c>
      <c r="C57" s="3">
        <v>292684</v>
      </c>
      <c r="D57" s="3">
        <v>19026</v>
      </c>
      <c r="E57" s="4">
        <v>6.1</v>
      </c>
      <c r="F57" s="5">
        <v>93.9</v>
      </c>
      <c r="G57" s="3">
        <v>61038</v>
      </c>
    </row>
    <row r="58" spans="1:10" x14ac:dyDescent="0.3">
      <c r="A58" s="6" t="s">
        <v>100</v>
      </c>
      <c r="B58" s="7">
        <v>290905</v>
      </c>
      <c r="C58" s="7">
        <v>269238</v>
      </c>
      <c r="D58" s="7">
        <v>21667</v>
      </c>
      <c r="E58" s="8">
        <v>7.45</v>
      </c>
      <c r="F58" s="8">
        <v>92.55</v>
      </c>
      <c r="G58" s="7">
        <v>74481</v>
      </c>
    </row>
    <row r="59" spans="1:10" x14ac:dyDescent="0.3">
      <c r="A59" s="2" t="s">
        <v>101</v>
      </c>
      <c r="B59" s="3">
        <v>287085</v>
      </c>
      <c r="C59" s="3">
        <v>269201</v>
      </c>
      <c r="D59" s="3">
        <v>17884</v>
      </c>
      <c r="E59" s="4">
        <v>6.23</v>
      </c>
      <c r="F59" s="5">
        <v>93.77</v>
      </c>
      <c r="G59" s="3">
        <v>62295</v>
      </c>
    </row>
    <row r="60" spans="1:10" x14ac:dyDescent="0.3">
      <c r="A60" s="6" t="s">
        <v>15</v>
      </c>
      <c r="B60" s="7">
        <v>280312</v>
      </c>
      <c r="C60" s="7">
        <v>261659</v>
      </c>
      <c r="D60" s="7">
        <v>18653</v>
      </c>
      <c r="E60" s="8">
        <v>6.65</v>
      </c>
      <c r="F60" s="8">
        <v>93.35</v>
      </c>
      <c r="G60" s="7">
        <v>66544</v>
      </c>
    </row>
    <row r="61" spans="1:10" x14ac:dyDescent="0.3">
      <c r="A61" s="2" t="s">
        <v>20</v>
      </c>
      <c r="B61" s="3">
        <v>299838</v>
      </c>
      <c r="C61" s="3">
        <v>275008</v>
      </c>
      <c r="D61" s="3">
        <v>24830</v>
      </c>
      <c r="E61" s="4">
        <v>8.2799999999999994</v>
      </c>
      <c r="F61" s="5">
        <v>91.72</v>
      </c>
      <c r="G61" s="3">
        <v>82811</v>
      </c>
    </row>
    <row r="62" spans="1:10" x14ac:dyDescent="0.3">
      <c r="A62" s="6" t="s">
        <v>102</v>
      </c>
      <c r="B62" s="7">
        <v>268949</v>
      </c>
      <c r="C62" s="7">
        <v>240099</v>
      </c>
      <c r="D62" s="7">
        <v>28850</v>
      </c>
      <c r="E62" s="8">
        <v>10.73</v>
      </c>
      <c r="F62" s="8">
        <v>89.27</v>
      </c>
      <c r="G62" s="7">
        <v>107269</v>
      </c>
    </row>
    <row r="63" spans="1:10" x14ac:dyDescent="0.3">
      <c r="A63" s="2" t="s">
        <v>103</v>
      </c>
      <c r="B63" s="3">
        <v>303064</v>
      </c>
      <c r="C63" s="3">
        <v>274038</v>
      </c>
      <c r="D63" s="3">
        <v>29026</v>
      </c>
      <c r="E63" s="4">
        <v>9.58</v>
      </c>
      <c r="F63" s="5">
        <v>90.42</v>
      </c>
      <c r="G63" s="3">
        <v>95775</v>
      </c>
    </row>
    <row r="64" spans="1:10" x14ac:dyDescent="0.3">
      <c r="A64" s="6" t="s">
        <v>104</v>
      </c>
      <c r="B64" s="7">
        <v>204044</v>
      </c>
      <c r="C64" s="7">
        <v>178713</v>
      </c>
      <c r="D64" s="7">
        <v>25331</v>
      </c>
      <c r="E64" s="8">
        <v>12.41</v>
      </c>
      <c r="F64" s="8">
        <v>87.59</v>
      </c>
      <c r="G64" s="7">
        <v>124145</v>
      </c>
    </row>
    <row r="65" spans="1:7" x14ac:dyDescent="0.3">
      <c r="A65" s="2" t="s">
        <v>105</v>
      </c>
      <c r="B65" s="3">
        <v>292427</v>
      </c>
      <c r="C65" s="3">
        <v>266523</v>
      </c>
      <c r="D65" s="3">
        <v>25904</v>
      </c>
      <c r="E65" s="4">
        <v>8.86</v>
      </c>
      <c r="F65" s="5">
        <v>91.14</v>
      </c>
      <c r="G65" s="3">
        <v>88583</v>
      </c>
    </row>
    <row r="83" spans="1:10" x14ac:dyDescent="0.3">
      <c r="A83" t="s">
        <v>335</v>
      </c>
    </row>
    <row r="84" spans="1:10" x14ac:dyDescent="0.3">
      <c r="A84" s="43" t="s">
        <v>106</v>
      </c>
      <c r="B84" s="44"/>
      <c r="C84" s="44"/>
      <c r="D84" s="44"/>
      <c r="E84" s="44"/>
      <c r="F84" s="44"/>
      <c r="G84" s="44"/>
      <c r="H84" s="44"/>
      <c r="I84" s="44"/>
      <c r="J84" s="44"/>
    </row>
    <row r="85" spans="1:10" x14ac:dyDescent="0.3">
      <c r="A85" s="1" t="s">
        <v>85</v>
      </c>
      <c r="B85" s="1" t="s">
        <v>107</v>
      </c>
      <c r="C85" s="1" t="s">
        <v>108</v>
      </c>
      <c r="D85" s="1" t="s">
        <v>109</v>
      </c>
      <c r="E85" s="1" t="s">
        <v>110</v>
      </c>
      <c r="F85" s="1" t="s">
        <v>111</v>
      </c>
    </row>
    <row r="86" spans="1:10" ht="40.15" customHeight="1" x14ac:dyDescent="0.3">
      <c r="A86" s="27" t="s">
        <v>14</v>
      </c>
      <c r="B86" s="27" t="s">
        <v>112</v>
      </c>
      <c r="C86" s="27" t="s">
        <v>113</v>
      </c>
      <c r="D86" s="27" t="s">
        <v>114</v>
      </c>
      <c r="E86" s="27" t="s">
        <v>115</v>
      </c>
      <c r="F86" s="27" t="s">
        <v>116</v>
      </c>
    </row>
    <row r="87" spans="1:10" x14ac:dyDescent="0.3">
      <c r="A87" t="s">
        <v>336</v>
      </c>
    </row>
    <row r="88" spans="1:10" x14ac:dyDescent="0.3">
      <c r="A88" s="1" t="s">
        <v>85</v>
      </c>
      <c r="B88" s="1" t="s">
        <v>107</v>
      </c>
      <c r="C88" s="1" t="s">
        <v>108</v>
      </c>
      <c r="D88" s="1" t="s">
        <v>109</v>
      </c>
      <c r="E88" s="1" t="s">
        <v>110</v>
      </c>
      <c r="F88" s="1" t="s">
        <v>111</v>
      </c>
    </row>
    <row r="89" spans="1:10" ht="40.15" customHeight="1" x14ac:dyDescent="0.3">
      <c r="A89" s="27" t="s">
        <v>19</v>
      </c>
      <c r="B89" s="27" t="s">
        <v>117</v>
      </c>
      <c r="C89" s="27" t="s">
        <v>118</v>
      </c>
      <c r="D89" s="27" t="s">
        <v>119</v>
      </c>
      <c r="E89" s="27" t="s">
        <v>120</v>
      </c>
      <c r="F89" s="27" t="s">
        <v>121</v>
      </c>
    </row>
    <row r="91" spans="1:10" x14ac:dyDescent="0.3">
      <c r="A91" s="1" t="s">
        <v>337</v>
      </c>
      <c r="B91" s="1" t="s">
        <v>107</v>
      </c>
      <c r="C91" s="1" t="s">
        <v>108</v>
      </c>
      <c r="D91" s="1" t="s">
        <v>109</v>
      </c>
      <c r="E91" s="1" t="s">
        <v>110</v>
      </c>
      <c r="F91" s="1" t="s">
        <v>111</v>
      </c>
    </row>
    <row r="92" spans="1:10" ht="40.15" customHeight="1" x14ac:dyDescent="0.3">
      <c r="A92" s="27" t="s">
        <v>22</v>
      </c>
      <c r="B92" s="27" t="s">
        <v>122</v>
      </c>
      <c r="C92" s="27" t="s">
        <v>123</v>
      </c>
      <c r="D92" s="27" t="s">
        <v>124</v>
      </c>
      <c r="E92" s="27" t="s">
        <v>125</v>
      </c>
      <c r="F92" s="27" t="s">
        <v>126</v>
      </c>
    </row>
    <row r="95" spans="1:10" x14ac:dyDescent="0.3">
      <c r="A95" s="43" t="s">
        <v>127</v>
      </c>
      <c r="B95" s="44"/>
      <c r="C95" s="44"/>
      <c r="D95" s="44"/>
      <c r="E95" s="44"/>
      <c r="F95" s="44"/>
      <c r="G95" s="44"/>
      <c r="H95" s="44"/>
      <c r="I95" s="44"/>
      <c r="J95" s="44"/>
    </row>
    <row r="96" spans="1:10" x14ac:dyDescent="0.3">
      <c r="A96" s="1" t="s">
        <v>85</v>
      </c>
      <c r="B96" s="28" t="s">
        <v>128</v>
      </c>
      <c r="C96" s="29" t="s">
        <v>129</v>
      </c>
      <c r="D96" s="30" t="s">
        <v>130</v>
      </c>
      <c r="E96" s="31" t="s">
        <v>131</v>
      </c>
      <c r="F96" s="32" t="s">
        <v>132</v>
      </c>
    </row>
    <row r="97" spans="1:10" ht="34.9" customHeight="1" x14ac:dyDescent="0.3">
      <c r="A97" s="27" t="s">
        <v>14</v>
      </c>
      <c r="B97" s="33" t="s">
        <v>133</v>
      </c>
      <c r="C97" s="34" t="s">
        <v>134</v>
      </c>
      <c r="D97" s="35" t="s">
        <v>135</v>
      </c>
      <c r="E97" s="36" t="s">
        <v>136</v>
      </c>
      <c r="F97" s="37" t="s">
        <v>137</v>
      </c>
    </row>
    <row r="98" spans="1:10" ht="34.9" customHeight="1" x14ac:dyDescent="0.3">
      <c r="A98" s="38" t="s">
        <v>335</v>
      </c>
      <c r="B98" s="38" t="s">
        <v>138</v>
      </c>
      <c r="C98" s="38" t="s">
        <v>139</v>
      </c>
      <c r="D98" s="38" t="s">
        <v>140</v>
      </c>
      <c r="E98" s="38" t="s">
        <v>141</v>
      </c>
      <c r="F98" s="38" t="s">
        <v>142</v>
      </c>
    </row>
    <row r="99" spans="1:10" ht="34.9" customHeight="1" x14ac:dyDescent="0.3">
      <c r="A99" s="27" t="s">
        <v>336</v>
      </c>
      <c r="B99" s="33" t="s">
        <v>143</v>
      </c>
      <c r="C99" s="34" t="s">
        <v>144</v>
      </c>
      <c r="D99" s="35" t="s">
        <v>145</v>
      </c>
      <c r="E99" s="36" t="s">
        <v>146</v>
      </c>
      <c r="F99" s="37" t="s">
        <v>147</v>
      </c>
    </row>
    <row r="100" spans="1:10" x14ac:dyDescent="0.3">
      <c r="A100" t="s">
        <v>337</v>
      </c>
    </row>
    <row r="102" spans="1:10" x14ac:dyDescent="0.3">
      <c r="A102" s="43" t="s">
        <v>148</v>
      </c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x14ac:dyDescent="0.3">
      <c r="A103" s="1" t="s">
        <v>12</v>
      </c>
      <c r="B103" s="1" t="s">
        <v>149</v>
      </c>
      <c r="C103" s="1" t="s">
        <v>150</v>
      </c>
      <c r="D103" s="1" t="s">
        <v>151</v>
      </c>
      <c r="E103" s="1" t="s">
        <v>152</v>
      </c>
      <c r="F103" s="1" t="s">
        <v>153</v>
      </c>
      <c r="G103" s="1" t="s">
        <v>154</v>
      </c>
      <c r="H103" s="1" t="s">
        <v>34</v>
      </c>
    </row>
    <row r="104" spans="1:10" ht="25.5" x14ac:dyDescent="0.3">
      <c r="A104" s="2" t="s">
        <v>36</v>
      </c>
      <c r="B104" s="2" t="s">
        <v>155</v>
      </c>
      <c r="C104" s="2" t="s">
        <v>156</v>
      </c>
      <c r="D104" s="2" t="s">
        <v>157</v>
      </c>
      <c r="E104" s="2" t="s">
        <v>158</v>
      </c>
      <c r="F104" s="2" t="s">
        <v>159</v>
      </c>
      <c r="G104" s="2" t="s">
        <v>160</v>
      </c>
      <c r="H104" s="15" t="s">
        <v>40</v>
      </c>
    </row>
    <row r="105" spans="1:10" ht="25.5" x14ac:dyDescent="0.3">
      <c r="A105" s="6" t="s">
        <v>42</v>
      </c>
      <c r="B105" s="6" t="s">
        <v>161</v>
      </c>
      <c r="C105" s="6" t="s">
        <v>162</v>
      </c>
      <c r="D105" s="6" t="s">
        <v>163</v>
      </c>
      <c r="E105" s="6" t="s">
        <v>164</v>
      </c>
      <c r="F105" s="6" t="s">
        <v>165</v>
      </c>
      <c r="G105" s="6" t="s">
        <v>166</v>
      </c>
      <c r="H105" s="14" t="s">
        <v>40</v>
      </c>
    </row>
    <row r="106" spans="1:10" ht="25.5" x14ac:dyDescent="0.3">
      <c r="A106" s="2" t="s">
        <v>47</v>
      </c>
      <c r="B106" s="2" t="s">
        <v>167</v>
      </c>
      <c r="C106" s="2" t="s">
        <v>168</v>
      </c>
      <c r="D106" s="2" t="s">
        <v>169</v>
      </c>
      <c r="E106" s="2" t="s">
        <v>170</v>
      </c>
      <c r="F106" s="2" t="s">
        <v>171</v>
      </c>
      <c r="G106" s="2" t="s">
        <v>172</v>
      </c>
      <c r="H106" s="16" t="s">
        <v>56</v>
      </c>
    </row>
    <row r="109" spans="1:10" x14ac:dyDescent="0.3">
      <c r="A109" s="51" t="s">
        <v>173</v>
      </c>
      <c r="B109" s="44"/>
      <c r="C109" s="44"/>
      <c r="D109" s="44"/>
      <c r="E109" s="44"/>
      <c r="F109" s="44"/>
      <c r="G109" s="44"/>
      <c r="H109" s="44"/>
      <c r="I109" s="44"/>
      <c r="J109" s="44"/>
    </row>
    <row r="131" spans="1:10" x14ac:dyDescent="0.3">
      <c r="A131" s="51" t="s">
        <v>174</v>
      </c>
      <c r="B131" s="44"/>
      <c r="C131" s="44"/>
      <c r="D131" s="44"/>
      <c r="E131" s="44"/>
      <c r="F131" s="44"/>
      <c r="G131" s="44"/>
      <c r="H131" s="44"/>
      <c r="I131" s="44"/>
      <c r="J131" s="44"/>
    </row>
    <row r="153" spans="1:10" x14ac:dyDescent="0.3">
      <c r="A153" s="51" t="s">
        <v>175</v>
      </c>
      <c r="B153" s="44"/>
      <c r="C153" s="44"/>
      <c r="D153" s="44"/>
      <c r="E153" s="44"/>
      <c r="F153" s="44"/>
      <c r="G153" s="44"/>
      <c r="H153" s="44"/>
      <c r="I153" s="44"/>
      <c r="J153" s="44"/>
    </row>
  </sheetData>
  <mergeCells count="10">
    <mergeCell ref="A153:J153"/>
    <mergeCell ref="A109:J109"/>
    <mergeCell ref="A95:J95"/>
    <mergeCell ref="A49:J49"/>
    <mergeCell ref="A102:J102"/>
    <mergeCell ref="A1:J1"/>
    <mergeCell ref="A84:J84"/>
    <mergeCell ref="A14:J14"/>
    <mergeCell ref="A6:J6"/>
    <mergeCell ref="A131:J131"/>
  </mergeCells>
  <phoneticPr fontId="14" type="noConversion"/>
  <pageMargins left="0.5" right="0.5" top="0.75" bottom="0.75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2"/>
  <sheetViews>
    <sheetView workbookViewId="0">
      <pane ySplit="6" topLeftCell="A7" activePane="bottomLeft" state="frozen"/>
      <selection pane="bottomLeft" activeCell="F13" sqref="F13"/>
    </sheetView>
  </sheetViews>
  <sheetFormatPr defaultRowHeight="16.5" x14ac:dyDescent="0.3"/>
  <cols>
    <col min="1" max="1" width="12" customWidth="1"/>
    <col min="2" max="7" width="15" customWidth="1"/>
    <col min="8" max="8" width="12" customWidth="1"/>
  </cols>
  <sheetData>
    <row r="1" spans="1:10" ht="25.15" customHeight="1" x14ac:dyDescent="0.3">
      <c r="A1" s="45" t="s">
        <v>176</v>
      </c>
      <c r="B1" s="44"/>
      <c r="C1" s="44"/>
      <c r="D1" s="44"/>
      <c r="E1" s="44"/>
      <c r="F1" s="44"/>
      <c r="G1" s="44"/>
      <c r="H1" s="44"/>
      <c r="I1" s="44"/>
      <c r="J1" s="44"/>
    </row>
    <row r="3" spans="1:10" x14ac:dyDescent="0.3">
      <c r="A3" s="19" t="s">
        <v>4</v>
      </c>
      <c r="B3" s="20">
        <v>3512782</v>
      </c>
      <c r="C3" s="19" t="s">
        <v>5</v>
      </c>
      <c r="D3" s="20">
        <v>3328737</v>
      </c>
      <c r="E3" s="19" t="s">
        <v>6</v>
      </c>
      <c r="F3" s="20">
        <v>184045</v>
      </c>
      <c r="G3" s="19" t="s">
        <v>9</v>
      </c>
      <c r="H3" s="20">
        <v>52393</v>
      </c>
    </row>
    <row r="4" spans="1:10" x14ac:dyDescent="0.3">
      <c r="A4" s="19" t="s">
        <v>7</v>
      </c>
      <c r="B4" s="21">
        <v>5.24</v>
      </c>
      <c r="C4" s="19" t="s">
        <v>8</v>
      </c>
      <c r="D4" s="21">
        <v>94.76</v>
      </c>
      <c r="E4" s="19" t="s">
        <v>76</v>
      </c>
      <c r="F4" s="22" t="s">
        <v>335</v>
      </c>
      <c r="G4" s="19" t="s">
        <v>11</v>
      </c>
      <c r="H4" s="22" t="s">
        <v>17</v>
      </c>
    </row>
    <row r="6" spans="1:10" x14ac:dyDescent="0.3">
      <c r="A6" s="43" t="s">
        <v>77</v>
      </c>
      <c r="B6" s="44"/>
      <c r="C6" s="44"/>
      <c r="D6" s="44"/>
      <c r="E6" s="44"/>
      <c r="F6" s="44"/>
      <c r="G6" s="44"/>
      <c r="H6" s="44"/>
      <c r="I6" s="44"/>
      <c r="J6" s="44"/>
    </row>
    <row r="7" spans="1:10" x14ac:dyDescent="0.3">
      <c r="A7" s="1" t="s">
        <v>78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10" x14ac:dyDescent="0.3">
      <c r="A8" s="2" t="s">
        <v>79</v>
      </c>
      <c r="B8" s="3">
        <v>646935</v>
      </c>
      <c r="C8" s="3">
        <v>639830</v>
      </c>
      <c r="D8" s="3">
        <v>7105</v>
      </c>
      <c r="E8" s="23">
        <v>1.1000000000000001</v>
      </c>
      <c r="F8" s="40">
        <v>0.98899999999999999</v>
      </c>
      <c r="G8" s="3">
        <v>10983</v>
      </c>
    </row>
    <row r="9" spans="1:10" x14ac:dyDescent="0.3">
      <c r="A9" s="6" t="s">
        <v>80</v>
      </c>
      <c r="B9" s="7">
        <v>907362</v>
      </c>
      <c r="C9" s="7">
        <v>813075</v>
      </c>
      <c r="D9" s="7">
        <v>94287</v>
      </c>
      <c r="E9" s="8">
        <v>10.39</v>
      </c>
      <c r="F9" s="41">
        <v>0.89610000000000001</v>
      </c>
      <c r="G9" s="7">
        <v>103913</v>
      </c>
    </row>
    <row r="10" spans="1:10" x14ac:dyDescent="0.3">
      <c r="A10" s="2" t="s">
        <v>81</v>
      </c>
      <c r="B10" s="3">
        <v>675038</v>
      </c>
      <c r="C10" s="3">
        <v>650759</v>
      </c>
      <c r="D10" s="3">
        <v>24279</v>
      </c>
      <c r="E10" s="9">
        <v>3.6</v>
      </c>
      <c r="F10" s="40">
        <v>0.96399999999999997</v>
      </c>
      <c r="G10" s="3">
        <v>35967</v>
      </c>
    </row>
    <row r="11" spans="1:10" x14ac:dyDescent="0.3">
      <c r="A11" s="6" t="s">
        <v>82</v>
      </c>
      <c r="B11" s="7">
        <v>634067</v>
      </c>
      <c r="C11" s="7">
        <v>575704</v>
      </c>
      <c r="D11" s="7">
        <v>58363</v>
      </c>
      <c r="E11" s="8">
        <v>9.1999999999999993</v>
      </c>
      <c r="F11" s="41">
        <v>0.90800000000000003</v>
      </c>
      <c r="G11" s="7">
        <v>92045</v>
      </c>
    </row>
    <row r="12" spans="1:10" x14ac:dyDescent="0.3">
      <c r="A12" s="2" t="s">
        <v>83</v>
      </c>
      <c r="B12" s="3">
        <v>649380</v>
      </c>
      <c r="C12" s="3">
        <v>649369</v>
      </c>
      <c r="D12" s="3">
        <v>11</v>
      </c>
      <c r="E12" s="23">
        <v>0</v>
      </c>
      <c r="F12" s="40">
        <v>1</v>
      </c>
      <c r="G12" s="3">
        <v>17</v>
      </c>
    </row>
    <row r="13" spans="1:10" x14ac:dyDescent="0.3">
      <c r="F13" s="42">
        <f>PRODUCT(F8:F12)</f>
        <v>0.77573904528479998</v>
      </c>
    </row>
    <row r="14" spans="1:10" x14ac:dyDescent="0.3">
      <c r="A14" s="43" t="s">
        <v>84</v>
      </c>
      <c r="B14" s="44"/>
      <c r="C14" s="44"/>
      <c r="D14" s="44"/>
      <c r="E14" s="44"/>
      <c r="F14" s="44"/>
      <c r="G14" s="44"/>
      <c r="H14" s="44"/>
      <c r="I14" s="44"/>
      <c r="J14" s="44"/>
    </row>
    <row r="15" spans="1:10" x14ac:dyDescent="0.3">
      <c r="A15" s="1" t="s">
        <v>85</v>
      </c>
      <c r="B15" s="1" t="s">
        <v>86</v>
      </c>
      <c r="C15" s="1" t="s">
        <v>87</v>
      </c>
      <c r="D15" s="1" t="s">
        <v>88</v>
      </c>
      <c r="E15" s="1" t="s">
        <v>89</v>
      </c>
    </row>
    <row r="16" spans="1:10" x14ac:dyDescent="0.3">
      <c r="A16" s="24" t="s">
        <v>335</v>
      </c>
      <c r="B16" s="25">
        <v>48443</v>
      </c>
      <c r="C16" s="26">
        <v>25.67</v>
      </c>
      <c r="D16" s="26">
        <v>25.67</v>
      </c>
      <c r="E16" s="24" t="s">
        <v>90</v>
      </c>
    </row>
    <row r="17" spans="1:10" x14ac:dyDescent="0.3">
      <c r="A17" s="6" t="s">
        <v>337</v>
      </c>
      <c r="B17" s="7">
        <v>22089</v>
      </c>
      <c r="C17" s="8">
        <v>11.7</v>
      </c>
      <c r="D17" s="8">
        <v>37.369999999999997</v>
      </c>
      <c r="E17" s="6" t="s">
        <v>90</v>
      </c>
    </row>
    <row r="18" spans="1:10" x14ac:dyDescent="0.3">
      <c r="A18" s="24" t="s">
        <v>338</v>
      </c>
      <c r="B18" s="25">
        <v>17995</v>
      </c>
      <c r="C18" s="26">
        <v>9.5299999999999994</v>
      </c>
      <c r="D18" s="26">
        <v>46.9</v>
      </c>
      <c r="E18" s="24" t="s">
        <v>90</v>
      </c>
    </row>
    <row r="19" spans="1:10" x14ac:dyDescent="0.3">
      <c r="A19" s="6" t="s">
        <v>336</v>
      </c>
      <c r="B19" s="7">
        <v>12884</v>
      </c>
      <c r="C19" s="8">
        <v>6.83</v>
      </c>
      <c r="D19" s="8">
        <v>53.73</v>
      </c>
      <c r="E19" s="6" t="s">
        <v>90</v>
      </c>
    </row>
    <row r="20" spans="1:10" x14ac:dyDescent="0.3">
      <c r="A20" s="24" t="s">
        <v>340</v>
      </c>
      <c r="B20" s="25">
        <v>12656</v>
      </c>
      <c r="C20" s="26">
        <v>6.71</v>
      </c>
      <c r="D20" s="26">
        <v>60.44</v>
      </c>
      <c r="E20" s="24" t="s">
        <v>90</v>
      </c>
    </row>
    <row r="21" spans="1:10" x14ac:dyDescent="0.3">
      <c r="A21" s="6" t="s">
        <v>339</v>
      </c>
      <c r="B21" s="7">
        <v>11727</v>
      </c>
      <c r="C21" s="8">
        <v>6.21</v>
      </c>
      <c r="D21" s="8">
        <v>66.650000000000006</v>
      </c>
      <c r="E21" s="6" t="s">
        <v>90</v>
      </c>
    </row>
    <row r="22" spans="1:10" x14ac:dyDescent="0.3">
      <c r="A22" s="24" t="s">
        <v>344</v>
      </c>
      <c r="B22" s="25">
        <v>10477</v>
      </c>
      <c r="C22" s="26">
        <v>5.55</v>
      </c>
      <c r="D22" s="26">
        <v>72.2</v>
      </c>
      <c r="E22" s="24" t="s">
        <v>90</v>
      </c>
    </row>
    <row r="23" spans="1:10" x14ac:dyDescent="0.3">
      <c r="A23" s="6" t="s">
        <v>343</v>
      </c>
      <c r="B23" s="7">
        <v>6456</v>
      </c>
      <c r="C23" s="8">
        <v>3.42</v>
      </c>
      <c r="D23" s="8">
        <v>75.62</v>
      </c>
      <c r="E23" s="6" t="s">
        <v>90</v>
      </c>
    </row>
    <row r="24" spans="1:10" x14ac:dyDescent="0.3">
      <c r="A24" s="24" t="s">
        <v>347</v>
      </c>
      <c r="B24" s="25">
        <v>5293</v>
      </c>
      <c r="C24" s="26">
        <v>2.8</v>
      </c>
      <c r="D24" s="26">
        <v>78.42</v>
      </c>
      <c r="E24" s="24" t="s">
        <v>90</v>
      </c>
    </row>
    <row r="25" spans="1:10" x14ac:dyDescent="0.3">
      <c r="A25" s="6" t="s">
        <v>349</v>
      </c>
      <c r="B25" s="7">
        <v>4496</v>
      </c>
      <c r="C25" s="8">
        <v>2.38</v>
      </c>
      <c r="D25" s="8">
        <v>80.8</v>
      </c>
      <c r="E25" s="6" t="s">
        <v>91</v>
      </c>
    </row>
    <row r="26" spans="1:10" x14ac:dyDescent="0.3">
      <c r="A26" s="2" t="s">
        <v>354</v>
      </c>
      <c r="B26" s="3">
        <v>4251</v>
      </c>
      <c r="C26" s="5">
        <v>2.25</v>
      </c>
      <c r="D26" s="5">
        <v>83.05</v>
      </c>
      <c r="E26" s="2" t="s">
        <v>91</v>
      </c>
    </row>
    <row r="27" spans="1:10" x14ac:dyDescent="0.3">
      <c r="A27" s="6" t="s">
        <v>348</v>
      </c>
      <c r="B27" s="7">
        <v>4153</v>
      </c>
      <c r="C27" s="8">
        <v>2.2000000000000002</v>
      </c>
      <c r="D27" s="8">
        <v>85.25</v>
      </c>
      <c r="E27" s="6" t="s">
        <v>91</v>
      </c>
    </row>
    <row r="28" spans="1:10" x14ac:dyDescent="0.3">
      <c r="A28" s="2" t="s">
        <v>341</v>
      </c>
      <c r="B28" s="3">
        <v>3842</v>
      </c>
      <c r="C28" s="5">
        <v>2.04</v>
      </c>
      <c r="D28" s="5">
        <v>87.29</v>
      </c>
      <c r="E28" s="2" t="s">
        <v>91</v>
      </c>
    </row>
    <row r="29" spans="1:10" x14ac:dyDescent="0.3">
      <c r="A29" s="6" t="s">
        <v>345</v>
      </c>
      <c r="B29" s="7">
        <v>3250</v>
      </c>
      <c r="C29" s="8">
        <v>1.72</v>
      </c>
      <c r="D29" s="8">
        <v>89.01</v>
      </c>
      <c r="E29" s="6" t="s">
        <v>91</v>
      </c>
    </row>
    <row r="30" spans="1:10" x14ac:dyDescent="0.3">
      <c r="A30" s="2" t="s">
        <v>352</v>
      </c>
      <c r="B30" s="3">
        <v>2920</v>
      </c>
      <c r="C30" s="5">
        <v>1.55</v>
      </c>
      <c r="D30" s="5">
        <v>90.56</v>
      </c>
      <c r="E30" s="2" t="s">
        <v>91</v>
      </c>
    </row>
    <row r="32" spans="1:10" x14ac:dyDescent="0.3">
      <c r="A32" s="43" t="s">
        <v>92</v>
      </c>
      <c r="B32" s="44"/>
      <c r="C32" s="44"/>
      <c r="D32" s="44"/>
      <c r="E32" s="44"/>
      <c r="F32" s="44"/>
      <c r="G32" s="44"/>
      <c r="H32" s="44"/>
      <c r="I32" s="44"/>
      <c r="J32" s="44"/>
    </row>
    <row r="33" spans="1:7" x14ac:dyDescent="0.3">
      <c r="A33" s="1" t="s">
        <v>93</v>
      </c>
      <c r="B33" s="1" t="s">
        <v>4</v>
      </c>
      <c r="C33" s="1" t="s">
        <v>5</v>
      </c>
      <c r="D33" s="1" t="s">
        <v>6</v>
      </c>
      <c r="E33" s="1" t="s">
        <v>7</v>
      </c>
      <c r="F33" s="1" t="s">
        <v>8</v>
      </c>
      <c r="G33" s="1" t="s">
        <v>9</v>
      </c>
    </row>
    <row r="34" spans="1:7" x14ac:dyDescent="0.3">
      <c r="A34" s="2" t="s">
        <v>94</v>
      </c>
      <c r="B34" s="3">
        <v>257582</v>
      </c>
      <c r="C34" s="3">
        <v>254227</v>
      </c>
      <c r="D34" s="3">
        <v>3355</v>
      </c>
      <c r="E34" s="23">
        <v>1.3</v>
      </c>
      <c r="F34" s="5">
        <v>98.7</v>
      </c>
      <c r="G34" s="3">
        <v>13025</v>
      </c>
    </row>
    <row r="35" spans="1:7" x14ac:dyDescent="0.3">
      <c r="A35" s="6" t="s">
        <v>95</v>
      </c>
      <c r="B35" s="7">
        <v>130293</v>
      </c>
      <c r="C35" s="7">
        <v>126570</v>
      </c>
      <c r="D35" s="7">
        <v>3723</v>
      </c>
      <c r="E35" s="8">
        <v>2.86</v>
      </c>
      <c r="F35" s="8">
        <v>97.14</v>
      </c>
      <c r="G35" s="7">
        <v>28574</v>
      </c>
    </row>
    <row r="36" spans="1:7" x14ac:dyDescent="0.3">
      <c r="A36" s="2" t="s">
        <v>96</v>
      </c>
      <c r="B36" s="3">
        <v>163896</v>
      </c>
      <c r="C36" s="3">
        <v>157907</v>
      </c>
      <c r="D36" s="3">
        <v>5989</v>
      </c>
      <c r="E36" s="9">
        <v>3.65</v>
      </c>
      <c r="F36" s="5">
        <v>96.35</v>
      </c>
      <c r="G36" s="3">
        <v>36541</v>
      </c>
    </row>
    <row r="37" spans="1:7" x14ac:dyDescent="0.3">
      <c r="A37" s="6" t="s">
        <v>97</v>
      </c>
      <c r="B37" s="7">
        <v>384202</v>
      </c>
      <c r="C37" s="7">
        <v>376494</v>
      </c>
      <c r="D37" s="7">
        <v>7708</v>
      </c>
      <c r="E37" s="8">
        <v>2.0099999999999998</v>
      </c>
      <c r="F37" s="8">
        <v>97.99</v>
      </c>
      <c r="G37" s="7">
        <v>20062</v>
      </c>
    </row>
    <row r="38" spans="1:7" x14ac:dyDescent="0.3">
      <c r="A38" s="2" t="s">
        <v>17</v>
      </c>
      <c r="B38" s="3">
        <v>226318</v>
      </c>
      <c r="C38" s="3">
        <v>213694</v>
      </c>
      <c r="D38" s="3">
        <v>12624</v>
      </c>
      <c r="E38" s="4">
        <v>5.58</v>
      </c>
      <c r="F38" s="5">
        <v>94.42</v>
      </c>
      <c r="G38" s="3">
        <v>55780</v>
      </c>
    </row>
    <row r="39" spans="1:7" x14ac:dyDescent="0.3">
      <c r="A39" s="6" t="s">
        <v>98</v>
      </c>
      <c r="B39" s="7">
        <v>213627</v>
      </c>
      <c r="C39" s="7">
        <v>197584</v>
      </c>
      <c r="D39" s="7">
        <v>16043</v>
      </c>
      <c r="E39" s="8">
        <v>7.51</v>
      </c>
      <c r="F39" s="8">
        <v>92.49</v>
      </c>
      <c r="G39" s="7">
        <v>75098</v>
      </c>
    </row>
    <row r="40" spans="1:7" x14ac:dyDescent="0.3">
      <c r="A40" s="2" t="s">
        <v>99</v>
      </c>
      <c r="B40" s="3">
        <v>246339</v>
      </c>
      <c r="C40" s="3">
        <v>231344</v>
      </c>
      <c r="D40" s="3">
        <v>14995</v>
      </c>
      <c r="E40" s="4">
        <v>6.09</v>
      </c>
      <c r="F40" s="5">
        <v>93.91</v>
      </c>
      <c r="G40" s="3">
        <v>60871</v>
      </c>
    </row>
    <row r="41" spans="1:7" x14ac:dyDescent="0.3">
      <c r="A41" s="6" t="s">
        <v>100</v>
      </c>
      <c r="B41" s="7">
        <v>300286</v>
      </c>
      <c r="C41" s="7">
        <v>286482</v>
      </c>
      <c r="D41" s="7">
        <v>13804</v>
      </c>
      <c r="E41" s="8">
        <v>4.5999999999999996</v>
      </c>
      <c r="F41" s="8">
        <v>95.4</v>
      </c>
      <c r="G41" s="7">
        <v>45970</v>
      </c>
    </row>
    <row r="42" spans="1:7" x14ac:dyDescent="0.3">
      <c r="A42" s="2" t="s">
        <v>101</v>
      </c>
      <c r="B42" s="3">
        <v>362404</v>
      </c>
      <c r="C42" s="3">
        <v>342706</v>
      </c>
      <c r="D42" s="3">
        <v>19698</v>
      </c>
      <c r="E42" s="4">
        <v>5.44</v>
      </c>
      <c r="F42" s="5">
        <v>94.56</v>
      </c>
      <c r="G42" s="3">
        <v>54354</v>
      </c>
    </row>
    <row r="43" spans="1:7" x14ac:dyDescent="0.3">
      <c r="A43" s="6" t="s">
        <v>15</v>
      </c>
      <c r="B43" s="7">
        <v>382341</v>
      </c>
      <c r="C43" s="7">
        <v>354172</v>
      </c>
      <c r="D43" s="7">
        <v>28169</v>
      </c>
      <c r="E43" s="8">
        <v>7.37</v>
      </c>
      <c r="F43" s="8">
        <v>92.63</v>
      </c>
      <c r="G43" s="7">
        <v>73675</v>
      </c>
    </row>
    <row r="44" spans="1:7" x14ac:dyDescent="0.3">
      <c r="A44" s="2" t="s">
        <v>20</v>
      </c>
      <c r="B44" s="3">
        <v>227968</v>
      </c>
      <c r="C44" s="3">
        <v>207981</v>
      </c>
      <c r="D44" s="3">
        <v>19987</v>
      </c>
      <c r="E44" s="4">
        <v>8.77</v>
      </c>
      <c r="F44" s="5">
        <v>91.23</v>
      </c>
      <c r="G44" s="3">
        <v>87675</v>
      </c>
    </row>
    <row r="45" spans="1:7" x14ac:dyDescent="0.3">
      <c r="A45" s="6" t="s">
        <v>102</v>
      </c>
      <c r="B45" s="7">
        <v>13523</v>
      </c>
      <c r="C45" s="7">
        <v>12433</v>
      </c>
      <c r="D45" s="7">
        <v>1090</v>
      </c>
      <c r="E45" s="8">
        <v>8.06</v>
      </c>
      <c r="F45" s="8">
        <v>91.94</v>
      </c>
      <c r="G45" s="7">
        <v>80603</v>
      </c>
    </row>
    <row r="46" spans="1:7" x14ac:dyDescent="0.3">
      <c r="A46" s="2" t="s">
        <v>103</v>
      </c>
      <c r="B46" s="3">
        <v>216176</v>
      </c>
      <c r="C46" s="3">
        <v>201490</v>
      </c>
      <c r="D46" s="3">
        <v>14686</v>
      </c>
      <c r="E46" s="4">
        <v>6.79</v>
      </c>
      <c r="F46" s="5">
        <v>93.21</v>
      </c>
      <c r="G46" s="3">
        <v>67935</v>
      </c>
    </row>
    <row r="47" spans="1:7" x14ac:dyDescent="0.3">
      <c r="A47" s="6" t="s">
        <v>104</v>
      </c>
      <c r="B47" s="7">
        <v>141532</v>
      </c>
      <c r="C47" s="7">
        <v>132636</v>
      </c>
      <c r="D47" s="7">
        <v>8896</v>
      </c>
      <c r="E47" s="8">
        <v>6.29</v>
      </c>
      <c r="F47" s="8">
        <v>93.71</v>
      </c>
      <c r="G47" s="7">
        <v>62855</v>
      </c>
    </row>
    <row r="48" spans="1:7" x14ac:dyDescent="0.3">
      <c r="A48" s="2" t="s">
        <v>105</v>
      </c>
      <c r="B48" s="3">
        <v>246295</v>
      </c>
      <c r="C48" s="3">
        <v>233017</v>
      </c>
      <c r="D48" s="3">
        <v>13278</v>
      </c>
      <c r="E48" s="4">
        <v>5.39</v>
      </c>
      <c r="F48" s="5">
        <v>94.61</v>
      </c>
      <c r="G48" s="3">
        <v>53911</v>
      </c>
    </row>
    <row r="50" spans="1:10" x14ac:dyDescent="0.3">
      <c r="A50" s="43" t="s">
        <v>335</v>
      </c>
      <c r="B50" s="44"/>
      <c r="C50" s="44"/>
      <c r="D50" s="44"/>
      <c r="E50" s="44"/>
      <c r="F50" s="44"/>
      <c r="G50" s="44"/>
      <c r="H50" s="44"/>
      <c r="I50" s="44"/>
      <c r="J50" s="44"/>
    </row>
    <row r="51" spans="1:10" x14ac:dyDescent="0.3">
      <c r="A51" s="1" t="s">
        <v>85</v>
      </c>
      <c r="B51" s="1" t="s">
        <v>107</v>
      </c>
      <c r="C51" s="1" t="s">
        <v>108</v>
      </c>
      <c r="D51" s="1" t="s">
        <v>109</v>
      </c>
      <c r="E51" s="1" t="s">
        <v>110</v>
      </c>
      <c r="F51" s="1" t="s">
        <v>111</v>
      </c>
    </row>
    <row r="52" spans="1:10" ht="40.15" customHeight="1" x14ac:dyDescent="0.3">
      <c r="A52" s="27" t="s">
        <v>14</v>
      </c>
      <c r="B52" s="27" t="s">
        <v>177</v>
      </c>
      <c r="C52" s="27" t="s">
        <v>178</v>
      </c>
      <c r="D52" s="27" t="s">
        <v>179</v>
      </c>
      <c r="E52" s="27" t="s">
        <v>180</v>
      </c>
      <c r="F52" s="27" t="s">
        <v>181</v>
      </c>
    </row>
    <row r="54" spans="1:10" x14ac:dyDescent="0.3">
      <c r="A54" s="1" t="s">
        <v>337</v>
      </c>
      <c r="B54" s="1" t="s">
        <v>107</v>
      </c>
      <c r="C54" s="1" t="s">
        <v>108</v>
      </c>
      <c r="D54" s="1" t="s">
        <v>109</v>
      </c>
      <c r="E54" s="1" t="s">
        <v>110</v>
      </c>
      <c r="F54" s="1" t="s">
        <v>111</v>
      </c>
    </row>
    <row r="55" spans="1:10" ht="40.15" customHeight="1" x14ac:dyDescent="0.3">
      <c r="A55" s="27" t="s">
        <v>22</v>
      </c>
      <c r="B55" s="27" t="s">
        <v>182</v>
      </c>
      <c r="C55" s="27" t="s">
        <v>183</v>
      </c>
      <c r="D55" s="27" t="s">
        <v>184</v>
      </c>
      <c r="E55" s="27" t="s">
        <v>185</v>
      </c>
      <c r="F55" s="27" t="s">
        <v>186</v>
      </c>
    </row>
    <row r="57" spans="1:10" x14ac:dyDescent="0.3">
      <c r="A57" s="1" t="s">
        <v>85</v>
      </c>
      <c r="B57" s="1" t="s">
        <v>107</v>
      </c>
      <c r="C57" s="1" t="s">
        <v>108</v>
      </c>
      <c r="D57" s="1" t="s">
        <v>109</v>
      </c>
      <c r="E57" s="1" t="s">
        <v>110</v>
      </c>
      <c r="F57" s="1" t="s">
        <v>111</v>
      </c>
    </row>
    <row r="58" spans="1:10" ht="40.15" customHeight="1" x14ac:dyDescent="0.3">
      <c r="A58" s="27" t="s">
        <v>338</v>
      </c>
      <c r="B58" s="27" t="s">
        <v>187</v>
      </c>
      <c r="C58" s="27" t="s">
        <v>188</v>
      </c>
      <c r="D58" s="27" t="s">
        <v>189</v>
      </c>
      <c r="E58" s="27" t="s">
        <v>190</v>
      </c>
      <c r="F58" s="27" t="s">
        <v>191</v>
      </c>
    </row>
    <row r="61" spans="1:10" x14ac:dyDescent="0.3">
      <c r="A61" s="43" t="s">
        <v>127</v>
      </c>
      <c r="B61" s="44"/>
      <c r="C61" s="44"/>
      <c r="D61" s="44"/>
      <c r="E61" s="44"/>
      <c r="F61" s="44"/>
      <c r="G61" s="44"/>
      <c r="H61" s="44"/>
      <c r="I61" s="44"/>
      <c r="J61" s="44"/>
    </row>
    <row r="62" spans="1:10" x14ac:dyDescent="0.3">
      <c r="A62" s="1" t="s">
        <v>85</v>
      </c>
      <c r="B62" s="28" t="s">
        <v>128</v>
      </c>
      <c r="C62" s="29" t="s">
        <v>129</v>
      </c>
      <c r="D62" s="30" t="s">
        <v>130</v>
      </c>
      <c r="E62" s="31" t="s">
        <v>131</v>
      </c>
      <c r="F62" s="32" t="s">
        <v>132</v>
      </c>
    </row>
    <row r="63" spans="1:10" ht="34.9" customHeight="1" x14ac:dyDescent="0.3">
      <c r="A63" s="27" t="s">
        <v>14</v>
      </c>
      <c r="B63" s="33" t="s">
        <v>192</v>
      </c>
      <c r="C63" s="34" t="s">
        <v>193</v>
      </c>
      <c r="D63" s="35" t="s">
        <v>194</v>
      </c>
      <c r="E63" s="36" t="s">
        <v>195</v>
      </c>
      <c r="F63" s="37" t="s">
        <v>196</v>
      </c>
    </row>
    <row r="64" spans="1:10" ht="34.9" customHeight="1" x14ac:dyDescent="0.3">
      <c r="A64" s="38" t="s">
        <v>22</v>
      </c>
      <c r="B64" s="38" t="s">
        <v>197</v>
      </c>
      <c r="C64" s="38" t="s">
        <v>198</v>
      </c>
      <c r="D64" s="38" t="s">
        <v>199</v>
      </c>
      <c r="E64" s="38" t="s">
        <v>200</v>
      </c>
      <c r="F64" s="38" t="s">
        <v>201</v>
      </c>
    </row>
    <row r="65" spans="1:10" ht="34.9" customHeight="1" x14ac:dyDescent="0.3">
      <c r="A65" s="27" t="s">
        <v>335</v>
      </c>
      <c r="B65" s="33" t="s">
        <v>202</v>
      </c>
      <c r="C65" s="34" t="s">
        <v>203</v>
      </c>
      <c r="D65" s="35" t="s">
        <v>204</v>
      </c>
      <c r="E65" s="36" t="s">
        <v>205</v>
      </c>
      <c r="F65" s="37" t="s">
        <v>206</v>
      </c>
    </row>
    <row r="66" spans="1:10" x14ac:dyDescent="0.3">
      <c r="A66" t="s">
        <v>337</v>
      </c>
    </row>
    <row r="67" spans="1:10" x14ac:dyDescent="0.3">
      <c r="A67" t="s">
        <v>338</v>
      </c>
    </row>
    <row r="68" spans="1:10" x14ac:dyDescent="0.3">
      <c r="A68" s="43" t="s">
        <v>148</v>
      </c>
      <c r="B68" s="44"/>
      <c r="C68" s="44"/>
      <c r="D68" s="44"/>
      <c r="E68" s="44"/>
      <c r="F68" s="44"/>
      <c r="G68" s="44"/>
      <c r="H68" s="44"/>
      <c r="I68" s="44"/>
      <c r="J68" s="44"/>
    </row>
    <row r="69" spans="1:10" x14ac:dyDescent="0.3">
      <c r="A69" s="1" t="s">
        <v>12</v>
      </c>
      <c r="B69" s="1" t="s">
        <v>149</v>
      </c>
      <c r="C69" s="1" t="s">
        <v>150</v>
      </c>
      <c r="D69" s="1" t="s">
        <v>151</v>
      </c>
      <c r="E69" s="1" t="s">
        <v>152</v>
      </c>
      <c r="F69" s="1" t="s">
        <v>153</v>
      </c>
      <c r="G69" s="1" t="s">
        <v>154</v>
      </c>
      <c r="H69" s="1" t="s">
        <v>34</v>
      </c>
    </row>
    <row r="70" spans="1:10" ht="25.5" x14ac:dyDescent="0.3">
      <c r="A70" s="2" t="s">
        <v>36</v>
      </c>
      <c r="B70" s="2" t="s">
        <v>50</v>
      </c>
      <c r="C70" s="2" t="s">
        <v>207</v>
      </c>
      <c r="D70" s="2" t="s">
        <v>208</v>
      </c>
      <c r="E70" s="2" t="s">
        <v>209</v>
      </c>
      <c r="F70" s="2" t="s">
        <v>159</v>
      </c>
      <c r="G70" s="2" t="s">
        <v>210</v>
      </c>
      <c r="H70" s="15" t="s">
        <v>40</v>
      </c>
    </row>
    <row r="71" spans="1:10" ht="25.5" x14ac:dyDescent="0.3">
      <c r="A71" s="6" t="s">
        <v>42</v>
      </c>
      <c r="B71" s="6" t="s">
        <v>211</v>
      </c>
      <c r="C71" s="6" t="s">
        <v>212</v>
      </c>
      <c r="D71" s="6" t="s">
        <v>213</v>
      </c>
      <c r="E71" s="6" t="s">
        <v>214</v>
      </c>
      <c r="F71" s="6" t="s">
        <v>165</v>
      </c>
      <c r="G71" s="6" t="s">
        <v>215</v>
      </c>
      <c r="H71" s="17" t="s">
        <v>56</v>
      </c>
    </row>
    <row r="72" spans="1:10" ht="25.5" x14ac:dyDescent="0.3">
      <c r="A72" s="2" t="s">
        <v>47</v>
      </c>
      <c r="B72" s="2" t="s">
        <v>216</v>
      </c>
      <c r="C72" s="2" t="s">
        <v>217</v>
      </c>
      <c r="D72" s="2" t="s">
        <v>218</v>
      </c>
      <c r="E72" s="2" t="s">
        <v>219</v>
      </c>
      <c r="F72" s="2" t="s">
        <v>159</v>
      </c>
      <c r="G72" s="2" t="s">
        <v>220</v>
      </c>
      <c r="H72" s="16" t="s">
        <v>56</v>
      </c>
    </row>
  </sheetData>
  <mergeCells count="7">
    <mergeCell ref="A68:J68"/>
    <mergeCell ref="A1:J1"/>
    <mergeCell ref="A32:J32"/>
    <mergeCell ref="A14:J14"/>
    <mergeCell ref="A61:J61"/>
    <mergeCell ref="A6:J6"/>
    <mergeCell ref="A50:J50"/>
  </mergeCells>
  <phoneticPr fontId="14" type="noConversion"/>
  <pageMargins left="0.5" right="0.5" top="0.75" bottom="0.7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2"/>
  <sheetViews>
    <sheetView tabSelected="1" workbookViewId="0">
      <pane ySplit="6" topLeftCell="A7" activePane="bottomLeft" state="frozen"/>
      <selection pane="bottomLeft" activeCell="F13" sqref="F13"/>
    </sheetView>
  </sheetViews>
  <sheetFormatPr defaultRowHeight="16.5" x14ac:dyDescent="0.3"/>
  <cols>
    <col min="1" max="1" width="12" customWidth="1"/>
    <col min="2" max="7" width="15" customWidth="1"/>
    <col min="8" max="8" width="12" customWidth="1"/>
  </cols>
  <sheetData>
    <row r="1" spans="1:10" ht="25.15" customHeight="1" x14ac:dyDescent="0.3">
      <c r="A1" s="45" t="s">
        <v>221</v>
      </c>
      <c r="B1" s="44"/>
      <c r="C1" s="44"/>
      <c r="D1" s="44"/>
      <c r="E1" s="44"/>
      <c r="F1" s="44"/>
      <c r="G1" s="44"/>
      <c r="H1" s="44"/>
      <c r="I1" s="44"/>
      <c r="J1" s="44"/>
    </row>
    <row r="3" spans="1:10" x14ac:dyDescent="0.3">
      <c r="A3" s="19" t="s">
        <v>4</v>
      </c>
      <c r="B3" s="20">
        <v>4995661</v>
      </c>
      <c r="C3" s="19" t="s">
        <v>5</v>
      </c>
      <c r="D3" s="20">
        <v>4783408</v>
      </c>
      <c r="E3" s="19" t="s">
        <v>6</v>
      </c>
      <c r="F3" s="20">
        <v>212253</v>
      </c>
      <c r="G3" s="19" t="s">
        <v>9</v>
      </c>
      <c r="H3" s="20">
        <v>42487</v>
      </c>
    </row>
    <row r="4" spans="1:10" x14ac:dyDescent="0.3">
      <c r="A4" s="19" t="s">
        <v>7</v>
      </c>
      <c r="B4" s="21">
        <v>4.25</v>
      </c>
      <c r="C4" s="19" t="s">
        <v>8</v>
      </c>
      <c r="D4" s="21">
        <v>95.75</v>
      </c>
      <c r="E4" s="19" t="s">
        <v>76</v>
      </c>
      <c r="F4" s="22" t="s">
        <v>336</v>
      </c>
      <c r="G4" s="19" t="s">
        <v>11</v>
      </c>
      <c r="H4" s="22" t="s">
        <v>20</v>
      </c>
    </row>
    <row r="6" spans="1:10" x14ac:dyDescent="0.3">
      <c r="A6" s="43" t="s">
        <v>77</v>
      </c>
      <c r="B6" s="44"/>
      <c r="C6" s="44"/>
      <c r="D6" s="44"/>
      <c r="E6" s="44"/>
      <c r="F6" s="44"/>
      <c r="G6" s="44"/>
      <c r="H6" s="44"/>
      <c r="I6" s="44"/>
      <c r="J6" s="44"/>
    </row>
    <row r="7" spans="1:10" x14ac:dyDescent="0.3">
      <c r="A7" s="1" t="s">
        <v>78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10" x14ac:dyDescent="0.3">
      <c r="A8" s="2" t="s">
        <v>79</v>
      </c>
      <c r="B8" s="3">
        <v>944568</v>
      </c>
      <c r="C8" s="3">
        <v>933334</v>
      </c>
      <c r="D8" s="3">
        <v>11234</v>
      </c>
      <c r="E8" s="23">
        <v>1.19</v>
      </c>
      <c r="F8" s="40">
        <v>0.98809999999999998</v>
      </c>
      <c r="G8" s="3">
        <v>11893</v>
      </c>
    </row>
    <row r="9" spans="1:10" x14ac:dyDescent="0.3">
      <c r="A9" s="6" t="s">
        <v>80</v>
      </c>
      <c r="B9" s="7">
        <v>1267144</v>
      </c>
      <c r="C9" s="7">
        <v>1167368</v>
      </c>
      <c r="D9" s="7">
        <v>99776</v>
      </c>
      <c r="E9" s="8">
        <v>7.87</v>
      </c>
      <c r="F9" s="41">
        <v>0.92130000000000001</v>
      </c>
      <c r="G9" s="7">
        <v>78741</v>
      </c>
    </row>
    <row r="10" spans="1:10" x14ac:dyDescent="0.3">
      <c r="A10" s="2" t="s">
        <v>81</v>
      </c>
      <c r="B10" s="3">
        <v>933662</v>
      </c>
      <c r="C10" s="3">
        <v>911618</v>
      </c>
      <c r="D10" s="3">
        <v>22044</v>
      </c>
      <c r="E10" s="23">
        <v>2.36</v>
      </c>
      <c r="F10" s="40">
        <v>0.97640000000000005</v>
      </c>
      <c r="G10" s="3">
        <v>23610</v>
      </c>
    </row>
    <row r="11" spans="1:10" x14ac:dyDescent="0.3">
      <c r="A11" s="6" t="s">
        <v>82</v>
      </c>
      <c r="B11" s="7">
        <v>943011</v>
      </c>
      <c r="C11" s="7">
        <v>863952</v>
      </c>
      <c r="D11" s="7">
        <v>79059</v>
      </c>
      <c r="E11" s="8">
        <v>8.3800000000000008</v>
      </c>
      <c r="F11" s="41">
        <v>0.91620000000000001</v>
      </c>
      <c r="G11" s="7">
        <v>83837</v>
      </c>
    </row>
    <row r="12" spans="1:10" x14ac:dyDescent="0.3">
      <c r="A12" s="2" t="s">
        <v>83</v>
      </c>
      <c r="B12" s="3">
        <v>907276</v>
      </c>
      <c r="C12" s="3">
        <v>907136</v>
      </c>
      <c r="D12" s="3">
        <v>140</v>
      </c>
      <c r="E12" s="23">
        <v>0.02</v>
      </c>
      <c r="F12" s="40">
        <v>0.99980000000000002</v>
      </c>
      <c r="G12" s="3">
        <v>154</v>
      </c>
    </row>
    <row r="13" spans="1:10" x14ac:dyDescent="0.3">
      <c r="F13" s="42">
        <f>PRODUCT(F8:F12)</f>
        <v>0.8142038676784451</v>
      </c>
    </row>
    <row r="14" spans="1:10" x14ac:dyDescent="0.3">
      <c r="A14" s="43" t="s">
        <v>84</v>
      </c>
      <c r="B14" s="44"/>
      <c r="C14" s="44"/>
      <c r="D14" s="44"/>
      <c r="E14" s="44"/>
      <c r="F14" s="44"/>
      <c r="G14" s="44"/>
      <c r="H14" s="44"/>
      <c r="I14" s="44"/>
      <c r="J14" s="44"/>
    </row>
    <row r="15" spans="1:10" x14ac:dyDescent="0.3">
      <c r="A15" s="1" t="s">
        <v>85</v>
      </c>
      <c r="B15" s="1" t="s">
        <v>86</v>
      </c>
      <c r="C15" s="1" t="s">
        <v>87</v>
      </c>
      <c r="D15" s="1" t="s">
        <v>88</v>
      </c>
      <c r="E15" s="1" t="s">
        <v>89</v>
      </c>
    </row>
    <row r="16" spans="1:10" x14ac:dyDescent="0.3">
      <c r="A16" s="24" t="s">
        <v>336</v>
      </c>
      <c r="B16" s="25">
        <v>45303</v>
      </c>
      <c r="C16" s="26">
        <v>20.21</v>
      </c>
      <c r="D16" s="26">
        <v>20.21</v>
      </c>
      <c r="E16" s="24" t="s">
        <v>90</v>
      </c>
    </row>
    <row r="17" spans="1:10" x14ac:dyDescent="0.3">
      <c r="A17" s="6" t="s">
        <v>335</v>
      </c>
      <c r="B17" s="7">
        <v>30202</v>
      </c>
      <c r="C17" s="8">
        <v>13.47</v>
      </c>
      <c r="D17" s="8">
        <v>33.68</v>
      </c>
      <c r="E17" s="6" t="s">
        <v>90</v>
      </c>
    </row>
    <row r="18" spans="1:10" x14ac:dyDescent="0.3">
      <c r="A18" s="24" t="s">
        <v>342</v>
      </c>
      <c r="B18" s="25">
        <v>22459</v>
      </c>
      <c r="C18" s="26">
        <v>10.02</v>
      </c>
      <c r="D18" s="26">
        <v>43.7</v>
      </c>
      <c r="E18" s="24" t="s">
        <v>90</v>
      </c>
    </row>
    <row r="19" spans="1:10" x14ac:dyDescent="0.3">
      <c r="A19" s="6" t="s">
        <v>339</v>
      </c>
      <c r="B19" s="7">
        <v>20560</v>
      </c>
      <c r="C19" s="8">
        <v>9.17</v>
      </c>
      <c r="D19" s="8">
        <v>52.87</v>
      </c>
      <c r="E19" s="6" t="s">
        <v>90</v>
      </c>
    </row>
    <row r="20" spans="1:10" x14ac:dyDescent="0.3">
      <c r="A20" s="24" t="s">
        <v>337</v>
      </c>
      <c r="B20" s="25">
        <v>16935</v>
      </c>
      <c r="C20" s="26">
        <v>7.56</v>
      </c>
      <c r="D20" s="26">
        <v>60.43</v>
      </c>
      <c r="E20" s="24" t="s">
        <v>90</v>
      </c>
    </row>
    <row r="21" spans="1:10" x14ac:dyDescent="0.3">
      <c r="A21" s="6" t="s">
        <v>338</v>
      </c>
      <c r="B21" s="7">
        <v>14082</v>
      </c>
      <c r="C21" s="8">
        <v>6.28</v>
      </c>
      <c r="D21" s="8">
        <v>66.709999999999994</v>
      </c>
      <c r="E21" s="6" t="s">
        <v>90</v>
      </c>
    </row>
    <row r="22" spans="1:10" x14ac:dyDescent="0.3">
      <c r="A22" s="24" t="s">
        <v>340</v>
      </c>
      <c r="B22" s="25">
        <v>10442</v>
      </c>
      <c r="C22" s="26">
        <v>4.66</v>
      </c>
      <c r="D22" s="26">
        <v>71.37</v>
      </c>
      <c r="E22" s="24" t="s">
        <v>90</v>
      </c>
    </row>
    <row r="23" spans="1:10" x14ac:dyDescent="0.3">
      <c r="A23" s="6" t="s">
        <v>345</v>
      </c>
      <c r="B23" s="7">
        <v>8786</v>
      </c>
      <c r="C23" s="8">
        <v>3.92</v>
      </c>
      <c r="D23" s="8">
        <v>75.290000000000006</v>
      </c>
      <c r="E23" s="6" t="s">
        <v>90</v>
      </c>
    </row>
    <row r="24" spans="1:10" x14ac:dyDescent="0.3">
      <c r="A24" s="24" t="s">
        <v>343</v>
      </c>
      <c r="B24" s="25">
        <v>8250</v>
      </c>
      <c r="C24" s="26">
        <v>3.68</v>
      </c>
      <c r="D24" s="26">
        <v>78.97</v>
      </c>
      <c r="E24" s="24" t="s">
        <v>90</v>
      </c>
    </row>
    <row r="25" spans="1:10" x14ac:dyDescent="0.3">
      <c r="A25" s="6" t="s">
        <v>341</v>
      </c>
      <c r="B25" s="7">
        <v>8079</v>
      </c>
      <c r="C25" s="8">
        <v>3.6</v>
      </c>
      <c r="D25" s="8">
        <v>82.57</v>
      </c>
      <c r="E25" s="6" t="s">
        <v>91</v>
      </c>
    </row>
    <row r="26" spans="1:10" x14ac:dyDescent="0.3">
      <c r="A26" s="2" t="s">
        <v>351</v>
      </c>
      <c r="B26" s="3">
        <v>7101</v>
      </c>
      <c r="C26" s="5">
        <v>3.17</v>
      </c>
      <c r="D26" s="5">
        <v>85.74</v>
      </c>
      <c r="E26" s="2" t="s">
        <v>91</v>
      </c>
    </row>
    <row r="27" spans="1:10" x14ac:dyDescent="0.3">
      <c r="A27" s="6" t="s">
        <v>346</v>
      </c>
      <c r="B27" s="7">
        <v>6652</v>
      </c>
      <c r="C27" s="8">
        <v>2.97</v>
      </c>
      <c r="D27" s="8">
        <v>88.71</v>
      </c>
      <c r="E27" s="6" t="s">
        <v>91</v>
      </c>
    </row>
    <row r="28" spans="1:10" x14ac:dyDescent="0.3">
      <c r="A28" s="2" t="s">
        <v>344</v>
      </c>
      <c r="B28" s="3">
        <v>6515</v>
      </c>
      <c r="C28" s="5">
        <v>2.91</v>
      </c>
      <c r="D28" s="5">
        <v>91.62</v>
      </c>
      <c r="E28" s="2" t="s">
        <v>91</v>
      </c>
    </row>
    <row r="29" spans="1:10" x14ac:dyDescent="0.3">
      <c r="A29" s="6" t="s">
        <v>347</v>
      </c>
      <c r="B29" s="7">
        <v>2760</v>
      </c>
      <c r="C29" s="8">
        <v>1.23</v>
      </c>
      <c r="D29" s="8">
        <v>92.85</v>
      </c>
      <c r="E29" s="6" t="s">
        <v>91</v>
      </c>
    </row>
    <row r="30" spans="1:10" x14ac:dyDescent="0.3">
      <c r="A30" s="2" t="s">
        <v>355</v>
      </c>
      <c r="B30" s="3">
        <v>2432</v>
      </c>
      <c r="C30" s="5">
        <v>1.0900000000000001</v>
      </c>
      <c r="D30" s="5">
        <v>93.94</v>
      </c>
      <c r="E30" s="2" t="s">
        <v>91</v>
      </c>
    </row>
    <row r="32" spans="1:10" x14ac:dyDescent="0.3">
      <c r="A32" s="43" t="s">
        <v>92</v>
      </c>
      <c r="B32" s="44"/>
      <c r="C32" s="44"/>
      <c r="D32" s="44"/>
      <c r="E32" s="44"/>
      <c r="F32" s="44"/>
      <c r="G32" s="44"/>
      <c r="H32" s="44"/>
      <c r="I32" s="44"/>
      <c r="J32" s="44"/>
    </row>
    <row r="33" spans="1:7" x14ac:dyDescent="0.3">
      <c r="A33" s="1" t="s">
        <v>93</v>
      </c>
      <c r="B33" s="1" t="s">
        <v>4</v>
      </c>
      <c r="C33" s="1" t="s">
        <v>5</v>
      </c>
      <c r="D33" s="1" t="s">
        <v>6</v>
      </c>
      <c r="E33" s="1" t="s">
        <v>7</v>
      </c>
      <c r="F33" s="1" t="s">
        <v>8</v>
      </c>
      <c r="G33" s="1" t="s">
        <v>9</v>
      </c>
    </row>
    <row r="34" spans="1:7" x14ac:dyDescent="0.3">
      <c r="A34" s="2" t="s">
        <v>94</v>
      </c>
      <c r="B34" s="3">
        <v>238010</v>
      </c>
      <c r="C34" s="3">
        <v>236169</v>
      </c>
      <c r="D34" s="3">
        <v>1841</v>
      </c>
      <c r="E34" s="23">
        <v>0.77</v>
      </c>
      <c r="F34" s="5">
        <v>99.23</v>
      </c>
      <c r="G34" s="3">
        <v>7735</v>
      </c>
    </row>
    <row r="35" spans="1:7" x14ac:dyDescent="0.3">
      <c r="A35" s="6" t="s">
        <v>95</v>
      </c>
      <c r="B35" s="7">
        <v>134451</v>
      </c>
      <c r="C35" s="7">
        <v>132966</v>
      </c>
      <c r="D35" s="7">
        <v>1485</v>
      </c>
      <c r="E35" s="8">
        <v>1.1000000000000001</v>
      </c>
      <c r="F35" s="8">
        <v>98.9</v>
      </c>
      <c r="G35" s="7">
        <v>11045</v>
      </c>
    </row>
    <row r="36" spans="1:7" x14ac:dyDescent="0.3">
      <c r="A36" s="2" t="s">
        <v>96</v>
      </c>
      <c r="B36" s="3">
        <v>233833</v>
      </c>
      <c r="C36" s="3">
        <v>230043</v>
      </c>
      <c r="D36" s="3">
        <v>3790</v>
      </c>
      <c r="E36" s="23">
        <v>1.62</v>
      </c>
      <c r="F36" s="5">
        <v>98.38</v>
      </c>
      <c r="G36" s="3">
        <v>16208</v>
      </c>
    </row>
    <row r="37" spans="1:7" x14ac:dyDescent="0.3">
      <c r="A37" s="6" t="s">
        <v>97</v>
      </c>
      <c r="B37" s="7">
        <v>362162</v>
      </c>
      <c r="C37" s="7">
        <v>357183</v>
      </c>
      <c r="D37" s="7">
        <v>4979</v>
      </c>
      <c r="E37" s="8">
        <v>1.37</v>
      </c>
      <c r="F37" s="8">
        <v>98.63</v>
      </c>
      <c r="G37" s="7">
        <v>13748</v>
      </c>
    </row>
    <row r="38" spans="1:7" x14ac:dyDescent="0.3">
      <c r="A38" s="2" t="s">
        <v>17</v>
      </c>
      <c r="B38" s="3">
        <v>415118</v>
      </c>
      <c r="C38" s="3">
        <v>405416</v>
      </c>
      <c r="D38" s="3">
        <v>9702</v>
      </c>
      <c r="E38" s="23">
        <v>2.34</v>
      </c>
      <c r="F38" s="5">
        <v>97.66</v>
      </c>
      <c r="G38" s="3">
        <v>23372</v>
      </c>
    </row>
    <row r="39" spans="1:7" x14ac:dyDescent="0.3">
      <c r="A39" s="6" t="s">
        <v>98</v>
      </c>
      <c r="B39" s="7">
        <v>470410</v>
      </c>
      <c r="C39" s="7">
        <v>459348</v>
      </c>
      <c r="D39" s="7">
        <v>11062</v>
      </c>
      <c r="E39" s="8">
        <v>2.35</v>
      </c>
      <c r="F39" s="8">
        <v>97.65</v>
      </c>
      <c r="G39" s="7">
        <v>23516</v>
      </c>
    </row>
    <row r="40" spans="1:7" x14ac:dyDescent="0.3">
      <c r="A40" s="2" t="s">
        <v>99</v>
      </c>
      <c r="B40" s="3">
        <v>425929</v>
      </c>
      <c r="C40" s="3">
        <v>405529</v>
      </c>
      <c r="D40" s="3">
        <v>20400</v>
      </c>
      <c r="E40" s="9">
        <v>4.79</v>
      </c>
      <c r="F40" s="5">
        <v>95.21</v>
      </c>
      <c r="G40" s="3">
        <v>47895</v>
      </c>
    </row>
    <row r="41" spans="1:7" x14ac:dyDescent="0.3">
      <c r="A41" s="6" t="s">
        <v>100</v>
      </c>
      <c r="B41" s="7">
        <v>374741</v>
      </c>
      <c r="C41" s="7">
        <v>358440</v>
      </c>
      <c r="D41" s="7">
        <v>16301</v>
      </c>
      <c r="E41" s="8">
        <v>4.3499999999999996</v>
      </c>
      <c r="F41" s="8">
        <v>95.65</v>
      </c>
      <c r="G41" s="7">
        <v>43499</v>
      </c>
    </row>
    <row r="42" spans="1:7" x14ac:dyDescent="0.3">
      <c r="A42" s="2" t="s">
        <v>101</v>
      </c>
      <c r="B42" s="3">
        <v>370430</v>
      </c>
      <c r="C42" s="3">
        <v>355598</v>
      </c>
      <c r="D42" s="3">
        <v>14832</v>
      </c>
      <c r="E42" s="9">
        <v>4</v>
      </c>
      <c r="F42" s="5">
        <v>96</v>
      </c>
      <c r="G42" s="3">
        <v>40040</v>
      </c>
    </row>
    <row r="43" spans="1:7" x14ac:dyDescent="0.3">
      <c r="A43" s="6" t="s">
        <v>15</v>
      </c>
      <c r="B43" s="7">
        <v>489256</v>
      </c>
      <c r="C43" s="7">
        <v>463099</v>
      </c>
      <c r="D43" s="7">
        <v>26157</v>
      </c>
      <c r="E43" s="8">
        <v>5.35</v>
      </c>
      <c r="F43" s="8">
        <v>94.65</v>
      </c>
      <c r="G43" s="7">
        <v>53463</v>
      </c>
    </row>
    <row r="44" spans="1:7" x14ac:dyDescent="0.3">
      <c r="A44" s="2" t="s">
        <v>20</v>
      </c>
      <c r="B44" s="3">
        <v>292340</v>
      </c>
      <c r="C44" s="3">
        <v>259891</v>
      </c>
      <c r="D44" s="3">
        <v>32449</v>
      </c>
      <c r="E44" s="39">
        <v>11.1</v>
      </c>
      <c r="F44" s="5">
        <v>88.9</v>
      </c>
      <c r="G44" s="3">
        <v>110997</v>
      </c>
    </row>
    <row r="45" spans="1:7" x14ac:dyDescent="0.3">
      <c r="A45" s="6" t="s">
        <v>102</v>
      </c>
      <c r="B45" s="7">
        <v>256434</v>
      </c>
      <c r="C45" s="7">
        <v>241295</v>
      </c>
      <c r="D45" s="7">
        <v>15139</v>
      </c>
      <c r="E45" s="8">
        <v>5.9</v>
      </c>
      <c r="F45" s="8">
        <v>94.1</v>
      </c>
      <c r="G45" s="7">
        <v>59037</v>
      </c>
    </row>
    <row r="46" spans="1:7" x14ac:dyDescent="0.3">
      <c r="A46" s="2" t="s">
        <v>103</v>
      </c>
      <c r="B46" s="3">
        <v>331313</v>
      </c>
      <c r="C46" s="3">
        <v>315079</v>
      </c>
      <c r="D46" s="3">
        <v>16234</v>
      </c>
      <c r="E46" s="9">
        <v>4.9000000000000004</v>
      </c>
      <c r="F46" s="5">
        <v>95.1</v>
      </c>
      <c r="G46" s="3">
        <v>48999</v>
      </c>
    </row>
    <row r="47" spans="1:7" x14ac:dyDescent="0.3">
      <c r="A47" s="6" t="s">
        <v>104</v>
      </c>
      <c r="B47" s="7">
        <v>236805</v>
      </c>
      <c r="C47" s="7">
        <v>224280</v>
      </c>
      <c r="D47" s="7">
        <v>12525</v>
      </c>
      <c r="E47" s="8">
        <v>5.29</v>
      </c>
      <c r="F47" s="8">
        <v>94.71</v>
      </c>
      <c r="G47" s="7">
        <v>52892</v>
      </c>
    </row>
    <row r="48" spans="1:7" x14ac:dyDescent="0.3">
      <c r="A48" s="2" t="s">
        <v>105</v>
      </c>
      <c r="B48" s="3">
        <v>364429</v>
      </c>
      <c r="C48" s="3">
        <v>339072</v>
      </c>
      <c r="D48" s="3">
        <v>25357</v>
      </c>
      <c r="E48" s="4">
        <v>6.96</v>
      </c>
      <c r="F48" s="5">
        <v>93.04</v>
      </c>
      <c r="G48" s="3">
        <v>69580</v>
      </c>
    </row>
    <row r="50" spans="1:10" x14ac:dyDescent="0.3">
      <c r="A50" s="43" t="s">
        <v>336</v>
      </c>
      <c r="B50" s="44"/>
      <c r="C50" s="44"/>
      <c r="D50" s="44"/>
      <c r="E50" s="44"/>
      <c r="F50" s="44"/>
      <c r="G50" s="44"/>
      <c r="H50" s="44"/>
      <c r="I50" s="44"/>
      <c r="J50" s="44"/>
    </row>
    <row r="51" spans="1:10" x14ac:dyDescent="0.3">
      <c r="A51" s="1" t="s">
        <v>85</v>
      </c>
      <c r="B51" s="1" t="s">
        <v>107</v>
      </c>
      <c r="C51" s="1" t="s">
        <v>108</v>
      </c>
      <c r="D51" s="1" t="s">
        <v>109</v>
      </c>
      <c r="E51" s="1" t="s">
        <v>110</v>
      </c>
      <c r="F51" s="1" t="s">
        <v>111</v>
      </c>
    </row>
    <row r="52" spans="1:10" ht="40.15" customHeight="1" x14ac:dyDescent="0.3">
      <c r="A52" s="27" t="s">
        <v>19</v>
      </c>
      <c r="B52" s="27" t="s">
        <v>222</v>
      </c>
      <c r="C52" s="27" t="s">
        <v>223</v>
      </c>
      <c r="D52" s="27" t="s">
        <v>224</v>
      </c>
      <c r="E52" s="27" t="s">
        <v>225</v>
      </c>
      <c r="F52" s="27" t="s">
        <v>226</v>
      </c>
    </row>
    <row r="54" spans="1:10" x14ac:dyDescent="0.3">
      <c r="A54" s="1" t="s">
        <v>335</v>
      </c>
      <c r="B54" s="1" t="s">
        <v>107</v>
      </c>
      <c r="C54" s="1" t="s">
        <v>108</v>
      </c>
      <c r="D54" s="1" t="s">
        <v>109</v>
      </c>
      <c r="E54" s="1" t="s">
        <v>110</v>
      </c>
      <c r="F54" s="1" t="s">
        <v>111</v>
      </c>
    </row>
    <row r="55" spans="1:10" ht="40.15" customHeight="1" x14ac:dyDescent="0.3">
      <c r="A55" s="27" t="s">
        <v>14</v>
      </c>
      <c r="B55" s="27" t="s">
        <v>227</v>
      </c>
      <c r="C55" s="27" t="s">
        <v>228</v>
      </c>
      <c r="D55" s="27" t="s">
        <v>229</v>
      </c>
      <c r="E55" s="27" t="s">
        <v>230</v>
      </c>
      <c r="F55" s="27" t="s">
        <v>231</v>
      </c>
    </row>
    <row r="57" spans="1:10" x14ac:dyDescent="0.3">
      <c r="A57" s="1" t="s">
        <v>85</v>
      </c>
      <c r="B57" s="1" t="s">
        <v>107</v>
      </c>
      <c r="C57" s="1" t="s">
        <v>108</v>
      </c>
      <c r="D57" s="1" t="s">
        <v>109</v>
      </c>
      <c r="E57" s="1" t="s">
        <v>110</v>
      </c>
      <c r="F57" s="1" t="s">
        <v>111</v>
      </c>
    </row>
    <row r="58" spans="1:10" ht="40.15" customHeight="1" x14ac:dyDescent="0.3">
      <c r="A58" s="27" t="s">
        <v>342</v>
      </c>
      <c r="B58" s="27" t="s">
        <v>232</v>
      </c>
      <c r="C58" s="27" t="s">
        <v>233</v>
      </c>
      <c r="D58" s="27" t="s">
        <v>234</v>
      </c>
      <c r="E58" s="27" t="s">
        <v>235</v>
      </c>
      <c r="F58" s="27" t="s">
        <v>236</v>
      </c>
    </row>
    <row r="61" spans="1:10" x14ac:dyDescent="0.3">
      <c r="A61" s="43" t="s">
        <v>127</v>
      </c>
      <c r="B61" s="44"/>
      <c r="C61" s="44"/>
      <c r="D61" s="44"/>
      <c r="E61" s="44"/>
      <c r="F61" s="44"/>
      <c r="G61" s="44"/>
      <c r="H61" s="44"/>
      <c r="I61" s="44"/>
      <c r="J61" s="44"/>
    </row>
    <row r="62" spans="1:10" x14ac:dyDescent="0.3">
      <c r="A62" s="1" t="s">
        <v>85</v>
      </c>
      <c r="B62" s="28" t="s">
        <v>128</v>
      </c>
      <c r="C62" s="29" t="s">
        <v>129</v>
      </c>
      <c r="D62" s="30" t="s">
        <v>130</v>
      </c>
      <c r="E62" s="31" t="s">
        <v>131</v>
      </c>
      <c r="F62" s="32" t="s">
        <v>132</v>
      </c>
    </row>
    <row r="63" spans="1:10" ht="34.9" customHeight="1" x14ac:dyDescent="0.3">
      <c r="A63" s="27" t="s">
        <v>19</v>
      </c>
      <c r="B63" s="33" t="s">
        <v>237</v>
      </c>
      <c r="C63" s="34" t="s">
        <v>238</v>
      </c>
      <c r="D63" s="35" t="s">
        <v>239</v>
      </c>
      <c r="E63" s="36" t="s">
        <v>240</v>
      </c>
      <c r="F63" s="37" t="s">
        <v>241</v>
      </c>
    </row>
    <row r="64" spans="1:10" ht="34.9" customHeight="1" x14ac:dyDescent="0.3">
      <c r="A64" s="38" t="s">
        <v>14</v>
      </c>
      <c r="B64" s="38" t="s">
        <v>242</v>
      </c>
      <c r="C64" s="38" t="s">
        <v>243</v>
      </c>
      <c r="D64" s="38" t="s">
        <v>244</v>
      </c>
      <c r="E64" s="38" t="s">
        <v>245</v>
      </c>
      <c r="F64" s="38" t="s">
        <v>246</v>
      </c>
    </row>
    <row r="65" spans="1:10" ht="34.9" customHeight="1" x14ac:dyDescent="0.3">
      <c r="A65" s="27" t="s">
        <v>336</v>
      </c>
      <c r="B65" s="33" t="s">
        <v>247</v>
      </c>
      <c r="C65" s="34" t="s">
        <v>248</v>
      </c>
      <c r="D65" s="35" t="s">
        <v>249</v>
      </c>
      <c r="E65" s="36" t="s">
        <v>250</v>
      </c>
      <c r="F65" s="37" t="s">
        <v>251</v>
      </c>
    </row>
    <row r="66" spans="1:10" x14ac:dyDescent="0.3">
      <c r="A66" t="s">
        <v>335</v>
      </c>
    </row>
    <row r="67" spans="1:10" x14ac:dyDescent="0.3">
      <c r="A67" t="s">
        <v>342</v>
      </c>
    </row>
    <row r="68" spans="1:10" x14ac:dyDescent="0.3">
      <c r="A68" s="43" t="s">
        <v>148</v>
      </c>
      <c r="B68" s="44"/>
      <c r="C68" s="44"/>
      <c r="D68" s="44"/>
      <c r="E68" s="44"/>
      <c r="F68" s="44"/>
      <c r="G68" s="44"/>
      <c r="H68" s="44"/>
      <c r="I68" s="44"/>
      <c r="J68" s="44"/>
    </row>
    <row r="69" spans="1:10" x14ac:dyDescent="0.3">
      <c r="A69" s="1" t="s">
        <v>12</v>
      </c>
      <c r="B69" s="1" t="s">
        <v>149</v>
      </c>
      <c r="C69" s="1" t="s">
        <v>150</v>
      </c>
      <c r="D69" s="1" t="s">
        <v>151</v>
      </c>
      <c r="E69" s="1" t="s">
        <v>152</v>
      </c>
      <c r="F69" s="1" t="s">
        <v>153</v>
      </c>
      <c r="G69" s="1" t="s">
        <v>154</v>
      </c>
      <c r="H69" s="1" t="s">
        <v>34</v>
      </c>
    </row>
    <row r="70" spans="1:10" ht="25.5" x14ac:dyDescent="0.3">
      <c r="A70" s="2" t="s">
        <v>36</v>
      </c>
      <c r="B70" s="2" t="s">
        <v>252</v>
      </c>
      <c r="C70" s="2" t="s">
        <v>253</v>
      </c>
      <c r="D70" s="2" t="s">
        <v>254</v>
      </c>
      <c r="E70" s="2" t="s">
        <v>255</v>
      </c>
      <c r="F70" s="2" t="s">
        <v>256</v>
      </c>
      <c r="G70" s="2" t="s">
        <v>160</v>
      </c>
      <c r="H70" s="15" t="s">
        <v>40</v>
      </c>
    </row>
    <row r="71" spans="1:10" ht="25.5" x14ac:dyDescent="0.3">
      <c r="A71" s="6" t="s">
        <v>42</v>
      </c>
      <c r="B71" s="6" t="s">
        <v>257</v>
      </c>
      <c r="C71" s="6" t="s">
        <v>258</v>
      </c>
      <c r="D71" s="6" t="s">
        <v>259</v>
      </c>
      <c r="E71" s="6" t="s">
        <v>260</v>
      </c>
      <c r="F71" s="6" t="s">
        <v>261</v>
      </c>
      <c r="G71" s="6" t="s">
        <v>172</v>
      </c>
      <c r="H71" s="17" t="s">
        <v>56</v>
      </c>
    </row>
    <row r="72" spans="1:10" ht="25.5" x14ac:dyDescent="0.3">
      <c r="A72" s="2" t="s">
        <v>47</v>
      </c>
      <c r="B72" s="2" t="s">
        <v>262</v>
      </c>
      <c r="C72" s="2" t="s">
        <v>263</v>
      </c>
      <c r="D72" s="2" t="s">
        <v>264</v>
      </c>
      <c r="E72" s="2" t="s">
        <v>265</v>
      </c>
      <c r="F72" s="2" t="s">
        <v>159</v>
      </c>
      <c r="G72" s="2" t="s">
        <v>166</v>
      </c>
      <c r="H72" s="16" t="s">
        <v>56</v>
      </c>
    </row>
  </sheetData>
  <mergeCells count="7">
    <mergeCell ref="A68:J68"/>
    <mergeCell ref="A1:J1"/>
    <mergeCell ref="A32:J32"/>
    <mergeCell ref="A14:J14"/>
    <mergeCell ref="A61:J61"/>
    <mergeCell ref="A6:J6"/>
    <mergeCell ref="A50:J50"/>
  </mergeCells>
  <phoneticPr fontId="14" type="noConversion"/>
  <pageMargins left="0.5" right="0.5" top="0.75" bottom="0.75" header="0.5" footer="0.5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3"/>
  <sheetViews>
    <sheetView workbookViewId="0">
      <pane ySplit="6" topLeftCell="A7" activePane="bottomLeft" state="frozen"/>
      <selection pane="bottomLeft" activeCell="F13" sqref="F13"/>
    </sheetView>
  </sheetViews>
  <sheetFormatPr defaultRowHeight="16.5" x14ac:dyDescent="0.3"/>
  <cols>
    <col min="1" max="1" width="12" customWidth="1"/>
    <col min="2" max="7" width="15" customWidth="1"/>
    <col min="8" max="8" width="12" customWidth="1"/>
  </cols>
  <sheetData>
    <row r="1" spans="1:10" ht="25.15" customHeight="1" x14ac:dyDescent="0.3">
      <c r="A1" s="45" t="s">
        <v>266</v>
      </c>
      <c r="B1" s="44"/>
      <c r="C1" s="44"/>
      <c r="D1" s="44"/>
      <c r="E1" s="44"/>
      <c r="F1" s="44"/>
      <c r="G1" s="44"/>
      <c r="H1" s="44"/>
      <c r="I1" s="44"/>
      <c r="J1" s="44"/>
    </row>
    <row r="3" spans="1:10" x14ac:dyDescent="0.3">
      <c r="A3" s="19" t="s">
        <v>4</v>
      </c>
      <c r="B3" s="20">
        <v>6785349</v>
      </c>
      <c r="C3" s="19" t="s">
        <v>5</v>
      </c>
      <c r="D3" s="20">
        <v>6561324</v>
      </c>
      <c r="E3" s="19" t="s">
        <v>6</v>
      </c>
      <c r="F3" s="20">
        <v>224025</v>
      </c>
      <c r="G3" s="19" t="s">
        <v>9</v>
      </c>
      <c r="H3" s="20">
        <v>33016</v>
      </c>
    </row>
    <row r="4" spans="1:10" x14ac:dyDescent="0.3">
      <c r="A4" s="19" t="s">
        <v>7</v>
      </c>
      <c r="B4" s="21">
        <v>3.3</v>
      </c>
      <c r="C4" s="19" t="s">
        <v>8</v>
      </c>
      <c r="D4" s="21">
        <v>96.7</v>
      </c>
      <c r="E4" s="19" t="s">
        <v>76</v>
      </c>
      <c r="F4" s="22" t="s">
        <v>337</v>
      </c>
      <c r="G4" s="19" t="s">
        <v>11</v>
      </c>
      <c r="H4" s="22" t="s">
        <v>20</v>
      </c>
    </row>
    <row r="6" spans="1:10" x14ac:dyDescent="0.3">
      <c r="A6" s="43" t="s">
        <v>77</v>
      </c>
      <c r="B6" s="44"/>
      <c r="C6" s="44"/>
      <c r="D6" s="44"/>
      <c r="E6" s="44"/>
      <c r="F6" s="44"/>
      <c r="G6" s="44"/>
      <c r="H6" s="44"/>
      <c r="I6" s="44"/>
      <c r="J6" s="44"/>
    </row>
    <row r="7" spans="1:10" x14ac:dyDescent="0.3">
      <c r="A7" s="1" t="s">
        <v>78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10" x14ac:dyDescent="0.3">
      <c r="A8" s="2" t="s">
        <v>79</v>
      </c>
      <c r="B8" s="3">
        <v>1161714</v>
      </c>
      <c r="C8" s="3">
        <v>1135490</v>
      </c>
      <c r="D8" s="3">
        <v>26224</v>
      </c>
      <c r="E8" s="23">
        <v>2.2599999999999998</v>
      </c>
      <c r="F8" s="40">
        <v>0.97740000000000005</v>
      </c>
      <c r="G8" s="3">
        <v>22574</v>
      </c>
    </row>
    <row r="9" spans="1:10" x14ac:dyDescent="0.3">
      <c r="A9" s="6" t="s">
        <v>80</v>
      </c>
      <c r="B9" s="7">
        <v>1948237</v>
      </c>
      <c r="C9" s="7">
        <v>1849336</v>
      </c>
      <c r="D9" s="7">
        <v>98901</v>
      </c>
      <c r="E9" s="8">
        <v>5.08</v>
      </c>
      <c r="F9" s="41">
        <v>0.94920000000000004</v>
      </c>
      <c r="G9" s="7">
        <v>50764</v>
      </c>
    </row>
    <row r="10" spans="1:10" x14ac:dyDescent="0.3">
      <c r="A10" s="2" t="s">
        <v>81</v>
      </c>
      <c r="B10" s="3">
        <v>1248246</v>
      </c>
      <c r="C10" s="3">
        <v>1209264</v>
      </c>
      <c r="D10" s="3">
        <v>38982</v>
      </c>
      <c r="E10" s="9">
        <v>3.12</v>
      </c>
      <c r="F10" s="40">
        <v>0.96879999999999999</v>
      </c>
      <c r="G10" s="3">
        <v>31229</v>
      </c>
    </row>
    <row r="11" spans="1:10" x14ac:dyDescent="0.3">
      <c r="A11" s="6" t="s">
        <v>82</v>
      </c>
      <c r="B11" s="7">
        <v>1260428</v>
      </c>
      <c r="C11" s="7">
        <v>1200590</v>
      </c>
      <c r="D11" s="7">
        <v>59838</v>
      </c>
      <c r="E11" s="8">
        <v>4.75</v>
      </c>
      <c r="F11" s="41">
        <v>0.95250000000000001</v>
      </c>
      <c r="G11" s="7">
        <v>47474</v>
      </c>
    </row>
    <row r="12" spans="1:10" x14ac:dyDescent="0.3">
      <c r="A12" s="2" t="s">
        <v>83</v>
      </c>
      <c r="B12" s="3">
        <v>1166724</v>
      </c>
      <c r="C12" s="3">
        <v>1166644</v>
      </c>
      <c r="D12" s="3">
        <v>80</v>
      </c>
      <c r="E12" s="23">
        <v>0.01</v>
      </c>
      <c r="F12" s="40">
        <v>0.99990000000000001</v>
      </c>
      <c r="G12" s="3">
        <v>69</v>
      </c>
    </row>
    <row r="13" spans="1:10" x14ac:dyDescent="0.3">
      <c r="F13" s="42">
        <f>PRODUCT(F8:F12)</f>
        <v>0.85602361783568426</v>
      </c>
    </row>
    <row r="14" spans="1:10" x14ac:dyDescent="0.3">
      <c r="A14" s="43" t="s">
        <v>84</v>
      </c>
      <c r="B14" s="44"/>
      <c r="C14" s="44"/>
      <c r="D14" s="44"/>
      <c r="E14" s="44"/>
      <c r="F14" s="44"/>
      <c r="G14" s="44"/>
      <c r="H14" s="44"/>
      <c r="I14" s="44"/>
      <c r="J14" s="44"/>
    </row>
    <row r="15" spans="1:10" x14ac:dyDescent="0.3">
      <c r="A15" s="1" t="s">
        <v>85</v>
      </c>
      <c r="B15" s="1" t="s">
        <v>86</v>
      </c>
      <c r="C15" s="1" t="s">
        <v>87</v>
      </c>
      <c r="D15" s="1" t="s">
        <v>88</v>
      </c>
      <c r="E15" s="1" t="s">
        <v>89</v>
      </c>
    </row>
    <row r="16" spans="1:10" x14ac:dyDescent="0.3">
      <c r="A16" s="24" t="s">
        <v>337</v>
      </c>
      <c r="B16" s="25">
        <v>30882</v>
      </c>
      <c r="C16" s="26">
        <v>13.5</v>
      </c>
      <c r="D16" s="26">
        <v>13.5</v>
      </c>
      <c r="E16" s="24" t="s">
        <v>90</v>
      </c>
    </row>
    <row r="17" spans="1:5" x14ac:dyDescent="0.3">
      <c r="A17" s="6" t="s">
        <v>336</v>
      </c>
      <c r="B17" s="7">
        <v>27947</v>
      </c>
      <c r="C17" s="8">
        <v>12.22</v>
      </c>
      <c r="D17" s="8">
        <v>25.72</v>
      </c>
      <c r="E17" s="6" t="s">
        <v>90</v>
      </c>
    </row>
    <row r="18" spans="1:5" x14ac:dyDescent="0.3">
      <c r="A18" s="24" t="s">
        <v>335</v>
      </c>
      <c r="B18" s="25">
        <v>27783</v>
      </c>
      <c r="C18" s="26">
        <v>12.14</v>
      </c>
      <c r="D18" s="26">
        <v>37.86</v>
      </c>
      <c r="E18" s="24" t="s">
        <v>90</v>
      </c>
    </row>
    <row r="19" spans="1:5" x14ac:dyDescent="0.3">
      <c r="A19" s="6" t="s">
        <v>341</v>
      </c>
      <c r="B19" s="7">
        <v>17406</v>
      </c>
      <c r="C19" s="8">
        <v>7.61</v>
      </c>
      <c r="D19" s="8">
        <v>45.47</v>
      </c>
      <c r="E19" s="6" t="s">
        <v>90</v>
      </c>
    </row>
    <row r="20" spans="1:5" x14ac:dyDescent="0.3">
      <c r="A20" s="24" t="s">
        <v>338</v>
      </c>
      <c r="B20" s="25">
        <v>15764</v>
      </c>
      <c r="C20" s="26">
        <v>6.89</v>
      </c>
      <c r="D20" s="26">
        <v>52.36</v>
      </c>
      <c r="E20" s="24" t="s">
        <v>90</v>
      </c>
    </row>
    <row r="21" spans="1:5" x14ac:dyDescent="0.3">
      <c r="A21" s="6" t="s">
        <v>339</v>
      </c>
      <c r="B21" s="7">
        <v>14647</v>
      </c>
      <c r="C21" s="8">
        <v>6.4</v>
      </c>
      <c r="D21" s="8">
        <v>58.76</v>
      </c>
      <c r="E21" s="6" t="s">
        <v>90</v>
      </c>
    </row>
    <row r="22" spans="1:5" x14ac:dyDescent="0.3">
      <c r="A22" s="24" t="s">
        <v>340</v>
      </c>
      <c r="B22" s="25">
        <v>12668</v>
      </c>
      <c r="C22" s="26">
        <v>5.54</v>
      </c>
      <c r="D22" s="26">
        <v>64.3</v>
      </c>
      <c r="E22" s="24" t="s">
        <v>90</v>
      </c>
    </row>
    <row r="23" spans="1:5" x14ac:dyDescent="0.3">
      <c r="A23" s="6" t="s">
        <v>343</v>
      </c>
      <c r="B23" s="7">
        <v>11058</v>
      </c>
      <c r="C23" s="8">
        <v>4.83</v>
      </c>
      <c r="D23" s="8">
        <v>69.13</v>
      </c>
      <c r="E23" s="6" t="s">
        <v>90</v>
      </c>
    </row>
    <row r="24" spans="1:5" x14ac:dyDescent="0.3">
      <c r="A24" s="24" t="s">
        <v>350</v>
      </c>
      <c r="B24" s="25">
        <v>10538</v>
      </c>
      <c r="C24" s="26">
        <v>4.6100000000000003</v>
      </c>
      <c r="D24" s="26">
        <v>73.739999999999995</v>
      </c>
      <c r="E24" s="24" t="s">
        <v>90</v>
      </c>
    </row>
    <row r="25" spans="1:5" x14ac:dyDescent="0.3">
      <c r="A25" s="6" t="s">
        <v>91</v>
      </c>
      <c r="B25" s="7">
        <v>7146</v>
      </c>
      <c r="C25" s="8">
        <v>3.12</v>
      </c>
      <c r="D25" s="8">
        <v>76.86</v>
      </c>
      <c r="E25" s="6" t="s">
        <v>90</v>
      </c>
    </row>
    <row r="26" spans="1:5" x14ac:dyDescent="0.3">
      <c r="A26" s="24" t="s">
        <v>346</v>
      </c>
      <c r="B26" s="25">
        <v>6715</v>
      </c>
      <c r="C26" s="26">
        <v>2.94</v>
      </c>
      <c r="D26" s="26">
        <v>79.8</v>
      </c>
      <c r="E26" s="24" t="s">
        <v>90</v>
      </c>
    </row>
    <row r="27" spans="1:5" x14ac:dyDescent="0.3">
      <c r="A27" s="6" t="s">
        <v>342</v>
      </c>
      <c r="B27" s="7">
        <v>6611</v>
      </c>
      <c r="C27" s="8">
        <v>2.89</v>
      </c>
      <c r="D27" s="8">
        <v>82.69</v>
      </c>
      <c r="E27" s="6" t="s">
        <v>91</v>
      </c>
    </row>
    <row r="28" spans="1:5" x14ac:dyDescent="0.3">
      <c r="A28" s="2" t="s">
        <v>344</v>
      </c>
      <c r="B28" s="3">
        <v>5346</v>
      </c>
      <c r="C28" s="5">
        <v>2.34</v>
      </c>
      <c r="D28" s="5">
        <v>85.03</v>
      </c>
      <c r="E28" s="2" t="s">
        <v>91</v>
      </c>
    </row>
    <row r="29" spans="1:5" x14ac:dyDescent="0.3">
      <c r="A29" s="6" t="s">
        <v>349</v>
      </c>
      <c r="B29" s="7">
        <v>4628</v>
      </c>
      <c r="C29" s="8">
        <v>2.02</v>
      </c>
      <c r="D29" s="8">
        <v>87.05</v>
      </c>
      <c r="E29" s="6" t="s">
        <v>91</v>
      </c>
    </row>
    <row r="30" spans="1:5" x14ac:dyDescent="0.3">
      <c r="A30" s="2" t="s">
        <v>353</v>
      </c>
      <c r="B30" s="3">
        <v>4485</v>
      </c>
      <c r="C30" s="5">
        <v>1.96</v>
      </c>
      <c r="D30" s="5">
        <v>89.01</v>
      </c>
      <c r="E30" s="2" t="s">
        <v>91</v>
      </c>
    </row>
    <row r="49" spans="1:10" x14ac:dyDescent="0.3">
      <c r="A49" s="43" t="s">
        <v>92</v>
      </c>
      <c r="B49" s="44"/>
      <c r="C49" s="44"/>
      <c r="D49" s="44"/>
      <c r="E49" s="44"/>
      <c r="F49" s="44"/>
      <c r="G49" s="44"/>
      <c r="H49" s="44"/>
      <c r="I49" s="44"/>
      <c r="J49" s="44"/>
    </row>
    <row r="50" spans="1:10" x14ac:dyDescent="0.3">
      <c r="A50" s="1" t="s">
        <v>93</v>
      </c>
      <c r="B50" s="1" t="s">
        <v>4</v>
      </c>
      <c r="C50" s="1" t="s">
        <v>5</v>
      </c>
      <c r="D50" s="1" t="s">
        <v>6</v>
      </c>
      <c r="E50" s="1" t="s">
        <v>7</v>
      </c>
      <c r="F50" s="1" t="s">
        <v>8</v>
      </c>
      <c r="G50" s="1" t="s">
        <v>9</v>
      </c>
    </row>
    <row r="51" spans="1:10" x14ac:dyDescent="0.3">
      <c r="A51" s="2" t="s">
        <v>94</v>
      </c>
      <c r="B51" s="3">
        <v>557223</v>
      </c>
      <c r="C51" s="3">
        <v>547425</v>
      </c>
      <c r="D51" s="3">
        <v>9798</v>
      </c>
      <c r="E51" s="23">
        <v>1.76</v>
      </c>
      <c r="F51" s="5">
        <v>98.24</v>
      </c>
      <c r="G51" s="3">
        <v>17584</v>
      </c>
    </row>
    <row r="52" spans="1:10" x14ac:dyDescent="0.3">
      <c r="A52" s="6" t="s">
        <v>95</v>
      </c>
      <c r="B52" s="7">
        <v>268591</v>
      </c>
      <c r="C52" s="7">
        <v>264041</v>
      </c>
      <c r="D52" s="7">
        <v>4550</v>
      </c>
      <c r="E52" s="8">
        <v>1.69</v>
      </c>
      <c r="F52" s="8">
        <v>98.31</v>
      </c>
      <c r="G52" s="7">
        <v>16940</v>
      </c>
    </row>
    <row r="53" spans="1:10" x14ac:dyDescent="0.3">
      <c r="A53" s="2" t="s">
        <v>96</v>
      </c>
      <c r="B53" s="3">
        <v>312313</v>
      </c>
      <c r="C53" s="3">
        <v>302501</v>
      </c>
      <c r="D53" s="3">
        <v>9812</v>
      </c>
      <c r="E53" s="9">
        <v>3.14</v>
      </c>
      <c r="F53" s="5">
        <v>96.86</v>
      </c>
      <c r="G53" s="3">
        <v>31417</v>
      </c>
    </row>
    <row r="54" spans="1:10" x14ac:dyDescent="0.3">
      <c r="A54" s="6" t="s">
        <v>97</v>
      </c>
      <c r="B54" s="7">
        <v>451968</v>
      </c>
      <c r="C54" s="7">
        <v>446295</v>
      </c>
      <c r="D54" s="7">
        <v>5673</v>
      </c>
      <c r="E54" s="8">
        <v>1.26</v>
      </c>
      <c r="F54" s="8">
        <v>98.74</v>
      </c>
      <c r="G54" s="7">
        <v>12552</v>
      </c>
    </row>
    <row r="55" spans="1:10" x14ac:dyDescent="0.3">
      <c r="A55" s="2" t="s">
        <v>17</v>
      </c>
      <c r="B55" s="3">
        <v>579933</v>
      </c>
      <c r="C55" s="3">
        <v>563332</v>
      </c>
      <c r="D55" s="3">
        <v>16601</v>
      </c>
      <c r="E55" s="23">
        <v>2.86</v>
      </c>
      <c r="F55" s="5">
        <v>97.14</v>
      </c>
      <c r="G55" s="3">
        <v>28626</v>
      </c>
    </row>
    <row r="56" spans="1:10" x14ac:dyDescent="0.3">
      <c r="A56" s="6" t="s">
        <v>98</v>
      </c>
      <c r="B56" s="7">
        <v>708365</v>
      </c>
      <c r="C56" s="7">
        <v>684758</v>
      </c>
      <c r="D56" s="7">
        <v>23607</v>
      </c>
      <c r="E56" s="8">
        <v>3.33</v>
      </c>
      <c r="F56" s="8">
        <v>96.67</v>
      </c>
      <c r="G56" s="7">
        <v>33326</v>
      </c>
    </row>
    <row r="57" spans="1:10" x14ac:dyDescent="0.3">
      <c r="A57" s="2" t="s">
        <v>99</v>
      </c>
      <c r="B57" s="3">
        <v>530987</v>
      </c>
      <c r="C57" s="3">
        <v>510453</v>
      </c>
      <c r="D57" s="3">
        <v>20534</v>
      </c>
      <c r="E57" s="9">
        <v>3.87</v>
      </c>
      <c r="F57" s="5">
        <v>96.13</v>
      </c>
      <c r="G57" s="3">
        <v>38671</v>
      </c>
    </row>
    <row r="58" spans="1:10" x14ac:dyDescent="0.3">
      <c r="A58" s="6" t="s">
        <v>100</v>
      </c>
      <c r="B58" s="7">
        <v>384827</v>
      </c>
      <c r="C58" s="7">
        <v>368866</v>
      </c>
      <c r="D58" s="7">
        <v>15961</v>
      </c>
      <c r="E58" s="8">
        <v>4.1500000000000004</v>
      </c>
      <c r="F58" s="8">
        <v>95.85</v>
      </c>
      <c r="G58" s="7">
        <v>41476</v>
      </c>
    </row>
    <row r="59" spans="1:10" x14ac:dyDescent="0.3">
      <c r="A59" s="2" t="s">
        <v>101</v>
      </c>
      <c r="B59" s="3">
        <v>370706</v>
      </c>
      <c r="C59" s="3">
        <v>361189</v>
      </c>
      <c r="D59" s="3">
        <v>9517</v>
      </c>
      <c r="E59" s="23">
        <v>2.57</v>
      </c>
      <c r="F59" s="5">
        <v>97.43</v>
      </c>
      <c r="G59" s="3">
        <v>25673</v>
      </c>
    </row>
    <row r="60" spans="1:10" x14ac:dyDescent="0.3">
      <c r="A60" s="6" t="s">
        <v>15</v>
      </c>
      <c r="B60" s="7">
        <v>443335</v>
      </c>
      <c r="C60" s="7">
        <v>429639</v>
      </c>
      <c r="D60" s="7">
        <v>13696</v>
      </c>
      <c r="E60" s="8">
        <v>3.09</v>
      </c>
      <c r="F60" s="8">
        <v>96.91</v>
      </c>
      <c r="G60" s="7">
        <v>30893</v>
      </c>
    </row>
    <row r="61" spans="1:10" x14ac:dyDescent="0.3">
      <c r="A61" s="2" t="s">
        <v>20</v>
      </c>
      <c r="B61" s="3">
        <v>498046</v>
      </c>
      <c r="C61" s="3">
        <v>472896</v>
      </c>
      <c r="D61" s="3">
        <v>25150</v>
      </c>
      <c r="E61" s="4">
        <v>5.05</v>
      </c>
      <c r="F61" s="5">
        <v>94.95</v>
      </c>
      <c r="G61" s="3">
        <v>50497</v>
      </c>
    </row>
    <row r="62" spans="1:10" x14ac:dyDescent="0.3">
      <c r="A62" s="6" t="s">
        <v>102</v>
      </c>
      <c r="B62" s="7">
        <v>449180</v>
      </c>
      <c r="C62" s="7">
        <v>429303</v>
      </c>
      <c r="D62" s="7">
        <v>19877</v>
      </c>
      <c r="E62" s="8">
        <v>4.43</v>
      </c>
      <c r="F62" s="8">
        <v>95.57</v>
      </c>
      <c r="G62" s="7">
        <v>44252</v>
      </c>
    </row>
    <row r="63" spans="1:10" x14ac:dyDescent="0.3">
      <c r="A63" s="2" t="s">
        <v>103</v>
      </c>
      <c r="B63" s="3">
        <v>506584</v>
      </c>
      <c r="C63" s="3">
        <v>488880</v>
      </c>
      <c r="D63" s="3">
        <v>17704</v>
      </c>
      <c r="E63" s="9">
        <v>3.49</v>
      </c>
      <c r="F63" s="5">
        <v>96.51</v>
      </c>
      <c r="G63" s="3">
        <v>34948</v>
      </c>
    </row>
    <row r="64" spans="1:10" x14ac:dyDescent="0.3">
      <c r="A64" s="6" t="s">
        <v>104</v>
      </c>
      <c r="B64" s="7">
        <v>298038</v>
      </c>
      <c r="C64" s="7">
        <v>286250</v>
      </c>
      <c r="D64" s="7">
        <v>11788</v>
      </c>
      <c r="E64" s="8">
        <v>3.96</v>
      </c>
      <c r="F64" s="8">
        <v>96.04</v>
      </c>
      <c r="G64" s="7">
        <v>39552</v>
      </c>
    </row>
    <row r="65" spans="1:7" x14ac:dyDescent="0.3">
      <c r="A65" s="2" t="s">
        <v>105</v>
      </c>
      <c r="B65" s="3">
        <v>425253</v>
      </c>
      <c r="C65" s="3">
        <v>405496</v>
      </c>
      <c r="D65" s="3">
        <v>19757</v>
      </c>
      <c r="E65" s="9">
        <v>4.6500000000000004</v>
      </c>
      <c r="F65" s="5">
        <v>95.35</v>
      </c>
      <c r="G65" s="3">
        <v>46459</v>
      </c>
    </row>
    <row r="83" spans="1:10" x14ac:dyDescent="0.3">
      <c r="A83" t="s">
        <v>337</v>
      </c>
    </row>
    <row r="84" spans="1:10" x14ac:dyDescent="0.3">
      <c r="A84" s="43" t="s">
        <v>106</v>
      </c>
      <c r="B84" s="44"/>
      <c r="C84" s="44"/>
      <c r="D84" s="44"/>
      <c r="E84" s="44"/>
      <c r="F84" s="44"/>
      <c r="G84" s="44"/>
      <c r="H84" s="44"/>
      <c r="I84" s="44"/>
      <c r="J84" s="44"/>
    </row>
    <row r="85" spans="1:10" x14ac:dyDescent="0.3">
      <c r="A85" s="1" t="s">
        <v>85</v>
      </c>
      <c r="B85" s="1" t="s">
        <v>107</v>
      </c>
      <c r="C85" s="1" t="s">
        <v>108</v>
      </c>
      <c r="D85" s="1" t="s">
        <v>109</v>
      </c>
      <c r="E85" s="1" t="s">
        <v>110</v>
      </c>
      <c r="F85" s="1" t="s">
        <v>111</v>
      </c>
    </row>
    <row r="86" spans="1:10" ht="40.15" customHeight="1" x14ac:dyDescent="0.3">
      <c r="A86" s="27" t="s">
        <v>22</v>
      </c>
      <c r="B86" s="27" t="s">
        <v>267</v>
      </c>
      <c r="C86" s="27" t="s">
        <v>268</v>
      </c>
      <c r="D86" s="27" t="s">
        <v>269</v>
      </c>
      <c r="E86" s="27" t="s">
        <v>270</v>
      </c>
      <c r="F86" s="27" t="s">
        <v>271</v>
      </c>
    </row>
    <row r="87" spans="1:10" x14ac:dyDescent="0.3">
      <c r="A87" t="s">
        <v>336</v>
      </c>
    </row>
    <row r="88" spans="1:10" x14ac:dyDescent="0.3">
      <c r="A88" s="1" t="s">
        <v>85</v>
      </c>
      <c r="B88" s="1" t="s">
        <v>107</v>
      </c>
      <c r="C88" s="1" t="s">
        <v>108</v>
      </c>
      <c r="D88" s="1" t="s">
        <v>109</v>
      </c>
      <c r="E88" s="1" t="s">
        <v>110</v>
      </c>
      <c r="F88" s="1" t="s">
        <v>111</v>
      </c>
    </row>
    <row r="89" spans="1:10" ht="40.15" customHeight="1" x14ac:dyDescent="0.3">
      <c r="A89" s="27" t="s">
        <v>19</v>
      </c>
      <c r="B89" s="27" t="s">
        <v>272</v>
      </c>
      <c r="C89" s="27" t="s">
        <v>273</v>
      </c>
      <c r="D89" s="27" t="s">
        <v>274</v>
      </c>
      <c r="E89" s="27" t="s">
        <v>275</v>
      </c>
      <c r="F89" s="27" t="s">
        <v>276</v>
      </c>
    </row>
    <row r="91" spans="1:10" x14ac:dyDescent="0.3">
      <c r="A91" s="1" t="s">
        <v>335</v>
      </c>
      <c r="B91" s="1" t="s">
        <v>107</v>
      </c>
      <c r="C91" s="1" t="s">
        <v>108</v>
      </c>
      <c r="D91" s="1" t="s">
        <v>109</v>
      </c>
      <c r="E91" s="1" t="s">
        <v>110</v>
      </c>
      <c r="F91" s="1" t="s">
        <v>111</v>
      </c>
    </row>
    <row r="92" spans="1:10" ht="40.15" customHeight="1" x14ac:dyDescent="0.3">
      <c r="A92" s="27" t="s">
        <v>14</v>
      </c>
      <c r="B92" s="27" t="s">
        <v>277</v>
      </c>
      <c r="C92" s="27" t="s">
        <v>278</v>
      </c>
      <c r="D92" s="27" t="s">
        <v>279</v>
      </c>
      <c r="E92" s="27" t="s">
        <v>280</v>
      </c>
      <c r="F92" s="27" t="s">
        <v>281</v>
      </c>
    </row>
    <row r="95" spans="1:10" x14ac:dyDescent="0.3">
      <c r="A95" s="43" t="s">
        <v>127</v>
      </c>
      <c r="B95" s="44"/>
      <c r="C95" s="44"/>
      <c r="D95" s="44"/>
      <c r="E95" s="44"/>
      <c r="F95" s="44"/>
      <c r="G95" s="44"/>
      <c r="H95" s="44"/>
      <c r="I95" s="44"/>
      <c r="J95" s="44"/>
    </row>
    <row r="96" spans="1:10" x14ac:dyDescent="0.3">
      <c r="A96" s="1" t="s">
        <v>85</v>
      </c>
      <c r="B96" s="28" t="s">
        <v>128</v>
      </c>
      <c r="C96" s="29" t="s">
        <v>129</v>
      </c>
      <c r="D96" s="30" t="s">
        <v>130</v>
      </c>
      <c r="E96" s="31" t="s">
        <v>131</v>
      </c>
      <c r="F96" s="32" t="s">
        <v>132</v>
      </c>
    </row>
    <row r="97" spans="1:10" ht="34.9" customHeight="1" x14ac:dyDescent="0.3">
      <c r="A97" s="27" t="s">
        <v>22</v>
      </c>
      <c r="B97" s="33" t="s">
        <v>282</v>
      </c>
      <c r="C97" s="34" t="s">
        <v>283</v>
      </c>
      <c r="D97" s="35" t="s">
        <v>284</v>
      </c>
      <c r="E97" s="36" t="s">
        <v>285</v>
      </c>
      <c r="F97" s="37" t="s">
        <v>286</v>
      </c>
    </row>
    <row r="98" spans="1:10" ht="34.9" customHeight="1" x14ac:dyDescent="0.3">
      <c r="A98" s="38" t="s">
        <v>337</v>
      </c>
      <c r="B98" s="38" t="s">
        <v>287</v>
      </c>
      <c r="C98" s="38" t="s">
        <v>288</v>
      </c>
      <c r="D98" s="38" t="s">
        <v>289</v>
      </c>
      <c r="E98" s="38" t="s">
        <v>290</v>
      </c>
      <c r="F98" s="38" t="s">
        <v>291</v>
      </c>
    </row>
    <row r="99" spans="1:10" ht="34.9" customHeight="1" x14ac:dyDescent="0.3">
      <c r="A99" s="27" t="s">
        <v>336</v>
      </c>
      <c r="B99" s="33" t="s">
        <v>292</v>
      </c>
      <c r="C99" s="34" t="s">
        <v>293</v>
      </c>
      <c r="D99" s="35" t="s">
        <v>294</v>
      </c>
      <c r="E99" s="36" t="s">
        <v>295</v>
      </c>
      <c r="F99" s="37" t="s">
        <v>296</v>
      </c>
    </row>
    <row r="100" spans="1:10" x14ac:dyDescent="0.3">
      <c r="A100" t="s">
        <v>335</v>
      </c>
    </row>
    <row r="102" spans="1:10" x14ac:dyDescent="0.3">
      <c r="A102" s="43" t="s">
        <v>148</v>
      </c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x14ac:dyDescent="0.3">
      <c r="A103" s="1" t="s">
        <v>12</v>
      </c>
      <c r="B103" s="1" t="s">
        <v>149</v>
      </c>
      <c r="C103" s="1" t="s">
        <v>150</v>
      </c>
      <c r="D103" s="1" t="s">
        <v>151</v>
      </c>
      <c r="E103" s="1" t="s">
        <v>152</v>
      </c>
      <c r="F103" s="1" t="s">
        <v>153</v>
      </c>
      <c r="G103" s="1" t="s">
        <v>154</v>
      </c>
      <c r="H103" s="1" t="s">
        <v>34</v>
      </c>
    </row>
    <row r="104" spans="1:10" ht="25.5" x14ac:dyDescent="0.3">
      <c r="A104" s="2" t="s">
        <v>36</v>
      </c>
      <c r="B104" s="2" t="s">
        <v>297</v>
      </c>
      <c r="C104" s="2" t="s">
        <v>298</v>
      </c>
      <c r="D104" s="2" t="s">
        <v>299</v>
      </c>
      <c r="E104" s="2" t="s">
        <v>300</v>
      </c>
      <c r="F104" s="2" t="s">
        <v>165</v>
      </c>
      <c r="G104" s="2" t="s">
        <v>301</v>
      </c>
      <c r="H104" s="18" t="s">
        <v>69</v>
      </c>
    </row>
    <row r="105" spans="1:10" ht="25.5" x14ac:dyDescent="0.3">
      <c r="A105" s="6" t="s">
        <v>42</v>
      </c>
      <c r="B105" s="6" t="s">
        <v>302</v>
      </c>
      <c r="C105" s="6" t="s">
        <v>72</v>
      </c>
      <c r="D105" s="6" t="s">
        <v>303</v>
      </c>
      <c r="E105" s="6" t="s">
        <v>304</v>
      </c>
      <c r="F105" s="6" t="s">
        <v>305</v>
      </c>
      <c r="G105" s="6" t="s">
        <v>215</v>
      </c>
      <c r="H105" s="17" t="s">
        <v>69</v>
      </c>
    </row>
    <row r="106" spans="1:10" ht="25.5" x14ac:dyDescent="0.3">
      <c r="A106" s="2" t="s">
        <v>47</v>
      </c>
      <c r="B106" s="2" t="s">
        <v>306</v>
      </c>
      <c r="C106" s="2" t="s">
        <v>307</v>
      </c>
      <c r="D106" s="2" t="s">
        <v>308</v>
      </c>
      <c r="E106" s="2" t="s">
        <v>309</v>
      </c>
      <c r="F106" s="2" t="s">
        <v>159</v>
      </c>
      <c r="G106" s="2" t="s">
        <v>210</v>
      </c>
      <c r="H106" s="18" t="s">
        <v>69</v>
      </c>
    </row>
    <row r="109" spans="1:10" x14ac:dyDescent="0.3">
      <c r="A109" s="51" t="s">
        <v>173</v>
      </c>
      <c r="B109" s="44"/>
      <c r="C109" s="44"/>
      <c r="D109" s="44"/>
      <c r="E109" s="44"/>
      <c r="F109" s="44"/>
      <c r="G109" s="44"/>
      <c r="H109" s="44"/>
      <c r="I109" s="44"/>
      <c r="J109" s="44"/>
    </row>
    <row r="131" spans="1:10" x14ac:dyDescent="0.3">
      <c r="A131" s="51" t="s">
        <v>174</v>
      </c>
      <c r="B131" s="44"/>
      <c r="C131" s="44"/>
      <c r="D131" s="44"/>
      <c r="E131" s="44"/>
      <c r="F131" s="44"/>
      <c r="G131" s="44"/>
      <c r="H131" s="44"/>
      <c r="I131" s="44"/>
      <c r="J131" s="44"/>
    </row>
    <row r="153" spans="1:10" x14ac:dyDescent="0.3">
      <c r="A153" s="51" t="s">
        <v>175</v>
      </c>
      <c r="B153" s="44"/>
      <c r="C153" s="44"/>
      <c r="D153" s="44"/>
      <c r="E153" s="44"/>
      <c r="F153" s="44"/>
      <c r="G153" s="44"/>
      <c r="H153" s="44"/>
      <c r="I153" s="44"/>
      <c r="J153" s="44"/>
    </row>
  </sheetData>
  <mergeCells count="10">
    <mergeCell ref="A153:J153"/>
    <mergeCell ref="A109:J109"/>
    <mergeCell ref="A95:J95"/>
    <mergeCell ref="A49:J49"/>
    <mergeCell ref="A102:J102"/>
    <mergeCell ref="A1:J1"/>
    <mergeCell ref="A84:J84"/>
    <mergeCell ref="A14:J14"/>
    <mergeCell ref="A6:J6"/>
    <mergeCell ref="A131:J131"/>
  </mergeCells>
  <phoneticPr fontId="14" type="noConversion"/>
  <pageMargins left="0.5" right="0.5" top="0.75" bottom="0.75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8"/>
  <sheetViews>
    <sheetView workbookViewId="0">
      <pane ySplit="2" topLeftCell="A3" activePane="bottomLeft" state="frozen"/>
      <selection pane="bottomLeft" sqref="A1:E1"/>
    </sheetView>
  </sheetViews>
  <sheetFormatPr defaultRowHeight="16.5" x14ac:dyDescent="0.3"/>
  <cols>
    <col min="1" max="1" width="25" customWidth="1"/>
    <col min="2" max="5" width="13" customWidth="1"/>
  </cols>
  <sheetData>
    <row r="1" spans="1:5" ht="25.15" customHeight="1" x14ac:dyDescent="0.3">
      <c r="A1" s="52" t="s">
        <v>310</v>
      </c>
      <c r="B1" s="44"/>
      <c r="C1" s="44"/>
      <c r="D1" s="44"/>
      <c r="E1" s="44"/>
    </row>
    <row r="3" spans="1:5" x14ac:dyDescent="0.3">
      <c r="A3" s="1" t="s">
        <v>85</v>
      </c>
      <c r="B3" s="1" t="s">
        <v>86</v>
      </c>
      <c r="C3" s="1" t="s">
        <v>87</v>
      </c>
      <c r="D3" s="1" t="s">
        <v>88</v>
      </c>
      <c r="E3" s="1" t="s">
        <v>89</v>
      </c>
    </row>
    <row r="4" spans="1:5" x14ac:dyDescent="0.3">
      <c r="A4" s="24" t="s">
        <v>335</v>
      </c>
      <c r="B4" s="25">
        <v>166720</v>
      </c>
      <c r="C4" s="26">
        <v>18.41</v>
      </c>
      <c r="D4" s="26">
        <v>18.41</v>
      </c>
      <c r="E4" s="24" t="s">
        <v>90</v>
      </c>
    </row>
    <row r="5" spans="1:5" x14ac:dyDescent="0.3">
      <c r="A5" s="6" t="s">
        <v>336</v>
      </c>
      <c r="B5" s="7">
        <v>137484</v>
      </c>
      <c r="C5" s="8">
        <v>15.18</v>
      </c>
      <c r="D5" s="8">
        <v>33.590000000000003</v>
      </c>
      <c r="E5" s="6" t="s">
        <v>90</v>
      </c>
    </row>
    <row r="6" spans="1:5" x14ac:dyDescent="0.3">
      <c r="A6" s="24" t="s">
        <v>337</v>
      </c>
      <c r="B6" s="25">
        <v>91139</v>
      </c>
      <c r="C6" s="26">
        <v>10.06</v>
      </c>
      <c r="D6" s="26">
        <v>43.65</v>
      </c>
      <c r="E6" s="24" t="s">
        <v>90</v>
      </c>
    </row>
    <row r="7" spans="1:5" x14ac:dyDescent="0.3">
      <c r="A7" s="6" t="s">
        <v>338</v>
      </c>
      <c r="B7" s="7">
        <v>68022</v>
      </c>
      <c r="C7" s="8">
        <v>7.51</v>
      </c>
      <c r="D7" s="8">
        <v>51.16</v>
      </c>
      <c r="E7" s="6" t="s">
        <v>90</v>
      </c>
    </row>
    <row r="8" spans="1:5" x14ac:dyDescent="0.3">
      <c r="A8" s="24" t="s">
        <v>339</v>
      </c>
      <c r="B8" s="25">
        <v>64547</v>
      </c>
      <c r="C8" s="26">
        <v>7.13</v>
      </c>
      <c r="D8" s="26">
        <v>58.29</v>
      </c>
      <c r="E8" s="24" t="s">
        <v>90</v>
      </c>
    </row>
    <row r="9" spans="1:5" x14ac:dyDescent="0.3">
      <c r="A9" s="6" t="s">
        <v>340</v>
      </c>
      <c r="B9" s="7">
        <v>45003</v>
      </c>
      <c r="C9" s="8">
        <v>4.97</v>
      </c>
      <c r="D9" s="8">
        <v>63.26</v>
      </c>
      <c r="E9" s="6" t="s">
        <v>90</v>
      </c>
    </row>
    <row r="10" spans="1:5" x14ac:dyDescent="0.3">
      <c r="A10" s="24" t="s">
        <v>341</v>
      </c>
      <c r="B10" s="25">
        <v>41961</v>
      </c>
      <c r="C10" s="26">
        <v>4.63</v>
      </c>
      <c r="D10" s="26">
        <v>67.89</v>
      </c>
      <c r="E10" s="24" t="s">
        <v>90</v>
      </c>
    </row>
    <row r="11" spans="1:5" x14ac:dyDescent="0.3">
      <c r="A11" s="6" t="s">
        <v>342</v>
      </c>
      <c r="B11" s="7">
        <v>39482</v>
      </c>
      <c r="C11" s="8">
        <v>4.3600000000000003</v>
      </c>
      <c r="D11" s="8">
        <v>72.25</v>
      </c>
      <c r="E11" s="6" t="s">
        <v>90</v>
      </c>
    </row>
    <row r="12" spans="1:5" x14ac:dyDescent="0.3">
      <c r="A12" s="24" t="s">
        <v>343</v>
      </c>
      <c r="B12" s="25">
        <v>35637</v>
      </c>
      <c r="C12" s="26">
        <v>3.93</v>
      </c>
      <c r="D12" s="26">
        <v>76.180000000000007</v>
      </c>
      <c r="E12" s="24" t="s">
        <v>90</v>
      </c>
    </row>
    <row r="13" spans="1:5" x14ac:dyDescent="0.3">
      <c r="A13" s="6" t="s">
        <v>344</v>
      </c>
      <c r="B13" s="7">
        <v>31309</v>
      </c>
      <c r="C13" s="8">
        <v>3.46</v>
      </c>
      <c r="D13" s="8">
        <v>79.64</v>
      </c>
      <c r="E13" s="6" t="s">
        <v>90</v>
      </c>
    </row>
    <row r="14" spans="1:5" x14ac:dyDescent="0.3">
      <c r="A14" s="2" t="s">
        <v>345</v>
      </c>
      <c r="B14" s="3">
        <v>20955</v>
      </c>
      <c r="C14" s="5">
        <v>2.31</v>
      </c>
      <c r="D14" s="5">
        <v>81.95</v>
      </c>
      <c r="E14" s="2" t="s">
        <v>91</v>
      </c>
    </row>
    <row r="15" spans="1:5" x14ac:dyDescent="0.3">
      <c r="A15" s="6" t="s">
        <v>346</v>
      </c>
      <c r="B15" s="7">
        <v>18029</v>
      </c>
      <c r="C15" s="8">
        <v>1.99</v>
      </c>
      <c r="D15" s="8">
        <v>83.94</v>
      </c>
      <c r="E15" s="6" t="s">
        <v>91</v>
      </c>
    </row>
    <row r="16" spans="1:5" x14ac:dyDescent="0.3">
      <c r="A16" s="2" t="s">
        <v>347</v>
      </c>
      <c r="B16" s="3">
        <v>17471</v>
      </c>
      <c r="C16" s="5">
        <v>1.93</v>
      </c>
      <c r="D16" s="5">
        <v>85.87</v>
      </c>
      <c r="E16" s="2" t="s">
        <v>91</v>
      </c>
    </row>
    <row r="17" spans="1:5" x14ac:dyDescent="0.3">
      <c r="A17" s="6" t="s">
        <v>348</v>
      </c>
      <c r="B17" s="7">
        <v>14811</v>
      </c>
      <c r="C17" s="8">
        <v>1.64</v>
      </c>
      <c r="D17" s="8">
        <v>87.51</v>
      </c>
      <c r="E17" s="6" t="s">
        <v>91</v>
      </c>
    </row>
    <row r="18" spans="1:5" x14ac:dyDescent="0.3">
      <c r="A18" s="2" t="s">
        <v>349</v>
      </c>
      <c r="B18" s="3">
        <v>13923</v>
      </c>
      <c r="C18" s="5">
        <v>1.54</v>
      </c>
      <c r="D18" s="5">
        <v>89.05</v>
      </c>
      <c r="E18" s="2" t="s">
        <v>91</v>
      </c>
    </row>
    <row r="19" spans="1:5" x14ac:dyDescent="0.3">
      <c r="A19" s="6" t="s">
        <v>350</v>
      </c>
      <c r="B19" s="7">
        <v>13625</v>
      </c>
      <c r="C19" s="8">
        <v>1.5</v>
      </c>
      <c r="D19" s="8">
        <v>90.55</v>
      </c>
      <c r="E19" s="6" t="s">
        <v>91</v>
      </c>
    </row>
    <row r="20" spans="1:5" x14ac:dyDescent="0.3">
      <c r="A20" s="2" t="s">
        <v>351</v>
      </c>
      <c r="B20" s="3">
        <v>13493</v>
      </c>
      <c r="C20" s="5">
        <v>1.49</v>
      </c>
      <c r="D20" s="5">
        <v>92.04</v>
      </c>
      <c r="E20" s="2" t="s">
        <v>91</v>
      </c>
    </row>
    <row r="21" spans="1:5" x14ac:dyDescent="0.3">
      <c r="A21" s="6" t="s">
        <v>91</v>
      </c>
      <c r="B21" s="7">
        <v>12595</v>
      </c>
      <c r="C21" s="8">
        <v>1.39</v>
      </c>
      <c r="D21" s="8">
        <v>93.43</v>
      </c>
      <c r="E21" s="6" t="s">
        <v>91</v>
      </c>
    </row>
    <row r="22" spans="1:5" x14ac:dyDescent="0.3">
      <c r="A22" s="2" t="s">
        <v>352</v>
      </c>
      <c r="B22" s="3">
        <v>11036</v>
      </c>
      <c r="C22" s="5">
        <v>1.22</v>
      </c>
      <c r="D22" s="5">
        <v>94.65</v>
      </c>
      <c r="E22" s="2" t="s">
        <v>91</v>
      </c>
    </row>
    <row r="23" spans="1:5" x14ac:dyDescent="0.3">
      <c r="A23" s="6" t="s">
        <v>353</v>
      </c>
      <c r="B23" s="7">
        <v>8690</v>
      </c>
      <c r="C23" s="8">
        <v>0.96</v>
      </c>
      <c r="D23" s="8">
        <v>95.61</v>
      </c>
      <c r="E23" s="6" t="s">
        <v>91</v>
      </c>
    </row>
    <row r="24" spans="1:5" x14ac:dyDescent="0.3">
      <c r="A24" s="2" t="s">
        <v>354</v>
      </c>
      <c r="B24" s="3">
        <v>8678</v>
      </c>
      <c r="C24" s="5">
        <v>0.96</v>
      </c>
      <c r="D24" s="5">
        <v>96.57</v>
      </c>
      <c r="E24" s="2" t="s">
        <v>91</v>
      </c>
    </row>
    <row r="25" spans="1:5" x14ac:dyDescent="0.3">
      <c r="A25" s="6" t="s">
        <v>355</v>
      </c>
      <c r="B25" s="7">
        <v>8096</v>
      </c>
      <c r="C25" s="8">
        <v>0.89</v>
      </c>
      <c r="D25" s="8">
        <v>97.46</v>
      </c>
      <c r="E25" s="6" t="s">
        <v>91</v>
      </c>
    </row>
    <row r="26" spans="1:5" x14ac:dyDescent="0.3">
      <c r="A26" s="2" t="s">
        <v>356</v>
      </c>
      <c r="B26" s="3">
        <v>7668</v>
      </c>
      <c r="C26" s="5">
        <v>0.85</v>
      </c>
      <c r="D26" s="5">
        <v>98.31</v>
      </c>
      <c r="E26" s="2" t="s">
        <v>91</v>
      </c>
    </row>
    <row r="27" spans="1:5" x14ac:dyDescent="0.3">
      <c r="A27" s="6" t="s">
        <v>357</v>
      </c>
      <c r="B27" s="7">
        <v>4488</v>
      </c>
      <c r="C27" s="8">
        <v>0.5</v>
      </c>
      <c r="D27" s="8">
        <v>98.81</v>
      </c>
      <c r="E27" s="6" t="s">
        <v>91</v>
      </c>
    </row>
    <row r="28" spans="1:5" x14ac:dyDescent="0.3">
      <c r="A28" s="2" t="s">
        <v>358</v>
      </c>
      <c r="B28" s="3">
        <v>2777</v>
      </c>
      <c r="C28" s="5">
        <v>0.31</v>
      </c>
      <c r="D28" s="5">
        <v>99.12</v>
      </c>
      <c r="E28" s="2" t="s">
        <v>91</v>
      </c>
    </row>
    <row r="29" spans="1:5" x14ac:dyDescent="0.3">
      <c r="A29" s="6" t="s">
        <v>359</v>
      </c>
      <c r="B29" s="7">
        <v>2354</v>
      </c>
      <c r="C29" s="8">
        <v>0.26</v>
      </c>
      <c r="D29" s="8">
        <v>99.38</v>
      </c>
      <c r="E29" s="6" t="s">
        <v>91</v>
      </c>
    </row>
    <row r="30" spans="1:5" x14ac:dyDescent="0.3">
      <c r="A30" s="2" t="s">
        <v>360</v>
      </c>
      <c r="B30" s="3">
        <v>1430</v>
      </c>
      <c r="C30" s="5">
        <v>0.16</v>
      </c>
      <c r="D30" s="5">
        <v>99.54</v>
      </c>
      <c r="E30" s="2" t="s">
        <v>91</v>
      </c>
    </row>
    <row r="31" spans="1:5" x14ac:dyDescent="0.3">
      <c r="A31" s="6" t="s">
        <v>361</v>
      </c>
      <c r="B31" s="7">
        <v>1105</v>
      </c>
      <c r="C31" s="8">
        <v>0.12</v>
      </c>
      <c r="D31" s="8">
        <v>99.66</v>
      </c>
      <c r="E31" s="6" t="s">
        <v>91</v>
      </c>
    </row>
    <row r="32" spans="1:5" x14ac:dyDescent="0.3">
      <c r="A32" s="2" t="s">
        <v>362</v>
      </c>
      <c r="B32" s="3">
        <v>1003</v>
      </c>
      <c r="C32" s="5">
        <v>0.11</v>
      </c>
      <c r="D32" s="5">
        <v>99.77</v>
      </c>
      <c r="E32" s="2" t="s">
        <v>91</v>
      </c>
    </row>
    <row r="33" spans="1:5" x14ac:dyDescent="0.3">
      <c r="A33" s="6" t="s">
        <v>363</v>
      </c>
      <c r="B33" s="7">
        <v>772</v>
      </c>
      <c r="C33" s="8">
        <v>0.09</v>
      </c>
      <c r="D33" s="8">
        <v>99.86</v>
      </c>
      <c r="E33" s="6" t="s">
        <v>91</v>
      </c>
    </row>
    <row r="34" spans="1:5" x14ac:dyDescent="0.3">
      <c r="A34" s="2" t="s">
        <v>364</v>
      </c>
      <c r="B34" s="3">
        <v>621</v>
      </c>
      <c r="C34" s="5">
        <v>7.0000000000000007E-2</v>
      </c>
      <c r="D34" s="5">
        <v>99.93</v>
      </c>
      <c r="E34" s="2" t="s">
        <v>91</v>
      </c>
    </row>
    <row r="35" spans="1:5" x14ac:dyDescent="0.3">
      <c r="A35" s="6" t="s">
        <v>365</v>
      </c>
      <c r="B35" s="7">
        <v>407</v>
      </c>
      <c r="C35" s="8">
        <v>0.04</v>
      </c>
      <c r="D35" s="8">
        <v>99.97</v>
      </c>
      <c r="E35" s="6" t="s">
        <v>91</v>
      </c>
    </row>
    <row r="36" spans="1:5" x14ac:dyDescent="0.3">
      <c r="A36" s="2" t="s">
        <v>366</v>
      </c>
      <c r="B36" s="3">
        <v>385</v>
      </c>
      <c r="C36" s="5">
        <v>0.04</v>
      </c>
      <c r="D36" s="5">
        <v>100.01</v>
      </c>
      <c r="E36" s="2" t="s">
        <v>91</v>
      </c>
    </row>
    <row r="37" spans="1:5" x14ac:dyDescent="0.3">
      <c r="A37" s="6" t="s">
        <v>367</v>
      </c>
      <c r="B37" s="7">
        <v>59</v>
      </c>
      <c r="C37" s="8">
        <v>0.01</v>
      </c>
      <c r="D37" s="8">
        <v>100.02</v>
      </c>
      <c r="E37" s="6" t="s">
        <v>91</v>
      </c>
    </row>
    <row r="38" spans="1:5" x14ac:dyDescent="0.3">
      <c r="A38" s="2" t="s">
        <v>368</v>
      </c>
      <c r="B38" s="3">
        <v>38</v>
      </c>
      <c r="C38" s="5">
        <v>0</v>
      </c>
      <c r="D38" s="5">
        <v>100.02</v>
      </c>
      <c r="E38" s="2" t="s">
        <v>91</v>
      </c>
    </row>
  </sheetData>
  <mergeCells count="1">
    <mergeCell ref="A1:E1"/>
  </mergeCells>
  <phoneticPr fontId="14" type="noConversion"/>
  <pageMargins left="0.75" right="0.75" top="1" bottom="1" header="0.5" footer="0.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5"/>
  <sheetViews>
    <sheetView zoomScale="115" zoomScaleNormal="115" workbookViewId="0">
      <pane ySplit="2" topLeftCell="A42" activePane="bottomLeft" state="frozen"/>
      <selection pane="bottomLeft" sqref="A1:G1"/>
    </sheetView>
  </sheetViews>
  <sheetFormatPr defaultRowHeight="16.5" x14ac:dyDescent="0.3"/>
  <cols>
    <col min="1" max="6" width="13" customWidth="1"/>
  </cols>
  <sheetData>
    <row r="1" spans="1:7" ht="25.15" customHeight="1" x14ac:dyDescent="0.3">
      <c r="A1" s="52" t="s">
        <v>311</v>
      </c>
      <c r="B1" s="44"/>
      <c r="C1" s="44"/>
      <c r="D1" s="44"/>
      <c r="E1" s="44"/>
      <c r="F1" s="44"/>
      <c r="G1" s="44"/>
    </row>
    <row r="3" spans="1:7" x14ac:dyDescent="0.3">
      <c r="A3" s="1" t="s">
        <v>93</v>
      </c>
      <c r="B3" s="1" t="s">
        <v>4</v>
      </c>
      <c r="C3" s="1" t="s">
        <v>6</v>
      </c>
      <c r="D3" s="1" t="s">
        <v>7</v>
      </c>
      <c r="E3" s="1" t="s">
        <v>8</v>
      </c>
      <c r="F3" s="1" t="s">
        <v>9</v>
      </c>
    </row>
    <row r="4" spans="1:7" x14ac:dyDescent="0.3">
      <c r="A4" s="2" t="s">
        <v>94</v>
      </c>
      <c r="B4" s="3">
        <v>1239641</v>
      </c>
      <c r="C4" s="3">
        <v>18809</v>
      </c>
      <c r="D4" s="2">
        <v>1.52</v>
      </c>
      <c r="E4" s="2">
        <v>98.48</v>
      </c>
      <c r="F4" s="3">
        <v>14691</v>
      </c>
    </row>
    <row r="5" spans="1:7" x14ac:dyDescent="0.3">
      <c r="A5" s="6" t="s">
        <v>95</v>
      </c>
      <c r="B5" s="7">
        <v>672035</v>
      </c>
      <c r="C5" s="7">
        <v>12723</v>
      </c>
      <c r="D5" s="6">
        <v>1.89</v>
      </c>
      <c r="E5" s="6">
        <v>98.11</v>
      </c>
      <c r="F5" s="7">
        <v>19484</v>
      </c>
    </row>
    <row r="6" spans="1:7" x14ac:dyDescent="0.3">
      <c r="A6" s="2" t="s">
        <v>96</v>
      </c>
      <c r="B6" s="3">
        <v>818017</v>
      </c>
      <c r="C6" s="3">
        <v>22518</v>
      </c>
      <c r="D6" s="2">
        <v>2.75</v>
      </c>
      <c r="E6" s="2">
        <v>97.25</v>
      </c>
      <c r="F6" s="3">
        <v>27818</v>
      </c>
    </row>
    <row r="7" spans="1:7" x14ac:dyDescent="0.3">
      <c r="A7" s="6" t="s">
        <v>97</v>
      </c>
      <c r="B7" s="7">
        <v>1452620</v>
      </c>
      <c r="C7" s="7">
        <v>22270</v>
      </c>
      <c r="D7" s="6">
        <v>1.53</v>
      </c>
      <c r="E7" s="6">
        <v>98.47</v>
      </c>
      <c r="F7" s="7">
        <v>15434</v>
      </c>
    </row>
    <row r="8" spans="1:7" x14ac:dyDescent="0.3">
      <c r="A8" s="2" t="s">
        <v>17</v>
      </c>
      <c r="B8" s="3">
        <v>1552206</v>
      </c>
      <c r="C8" s="3">
        <v>54325</v>
      </c>
      <c r="D8" s="2">
        <v>3.5</v>
      </c>
      <c r="E8" s="2">
        <v>96.5</v>
      </c>
      <c r="F8" s="3">
        <v>38580</v>
      </c>
    </row>
    <row r="9" spans="1:7" x14ac:dyDescent="0.3">
      <c r="A9" s="6" t="s">
        <v>98</v>
      </c>
      <c r="B9" s="7">
        <v>1726088</v>
      </c>
      <c r="C9" s="7">
        <v>69721</v>
      </c>
      <c r="D9" s="6">
        <v>4.04</v>
      </c>
      <c r="E9" s="6">
        <v>95.96</v>
      </c>
      <c r="F9" s="7">
        <v>47226</v>
      </c>
    </row>
    <row r="10" spans="1:7" x14ac:dyDescent="0.3">
      <c r="A10" s="2" t="s">
        <v>99</v>
      </c>
      <c r="B10" s="3">
        <v>1514965</v>
      </c>
      <c r="C10" s="3">
        <v>74955</v>
      </c>
      <c r="D10" s="2">
        <v>4.95</v>
      </c>
      <c r="E10" s="2">
        <v>95.05</v>
      </c>
      <c r="F10" s="3">
        <v>52118</v>
      </c>
    </row>
    <row r="11" spans="1:7" x14ac:dyDescent="0.3">
      <c r="A11" s="6" t="s">
        <v>100</v>
      </c>
      <c r="B11" s="7">
        <v>1350759</v>
      </c>
      <c r="C11" s="7">
        <v>67733</v>
      </c>
      <c r="D11" s="6">
        <v>5.01</v>
      </c>
      <c r="E11" s="6">
        <v>94.99</v>
      </c>
      <c r="F11" s="7">
        <v>51356</v>
      </c>
    </row>
    <row r="12" spans="1:7" x14ac:dyDescent="0.3">
      <c r="A12" s="2" t="s">
        <v>101</v>
      </c>
      <c r="B12" s="3">
        <v>1390625</v>
      </c>
      <c r="C12" s="3">
        <v>61931</v>
      </c>
      <c r="D12" s="2">
        <v>4.45</v>
      </c>
      <c r="E12" s="2">
        <v>95.55</v>
      </c>
      <c r="F12" s="3">
        <v>45590</v>
      </c>
    </row>
    <row r="13" spans="1:7" x14ac:dyDescent="0.3">
      <c r="A13" s="6" t="s">
        <v>15</v>
      </c>
      <c r="B13" s="7">
        <v>1595244</v>
      </c>
      <c r="C13" s="7">
        <v>86675</v>
      </c>
      <c r="D13" s="6">
        <v>5.43</v>
      </c>
      <c r="E13" s="6">
        <v>94.57</v>
      </c>
      <c r="F13" s="7">
        <v>56143</v>
      </c>
    </row>
    <row r="14" spans="1:7" x14ac:dyDescent="0.3">
      <c r="A14" s="2" t="s">
        <v>20</v>
      </c>
      <c r="B14" s="3">
        <v>1318192</v>
      </c>
      <c r="C14" s="3">
        <v>102416</v>
      </c>
      <c r="D14" s="2">
        <v>7.77</v>
      </c>
      <c r="E14" s="2">
        <v>92.23</v>
      </c>
      <c r="F14" s="3">
        <v>82995</v>
      </c>
    </row>
    <row r="15" spans="1:7" x14ac:dyDescent="0.3">
      <c r="A15" s="6" t="s">
        <v>102</v>
      </c>
      <c r="B15" s="7">
        <v>988086</v>
      </c>
      <c r="C15" s="7">
        <v>64956</v>
      </c>
      <c r="D15" s="6">
        <v>6.57</v>
      </c>
      <c r="E15" s="6">
        <v>93.43</v>
      </c>
      <c r="F15" s="7">
        <v>72790</v>
      </c>
    </row>
    <row r="16" spans="1:7" x14ac:dyDescent="0.3">
      <c r="A16" s="2" t="s">
        <v>103</v>
      </c>
      <c r="B16" s="3">
        <v>1357137</v>
      </c>
      <c r="C16" s="3">
        <v>77650</v>
      </c>
      <c r="D16" s="2">
        <v>5.72</v>
      </c>
      <c r="E16" s="2">
        <v>94.28</v>
      </c>
      <c r="F16" s="3">
        <v>61914</v>
      </c>
    </row>
    <row r="17" spans="1:7" x14ac:dyDescent="0.3">
      <c r="A17" s="6" t="s">
        <v>104</v>
      </c>
      <c r="B17" s="7">
        <v>880419</v>
      </c>
      <c r="C17" s="7">
        <v>58540</v>
      </c>
      <c r="D17" s="6">
        <v>6.65</v>
      </c>
      <c r="E17" s="6">
        <v>93.35</v>
      </c>
      <c r="F17" s="7">
        <v>69861</v>
      </c>
    </row>
    <row r="18" spans="1:7" x14ac:dyDescent="0.3">
      <c r="A18" s="2" t="s">
        <v>105</v>
      </c>
      <c r="B18" s="3">
        <v>1328404</v>
      </c>
      <c r="C18" s="3">
        <v>84296</v>
      </c>
      <c r="D18" s="2">
        <v>6.35</v>
      </c>
      <c r="E18" s="2">
        <v>93.65</v>
      </c>
      <c r="F18" s="3">
        <v>64633</v>
      </c>
    </row>
    <row r="21" spans="1:7" x14ac:dyDescent="0.3">
      <c r="A21" s="53" t="s">
        <v>312</v>
      </c>
      <c r="B21" s="44"/>
      <c r="C21" s="44"/>
      <c r="D21" s="44"/>
      <c r="E21" s="44"/>
      <c r="F21" s="44"/>
      <c r="G21" s="44"/>
    </row>
    <row r="43" spans="1:7" x14ac:dyDescent="0.3">
      <c r="A43" s="53" t="s">
        <v>313</v>
      </c>
      <c r="B43" s="44"/>
      <c r="C43" s="44"/>
      <c r="D43" s="44"/>
      <c r="E43" s="44"/>
      <c r="F43" s="44"/>
      <c r="G43" s="44"/>
    </row>
    <row r="65" spans="1:7" x14ac:dyDescent="0.3">
      <c r="A65" s="53" t="s">
        <v>314</v>
      </c>
      <c r="B65" s="44"/>
      <c r="C65" s="44"/>
      <c r="D65" s="44"/>
      <c r="E65" s="44"/>
      <c r="F65" s="44"/>
      <c r="G65" s="44"/>
    </row>
  </sheetData>
  <mergeCells count="4">
    <mergeCell ref="A43:G43"/>
    <mergeCell ref="A21:G21"/>
    <mergeCell ref="A1:G1"/>
    <mergeCell ref="A65:G65"/>
  </mergeCells>
  <phoneticPr fontId="14" type="noConversion"/>
  <pageMargins left="0.75" right="0.75" top="1" bottom="1" header="0.5" footer="0.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"/>
  <sheetViews>
    <sheetView workbookViewId="0">
      <pane ySplit="2" topLeftCell="A3" activePane="bottomLeft" state="frozen"/>
      <selection pane="bottomLeft" sqref="A1:F1"/>
    </sheetView>
  </sheetViews>
  <sheetFormatPr defaultRowHeight="16.5" x14ac:dyDescent="0.3"/>
  <cols>
    <col min="1" max="6" width="15" customWidth="1"/>
  </cols>
  <sheetData>
    <row r="1" spans="1:6" ht="25.15" customHeight="1" x14ac:dyDescent="0.3">
      <c r="A1" s="52" t="s">
        <v>315</v>
      </c>
      <c r="B1" s="44"/>
      <c r="C1" s="44"/>
      <c r="D1" s="44"/>
      <c r="E1" s="44"/>
      <c r="F1" s="44"/>
    </row>
    <row r="3" spans="1:6" x14ac:dyDescent="0.3">
      <c r="A3" s="1" t="s">
        <v>85</v>
      </c>
      <c r="B3" s="1" t="s">
        <v>13</v>
      </c>
      <c r="C3" s="1" t="s">
        <v>48</v>
      </c>
      <c r="D3" s="1" t="s">
        <v>59</v>
      </c>
      <c r="E3" s="1" t="s">
        <v>21</v>
      </c>
      <c r="F3" s="1" t="s">
        <v>316</v>
      </c>
    </row>
    <row r="4" spans="1:6" x14ac:dyDescent="0.3">
      <c r="A4" s="2" t="s">
        <v>336</v>
      </c>
      <c r="B4" s="2" t="s">
        <v>317</v>
      </c>
      <c r="C4" s="2" t="s">
        <v>318</v>
      </c>
      <c r="D4" s="2" t="s">
        <v>319</v>
      </c>
      <c r="E4" s="2" t="s">
        <v>317</v>
      </c>
      <c r="F4" s="2" t="s">
        <v>320</v>
      </c>
    </row>
    <row r="5" spans="1:6" x14ac:dyDescent="0.3">
      <c r="A5" s="6" t="s">
        <v>341</v>
      </c>
      <c r="B5" s="6" t="s">
        <v>321</v>
      </c>
      <c r="C5" s="6" t="s">
        <v>321</v>
      </c>
      <c r="D5" s="6" t="s">
        <v>321</v>
      </c>
      <c r="E5" s="6" t="s">
        <v>318</v>
      </c>
      <c r="F5" s="6" t="s">
        <v>322</v>
      </c>
    </row>
    <row r="6" spans="1:6" x14ac:dyDescent="0.3">
      <c r="A6" s="2" t="s">
        <v>340</v>
      </c>
      <c r="B6" s="2" t="s">
        <v>321</v>
      </c>
      <c r="C6" s="2" t="s">
        <v>323</v>
      </c>
      <c r="D6" s="2" t="s">
        <v>321</v>
      </c>
      <c r="E6" s="2" t="s">
        <v>321</v>
      </c>
      <c r="F6" s="2" t="s">
        <v>322</v>
      </c>
    </row>
    <row r="7" spans="1:6" x14ac:dyDescent="0.3">
      <c r="A7" s="6" t="s">
        <v>335</v>
      </c>
      <c r="B7" s="6" t="s">
        <v>319</v>
      </c>
      <c r="C7" s="6" t="s">
        <v>319</v>
      </c>
      <c r="D7" s="6" t="s">
        <v>317</v>
      </c>
      <c r="E7" s="6" t="s">
        <v>324</v>
      </c>
      <c r="F7" s="6" t="s">
        <v>320</v>
      </c>
    </row>
    <row r="8" spans="1:6" x14ac:dyDescent="0.3">
      <c r="A8" s="2" t="s">
        <v>337</v>
      </c>
      <c r="B8" s="2" t="s">
        <v>324</v>
      </c>
      <c r="C8" s="2" t="s">
        <v>317</v>
      </c>
      <c r="D8" s="2" t="s">
        <v>323</v>
      </c>
      <c r="E8" s="2" t="s">
        <v>319</v>
      </c>
      <c r="F8" s="2" t="s">
        <v>320</v>
      </c>
    </row>
    <row r="9" spans="1:6" x14ac:dyDescent="0.3">
      <c r="A9" s="6" t="s">
        <v>339</v>
      </c>
      <c r="B9" s="6" t="s">
        <v>323</v>
      </c>
      <c r="C9" s="6" t="s">
        <v>321</v>
      </c>
      <c r="D9" s="6" t="s">
        <v>318</v>
      </c>
      <c r="E9" s="6" t="s">
        <v>321</v>
      </c>
      <c r="F9" s="6" t="s">
        <v>322</v>
      </c>
    </row>
    <row r="10" spans="1:6" x14ac:dyDescent="0.3">
      <c r="A10" s="2" t="s">
        <v>342</v>
      </c>
      <c r="B10" s="2" t="s">
        <v>321</v>
      </c>
      <c r="C10" s="2" t="s">
        <v>321</v>
      </c>
      <c r="D10" s="2" t="s">
        <v>324</v>
      </c>
      <c r="E10" s="2" t="s">
        <v>321</v>
      </c>
      <c r="F10" s="2" t="s">
        <v>322</v>
      </c>
    </row>
    <row r="11" spans="1:6" x14ac:dyDescent="0.3">
      <c r="A11" s="6" t="s">
        <v>338</v>
      </c>
      <c r="B11" s="6" t="s">
        <v>318</v>
      </c>
      <c r="C11" s="6" t="s">
        <v>324</v>
      </c>
      <c r="D11" s="6" t="s">
        <v>321</v>
      </c>
      <c r="E11" s="6" t="s">
        <v>323</v>
      </c>
      <c r="F11" s="6" t="s">
        <v>322</v>
      </c>
    </row>
    <row r="14" spans="1:6" x14ac:dyDescent="0.3">
      <c r="A14" s="53" t="s">
        <v>325</v>
      </c>
      <c r="B14" s="44"/>
      <c r="C14" s="44"/>
      <c r="D14" s="44"/>
      <c r="E14" s="44"/>
      <c r="F14" s="44"/>
    </row>
    <row r="36" spans="1:6" x14ac:dyDescent="0.3">
      <c r="A36" s="53" t="s">
        <v>326</v>
      </c>
      <c r="B36" s="44"/>
      <c r="C36" s="44"/>
      <c r="D36" s="44"/>
      <c r="E36" s="44"/>
      <c r="F36" s="44"/>
    </row>
  </sheetData>
  <mergeCells count="3">
    <mergeCell ref="A36:F36"/>
    <mergeCell ref="A14:F14"/>
    <mergeCell ref="A1:F1"/>
  </mergeCells>
  <phoneticPr fontId="14" type="noConversion"/>
  <pageMargins left="0.75" right="0.75" top="1" bottom="1" header="0.5" footer="0.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5"/>
  <sheetViews>
    <sheetView topLeftCell="A123" workbookViewId="0">
      <selection sqref="A1:G1"/>
    </sheetView>
  </sheetViews>
  <sheetFormatPr defaultRowHeight="16.5" x14ac:dyDescent="0.3"/>
  <sheetData>
    <row r="1" spans="1:7" ht="25.15" customHeight="1" x14ac:dyDescent="0.3">
      <c r="A1" s="52" t="s">
        <v>327</v>
      </c>
      <c r="B1" s="44"/>
      <c r="C1" s="44"/>
      <c r="D1" s="44"/>
      <c r="E1" s="44"/>
      <c r="F1" s="44"/>
      <c r="G1" s="44"/>
    </row>
    <row r="3" spans="1:7" x14ac:dyDescent="0.3">
      <c r="A3" s="53" t="s">
        <v>328</v>
      </c>
      <c r="B3" s="44"/>
      <c r="C3" s="44"/>
      <c r="D3" s="44"/>
      <c r="E3" s="44"/>
      <c r="F3" s="44"/>
      <c r="G3" s="44"/>
    </row>
    <row r="25" spans="1:7" x14ac:dyDescent="0.3">
      <c r="A25" s="53" t="s">
        <v>329</v>
      </c>
      <c r="B25" s="44"/>
      <c r="C25" s="44"/>
      <c r="D25" s="44"/>
      <c r="E25" s="44"/>
      <c r="F25" s="44"/>
      <c r="G25" s="44"/>
    </row>
    <row r="47" spans="1:7" x14ac:dyDescent="0.3">
      <c r="A47" s="53" t="s">
        <v>330</v>
      </c>
      <c r="B47" s="44"/>
      <c r="C47" s="44"/>
      <c r="D47" s="44"/>
      <c r="E47" s="44"/>
      <c r="F47" s="44"/>
      <c r="G47" s="44"/>
    </row>
    <row r="69" spans="1:7" x14ac:dyDescent="0.3">
      <c r="A69" s="53" t="s">
        <v>331</v>
      </c>
      <c r="B69" s="44"/>
      <c r="C69" s="44"/>
      <c r="D69" s="44"/>
      <c r="E69" s="44"/>
      <c r="F69" s="44"/>
      <c r="G69" s="44"/>
    </row>
    <row r="91" spans="1:7" x14ac:dyDescent="0.3">
      <c r="A91" s="53" t="s">
        <v>332</v>
      </c>
      <c r="B91" s="44"/>
      <c r="C91" s="44"/>
      <c r="D91" s="44"/>
      <c r="E91" s="44"/>
      <c r="F91" s="44"/>
      <c r="G91" s="44"/>
    </row>
    <row r="113" spans="1:7" x14ac:dyDescent="0.3">
      <c r="A113" s="53" t="s">
        <v>333</v>
      </c>
      <c r="B113" s="44"/>
      <c r="C113" s="44"/>
      <c r="D113" s="44"/>
      <c r="E113" s="44"/>
      <c r="F113" s="44"/>
      <c r="G113" s="44"/>
    </row>
    <row r="135" spans="1:7" x14ac:dyDescent="0.3">
      <c r="A135" s="53" t="s">
        <v>334</v>
      </c>
      <c r="B135" s="44"/>
      <c r="C135" s="44"/>
      <c r="D135" s="44"/>
      <c r="E135" s="44"/>
      <c r="F135" s="44"/>
      <c r="G135" s="44"/>
    </row>
  </sheetData>
  <mergeCells count="8">
    <mergeCell ref="A1:G1"/>
    <mergeCell ref="A135:G135"/>
    <mergeCell ref="A3:G3"/>
    <mergeCell ref="A91:G91"/>
    <mergeCell ref="A69:G69"/>
    <mergeCell ref="A25:G25"/>
    <mergeCell ref="A113:G113"/>
    <mergeCell ref="A47:G47"/>
  </mergeCells>
  <phoneticPr fontId="14" type="noConversion"/>
  <pageMargins left="0.75" right="0.75" top="1" bottom="1" header="0.5" footer="0.5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요약 (Executive Summary)</vt:lpstr>
      <vt:lpstr>IMEB2</vt:lpstr>
      <vt:lpstr>NX4 HOUSING</vt:lpstr>
      <vt:lpstr>NX4 COVER</vt:lpstr>
      <vt:lpstr>TEYGEN4</vt:lpstr>
      <vt:lpstr>전체 파레토분석</vt:lpstr>
      <vt:lpstr>전체 월별추이</vt:lpstr>
      <vt:lpstr>교차비교</vt:lpstr>
      <vt:lpstr>종합차트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cp:lastPrinted>2026-04-03T05:44:24Z</cp:lastPrinted>
  <dcterms:created xsi:type="dcterms:W3CDTF">2026-04-03T04:55:57Z</dcterms:created>
  <dcterms:modified xsi:type="dcterms:W3CDTF">2026-04-03T06:41:06Z</dcterms:modified>
</cp:coreProperties>
</file>