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filterPrivacy="1" defaultThemeVersion="124226"/>
  <xr:revisionPtr revIDLastSave="0" documentId="13_ncr:1_{908ADBE6-91F4-4885-BB15-C324EB8B56F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calcChain.xml><?xml version="1.0" encoding="utf-8"?>
<calcChain xmlns="http://schemas.openxmlformats.org/spreadsheetml/2006/main">
  <c r="F6" i="1" l="1"/>
  <c r="G6" i="1"/>
  <c r="I6" i="1"/>
  <c r="K6" i="1"/>
  <c r="K3" i="1"/>
  <c r="K4" i="1"/>
  <c r="K5" i="1"/>
  <c r="K2" i="1"/>
  <c r="I3" i="1"/>
  <c r="I4" i="1"/>
  <c r="I5" i="1"/>
  <c r="I2" i="1"/>
  <c r="J6" i="1" l="1"/>
  <c r="L6" i="1"/>
  <c r="G3" i="1"/>
  <c r="L3" i="1" s="1"/>
  <c r="G4" i="1"/>
  <c r="L4" i="1" s="1"/>
  <c r="G5" i="1"/>
  <c r="L5" i="1" s="1"/>
  <c r="G2" i="1"/>
  <c r="L2" i="1" s="1"/>
  <c r="F3" i="1" l="1"/>
  <c r="J3" i="1" s="1"/>
  <c r="F4" i="1"/>
  <c r="J4" i="1" s="1"/>
  <c r="F5" i="1"/>
  <c r="J5" i="1" s="1"/>
  <c r="F2" i="1"/>
  <c r="J2" i="1" s="1"/>
</calcChain>
</file>

<file path=xl/sharedStrings.xml><?xml version="1.0" encoding="utf-8"?>
<sst xmlns="http://schemas.openxmlformats.org/spreadsheetml/2006/main" count="18" uniqueCount="14">
  <si>
    <t xml:space="preserve">V(L) </t>
  </si>
  <si>
    <t>Cf (mg/L)</t>
  </si>
  <si>
    <t>Ci (mg/L)</t>
  </si>
  <si>
    <t>m (g)</t>
  </si>
  <si>
    <t>% R</t>
  </si>
  <si>
    <t>Q t (mg/g)</t>
  </si>
  <si>
    <t>pH</t>
  </si>
  <si>
    <t xml:space="preserve"> </t>
  </si>
  <si>
    <t>Cf2</t>
  </si>
  <si>
    <t>% R2</t>
  </si>
  <si>
    <t xml:space="preserve">Q2 </t>
  </si>
  <si>
    <t>Error R</t>
  </si>
  <si>
    <t>Error Q</t>
  </si>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</sst>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4"/>
  <sheetViews>
    <sheetView tabSelected="1" workbookViewId="0">
      <selection activeCell="H13" sqref="H13"/>
    </sheetView>
  </sheetViews>
  <sheetFormatPr defaultRowHeight="14.4" x14ac:dyDescent="0.3"/>
  <cols>
    <col min="2" max="2" width="11.33203125" customWidth="1"/>
    <col min="3" max="4" width="10.88671875" customWidth="1"/>
    <col min="7" max="7" width="11.44140625" customWidth="1"/>
    <col min="9" max="9" width="10" customWidth="1"/>
    <col min="10" max="10" width="13.33203125" customWidth="1"/>
    <col min="11" max="11" width="11.109375" customWidth="1"/>
    <col min="12" max="12" width="12.77734375" customWidth="1"/>
    <col min="16" max="16" width="13" customWidth="1"/>
    <col min="17" max="17" width="14.6640625" customWidth="1"/>
    <col min="19" max="19" width="18" customWidth="1"/>
    <col min="20" max="20" width="27.6640625" customWidth="1"/>
    <col min="21" max="21" width="16.6640625" customWidth="1"/>
    <col min="23" max="23" width="20.33203125" customWidth="1"/>
    <col min="24" max="24" width="15.6640625" customWidth="1"/>
    <col min="25" max="25" width="12.33203125" customWidth="1"/>
    <col min="26" max="26" width="14.109375" customWidth="1"/>
  </cols>
  <sheetData>
    <row r="1" spans="1:25" x14ac:dyDescent="0.3">
      <c r="A1" s="2" t="s">
        <v>6</v>
      </c>
      <c r="B1" s="2" t="s">
        <v>2</v>
      </c>
      <c r="C1" s="2" t="s">
        <v>1</v>
      </c>
      <c r="D1" s="2" t="s">
        <v>0</v>
      </c>
      <c r="E1" s="2" t="s">
        <v>3</v>
      </c>
      <c r="F1" s="1" t="s">
        <v>4</v>
      </c>
      <c r="G1" s="1" t="s">
        <v>5</v>
      </c>
      <c r="H1" s="2" t="s">
        <v>8</v>
      </c>
      <c r="I1" s="1" t="s">
        <v>9</v>
      </c>
      <c r="J1" s="1" t="s">
        <v>11</v>
      </c>
      <c r="K1" s="1" t="s">
        <v>10</v>
      </c>
      <c r="L1" s="1" t="s">
        <v>12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5" x14ac:dyDescent="0.3">
      <c r="A2" s="1">
        <v>2</v>
      </c>
      <c r="B2" s="1">
        <v>150</v>
      </c>
      <c r="C2" s="1">
        <v>147.22999999999999</v>
      </c>
      <c r="D2" s="1">
        <v>0.1</v>
      </c>
      <c r="E2" s="1">
        <v>0.05</v>
      </c>
      <c r="F2">
        <f>((B:B)-(C:C))*100/(B:B)</f>
        <v>1.8466666666666736</v>
      </c>
      <c r="G2">
        <f>((B:B)-(C:C))*(D:D)/(E:E)</f>
        <v>5.5400000000000205</v>
      </c>
      <c r="H2" s="1">
        <v>148.65</v>
      </c>
      <c r="I2">
        <f>(B:B-H:H)*100/B:B</f>
        <v>0.89999999999999625</v>
      </c>
      <c r="J2">
        <f>F:F-I:I</f>
        <v>0.94666666666667731</v>
      </c>
      <c r="K2">
        <f>(B:B-H:H)*(D:D/E:E)</f>
        <v>2.6999999999999886</v>
      </c>
      <c r="L2">
        <f>G:G-K:K</f>
        <v>2.8400000000000318</v>
      </c>
    </row>
    <row r="3" spans="1:25" x14ac:dyDescent="0.3">
      <c r="A3" s="1">
        <v>4</v>
      </c>
      <c r="B3" s="1">
        <v>150</v>
      </c>
      <c r="C3" s="1">
        <v>124.89</v>
      </c>
      <c r="D3" s="1">
        <v>0.1</v>
      </c>
      <c r="E3" s="1">
        <v>0.05</v>
      </c>
      <c r="F3">
        <f>((B:B)-(C:C))*100/(B:B)</f>
        <v>16.739999999999998</v>
      </c>
      <c r="G3">
        <f>((B:B)-(C:C))*(D:D)/(E:E)</f>
        <v>50.22</v>
      </c>
      <c r="H3" s="1">
        <v>126.72</v>
      </c>
      <c r="I3">
        <f>(B:B-H:H)*100/B:B</f>
        <v>15.52</v>
      </c>
      <c r="J3">
        <f>F:F-I:I</f>
        <v>1.2199999999999989</v>
      </c>
      <c r="K3">
        <f>(B:B-H:H)*(D:D/E:E)</f>
        <v>46.56</v>
      </c>
      <c r="L3">
        <f>G:G-K:K</f>
        <v>3.6599999999999966</v>
      </c>
    </row>
    <row r="4" spans="1:25" x14ac:dyDescent="0.3">
      <c r="A4" s="1">
        <v>6</v>
      </c>
      <c r="B4" s="1">
        <v>150</v>
      </c>
      <c r="C4" s="1">
        <v>89.78</v>
      </c>
      <c r="D4" s="1">
        <v>0.1</v>
      </c>
      <c r="E4" s="1">
        <v>0.05</v>
      </c>
      <c r="F4">
        <f>((B:B)-(C:C))*100/(B:B)</f>
        <v>40.146666666666668</v>
      </c>
      <c r="G4">
        <f>((B:B)-(C:C))*(D:D)/(E:E)</f>
        <v>120.44</v>
      </c>
      <c r="H4" s="1">
        <v>91.64</v>
      </c>
      <c r="I4">
        <f>(B:B-H:H)*100/B:B</f>
        <v>38.906666666666666</v>
      </c>
      <c r="J4">
        <f>F:F-I:I</f>
        <v>1.240000000000002</v>
      </c>
      <c r="K4">
        <f>(B:B-H:H)*(D:D/E:E)</f>
        <v>116.72</v>
      </c>
      <c r="L4">
        <f>G:G-K:K</f>
        <v>3.7199999999999989</v>
      </c>
    </row>
    <row r="5" spans="1:25" x14ac:dyDescent="0.3">
      <c r="A5" s="1">
        <v>8</v>
      </c>
      <c r="B5" s="1">
        <v>150</v>
      </c>
      <c r="C5" s="1">
        <v>59.67</v>
      </c>
      <c r="D5" s="1">
        <v>0.1</v>
      </c>
      <c r="E5" s="1">
        <v>0.05</v>
      </c>
      <c r="F5">
        <f>((B:B)-(C:C))*100/(B:B)</f>
        <v>60.22</v>
      </c>
      <c r="G5">
        <f>((B:B)-(C:C))*(D:D)/(E:E)</f>
        <v>180.65999999999997</v>
      </c>
      <c r="H5" s="1">
        <v>61.54</v>
      </c>
      <c r="I5">
        <f>(B:B-H:H)*100/B:B</f>
        <v>58.973333333333336</v>
      </c>
      <c r="J5">
        <f>F:F-I:I</f>
        <v>1.2466666666666626</v>
      </c>
      <c r="K5">
        <f>(B:B-H:H)*(D:D/E:E)</f>
        <v>176.92000000000002</v>
      </c>
      <c r="L5">
        <f>G:G-K:K</f>
        <v>3.7399999999999523</v>
      </c>
    </row>
    <row r="6" spans="1:25" x14ac:dyDescent="0.3">
      <c r="A6" s="1">
        <v>10</v>
      </c>
      <c r="B6" s="1">
        <v>150</v>
      </c>
      <c r="C6" s="1">
        <v>39.72</v>
      </c>
      <c r="D6" s="1">
        <v>0.1</v>
      </c>
      <c r="E6" s="1">
        <v>0.05</v>
      </c>
      <c r="F6">
        <f>((B:B)-(C:C))*100/(B:B)</f>
        <v>73.52</v>
      </c>
      <c r="G6">
        <f>((B:B)-(C:C))*(D:D)/(E:E)</f>
        <v>220.56</v>
      </c>
      <c r="H6" s="1">
        <v>41.57</v>
      </c>
      <c r="I6">
        <f>(B:B-H:H)*100/B:B</f>
        <v>72.286666666666662</v>
      </c>
      <c r="J6">
        <f>F:F-I:I</f>
        <v>1.2333333333333343</v>
      </c>
      <c r="K6">
        <f>(B:B-H:H)*(D:D/E:E)</f>
        <v>216.86</v>
      </c>
      <c r="L6">
        <f>G:G-K:K</f>
        <v>3.6999999999999886</v>
      </c>
    </row>
    <row r="7" spans="1:25" x14ac:dyDescent="0.3">
      <c r="G7" t="s">
        <v>7</v>
      </c>
    </row>
    <row r="9" spans="1:25" x14ac:dyDescent="0.3">
      <c r="H9" t="s">
        <v>7</v>
      </c>
    </row>
    <row r="10" spans="1:25" x14ac:dyDescent="0.3">
      <c r="H10" t="s">
        <v>13</v>
      </c>
    </row>
    <row r="11" spans="1:25" x14ac:dyDescent="0.3">
      <c r="H11" t="s">
        <v>7</v>
      </c>
    </row>
    <row r="12" spans="1:25" x14ac:dyDescent="0.3">
      <c r="I12" t="s">
        <v>7</v>
      </c>
    </row>
    <row r="14" spans="1:25" x14ac:dyDescent="0.3">
      <c r="D14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2025-02-17T15:30:39Z</dcterms:modified>
</cp:coreProperties>
</file>