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aes" sheetId="1" state="visible" r:id="rId2"/>
    <sheet name="pipe-it-compar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<sst xmlns="http://schemas.openxmlformats.org/spreadsheetml/2006/main" count="103" uniqueCount="33">
  <si>
    <t xml:space="preserve">ARM-CO-UP</t>
  </si>
  <si>
    <t xml:space="preserve">Pipe-it</t>
  </si>
  <si>
    <t xml:space="preserve">Model</t>
  </si>
  <si>
    <t xml:space="preserve">Pipeline-Time</t>
  </si>
  <si>
    <t xml:space="preserve">FPS</t>
  </si>
  <si>
    <t xml:space="preserve">Latency</t>
  </si>
  <si>
    <t xml:space="preserve">Power</t>
  </si>
  <si>
    <t xml:space="preserve">Energy</t>
  </si>
  <si>
    <t xml:space="preserve">Power-Efficiency</t>
  </si>
  <si>
    <t xml:space="preserve">Order</t>
  </si>
  <si>
    <t xml:space="preserve">split</t>
  </si>
  <si>
    <t xml:space="preserve">AlexNet</t>
  </si>
  <si>
    <t xml:space="preserve">BBBBLLLL</t>
  </si>
  <si>
    <t xml:space="preserve">BBBLLLLL</t>
  </si>
  <si>
    <t xml:space="preserve">GoogleNet</t>
  </si>
  <si>
    <t xml:space="preserve">BBBBBBBLLLLLL</t>
  </si>
  <si>
    <t xml:space="preserve">BBBBBBLLLLLLL</t>
  </si>
  <si>
    <t xml:space="preserve">Mobilenet</t>
  </si>
  <si>
    <t xml:space="preserve">BBBBBBBBBBBBBBLLLLLLLLLLLLLL</t>
  </si>
  <si>
    <t xml:space="preserve">BBBBBBBBBBBBBLLLLLLLLLLLLLLL</t>
  </si>
  <si>
    <t xml:space="preserve">Resnet50</t>
  </si>
  <si>
    <t xml:space="preserve">BBBBBBBBBLLLLLLLLL</t>
  </si>
  <si>
    <t xml:space="preserve">495-1366</t>
  </si>
  <si>
    <t xml:space="preserve">BBBBBBBBLLLLLLLLLL</t>
  </si>
  <si>
    <t xml:space="preserve">Squeezenet</t>
  </si>
  <si>
    <t xml:space="preserve">BBBBBBBBBLLLLLLLLLL</t>
  </si>
  <si>
    <t xml:space="preserve">103.3-150</t>
  </si>
  <si>
    <t xml:space="preserve">BBBBBBBBLLLLLLLLLLL</t>
  </si>
  <si>
    <t xml:space="preserve">BBBBBBBLLLLLLLLLLLL</t>
  </si>
  <si>
    <t xml:space="preserve">Split half</t>
  </si>
  <si>
    <t xml:space="preserve">Normalized FPS</t>
  </si>
  <si>
    <t xml:space="preserve">Normalized PE</t>
  </si>
  <si>
    <t xml:space="preserve">Explore_one_layer_from_half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</si>
</sst>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7:W1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E20" activeCellId="1" sqref="T29:U29 E20"/>
    </sheetView>
  </sheetViews>
  <sheetFormatPr defaultColWidth="11.82421875" defaultRowHeight="12.8" zeroHeight="false" outlineLevelRow="0" outlineLevelCol="0"/>
  <cols>
    <col collapsed="false" customWidth="true" hidden="false" outlineLevel="0" max="5" min="5" style="0" width="10.32"/>
    <col collapsed="false" customWidth="true" hidden="false" outlineLevel="0" max="6" min="6" style="0" width="12.69"/>
    <col collapsed="false" customWidth="true" hidden="false" outlineLevel="0" max="7" min="7" style="0" width="16.99"/>
    <col collapsed="false" customWidth="true" hidden="false" outlineLevel="0" max="8" min="8" style="0" width="8.22"/>
    <col collapsed="false" customWidth="true" hidden="false" outlineLevel="0" max="9" min="9" style="0" width="6.85"/>
    <col collapsed="false" customWidth="true" hidden="false" outlineLevel="0" max="10" min="10" style="0" width="9.2"/>
    <col collapsed="false" customWidth="true" hidden="false" outlineLevel="0" max="11" min="11" style="0" width="16.99"/>
    <col collapsed="false" customWidth="true" hidden="false" outlineLevel="0" max="12" min="12" style="0" width="32.96"/>
    <col collapsed="false" customWidth="true" hidden="false" outlineLevel="0" max="14" min="14" style="0" width="12.69"/>
    <col collapsed="false" customWidth="true" hidden="false" outlineLevel="0" max="15" min="15" style="0" width="16.99"/>
    <col collapsed="false" customWidth="true" hidden="false" outlineLevel="0" max="16" min="16" style="0" width="8.22"/>
    <col collapsed="false" customWidth="true" hidden="false" outlineLevel="0" max="17" min="17" style="0" width="6.85"/>
    <col collapsed="false" customWidth="true" hidden="false" outlineLevel="0" max="18" min="18" style="0" width="9.2"/>
    <col collapsed="false" customWidth="true" hidden="false" outlineLevel="0" max="19" min="19" style="0" width="17.96"/>
    <col collapsed="false" customWidth="true" hidden="false" outlineLevel="0" max="20" min="20" style="0" width="5.17"/>
  </cols>
  <sheetData>
    <row r="7" customFormat="false" ht="12.8" hidden="false" customHeight="false" outlineLevel="0" collapsed="false">
      <c r="F7" s="0" t="s">
        <v>0</v>
      </c>
      <c r="N7" s="1" t="s">
        <v>1</v>
      </c>
      <c r="O7" s="1"/>
      <c r="P7" s="1"/>
      <c r="Q7" s="1"/>
      <c r="R7" s="1"/>
      <c r="S7" s="1"/>
    </row>
    <row r="8" customFormat="false" ht="12.8" hidden="false" customHeight="false" outlineLevel="0" collapsed="false">
      <c r="E8" s="0" t="s">
        <v>2</v>
      </c>
      <c r="F8" s="0" t="s">
        <v>3</v>
      </c>
      <c r="G8" s="0" t="s">
        <v>4</v>
      </c>
      <c r="H8" s="0" t="s">
        <v>5</v>
      </c>
      <c r="I8" s="0" t="s">
        <v>6</v>
      </c>
      <c r="J8" s="0" t="s">
        <v>7</v>
      </c>
      <c r="K8" s="0" t="s">
        <v>8</v>
      </c>
      <c r="L8" s="0" t="s">
        <v>9</v>
      </c>
      <c r="N8" s="0" t="s">
        <v>3</v>
      </c>
      <c r="O8" s="0" t="s">
        <v>4</v>
      </c>
      <c r="P8" s="0" t="s">
        <v>5</v>
      </c>
      <c r="Q8" s="0" t="s">
        <v>6</v>
      </c>
      <c r="R8" s="0" t="s">
        <v>7</v>
      </c>
      <c r="S8" s="0" t="s">
        <v>8</v>
      </c>
      <c r="T8" s="0" t="s">
        <v>10</v>
      </c>
    </row>
    <row r="9" customFormat="false" ht="12.8" hidden="false" customHeight="false" outlineLevel="0" collapsed="false">
      <c r="E9" s="0" t="s">
        <v>11</v>
      </c>
      <c r="F9" s="0" t="n">
        <v>115</v>
      </c>
      <c r="G9" s="0" t="n">
        <f aca="false">1000/F9</f>
        <v>8.69565217391304</v>
      </c>
      <c r="H9" s="0" t="n">
        <v>196.1</v>
      </c>
      <c r="I9" s="0" t="n">
        <v>7186</v>
      </c>
      <c r="J9" s="0" t="n">
        <f aca="false">I9*F9/1000</f>
        <v>826.39</v>
      </c>
      <c r="K9" s="0" t="n">
        <f aca="false">1000/J9</f>
        <v>1.21008240661189</v>
      </c>
      <c r="L9" s="0" t="s">
        <v>12</v>
      </c>
      <c r="N9" s="0" t="n">
        <v>237</v>
      </c>
      <c r="O9" s="0" t="n">
        <f aca="false">1000/N9</f>
        <v>4.21940928270042</v>
      </c>
      <c r="Q9" s="0" t="n">
        <v>5534</v>
      </c>
      <c r="R9" s="0" t="n">
        <f aca="false">Q9*N9/1000</f>
        <v>1311.558</v>
      </c>
      <c r="S9" s="0" t="n">
        <f aca="false">1000/R9</f>
        <v>0.762451984586271</v>
      </c>
      <c r="T9" s="0" t="n">
        <v>43</v>
      </c>
      <c r="V9" s="0" t="n">
        <f aca="false">G9/O9</f>
        <v>2.06086956521739</v>
      </c>
      <c r="W9" s="0" t="n">
        <f aca="false">K9/S9</f>
        <v>1.58709326105108</v>
      </c>
    </row>
    <row r="10" customFormat="false" ht="12.8" hidden="false" customHeight="false" outlineLevel="0" collapsed="false">
      <c r="E10" s="0" t="s">
        <v>11</v>
      </c>
      <c r="F10" s="0" t="n">
        <v>105</v>
      </c>
      <c r="G10" s="0" t="n">
        <f aca="false">1000/F10</f>
        <v>9.52380952380952</v>
      </c>
      <c r="H10" s="0" t="n">
        <v>194.9</v>
      </c>
      <c r="I10" s="0" t="n">
        <v>7433</v>
      </c>
      <c r="J10" s="0" t="n">
        <f aca="false">I10*F10/1000</f>
        <v>780.465</v>
      </c>
      <c r="K10" s="0" t="n">
        <f aca="false">1000/J10</f>
        <v>1.28128743761732</v>
      </c>
      <c r="L10" s="0" t="s">
        <v>13</v>
      </c>
      <c r="N10" s="0" t="n">
        <v>247</v>
      </c>
      <c r="O10" s="0" t="n">
        <f aca="false">1000/N10</f>
        <v>4.04858299595142</v>
      </c>
      <c r="Q10" s="0" t="n">
        <v>5406</v>
      </c>
      <c r="R10" s="0" t="n">
        <f aca="false">Q10*N10/1000</f>
        <v>1335.282</v>
      </c>
      <c r="S10" s="0" t="n">
        <f aca="false">1000/R10</f>
        <v>0.748905474648801</v>
      </c>
      <c r="T10" s="0" t="n">
        <v>36</v>
      </c>
      <c r="V10" s="0" t="n">
        <f aca="false">G10/O10</f>
        <v>2.35238095238095</v>
      </c>
      <c r="W10" s="0" t="n">
        <f aca="false">K10/S10</f>
        <v>1.71088005227653</v>
      </c>
    </row>
    <row r="11" customFormat="false" ht="12.8" hidden="false" customHeight="false" outlineLevel="0" collapsed="false">
      <c r="E11" s="0" t="s">
        <v>14</v>
      </c>
      <c r="F11" s="0" t="n">
        <v>117</v>
      </c>
      <c r="G11" s="0" t="n">
        <f aca="false">1000/F11</f>
        <v>8.54700854700855</v>
      </c>
      <c r="H11" s="0" t="n">
        <v>186</v>
      </c>
      <c r="I11" s="0" t="n">
        <v>7749</v>
      </c>
      <c r="J11" s="0" t="n">
        <f aca="false">I11*F11/1000</f>
        <v>906.633</v>
      </c>
      <c r="K11" s="0" t="n">
        <f aca="false">1000/J11</f>
        <v>1.10298213279243</v>
      </c>
      <c r="L11" s="0" t="s">
        <v>15</v>
      </c>
      <c r="N11" s="0" t="n">
        <v>205</v>
      </c>
      <c r="O11" s="0" t="n">
        <f aca="false">1000/N11</f>
        <v>4.87804878048781</v>
      </c>
      <c r="Q11" s="0" t="n">
        <v>6521</v>
      </c>
      <c r="R11" s="0" t="n">
        <f aca="false">Q11*N11/1000</f>
        <v>1336.805</v>
      </c>
      <c r="S11" s="0" t="n">
        <f aca="false">1000/R11</f>
        <v>0.748052258930809</v>
      </c>
      <c r="T11" s="0" t="n">
        <v>137</v>
      </c>
      <c r="V11" s="0" t="n">
        <f aca="false">G11/O11</f>
        <v>1.75213675213675</v>
      </c>
      <c r="W11" s="0" t="n">
        <f aca="false">K11/S11</f>
        <v>1.47447203002759</v>
      </c>
    </row>
    <row r="12" customFormat="false" ht="12.8" hidden="false" customHeight="false" outlineLevel="0" collapsed="false">
      <c r="E12" s="0" t="s">
        <v>14</v>
      </c>
      <c r="F12" s="0" t="n">
        <v>109.6</v>
      </c>
      <c r="G12" s="0" t="n">
        <f aca="false">1000/F12</f>
        <v>9.12408759124088</v>
      </c>
      <c r="H12" s="0" t="n">
        <v>179.2</v>
      </c>
      <c r="I12" s="0" t="n">
        <v>7727</v>
      </c>
      <c r="J12" s="0" t="n">
        <f aca="false">I12*F12/1000</f>
        <v>846.8792</v>
      </c>
      <c r="K12" s="0" t="n">
        <f aca="false">1000/J12</f>
        <v>1.18080595201771</v>
      </c>
      <c r="L12" s="0" t="s">
        <v>16</v>
      </c>
      <c r="N12" s="0" t="n">
        <v>180.7</v>
      </c>
      <c r="O12" s="0" t="n">
        <f aca="false">1000/N12</f>
        <v>5.53403431101273</v>
      </c>
      <c r="Q12" s="0" t="n">
        <v>6521</v>
      </c>
      <c r="R12" s="0" t="n">
        <f aca="false">Q12*N12/1000</f>
        <v>1178.3447</v>
      </c>
      <c r="S12" s="0" t="n">
        <f aca="false">1000/R12</f>
        <v>0.848648107807503</v>
      </c>
      <c r="T12" s="0" t="n">
        <v>98</v>
      </c>
      <c r="V12" s="0" t="n">
        <f aca="false">G12/O12</f>
        <v>1.64872262773723</v>
      </c>
      <c r="W12" s="0" t="n">
        <f aca="false">K12/S12</f>
        <v>1.39139643528853</v>
      </c>
    </row>
    <row r="13" customFormat="false" ht="12.8" hidden="false" customHeight="false" outlineLevel="0" collapsed="false">
      <c r="E13" s="0" t="s">
        <v>17</v>
      </c>
      <c r="F13" s="0" t="n">
        <v>73.8</v>
      </c>
      <c r="G13" s="0" t="n">
        <f aca="false">1000/F13</f>
        <v>13.550135501355</v>
      </c>
      <c r="H13" s="0" t="n">
        <v>131</v>
      </c>
      <c r="I13" s="0" t="n">
        <v>7918</v>
      </c>
      <c r="J13" s="0" t="n">
        <f aca="false">I13*F13/1000</f>
        <v>584.3484</v>
      </c>
      <c r="K13" s="0" t="n">
        <f aca="false">1000/J13</f>
        <v>1.71130784306075</v>
      </c>
      <c r="L13" s="0" t="s">
        <v>18</v>
      </c>
      <c r="N13" s="0" t="n">
        <v>121.9</v>
      </c>
      <c r="O13" s="0" t="n">
        <f aca="false">1000/N13</f>
        <v>8.20344544708778</v>
      </c>
      <c r="Q13" s="0" t="n">
        <v>7223</v>
      </c>
      <c r="R13" s="0" t="n">
        <f aca="false">Q13*N13/1000</f>
        <v>880.4837</v>
      </c>
      <c r="S13" s="0" t="n">
        <f aca="false">1000/R13</f>
        <v>1.13573936689572</v>
      </c>
      <c r="T13" s="0" t="n">
        <v>114</v>
      </c>
      <c r="V13" s="0" t="n">
        <f aca="false">G13/O13</f>
        <v>1.65176151761518</v>
      </c>
      <c r="W13" s="0" t="n">
        <f aca="false">K13/S13</f>
        <v>1.50677866149715</v>
      </c>
    </row>
    <row r="14" customFormat="false" ht="12.8" hidden="false" customHeight="false" outlineLevel="0" collapsed="false">
      <c r="E14" s="0" t="s">
        <v>17</v>
      </c>
      <c r="F14" s="0" t="n">
        <v>71.8</v>
      </c>
      <c r="G14" s="0" t="n">
        <f aca="false">1000/F14</f>
        <v>13.9275766016713</v>
      </c>
      <c r="H14" s="0" t="n">
        <v>134.7</v>
      </c>
      <c r="I14" s="0" t="n">
        <v>8028</v>
      </c>
      <c r="J14" s="0" t="n">
        <f aca="false">I14*F14/1000</f>
        <v>576.4104</v>
      </c>
      <c r="K14" s="0" t="n">
        <f aca="false">1000/J14</f>
        <v>1.73487501266459</v>
      </c>
      <c r="L14" s="0" t="s">
        <v>19</v>
      </c>
      <c r="N14" s="0" t="n">
        <v>125.3</v>
      </c>
      <c r="O14" s="0" t="n">
        <f aca="false">1000/N14</f>
        <v>7.98084596967279</v>
      </c>
      <c r="Q14" s="0" t="n">
        <v>7099</v>
      </c>
      <c r="R14" s="0" t="n">
        <f aca="false">Q14*N14/1000</f>
        <v>889.5047</v>
      </c>
      <c r="S14" s="0" t="n">
        <f aca="false">1000/R14</f>
        <v>1.12422115363752</v>
      </c>
      <c r="T14" s="0" t="n">
        <v>106</v>
      </c>
      <c r="V14" s="0" t="n">
        <f aca="false">G14/O14</f>
        <v>1.74512534818942</v>
      </c>
      <c r="W14" s="0" t="n">
        <f aca="false">K14/S14</f>
        <v>1.54317947767771</v>
      </c>
    </row>
    <row r="15" customFormat="false" ht="12.8" hidden="false" customHeight="false" outlineLevel="0" collapsed="false">
      <c r="E15" s="0" t="s">
        <v>20</v>
      </c>
      <c r="F15" s="0" t="n">
        <v>273.7</v>
      </c>
      <c r="G15" s="0" t="n">
        <f aca="false">1000/F15</f>
        <v>3.65363536719035</v>
      </c>
      <c r="H15" s="0" t="n">
        <v>513.7</v>
      </c>
      <c r="I15" s="0" t="n">
        <v>8199</v>
      </c>
      <c r="J15" s="0" t="n">
        <f aca="false">I15*F15/1000</f>
        <v>2244.0663</v>
      </c>
      <c r="K15" s="0" t="n">
        <f aca="false">1000/J15</f>
        <v>0.445619632539377</v>
      </c>
      <c r="L15" s="0" t="s">
        <v>21</v>
      </c>
      <c r="N15" s="0" t="n">
        <v>369.4</v>
      </c>
      <c r="O15" s="0" t="n">
        <f aca="false">1000/N15</f>
        <v>2.70709258256632</v>
      </c>
      <c r="Q15" s="0" t="n">
        <v>7000</v>
      </c>
      <c r="R15" s="0" t="n">
        <f aca="false">Q15*N15/1000</f>
        <v>2585.8</v>
      </c>
      <c r="S15" s="0" t="n">
        <f aca="false">1000/R15</f>
        <v>0.386727511795189</v>
      </c>
      <c r="T15" s="0" t="n">
        <v>231</v>
      </c>
      <c r="V15" s="0" t="n">
        <f aca="false">G15/O15</f>
        <v>1.34965290464012</v>
      </c>
      <c r="W15" s="0" t="n">
        <f aca="false">K15/S15</f>
        <v>1.15228324582032</v>
      </c>
    </row>
    <row r="16" customFormat="false" ht="12.8" hidden="false" customHeight="false" outlineLevel="0" collapsed="false">
      <c r="E16" s="0" t="s">
        <v>20</v>
      </c>
      <c r="F16" s="0" t="n">
        <v>258.7</v>
      </c>
      <c r="G16" s="0" t="n">
        <f aca="false">1000/F16</f>
        <v>3.86548125241593</v>
      </c>
      <c r="H16" s="0" t="s">
        <v>22</v>
      </c>
      <c r="I16" s="0" t="n">
        <v>8525</v>
      </c>
      <c r="J16" s="0" t="n">
        <f aca="false">I16*F16/1000</f>
        <v>2205.4175</v>
      </c>
      <c r="K16" s="0" t="n">
        <f aca="false">1000/J16</f>
        <v>0.453428885913892</v>
      </c>
      <c r="L16" s="2" t="s">
        <v>23</v>
      </c>
      <c r="N16" s="0" t="n">
        <v>343.2</v>
      </c>
      <c r="O16" s="0" t="n">
        <f aca="false">1000/N16</f>
        <v>2.91375291375291</v>
      </c>
      <c r="Q16" s="0" t="n">
        <v>7000</v>
      </c>
      <c r="R16" s="0" t="n">
        <f aca="false">Q16*N16/1000</f>
        <v>2402.4</v>
      </c>
      <c r="S16" s="0" t="n">
        <f aca="false">1000/R16</f>
        <v>0.416250416250416</v>
      </c>
      <c r="T16" s="0" t="n">
        <v>210</v>
      </c>
      <c r="V16" s="0" t="n">
        <f aca="false">G16/O16</f>
        <v>1.32663316582915</v>
      </c>
      <c r="W16" s="0" t="n">
        <f aca="false">K16/S16</f>
        <v>1.08931755551953</v>
      </c>
    </row>
    <row r="17" customFormat="false" ht="12.8" hidden="false" customHeight="false" outlineLevel="0" collapsed="false">
      <c r="E17" s="0" t="s">
        <v>24</v>
      </c>
      <c r="F17" s="0" t="n">
        <v>79.9</v>
      </c>
      <c r="G17" s="0" t="n">
        <f aca="false">1000/F17</f>
        <v>12.5156445556946</v>
      </c>
      <c r="H17" s="0" t="n">
        <v>131.3</v>
      </c>
      <c r="I17" s="0" t="n">
        <v>7475</v>
      </c>
      <c r="J17" s="0" t="n">
        <f aca="false">I17*F17/1000</f>
        <v>597.2525</v>
      </c>
      <c r="K17" s="0" t="n">
        <f aca="false">1000/J17</f>
        <v>1.67433371982537</v>
      </c>
      <c r="L17" s="0" t="s">
        <v>25</v>
      </c>
      <c r="M17" s="0" t="s">
        <v>26</v>
      </c>
      <c r="N17" s="0" t="n">
        <v>124.8</v>
      </c>
      <c r="O17" s="0" t="n">
        <f aca="false">1000/N17</f>
        <v>8.01282051282051</v>
      </c>
      <c r="Q17" s="0" t="n">
        <v>6155</v>
      </c>
      <c r="R17" s="0" t="n">
        <f aca="false">Q17*N17/1000</f>
        <v>768.144</v>
      </c>
      <c r="S17" s="0" t="n">
        <f aca="false">1000/R17</f>
        <v>1.30183923847612</v>
      </c>
      <c r="T17" s="0" t="n">
        <v>61</v>
      </c>
      <c r="V17" s="0" t="n">
        <f aca="false">G17/O17</f>
        <v>1.56195244055069</v>
      </c>
      <c r="W17" s="0" t="n">
        <f aca="false">K17/S17</f>
        <v>1.28612940088154</v>
      </c>
    </row>
    <row r="18" customFormat="false" ht="12.8" hidden="false" customHeight="false" outlineLevel="0" collapsed="false">
      <c r="E18" s="0" t="s">
        <v>24</v>
      </c>
      <c r="F18" s="0" t="n">
        <v>77.9</v>
      </c>
      <c r="G18" s="0" t="n">
        <f aca="false">1000/F18</f>
        <v>12.8369704749679</v>
      </c>
      <c r="H18" s="0" t="n">
        <v>136</v>
      </c>
      <c r="I18" s="0" t="n">
        <v>7586</v>
      </c>
      <c r="J18" s="0" t="n">
        <f aca="false">I18*F18/1000</f>
        <v>590.9494</v>
      </c>
      <c r="K18" s="0" t="n">
        <f aca="false">1000/J18</f>
        <v>1.69219225876192</v>
      </c>
      <c r="L18" s="0" t="s">
        <v>27</v>
      </c>
      <c r="M18" s="0" t="n">
        <v>97.4</v>
      </c>
      <c r="N18" s="0" t="n">
        <v>124.8</v>
      </c>
      <c r="O18" s="0" t="n">
        <f aca="false">1000/N18</f>
        <v>8.01282051282051</v>
      </c>
      <c r="Q18" s="0" t="n">
        <v>5867</v>
      </c>
      <c r="R18" s="0" t="n">
        <f aca="false">Q18*N18/1000</f>
        <v>732.2016</v>
      </c>
      <c r="S18" s="0" t="n">
        <f aca="false">1000/R18</f>
        <v>1.36574407922627</v>
      </c>
      <c r="T18" s="0" t="n">
        <v>52</v>
      </c>
      <c r="V18" s="0" t="n">
        <f aca="false">G18/O18</f>
        <v>1.60205391527599</v>
      </c>
      <c r="W18" s="0" t="n">
        <f aca="false">K18/S18</f>
        <v>1.23902587937309</v>
      </c>
    </row>
    <row r="19" customFormat="false" ht="12.8" hidden="false" customHeight="false" outlineLevel="0" collapsed="false">
      <c r="E19" s="0" t="s">
        <v>24</v>
      </c>
      <c r="F19" s="0" t="n">
        <v>75.6</v>
      </c>
      <c r="G19" s="0" t="n">
        <f aca="false">1000/F19</f>
        <v>13.2275132275132</v>
      </c>
      <c r="H19" s="0" t="n">
        <v>137.4</v>
      </c>
      <c r="I19" s="0" t="n">
        <v>7686</v>
      </c>
      <c r="J19" s="0" t="n">
        <f aca="false">I19*F19/1000</f>
        <v>581.0616</v>
      </c>
      <c r="K19" s="0" t="n">
        <f aca="false">1000/J19</f>
        <v>1.72098792967906</v>
      </c>
      <c r="L19" s="0" t="s">
        <v>28</v>
      </c>
      <c r="M19" s="0" t="n">
        <v>98.1</v>
      </c>
      <c r="N19" s="0" t="n">
        <v>124.8</v>
      </c>
      <c r="O19" s="0" t="n">
        <f aca="false">1000/N19</f>
        <v>8.01282051282051</v>
      </c>
      <c r="Q19" s="0" t="n">
        <v>5898</v>
      </c>
      <c r="R19" s="0" t="n">
        <f aca="false">Q19*N19/1000</f>
        <v>736.0704</v>
      </c>
      <c r="S19" s="0" t="n">
        <f aca="false">1000/R19</f>
        <v>1.35856570241107</v>
      </c>
      <c r="T19" s="0" t="n">
        <v>48</v>
      </c>
      <c r="V19" s="0" t="n">
        <f aca="false">G19/O19</f>
        <v>1.65079365079365</v>
      </c>
      <c r="W19" s="0" t="n">
        <f aca="false">K19/S19</f>
        <v>1.26676827379404</v>
      </c>
    </row>
  </sheetData>
  <mergeCells count="1">
    <mergeCell ref="N7:S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9:U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9" activeCellId="0" sqref="T29:U29"/>
    </sheetView>
  </sheetViews>
  <sheetFormatPr defaultColWidth="11.82421875" defaultRowHeight="12.8" zeroHeight="false" outlineLevelRow="0" outlineLevelCol="0"/>
  <cols>
    <col collapsed="false" customWidth="true" hidden="false" outlineLevel="0" max="3" min="3" style="0" width="25.19"/>
    <col collapsed="false" customWidth="true" hidden="false" outlineLevel="0" max="4" min="4" style="0" width="12.69"/>
    <col collapsed="false" customWidth="true" hidden="false" outlineLevel="0" max="5" min="5" style="0" width="16.99"/>
    <col collapsed="false" customWidth="true" hidden="false" outlineLevel="0" max="6" min="6" style="0" width="9.2"/>
    <col collapsed="false" customWidth="true" hidden="false" outlineLevel="0" max="7" min="7" style="0" width="6.85"/>
    <col collapsed="false" customWidth="true" hidden="false" outlineLevel="0" max="8" min="8" style="0" width="10.19"/>
    <col collapsed="false" customWidth="true" hidden="false" outlineLevel="0" max="9" min="9" style="0" width="17.96"/>
    <col collapsed="false" customWidth="true" hidden="false" outlineLevel="0" max="10" min="10" style="0" width="32.96"/>
    <col collapsed="false" customWidth="true" hidden="false" outlineLevel="0" max="11" min="11" style="0" width="9.78"/>
    <col collapsed="false" customWidth="true" hidden="false" outlineLevel="0" max="12" min="12" style="0" width="12.69"/>
    <col collapsed="false" customWidth="true" hidden="false" outlineLevel="0" max="13" min="13" style="0" width="16.99"/>
    <col collapsed="false" customWidth="true" hidden="false" outlineLevel="0" max="14" min="14" style="0" width="8.22"/>
    <col collapsed="false" customWidth="true" hidden="false" outlineLevel="0" max="15" min="15" style="0" width="6.85"/>
    <col collapsed="false" customWidth="true" hidden="false" outlineLevel="0" max="16" min="16" style="0" width="10.05"/>
    <col collapsed="false" customWidth="true" hidden="false" outlineLevel="0" max="17" min="17" style="0" width="17.96"/>
    <col collapsed="false" customWidth="true" hidden="false" outlineLevel="0" max="18" min="18" style="0" width="5.17"/>
    <col collapsed="false" customWidth="true" hidden="false" outlineLevel="0" max="21" min="20" style="0" width="16.99"/>
  </cols>
  <sheetData>
    <row r="9" customFormat="false" ht="12.8" hidden="false" customHeight="false" outlineLevel="0" collapsed="false">
      <c r="C9" s="0" t="s">
        <v>29</v>
      </c>
    </row>
    <row r="11" customFormat="false" ht="12.8" hidden="false" customHeight="false" outlineLevel="0" collapsed="false">
      <c r="D11" s="0" t="s">
        <v>0</v>
      </c>
      <c r="L11" s="1" t="s">
        <v>1</v>
      </c>
      <c r="M11" s="1"/>
      <c r="N11" s="1"/>
      <c r="O11" s="1"/>
      <c r="P11" s="1"/>
      <c r="Q11" s="1"/>
    </row>
    <row r="12" customFormat="false" ht="12.8" hidden="false" customHeight="false" outlineLevel="0" collapsed="false">
      <c r="C12" s="0" t="s">
        <v>2</v>
      </c>
      <c r="D12" s="0" t="s">
        <v>3</v>
      </c>
      <c r="E12" s="0" t="s">
        <v>4</v>
      </c>
      <c r="F12" s="0" t="s">
        <v>5</v>
      </c>
      <c r="G12" s="0" t="s">
        <v>6</v>
      </c>
      <c r="H12" s="0" t="s">
        <v>7</v>
      </c>
      <c r="I12" s="0" t="s">
        <v>8</v>
      </c>
      <c r="J12" s="0" t="s">
        <v>9</v>
      </c>
      <c r="L12" s="0" t="s">
        <v>3</v>
      </c>
      <c r="M12" s="0" t="s">
        <v>4</v>
      </c>
      <c r="N12" s="0" t="s">
        <v>5</v>
      </c>
      <c r="O12" s="0" t="s">
        <v>6</v>
      </c>
      <c r="P12" s="0" t="s">
        <v>7</v>
      </c>
      <c r="Q12" s="0" t="s">
        <v>8</v>
      </c>
      <c r="R12" s="0" t="s">
        <v>10</v>
      </c>
      <c r="T12" s="0" t="s">
        <v>30</v>
      </c>
      <c r="U12" s="0" t="s">
        <v>31</v>
      </c>
    </row>
    <row r="13" customFormat="false" ht="12.8" hidden="false" customHeight="false" outlineLevel="0" collapsed="false">
      <c r="C13" s="0" t="s">
        <v>11</v>
      </c>
      <c r="D13" s="0" t="n">
        <v>115</v>
      </c>
      <c r="E13" s="0" t="n">
        <f aca="false">1000/D13</f>
        <v>8.69565217391304</v>
      </c>
      <c r="F13" s="0" t="n">
        <v>196.1</v>
      </c>
      <c r="G13" s="0" t="n">
        <v>7186</v>
      </c>
      <c r="H13" s="0" t="n">
        <f aca="false">G13*D13/1000</f>
        <v>826.39</v>
      </c>
      <c r="I13" s="0" t="n">
        <f aca="false">1000/H13</f>
        <v>1.21008240661189</v>
      </c>
      <c r="J13" s="0" t="s">
        <v>12</v>
      </c>
      <c r="L13" s="0" t="n">
        <v>237</v>
      </c>
      <c r="M13" s="0" t="n">
        <f aca="false">1000/L13</f>
        <v>4.21940928270042</v>
      </c>
      <c r="O13" s="0" t="n">
        <v>5534</v>
      </c>
      <c r="P13" s="0" t="n">
        <f aca="false">O13*L13/1000</f>
        <v>1311.558</v>
      </c>
      <c r="Q13" s="0" t="n">
        <f aca="false">1000/P13</f>
        <v>0.762451984586271</v>
      </c>
      <c r="R13" s="0" t="n">
        <v>43</v>
      </c>
      <c r="T13" s="0" t="n">
        <f aca="false">E13/M13</f>
        <v>2.06086956521739</v>
      </c>
      <c r="U13" s="0" t="n">
        <f aca="false">I13/Q13</f>
        <v>1.58709326105108</v>
      </c>
    </row>
    <row r="14" customFormat="false" ht="12.8" hidden="false" customHeight="false" outlineLevel="0" collapsed="false">
      <c r="C14" s="0" t="s">
        <v>14</v>
      </c>
      <c r="D14" s="0" t="n">
        <v>109.6</v>
      </c>
      <c r="E14" s="0" t="n">
        <f aca="false">1000/D14</f>
        <v>9.12408759124088</v>
      </c>
      <c r="F14" s="0" t="n">
        <v>179.2</v>
      </c>
      <c r="G14" s="0" t="n">
        <v>7727</v>
      </c>
      <c r="H14" s="0" t="n">
        <f aca="false">G14*D14/1000</f>
        <v>846.8792</v>
      </c>
      <c r="I14" s="0" t="n">
        <f aca="false">1000/H14</f>
        <v>1.18080595201771</v>
      </c>
      <c r="J14" s="0" t="s">
        <v>16</v>
      </c>
      <c r="L14" s="0" t="n">
        <v>180.7</v>
      </c>
      <c r="M14" s="0" t="n">
        <f aca="false">1000/L14</f>
        <v>5.53403431101273</v>
      </c>
      <c r="O14" s="0" t="n">
        <v>6521</v>
      </c>
      <c r="P14" s="0" t="n">
        <f aca="false">O14*L14/1000</f>
        <v>1178.3447</v>
      </c>
      <c r="Q14" s="0" t="n">
        <f aca="false">1000/P14</f>
        <v>0.848648107807503</v>
      </c>
      <c r="R14" s="0" t="n">
        <v>98</v>
      </c>
      <c r="T14" s="0" t="n">
        <f aca="false">E14/M14</f>
        <v>1.64872262773723</v>
      </c>
      <c r="U14" s="0" t="n">
        <f aca="false">I14/Q14</f>
        <v>1.39139643528853</v>
      </c>
    </row>
    <row r="15" customFormat="false" ht="12.8" hidden="false" customHeight="false" outlineLevel="0" collapsed="false">
      <c r="C15" s="0" t="s">
        <v>17</v>
      </c>
      <c r="D15" s="0" t="n">
        <v>73.8</v>
      </c>
      <c r="E15" s="0" t="n">
        <f aca="false">1000/D15</f>
        <v>13.550135501355</v>
      </c>
      <c r="F15" s="0" t="n">
        <v>131</v>
      </c>
      <c r="G15" s="0" t="n">
        <v>7918</v>
      </c>
      <c r="H15" s="0" t="n">
        <f aca="false">G15*D15/1000</f>
        <v>584.3484</v>
      </c>
      <c r="I15" s="0" t="n">
        <f aca="false">1000/H15</f>
        <v>1.71130784306075</v>
      </c>
      <c r="J15" s="0" t="s">
        <v>18</v>
      </c>
      <c r="L15" s="0" t="n">
        <v>121.9</v>
      </c>
      <c r="M15" s="0" t="n">
        <f aca="false">1000/L15</f>
        <v>8.20344544708778</v>
      </c>
      <c r="O15" s="0" t="n">
        <v>7223</v>
      </c>
      <c r="P15" s="0" t="n">
        <f aca="false">O15*L15/1000</f>
        <v>880.4837</v>
      </c>
      <c r="Q15" s="0" t="n">
        <f aca="false">1000/P15</f>
        <v>1.13573936689572</v>
      </c>
      <c r="R15" s="0" t="n">
        <v>114</v>
      </c>
      <c r="T15" s="0" t="n">
        <f aca="false">E15/M15</f>
        <v>1.65176151761518</v>
      </c>
      <c r="U15" s="0" t="n">
        <f aca="false">I15/Q15</f>
        <v>1.50677866149715</v>
      </c>
    </row>
    <row r="16" customFormat="false" ht="12.8" hidden="false" customHeight="false" outlineLevel="0" collapsed="false">
      <c r="C16" s="0" t="s">
        <v>20</v>
      </c>
      <c r="D16" s="0" t="n">
        <v>273.7</v>
      </c>
      <c r="E16" s="0" t="n">
        <f aca="false">1000/D16</f>
        <v>3.65363536719035</v>
      </c>
      <c r="F16" s="0" t="n">
        <v>513.7</v>
      </c>
      <c r="G16" s="0" t="n">
        <v>8199</v>
      </c>
      <c r="H16" s="0" t="n">
        <f aca="false">G16*D16/1000</f>
        <v>2244.0663</v>
      </c>
      <c r="I16" s="0" t="n">
        <f aca="false">1000/H16</f>
        <v>0.445619632539377</v>
      </c>
      <c r="J16" s="0" t="s">
        <v>21</v>
      </c>
      <c r="L16" s="0" t="n">
        <v>369.4</v>
      </c>
      <c r="M16" s="0" t="n">
        <f aca="false">1000/L16</f>
        <v>2.70709258256632</v>
      </c>
      <c r="O16" s="0" t="n">
        <v>7000</v>
      </c>
      <c r="P16" s="0" t="n">
        <f aca="false">O16*L16/1000</f>
        <v>2585.8</v>
      </c>
      <c r="Q16" s="0" t="n">
        <f aca="false">1000/P16</f>
        <v>0.386727511795189</v>
      </c>
      <c r="R16" s="0" t="n">
        <v>231</v>
      </c>
      <c r="T16" s="0" t="n">
        <f aca="false">E16/M16</f>
        <v>1.34965290464012</v>
      </c>
      <c r="U16" s="0" t="n">
        <f aca="false">I16/Q16</f>
        <v>1.15228324582032</v>
      </c>
    </row>
    <row r="17" customFormat="false" ht="12.8" hidden="false" customHeight="false" outlineLevel="0" collapsed="false">
      <c r="C17" s="0" t="s">
        <v>24</v>
      </c>
      <c r="D17" s="0" t="n">
        <v>79.9</v>
      </c>
      <c r="E17" s="0" t="n">
        <f aca="false">1000/D17</f>
        <v>12.5156445556946</v>
      </c>
      <c r="F17" s="0" t="n">
        <v>131.3</v>
      </c>
      <c r="G17" s="0" t="n">
        <v>7475</v>
      </c>
      <c r="H17" s="0" t="n">
        <f aca="false">G17*D17/1000</f>
        <v>597.2525</v>
      </c>
      <c r="I17" s="0" t="n">
        <f aca="false">1000/H17</f>
        <v>1.67433371982537</v>
      </c>
      <c r="J17" s="0" t="s">
        <v>25</v>
      </c>
      <c r="K17" s="0" t="s">
        <v>26</v>
      </c>
      <c r="L17" s="0" t="n">
        <v>124.8</v>
      </c>
      <c r="M17" s="0" t="n">
        <f aca="false">1000/L17</f>
        <v>8.01282051282051</v>
      </c>
      <c r="O17" s="0" t="n">
        <v>6155</v>
      </c>
      <c r="P17" s="0" t="n">
        <f aca="false">O17*L17/1000</f>
        <v>768.144</v>
      </c>
      <c r="Q17" s="0" t="n">
        <f aca="false">1000/P17</f>
        <v>1.30183923847612</v>
      </c>
      <c r="R17" s="0" t="n">
        <v>61</v>
      </c>
      <c r="T17" s="0" t="n">
        <f aca="false">E17/M17</f>
        <v>1.56195244055069</v>
      </c>
      <c r="U17" s="0" t="n">
        <f aca="false">I17/Q17</f>
        <v>1.28612940088154</v>
      </c>
    </row>
    <row r="26" customFormat="false" ht="12.8" hidden="false" customHeight="false" outlineLevel="0" collapsed="false">
      <c r="C26" s="0" t="s">
        <v>32</v>
      </c>
    </row>
    <row r="28" customFormat="false" ht="12.8" hidden="false" customHeight="false" outlineLevel="0" collapsed="false">
      <c r="D28" s="0" t="s">
        <v>0</v>
      </c>
      <c r="L28" s="1" t="s">
        <v>1</v>
      </c>
      <c r="M28" s="1"/>
      <c r="N28" s="1"/>
      <c r="O28" s="1"/>
      <c r="P28" s="1"/>
      <c r="Q28" s="1"/>
    </row>
    <row r="29" customFormat="false" ht="12.8" hidden="false" customHeight="false" outlineLevel="0" collapsed="false">
      <c r="C29" s="0" t="s">
        <v>2</v>
      </c>
      <c r="D29" s="0" t="s">
        <v>3</v>
      </c>
      <c r="E29" s="0" t="s">
        <v>4</v>
      </c>
      <c r="F29" s="0" t="s">
        <v>5</v>
      </c>
      <c r="G29" s="0" t="s">
        <v>6</v>
      </c>
      <c r="H29" s="0" t="s">
        <v>7</v>
      </c>
      <c r="I29" s="0" t="s">
        <v>8</v>
      </c>
      <c r="J29" s="0" t="s">
        <v>9</v>
      </c>
      <c r="L29" s="0" t="s">
        <v>3</v>
      </c>
      <c r="M29" s="0" t="s">
        <v>4</v>
      </c>
      <c r="N29" s="0" t="s">
        <v>5</v>
      </c>
      <c r="O29" s="0" t="s">
        <v>6</v>
      </c>
      <c r="P29" s="0" t="s">
        <v>7</v>
      </c>
      <c r="Q29" s="0" t="s">
        <v>8</v>
      </c>
      <c r="R29" s="0" t="s">
        <v>10</v>
      </c>
      <c r="T29" s="0" t="s">
        <v>30</v>
      </c>
      <c r="U29" s="0" t="s">
        <v>31</v>
      </c>
    </row>
    <row r="30" customFormat="false" ht="12.8" hidden="false" customHeight="false" outlineLevel="0" collapsed="false">
      <c r="C30" s="0" t="s">
        <v>11</v>
      </c>
      <c r="D30" s="0" t="n">
        <v>105</v>
      </c>
      <c r="E30" s="0" t="n">
        <f aca="false">1000/D30</f>
        <v>9.52380952380952</v>
      </c>
      <c r="F30" s="0" t="n">
        <v>194.9</v>
      </c>
      <c r="G30" s="0" t="n">
        <v>7433</v>
      </c>
      <c r="H30" s="0" t="n">
        <f aca="false">G30*D30/1000</f>
        <v>780.465</v>
      </c>
      <c r="I30" s="0" t="n">
        <f aca="false">1000/H30</f>
        <v>1.28128743761732</v>
      </c>
      <c r="J30" s="0" t="s">
        <v>13</v>
      </c>
      <c r="L30" s="0" t="n">
        <v>247</v>
      </c>
      <c r="M30" s="0" t="n">
        <f aca="false">1000/L30</f>
        <v>4.04858299595142</v>
      </c>
      <c r="O30" s="0" t="n">
        <v>5406</v>
      </c>
      <c r="P30" s="0" t="n">
        <f aca="false">O30*L30/1000</f>
        <v>1335.282</v>
      </c>
      <c r="Q30" s="0" t="n">
        <f aca="false">1000/P30</f>
        <v>0.748905474648801</v>
      </c>
      <c r="R30" s="0" t="n">
        <v>36</v>
      </c>
      <c r="T30" s="0" t="n">
        <f aca="false">E30/M30</f>
        <v>2.35238095238095</v>
      </c>
      <c r="U30" s="0" t="n">
        <f aca="false">I30/Q30</f>
        <v>1.71088005227653</v>
      </c>
    </row>
    <row r="31" customFormat="false" ht="12.8" hidden="false" customHeight="false" outlineLevel="0" collapsed="false">
      <c r="C31" s="0" t="s">
        <v>14</v>
      </c>
      <c r="D31" s="0" t="n">
        <v>109.6</v>
      </c>
      <c r="E31" s="0" t="n">
        <f aca="false">1000/D31</f>
        <v>9.12408759124088</v>
      </c>
      <c r="F31" s="0" t="n">
        <v>179.2</v>
      </c>
      <c r="G31" s="0" t="n">
        <v>7727</v>
      </c>
      <c r="H31" s="0" t="n">
        <f aca="false">G31*D31/1000</f>
        <v>846.8792</v>
      </c>
      <c r="I31" s="0" t="n">
        <f aca="false">1000/H31</f>
        <v>1.18080595201771</v>
      </c>
      <c r="J31" s="0" t="s">
        <v>16</v>
      </c>
      <c r="L31" s="0" t="n">
        <v>180.7</v>
      </c>
      <c r="M31" s="0" t="n">
        <f aca="false">1000/L31</f>
        <v>5.53403431101273</v>
      </c>
      <c r="O31" s="0" t="n">
        <v>6521</v>
      </c>
      <c r="P31" s="0" t="n">
        <f aca="false">O31*L31/1000</f>
        <v>1178.3447</v>
      </c>
      <c r="Q31" s="0" t="n">
        <f aca="false">1000/P31</f>
        <v>0.848648107807503</v>
      </c>
      <c r="R31" s="0" t="n">
        <v>98</v>
      </c>
      <c r="T31" s="0" t="n">
        <f aca="false">E31/M31</f>
        <v>1.64872262773723</v>
      </c>
      <c r="U31" s="0" t="n">
        <f aca="false">I31/Q31</f>
        <v>1.39139643528853</v>
      </c>
    </row>
    <row r="32" customFormat="false" ht="12.8" hidden="false" customHeight="false" outlineLevel="0" collapsed="false">
      <c r="C32" s="0" t="s">
        <v>17</v>
      </c>
      <c r="D32" s="0" t="n">
        <v>71.8</v>
      </c>
      <c r="E32" s="0" t="n">
        <f aca="false">1000/D32</f>
        <v>13.9275766016713</v>
      </c>
      <c r="F32" s="0" t="n">
        <v>134.7</v>
      </c>
      <c r="G32" s="0" t="n">
        <v>8028</v>
      </c>
      <c r="H32" s="0" t="n">
        <f aca="false">G32*D32/1000</f>
        <v>576.4104</v>
      </c>
      <c r="I32" s="0" t="n">
        <f aca="false">1000/H32</f>
        <v>1.73487501266459</v>
      </c>
      <c r="J32" s="0" t="s">
        <v>19</v>
      </c>
      <c r="L32" s="0" t="n">
        <v>125.3</v>
      </c>
      <c r="M32" s="0" t="n">
        <f aca="false">1000/L32</f>
        <v>7.98084596967279</v>
      </c>
      <c r="O32" s="0" t="n">
        <v>7099</v>
      </c>
      <c r="P32" s="0" t="n">
        <f aca="false">O32*L32/1000</f>
        <v>889.5047</v>
      </c>
      <c r="Q32" s="0" t="n">
        <f aca="false">1000/P32</f>
        <v>1.12422115363752</v>
      </c>
      <c r="R32" s="0" t="n">
        <v>106</v>
      </c>
      <c r="T32" s="0" t="n">
        <f aca="false">E32/M32</f>
        <v>1.74512534818942</v>
      </c>
      <c r="U32" s="0" t="n">
        <f aca="false">I32/Q32</f>
        <v>1.54317947767771</v>
      </c>
    </row>
    <row r="33" customFormat="false" ht="12.8" hidden="false" customHeight="false" outlineLevel="0" collapsed="false">
      <c r="C33" s="0" t="s">
        <v>20</v>
      </c>
      <c r="D33" s="0" t="n">
        <v>258.7</v>
      </c>
      <c r="E33" s="0" t="n">
        <f aca="false">1000/D33</f>
        <v>3.86548125241593</v>
      </c>
      <c r="F33" s="0" t="s">
        <v>22</v>
      </c>
      <c r="G33" s="0" t="n">
        <v>8525</v>
      </c>
      <c r="H33" s="0" t="n">
        <f aca="false">G33*D33/1000</f>
        <v>2205.4175</v>
      </c>
      <c r="I33" s="0" t="n">
        <f aca="false">1000/H33</f>
        <v>0.453428885913892</v>
      </c>
      <c r="J33" s="2" t="s">
        <v>23</v>
      </c>
      <c r="L33" s="0" t="n">
        <v>343.2</v>
      </c>
      <c r="M33" s="0" t="n">
        <f aca="false">1000/L33</f>
        <v>2.91375291375291</v>
      </c>
      <c r="O33" s="0" t="n">
        <v>7000</v>
      </c>
      <c r="P33" s="0" t="n">
        <f aca="false">O33*L33/1000</f>
        <v>2402.4</v>
      </c>
      <c r="Q33" s="0" t="n">
        <f aca="false">1000/P33</f>
        <v>0.416250416250416</v>
      </c>
      <c r="R33" s="0" t="n">
        <v>210</v>
      </c>
      <c r="T33" s="0" t="n">
        <f aca="false">E33/M33</f>
        <v>1.32663316582915</v>
      </c>
      <c r="U33" s="0" t="n">
        <f aca="false">I33/Q33</f>
        <v>1.08931755551953</v>
      </c>
    </row>
    <row r="34" customFormat="false" ht="12.8" hidden="false" customHeight="false" outlineLevel="0" collapsed="false">
      <c r="C34" s="0" t="s">
        <v>24</v>
      </c>
      <c r="D34" s="0" t="n">
        <v>75.6</v>
      </c>
      <c r="E34" s="0" t="n">
        <f aca="false">1000/D34</f>
        <v>13.2275132275132</v>
      </c>
      <c r="F34" s="0" t="n">
        <v>137.4</v>
      </c>
      <c r="G34" s="0" t="n">
        <v>7686</v>
      </c>
      <c r="H34" s="0" t="n">
        <f aca="false">G34*D34/1000</f>
        <v>581.0616</v>
      </c>
      <c r="I34" s="0" t="n">
        <f aca="false">1000/H34</f>
        <v>1.72098792967906</v>
      </c>
      <c r="J34" s="0" t="s">
        <v>28</v>
      </c>
      <c r="K34" s="0" t="n">
        <v>98.1</v>
      </c>
      <c r="L34" s="0" t="n">
        <v>124.8</v>
      </c>
      <c r="M34" s="0" t="n">
        <f aca="false">1000/L34</f>
        <v>8.01282051282051</v>
      </c>
      <c r="O34" s="0" t="n">
        <v>5898</v>
      </c>
      <c r="P34" s="0" t="n">
        <f aca="false">O34*L34/1000</f>
        <v>736.0704</v>
      </c>
      <c r="Q34" s="0" t="n">
        <f aca="false">1000/P34</f>
        <v>1.35856570241107</v>
      </c>
      <c r="R34" s="0" t="n">
        <v>48</v>
      </c>
      <c r="T34" s="0" t="n">
        <f aca="false">E34/M34</f>
        <v>1.65079365079365</v>
      </c>
      <c r="U34" s="0" t="n">
        <f aca="false">I34/Q34</f>
        <v>1.26676827379404</v>
      </c>
    </row>
  </sheetData>
  <mergeCells count="2">
    <mergeCell ref="L11:Q11"/>
    <mergeCell ref="L28:Q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2024-02-22T11:34:19Z</dcterms:modified>
  <cp:revision>36</cp:revision>
  <dc:subject/>
  <dc:title/>
</cp:coreProperties>
</file>