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onoghue\Documents\Development\SolderingStation\Resources\"/>
    </mc:Choice>
  </mc:AlternateContent>
  <xr:revisionPtr revIDLastSave="0" documentId="10_ncr:100000_{CE630C3F-8FAF-4E4E-9D3A-6C80BDA138EC}" xr6:coauthVersionLast="31" xr6:coauthVersionMax="31" xr10:uidLastSave="{00000000-0000-0000-0000-000000000000}"/>
  <bookViews>
    <workbookView xWindow="0" yWindow="0" windowWidth="10020" windowHeight="6435" activeTab="1" xr2:uid="{29469BC2-0BE3-4D90-9C06-0EB01961E055}"/>
  </bookViews>
  <sheets>
    <sheet name="Sheet1" sheetId="1" r:id="rId1"/>
    <sheet name="AD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0" i="2"/>
  <c r="G11" i="2" s="1"/>
  <c r="C11" i="2"/>
  <c r="G16" i="1" l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18" i="1"/>
  <c r="C18" i="1" s="1"/>
</calcChain>
</file>

<file path=xl/sharedStrings.xml><?xml version="1.0" encoding="utf-8"?>
<sst xmlns="http://schemas.openxmlformats.org/spreadsheetml/2006/main" count="17" uniqueCount="16">
  <si>
    <t xml:space="preserve">T(C) </t>
  </si>
  <si>
    <t>Rt/R24</t>
  </si>
  <si>
    <t>alpha (%/K)</t>
  </si>
  <si>
    <t>Voltage</t>
  </si>
  <si>
    <t>V</t>
  </si>
  <si>
    <t>R1</t>
  </si>
  <si>
    <t>ADCLP</t>
  </si>
  <si>
    <t>ADHSC</t>
  </si>
  <si>
    <t>Fmin</t>
  </si>
  <si>
    <t>Fmax</t>
  </si>
  <si>
    <t>Typ</t>
  </si>
  <si>
    <t>I</t>
  </si>
  <si>
    <t>R</t>
  </si>
  <si>
    <t>Pd</t>
  </si>
  <si>
    <t>Rext</t>
  </si>
  <si>
    <t>V@10K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</si>
</sst>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00714829550745E-2"/>
          <c:y val="8.2714426681982686E-2"/>
          <c:w val="0.91246130492790845"/>
          <c:h val="0.8690808742498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6.8726863509323818E-2"/>
                  <c:y val="-0.32424917724671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Sheet1!$A$13:$A$49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Sheet1!$B$13:$B$49</c:f>
              <c:numCache>
                <c:formatCode>0.000</c:formatCode>
                <c:ptCount val="37"/>
                <c:pt idx="0">
                  <c:v>15.040000000000001</c:v>
                </c:pt>
                <c:pt idx="1">
                  <c:v>11.74342</c:v>
                </c:pt>
                <c:pt idx="2">
                  <c:v>9.2411399999999997</c:v>
                </c:pt>
                <c:pt idx="3">
                  <c:v>7.3301200000000009</c:v>
                </c:pt>
                <c:pt idx="4">
                  <c:v>5.8547900000000004</c:v>
                </c:pt>
                <c:pt idx="5">
                  <c:v>4.7</c:v>
                </c:pt>
                <c:pt idx="6">
                  <c:v>3.7766850000000001</c:v>
                </c:pt>
                <c:pt idx="7">
                  <c:v>3.0712620000000004</c:v>
                </c:pt>
                <c:pt idx="8">
                  <c:v>2.5124320000000004</c:v>
                </c:pt>
                <c:pt idx="9">
                  <c:v>2.0664020000000001</c:v>
                </c:pt>
                <c:pt idx="10">
                  <c:v>1.708779</c:v>
                </c:pt>
                <c:pt idx="11">
                  <c:v>1.418601</c:v>
                </c:pt>
                <c:pt idx="12">
                  <c:v>1.183883</c:v>
                </c:pt>
                <c:pt idx="13">
                  <c:v>0.99339200000000005</c:v>
                </c:pt>
                <c:pt idx="14">
                  <c:v>0.83749299999999993</c:v>
                </c:pt>
                <c:pt idx="15">
                  <c:v>0.70918300000000001</c:v>
                </c:pt>
                <c:pt idx="16">
                  <c:v>0.60315099999999999</c:v>
                </c:pt>
                <c:pt idx="17">
                  <c:v>0.51455600000000001</c:v>
                </c:pt>
                <c:pt idx="18">
                  <c:v>0.4406156</c:v>
                </c:pt>
                <c:pt idx="19">
                  <c:v>0.37959080000000001</c:v>
                </c:pt>
                <c:pt idx="20">
                  <c:v>0.32825740000000003</c:v>
                </c:pt>
                <c:pt idx="21">
                  <c:v>0.28413850000000002</c:v>
                </c:pt>
                <c:pt idx="22">
                  <c:v>0.24674060000000003</c:v>
                </c:pt>
                <c:pt idx="23">
                  <c:v>0.21497800000000003</c:v>
                </c:pt>
                <c:pt idx="24">
                  <c:v>0.18786840000000002</c:v>
                </c:pt>
                <c:pt idx="25">
                  <c:v>0.16442480000000001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F-4CFC-A1A2-E32238D1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230656"/>
        <c:axId val="1475777392"/>
      </c:scatterChart>
      <c:valAx>
        <c:axId val="14852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77392"/>
        <c:crosses val="autoZero"/>
        <c:crossBetween val="midCat"/>
      </c:valAx>
      <c:valAx>
        <c:axId val="14757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245268</xdr:colOff>
      <xdr:row>4</xdr:row>
      <xdr:rowOff>128586</xdr:rowOff>
    </xdr:from>
    <xdr:to>
      <xdr:col>21</xdr:col>
      <xdr:colOff>204788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DBCC-F9F4-4547-AA24-96628F60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@1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59C3-E2C7-4F50-A123-0E4248BDC51A}">
  <dimension ref="A1:H38"/>
  <sheetViews>
    <sheetView zoomScale="120" zoomScaleNormal="120" workbookViewId="0">
      <selection activeCell="G8" sqref="G8"/>
    </sheetView>
  </sheetViews>
  <sheetFormatPr defaultRowHeight="14.25" x14ac:dyDescent="0.45"/>
  <cols>
    <col min="1" max="1" width="16.1328125" bestFit="1" customWidth="1"/>
    <col min="2" max="2" width="16.1328125" style="1" customWidth="1"/>
    <col min="3" max="3" width="16.1328125" style="2" customWidth="1"/>
  </cols>
  <sheetData>
    <row r="1" spans="1:8" x14ac:dyDescent="0.45">
      <c r="A1" t="s">
        <v>0</v>
      </c>
      <c r="B1" s="1">
        <v>4.7</v>
      </c>
      <c r="C1" s="2" t="s">
        <v>3</v>
      </c>
      <c r="D1" t="s">
        <v>1</v>
      </c>
      <c r="E1" t="s">
        <v>2</v>
      </c>
    </row>
    <row r="2" spans="1:8" x14ac:dyDescent="0.45">
      <c r="A2">
        <v>-55</v>
      </c>
      <c r="B2" s="1">
        <f t="shared" ref="B2:B17" si="0">D2*$B$1</f>
        <v>413.84440000000006</v>
      </c>
      <c r="C2" s="2">
        <f t="shared" ref="C2:C14" si="1">B2*$H$2/($H$3+B2)</f>
        <v>3.262942999595742</v>
      </c>
      <c r="D2">
        <v>88.052000000000007</v>
      </c>
      <c r="E2">
        <v>7.3</v>
      </c>
      <c r="G2" t="s">
        <v>4</v>
      </c>
      <c r="H2">
        <v>3.3</v>
      </c>
    </row>
    <row r="3" spans="1:8" x14ac:dyDescent="0.45">
      <c r="A3">
        <v>-50</v>
      </c>
      <c r="B3" s="1">
        <f t="shared" si="0"/>
        <v>289.755</v>
      </c>
      <c r="C3" s="2">
        <f t="shared" si="1"/>
        <v>3.2473264166001594</v>
      </c>
      <c r="D3">
        <v>61.65</v>
      </c>
      <c r="E3">
        <v>7</v>
      </c>
      <c r="G3" t="s">
        <v>5</v>
      </c>
      <c r="H3">
        <v>4.7</v>
      </c>
    </row>
    <row r="4" spans="1:8" x14ac:dyDescent="0.45">
      <c r="A4">
        <v>-45</v>
      </c>
      <c r="B4" s="1">
        <f t="shared" si="0"/>
        <v>205.51689999999999</v>
      </c>
      <c r="C4" s="2">
        <f t="shared" si="1"/>
        <v>3.2262190623113556</v>
      </c>
      <c r="D4">
        <v>43.726999999999997</v>
      </c>
      <c r="E4">
        <v>6.8</v>
      </c>
    </row>
    <row r="5" spans="1:8" x14ac:dyDescent="0.45">
      <c r="A5">
        <v>-40</v>
      </c>
      <c r="B5" s="1">
        <f t="shared" si="0"/>
        <v>147.5565</v>
      </c>
      <c r="C5" s="2">
        <f t="shared" si="1"/>
        <v>3.1981324278438032</v>
      </c>
      <c r="D5">
        <v>31.395</v>
      </c>
      <c r="E5">
        <v>6.5</v>
      </c>
    </row>
    <row r="6" spans="1:8" x14ac:dyDescent="0.45">
      <c r="A6">
        <v>-35</v>
      </c>
      <c r="B6" s="1">
        <f t="shared" si="0"/>
        <v>107.1694</v>
      </c>
      <c r="C6" s="2">
        <f t="shared" si="1"/>
        <v>3.1613561885555832</v>
      </c>
      <c r="D6">
        <v>22.802</v>
      </c>
      <c r="E6">
        <v>6.3</v>
      </c>
    </row>
    <row r="7" spans="1:8" x14ac:dyDescent="0.45">
      <c r="A7">
        <v>-30</v>
      </c>
      <c r="B7" s="1">
        <f t="shared" si="0"/>
        <v>78.687400000000011</v>
      </c>
      <c r="C7" s="2">
        <f t="shared" si="1"/>
        <v>3.1140006763611767</v>
      </c>
      <c r="D7">
        <v>16.742000000000001</v>
      </c>
      <c r="E7">
        <v>6.2</v>
      </c>
    </row>
    <row r="8" spans="1:8" x14ac:dyDescent="0.45">
      <c r="A8">
        <v>-25</v>
      </c>
      <c r="B8" s="1">
        <f t="shared" si="0"/>
        <v>58.124900000000004</v>
      </c>
      <c r="C8" s="2">
        <f t="shared" si="1"/>
        <v>3.0531233635071442</v>
      </c>
      <c r="D8">
        <v>12.367000000000001</v>
      </c>
      <c r="E8">
        <v>6</v>
      </c>
    </row>
    <row r="9" spans="1:8" x14ac:dyDescent="0.45">
      <c r="A9">
        <v>-20</v>
      </c>
      <c r="B9" s="1">
        <f t="shared" si="0"/>
        <v>43.405910000000006</v>
      </c>
      <c r="C9" s="2">
        <f t="shared" si="1"/>
        <v>2.9775863921917285</v>
      </c>
      <c r="D9">
        <v>9.2353000000000005</v>
      </c>
      <c r="E9">
        <v>5.6</v>
      </c>
    </row>
    <row r="10" spans="1:8" x14ac:dyDescent="0.45">
      <c r="A10">
        <v>-15</v>
      </c>
      <c r="B10" s="1">
        <f t="shared" si="0"/>
        <v>32.937130000000003</v>
      </c>
      <c r="C10" s="2">
        <f t="shared" si="1"/>
        <v>2.8879069418948786</v>
      </c>
      <c r="D10">
        <v>7.0079000000000002</v>
      </c>
      <c r="E10">
        <v>5.4</v>
      </c>
    </row>
    <row r="11" spans="1:8" x14ac:dyDescent="0.45">
      <c r="A11">
        <v>-10</v>
      </c>
      <c r="B11" s="1">
        <f t="shared" si="0"/>
        <v>25.217380000000002</v>
      </c>
      <c r="C11" s="2">
        <f t="shared" si="1"/>
        <v>2.7815722499764348</v>
      </c>
      <c r="D11">
        <v>5.3654000000000002</v>
      </c>
      <c r="E11">
        <v>5.4</v>
      </c>
    </row>
    <row r="12" spans="1:8" x14ac:dyDescent="0.45">
      <c r="A12">
        <v>-5</v>
      </c>
      <c r="B12" s="1">
        <f t="shared" si="0"/>
        <v>19.392200000000003</v>
      </c>
      <c r="C12" s="2">
        <f t="shared" si="1"/>
        <v>2.6562231759656654</v>
      </c>
      <c r="D12">
        <v>4.1260000000000003</v>
      </c>
      <c r="E12">
        <v>5.2</v>
      </c>
    </row>
    <row r="13" spans="1:8" x14ac:dyDescent="0.45">
      <c r="A13">
        <v>0</v>
      </c>
      <c r="B13" s="1">
        <f t="shared" si="0"/>
        <v>15.040000000000001</v>
      </c>
      <c r="C13" s="2">
        <f t="shared" si="1"/>
        <v>2.5142857142857138</v>
      </c>
      <c r="D13">
        <v>3.2</v>
      </c>
      <c r="E13">
        <v>5</v>
      </c>
    </row>
    <row r="14" spans="1:8" x14ac:dyDescent="0.45">
      <c r="A14">
        <v>5</v>
      </c>
      <c r="B14" s="1">
        <f t="shared" si="0"/>
        <v>11.74342</v>
      </c>
      <c r="C14" s="2">
        <f t="shared" si="1"/>
        <v>2.3567655633682048</v>
      </c>
      <c r="D14">
        <v>2.4986000000000002</v>
      </c>
      <c r="E14">
        <v>4.9000000000000004</v>
      </c>
      <c r="G14">
        <v>1.669</v>
      </c>
    </row>
    <row r="15" spans="1:8" x14ac:dyDescent="0.45">
      <c r="A15">
        <v>10</v>
      </c>
      <c r="B15" s="1">
        <f t="shared" si="0"/>
        <v>9.2411399999999997</v>
      </c>
      <c r="C15" s="2">
        <f>B15*$H$2/($H$3+B15)</f>
        <v>2.1874654440024268</v>
      </c>
      <c r="D15">
        <v>1.9661999999999999</v>
      </c>
      <c r="E15">
        <v>4.7</v>
      </c>
      <c r="G15">
        <v>0.66600000000000004</v>
      </c>
    </row>
    <row r="16" spans="1:8" x14ac:dyDescent="0.45">
      <c r="A16">
        <v>15</v>
      </c>
      <c r="B16" s="1">
        <f t="shared" si="0"/>
        <v>7.3301200000000009</v>
      </c>
      <c r="C16" s="2">
        <f t="shared" ref="C16:C38" si="2">B16*$H$2/($H$3+B16)</f>
        <v>2.0107360525082045</v>
      </c>
      <c r="D16">
        <v>1.5596000000000001</v>
      </c>
      <c r="E16">
        <v>4.5999999999999996</v>
      </c>
      <c r="G16">
        <f>G14/G15</f>
        <v>2.5060060060060061</v>
      </c>
    </row>
    <row r="17" spans="1:5" x14ac:dyDescent="0.45">
      <c r="A17">
        <v>20</v>
      </c>
      <c r="B17" s="1">
        <f t="shared" si="0"/>
        <v>5.8547900000000004</v>
      </c>
      <c r="C17" s="2">
        <f t="shared" si="2"/>
        <v>1.8305250033397156</v>
      </c>
      <c r="D17">
        <v>1.2457</v>
      </c>
      <c r="E17">
        <v>4.5</v>
      </c>
    </row>
    <row r="18" spans="1:5" x14ac:dyDescent="0.45">
      <c r="A18">
        <v>25</v>
      </c>
      <c r="B18" s="1">
        <f>D18*$B$1</f>
        <v>4.7</v>
      </c>
      <c r="C18" s="2">
        <f t="shared" si="2"/>
        <v>1.65</v>
      </c>
      <c r="D18">
        <v>1</v>
      </c>
      <c r="E18">
        <v>4.4000000000000004</v>
      </c>
    </row>
    <row r="19" spans="1:5" x14ac:dyDescent="0.45">
      <c r="A19">
        <v>30</v>
      </c>
      <c r="B19" s="1">
        <f t="shared" ref="B19:B38" si="3">D19*$B$1</f>
        <v>3.7766850000000001</v>
      </c>
      <c r="C19" s="2">
        <f t="shared" si="2"/>
        <v>1.4702752903994898</v>
      </c>
      <c r="D19">
        <v>0.80354999999999999</v>
      </c>
      <c r="E19">
        <v>4.2</v>
      </c>
    </row>
    <row r="20" spans="1:5" x14ac:dyDescent="0.45">
      <c r="A20">
        <v>35</v>
      </c>
      <c r="B20" s="1">
        <f t="shared" si="3"/>
        <v>3.0712620000000004</v>
      </c>
      <c r="C20" s="2">
        <f t="shared" si="2"/>
        <v>1.304185163233462</v>
      </c>
      <c r="D20">
        <v>0.65346000000000004</v>
      </c>
      <c r="E20">
        <v>4.0999999999999996</v>
      </c>
    </row>
    <row r="21" spans="1:5" x14ac:dyDescent="0.45">
      <c r="A21">
        <v>40</v>
      </c>
      <c r="B21" s="1">
        <f t="shared" si="3"/>
        <v>2.5124320000000004</v>
      </c>
      <c r="C21" s="2">
        <f t="shared" si="2"/>
        <v>1.1495464497966845</v>
      </c>
      <c r="D21">
        <v>0.53456000000000004</v>
      </c>
      <c r="E21">
        <v>4</v>
      </c>
    </row>
    <row r="22" spans="1:5" x14ac:dyDescent="0.45">
      <c r="A22">
        <v>45</v>
      </c>
      <c r="B22" s="1">
        <f t="shared" si="3"/>
        <v>2.0664020000000001</v>
      </c>
      <c r="C22" s="2">
        <f t="shared" si="2"/>
        <v>1.0077921175833182</v>
      </c>
      <c r="D22">
        <v>0.43966</v>
      </c>
      <c r="E22">
        <v>3.9</v>
      </c>
    </row>
    <row r="23" spans="1:5" x14ac:dyDescent="0.45">
      <c r="A23">
        <v>50</v>
      </c>
      <c r="B23" s="1">
        <f t="shared" si="3"/>
        <v>1.708779</v>
      </c>
      <c r="C23" s="2">
        <f t="shared" si="2"/>
        <v>0.8798822209347521</v>
      </c>
      <c r="D23">
        <v>0.36357</v>
      </c>
      <c r="E23">
        <v>3.8</v>
      </c>
    </row>
    <row r="24" spans="1:5" x14ac:dyDescent="0.45">
      <c r="A24">
        <v>55</v>
      </c>
      <c r="B24" s="1">
        <f t="shared" si="3"/>
        <v>1.418601</v>
      </c>
      <c r="C24" s="2">
        <f t="shared" si="2"/>
        <v>0.76510681118118329</v>
      </c>
      <c r="D24">
        <v>0.30182999999999999</v>
      </c>
      <c r="E24">
        <v>3.7</v>
      </c>
    </row>
    <row r="25" spans="1:5" x14ac:dyDescent="0.45">
      <c r="A25">
        <v>60</v>
      </c>
      <c r="B25" s="1">
        <f t="shared" si="3"/>
        <v>1.183883</v>
      </c>
      <c r="C25" s="2">
        <f t="shared" si="2"/>
        <v>0.66398565369161822</v>
      </c>
      <c r="D25">
        <v>0.25189</v>
      </c>
      <c r="E25">
        <v>3.6</v>
      </c>
    </row>
    <row r="26" spans="1:5" x14ac:dyDescent="0.45">
      <c r="A26">
        <v>65</v>
      </c>
      <c r="B26" s="1">
        <f t="shared" si="3"/>
        <v>0.99339200000000005</v>
      </c>
      <c r="C26" s="2">
        <f t="shared" si="2"/>
        <v>0.57578919561484609</v>
      </c>
      <c r="D26">
        <v>0.21135999999999999</v>
      </c>
      <c r="E26">
        <v>3.5</v>
      </c>
    </row>
    <row r="27" spans="1:5" x14ac:dyDescent="0.45">
      <c r="A27">
        <v>70</v>
      </c>
      <c r="B27" s="1">
        <f t="shared" si="3"/>
        <v>0.83749299999999993</v>
      </c>
      <c r="C27" s="2">
        <f t="shared" si="2"/>
        <v>0.49909352481348496</v>
      </c>
      <c r="D27">
        <v>0.17818999999999999</v>
      </c>
      <c r="E27">
        <v>3.4</v>
      </c>
    </row>
    <row r="28" spans="1:5" x14ac:dyDescent="0.45">
      <c r="A28">
        <v>75</v>
      </c>
      <c r="B28" s="1">
        <f t="shared" si="3"/>
        <v>0.70918300000000001</v>
      </c>
      <c r="C28" s="2">
        <f t="shared" si="2"/>
        <v>0.43265385918723764</v>
      </c>
      <c r="D28">
        <v>0.15089</v>
      </c>
      <c r="E28">
        <v>3.3</v>
      </c>
    </row>
    <row r="29" spans="1:5" x14ac:dyDescent="0.45">
      <c r="A29">
        <v>80</v>
      </c>
      <c r="B29" s="1">
        <f t="shared" si="3"/>
        <v>0.60315099999999999</v>
      </c>
      <c r="C29" s="2">
        <f t="shared" si="2"/>
        <v>0.37532370848953761</v>
      </c>
      <c r="D29">
        <v>0.12833</v>
      </c>
      <c r="E29">
        <v>3.2</v>
      </c>
    </row>
    <row r="30" spans="1:5" x14ac:dyDescent="0.45">
      <c r="A30">
        <v>85</v>
      </c>
      <c r="B30" s="1">
        <f t="shared" si="3"/>
        <v>0.51455600000000001</v>
      </c>
      <c r="C30" s="2">
        <f t="shared" si="2"/>
        <v>0.3256336301690882</v>
      </c>
      <c r="D30">
        <v>0.10947999999999999</v>
      </c>
      <c r="E30">
        <v>3.1</v>
      </c>
    </row>
    <row r="31" spans="1:5" x14ac:dyDescent="0.45">
      <c r="A31">
        <v>90</v>
      </c>
      <c r="B31" s="1">
        <f t="shared" si="3"/>
        <v>0.4406156</v>
      </c>
      <c r="C31" s="2">
        <f t="shared" si="2"/>
        <v>0.28285162578582995</v>
      </c>
      <c r="D31">
        <v>9.3747999999999998E-2</v>
      </c>
      <c r="E31">
        <v>3</v>
      </c>
    </row>
    <row r="32" spans="1:5" x14ac:dyDescent="0.45">
      <c r="A32">
        <v>95</v>
      </c>
      <c r="B32" s="1">
        <f t="shared" si="3"/>
        <v>0.37959080000000001</v>
      </c>
      <c r="C32" s="2">
        <f t="shared" si="2"/>
        <v>0.24660443908198273</v>
      </c>
      <c r="D32">
        <v>8.0764000000000002E-2</v>
      </c>
      <c r="E32">
        <v>2.9</v>
      </c>
    </row>
    <row r="33" spans="1:5" x14ac:dyDescent="0.45">
      <c r="A33">
        <v>100</v>
      </c>
      <c r="B33" s="1">
        <f t="shared" si="3"/>
        <v>0.32825740000000003</v>
      </c>
      <c r="C33" s="2">
        <f t="shared" si="2"/>
        <v>0.21543237225683792</v>
      </c>
      <c r="D33">
        <v>6.9842000000000001E-2</v>
      </c>
      <c r="E33">
        <v>2.9</v>
      </c>
    </row>
    <row r="34" spans="1:5" x14ac:dyDescent="0.45">
      <c r="A34">
        <v>105</v>
      </c>
      <c r="B34" s="1">
        <f t="shared" si="3"/>
        <v>0.28413850000000002</v>
      </c>
      <c r="C34" s="2">
        <f t="shared" si="2"/>
        <v>0.18812820911778433</v>
      </c>
      <c r="D34">
        <v>6.0455000000000002E-2</v>
      </c>
      <c r="E34">
        <v>2.9</v>
      </c>
    </row>
    <row r="35" spans="1:5" x14ac:dyDescent="0.45">
      <c r="A35">
        <v>110</v>
      </c>
      <c r="B35" s="1">
        <f t="shared" si="3"/>
        <v>0.24674060000000003</v>
      </c>
      <c r="C35" s="2">
        <f t="shared" si="2"/>
        <v>0.16460211800877533</v>
      </c>
      <c r="D35">
        <v>5.2498000000000003E-2</v>
      </c>
      <c r="E35">
        <v>2.8</v>
      </c>
    </row>
    <row r="36" spans="1:5" x14ac:dyDescent="0.45">
      <c r="A36">
        <v>115</v>
      </c>
      <c r="B36" s="1">
        <f t="shared" si="3"/>
        <v>0.21497800000000003</v>
      </c>
      <c r="C36" s="2">
        <f t="shared" si="2"/>
        <v>0.14433989328131275</v>
      </c>
      <c r="D36">
        <v>4.5740000000000003E-2</v>
      </c>
      <c r="E36">
        <v>2.7</v>
      </c>
    </row>
    <row r="37" spans="1:5" x14ac:dyDescent="0.45">
      <c r="A37">
        <v>120</v>
      </c>
      <c r="B37" s="1">
        <f t="shared" si="3"/>
        <v>0.18786840000000002</v>
      </c>
      <c r="C37" s="2">
        <f t="shared" si="2"/>
        <v>0.12683764562892078</v>
      </c>
      <c r="D37">
        <v>3.9972000000000001E-2</v>
      </c>
      <c r="E37">
        <v>2.7</v>
      </c>
    </row>
    <row r="38" spans="1:5" x14ac:dyDescent="0.45">
      <c r="A38">
        <v>125</v>
      </c>
      <c r="B38" s="1">
        <f t="shared" si="3"/>
        <v>0.16442480000000001</v>
      </c>
      <c r="C38" s="2">
        <f t="shared" si="2"/>
        <v>0.11154491277159841</v>
      </c>
      <c r="D38">
        <v>3.4984000000000001E-2</v>
      </c>
      <c r="E38">
        <v>2.6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F032-7F49-445F-9FDC-29507A9DF036}">
  <dimension ref="B1:G17"/>
  <sheetViews>
    <sheetView tabSelected="1" workbookViewId="0">
      <selection activeCell="G16" sqref="G16"/>
    </sheetView>
  </sheetViews>
  <sheetFormatPr defaultRowHeight="14.25" x14ac:dyDescent="0.45"/>
  <cols>
    <col min="2" max="6" width="9.06640625" style="3"/>
  </cols>
  <sheetData>
    <row r="1" spans="2:7" x14ac:dyDescent="0.45">
      <c r="B1" s="3" t="s">
        <v>6</v>
      </c>
      <c r="C1" s="3" t="s">
        <v>7</v>
      </c>
      <c r="D1" s="3" t="s">
        <v>8</v>
      </c>
      <c r="E1" s="3" t="s">
        <v>10</v>
      </c>
      <c r="F1" s="3" t="s">
        <v>9</v>
      </c>
    </row>
    <row r="2" spans="2:7" x14ac:dyDescent="0.45">
      <c r="B2" s="3">
        <v>1</v>
      </c>
      <c r="C2" s="3">
        <v>0</v>
      </c>
      <c r="D2" s="3">
        <v>1.2</v>
      </c>
      <c r="E2" s="3">
        <v>2.4</v>
      </c>
      <c r="F2" s="3">
        <v>3.9</v>
      </c>
    </row>
    <row r="3" spans="2:7" x14ac:dyDescent="0.45">
      <c r="B3" s="3">
        <v>1</v>
      </c>
      <c r="C3" s="3">
        <v>1</v>
      </c>
      <c r="D3" s="3">
        <v>3</v>
      </c>
      <c r="E3" s="3">
        <v>4</v>
      </c>
      <c r="F3" s="3">
        <v>7.3</v>
      </c>
    </row>
    <row r="4" spans="2:7" x14ac:dyDescent="0.45">
      <c r="B4" s="3">
        <v>0</v>
      </c>
      <c r="C4" s="3">
        <v>0</v>
      </c>
      <c r="D4" s="3">
        <v>2.4</v>
      </c>
      <c r="E4" s="3">
        <v>5.2</v>
      </c>
      <c r="F4" s="3">
        <v>6.1</v>
      </c>
    </row>
    <row r="5" spans="2:7" x14ac:dyDescent="0.45">
      <c r="B5" s="3">
        <v>0</v>
      </c>
      <c r="C5" s="3">
        <v>1</v>
      </c>
      <c r="D5" s="3">
        <v>4.4000000000000004</v>
      </c>
      <c r="E5" s="3">
        <v>6.2</v>
      </c>
      <c r="F5" s="3">
        <v>9.5</v>
      </c>
    </row>
    <row r="9" spans="2:7" x14ac:dyDescent="0.45">
      <c r="B9" s="3" t="s">
        <v>11</v>
      </c>
      <c r="C9" s="3">
        <v>1E-3</v>
      </c>
      <c r="F9" s="3" t="s">
        <v>14</v>
      </c>
      <c r="G9">
        <v>1200</v>
      </c>
    </row>
    <row r="10" spans="2:7" x14ac:dyDescent="0.45">
      <c r="B10" s="3" t="s">
        <v>12</v>
      </c>
      <c r="C10" s="3">
        <v>10000</v>
      </c>
      <c r="F10" s="3" t="s">
        <v>11</v>
      </c>
      <c r="G10">
        <f>0.000015+0.617/G9</f>
        <v>5.2916666666666672E-4</v>
      </c>
    </row>
    <row r="11" spans="2:7" x14ac:dyDescent="0.45">
      <c r="B11" s="3" t="s">
        <v>13</v>
      </c>
      <c r="C11" s="3">
        <f>C9*C9*C10</f>
        <v>0.01</v>
      </c>
      <c r="F11" s="4" t="s">
        <v>15</v>
      </c>
      <c r="G11">
        <f>G10*10000</f>
        <v>5.291666666666667</v>
      </c>
    </row>
    <row r="16" spans="2:7" x14ac:dyDescent="0.45">
      <c r="F16" s="3">
        <v>174</v>
      </c>
      <c r="G16">
        <f>F16/F17</f>
        <v>118.36734693877551</v>
      </c>
    </row>
    <row r="17" spans="6:6" x14ac:dyDescent="0.45">
      <c r="F17" s="3">
        <v>1.47</v>
      </c>
    </row>
  </sheetData>
  <hyperlinks>
    <hyperlink ref="F11" r:id="rId1" xr:uid="{79E9F599-94B2-4AD9-9B19-3835E3C99A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ADC</vt:lpstr>
    </vt:vector>
  </TitlesOfParts>
  <Company>Swinburne University of Techonology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dcterms:created xsi:type="dcterms:W3CDTF">2020-04-12T13:04:39Z</dcterms:created>
  <dcterms:modified xsi:type="dcterms:W3CDTF">2020-04-13T12:43:29Z</dcterms:modified>
</cp:coreProperties>
</file>