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san\Downloads\"/>
    </mc:Choice>
  </mc:AlternateContent>
  <xr:revisionPtr revIDLastSave="0" documentId="13_ncr:1_{A394D552-1DA6-4422-8E93-33AE996A4886}" xr6:coauthVersionLast="47" xr6:coauthVersionMax="47" xr10:uidLastSave="{00000000-0000-0000-0000-000000000000}"/>
  <bookViews>
    <workbookView xWindow="-98" yWindow="-98" windowWidth="21795" windowHeight="12975" xr2:uid="{C94C36DF-54BD-4AB1-87A5-042F1FC083EA}"/>
  </bookViews>
  <sheets>
    <sheet name="Fluid Volume in a Cylinder Tan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 l="1"/>
  <c r="J4" i="2" s="1"/>
  <c r="G14" i="2"/>
  <c r="G15" i="2" s="1"/>
  <c r="J6" i="2" s="1"/>
  <c r="G16" i="2" l="1"/>
  <c r="I8" i="2" s="1"/>
</calcChain>
</file>

<file path=xl/sharedStrings.xml><?xml version="1.0" encoding="utf-8"?>
<sst xmlns="http://schemas.openxmlformats.org/spreadsheetml/2006/main" count="17" uniqueCount="15">
  <si>
    <t>m</t>
  </si>
  <si>
    <t>Fluid Volume =</t>
  </si>
  <si>
    <t>Tank Volume =</t>
  </si>
  <si>
    <t>m^3</t>
  </si>
  <si>
    <t>value =</t>
  </si>
  <si>
    <t>l in ft</t>
  </si>
  <si>
    <t>r in ft</t>
  </si>
  <si>
    <t>h in ft</t>
  </si>
  <si>
    <t xml:space="preserve">fluid volume in ft^3 = </t>
  </si>
  <si>
    <t>Tank Volume in ft^3 =</t>
  </si>
  <si>
    <t xml:space="preserve"> cross section radius (r)= </t>
  </si>
  <si>
    <t>tank's length (l) =</t>
  </si>
  <si>
    <t xml:space="preserve">filled depth (h)= </t>
  </si>
  <si>
    <t>percentage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</si>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</sst>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5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1" fillId="5" borderId="0" xfId="0" applyFont="1" applyFill="1" applyAlignment="1">
      <alignment wrapText="1"/>
    </xf>
    <xf numFmtId="0" fontId="1" fillId="5" borderId="0" xfId="0" applyFont="1" applyFill="1"/>
    <xf numFmtId="164" fontId="1" fillId="5" borderId="0" xfId="0" applyNumberFormat="1" applyFont="1" applyFill="1"/>
    <xf numFmtId="0" fontId="0" fillId="0" borderId="1" xfId="0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65" fontId="0" fillId="3" borderId="9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109538</xdr:colOff>
      <xdr:row>3</xdr:row>
      <xdr:rowOff>161926</xdr:rowOff>
    </xdr:from>
    <xdr:to>
      <xdr:col>4</xdr:col>
      <xdr:colOff>114300</xdr:colOff>
      <xdr:row>7</xdr:row>
      <xdr:rowOff>123826</xdr:rowOff>
    </xdr:to>
    <xdr:sp macro="" textlink="">
      <xdr:nvSpPr>
        <xdr:cNvPr id="2" name="Flowchart: Direct Access Storage 1">
          <a:extLst>
            <a:ext uri="{FF2B5EF4-FFF2-40B4-BE49-F238E27FC236}">
              <a16:creationId xmlns:a16="http://schemas.microsoft.com/office/drawing/2014/main" id="{84569D01-F65A-DF89-D8B9-A3D45342AA87}"/>
            </a:ext>
          </a:extLst>
        </xdr:cNvPr>
        <xdr:cNvSpPr/>
      </xdr:nvSpPr>
      <xdr:spPr>
        <a:xfrm>
          <a:off x="1404938" y="704851"/>
          <a:ext cx="1947862" cy="685800"/>
        </a:xfrm>
        <a:prstGeom prst="flowChartMagneticDrum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204788</xdr:colOff>
      <xdr:row>4</xdr:row>
      <xdr:rowOff>133350</xdr:rowOff>
    </xdr:from>
    <xdr:to>
      <xdr:col>4</xdr:col>
      <xdr:colOff>71438</xdr:colOff>
      <xdr:row>4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4F72B7B-13F0-9239-04B8-862E383C52D7}"/>
            </a:ext>
          </a:extLst>
        </xdr:cNvPr>
        <xdr:cNvCxnSpPr/>
      </xdr:nvCxnSpPr>
      <xdr:spPr>
        <a:xfrm flipH="1">
          <a:off x="2795588" y="857250"/>
          <a:ext cx="5143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</xdr:row>
      <xdr:rowOff>119063</xdr:rowOff>
    </xdr:from>
    <xdr:to>
      <xdr:col>3</xdr:col>
      <xdr:colOff>185738</xdr:colOff>
      <xdr:row>4</xdr:row>
      <xdr:rowOff>138113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D6B7A5-FDD1-8618-AB65-C695DCB9D47D}"/>
            </a:ext>
          </a:extLst>
        </xdr:cNvPr>
        <xdr:cNvCxnSpPr/>
      </xdr:nvCxnSpPr>
      <xdr:spPr>
        <a:xfrm>
          <a:off x="1476375" y="842963"/>
          <a:ext cx="1300163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642938</xdr:colOff>
      <xdr:row>4</xdr:row>
      <xdr:rowOff>123825</xdr:rowOff>
    </xdr:from>
    <xdr:to>
      <xdr:col>2</xdr:col>
      <xdr:colOff>4763</xdr:colOff>
      <xdr:row>7</xdr:row>
      <xdr:rowOff>147638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7AD3960-01FE-DEE1-77F3-3ED8ED9FCD8C}"/>
            </a:ext>
          </a:extLst>
        </xdr:cNvPr>
        <xdr:cNvCxnSpPr/>
      </xdr:nvCxnSpPr>
      <xdr:spPr>
        <a:xfrm flipH="1">
          <a:off x="1938338" y="847725"/>
          <a:ext cx="9525" cy="5667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185738</xdr:colOff>
      <xdr:row>7</xdr:row>
      <xdr:rowOff>176213</xdr:rowOff>
    </xdr:from>
    <xdr:to>
      <xdr:col>3</xdr:col>
      <xdr:colOff>481013</xdr:colOff>
      <xdr:row>7</xdr:row>
      <xdr:rowOff>176213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54CD017-34E7-13A4-1F62-EEA8E6B66F7D}"/>
            </a:ext>
          </a:extLst>
        </xdr:cNvPr>
        <xdr:cNvCxnSpPr/>
      </xdr:nvCxnSpPr>
      <xdr:spPr>
        <a:xfrm>
          <a:off x="1481138" y="1443038"/>
          <a:ext cx="1590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442913</xdr:colOff>
      <xdr:row>5</xdr:row>
      <xdr:rowOff>142875</xdr:rowOff>
    </xdr:from>
    <xdr:to>
      <xdr:col>4</xdr:col>
      <xdr:colOff>9525</xdr:colOff>
      <xdr:row>7</xdr:row>
      <xdr:rowOff>28575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04E4422-847E-FFB6-3A8A-E874A8F08866}"/>
            </a:ext>
          </a:extLst>
        </xdr:cNvPr>
        <xdr:cNvCxnSpPr/>
      </xdr:nvCxnSpPr>
      <xdr:spPr>
        <a:xfrm>
          <a:off x="3033713" y="1047750"/>
          <a:ext cx="214312" cy="247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461962</xdr:colOff>
      <xdr:row>5</xdr:row>
      <xdr:rowOff>47625</xdr:rowOff>
    </xdr:from>
    <xdr:ext cx="22826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D50AE2-797C-C408-D692-FB2793078010}"/>
            </a:ext>
          </a:extLst>
        </xdr:cNvPr>
        <xdr:cNvSpPr txBox="1"/>
      </xdr:nvSpPr>
      <xdr:spPr>
        <a:xfrm>
          <a:off x="3052762" y="952500"/>
          <a:ext cx="2282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r</a:t>
          </a:r>
        </a:p>
      </xdr:txBody>
    </xdr:sp>
    <xdr:clientData/>
  </xdr:oneCellAnchor>
  <xdr:oneCellAnchor>
    <xdr:from>
      <xdr:col>2</xdr:col>
      <xdr:colOff>152400</xdr:colOff>
      <xdr:row>7</xdr:row>
      <xdr:rowOff>133350</xdr:rowOff>
    </xdr:from>
    <xdr:ext cx="21890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DE748DF-EB68-8452-5906-2757F004BAF9}"/>
            </a:ext>
          </a:extLst>
        </xdr:cNvPr>
        <xdr:cNvSpPr txBox="1"/>
      </xdr:nvSpPr>
      <xdr:spPr>
        <a:xfrm>
          <a:off x="2095500" y="1400175"/>
          <a:ext cx="218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l</a:t>
          </a:r>
        </a:p>
      </xdr:txBody>
    </xdr:sp>
    <xdr:clientData/>
  </xdr:oneCellAnchor>
  <xdr:oneCellAnchor>
    <xdr:from>
      <xdr:col>1</xdr:col>
      <xdr:colOff>571500</xdr:colOff>
      <xdr:row>5</xdr:row>
      <xdr:rowOff>85726</xdr:rowOff>
    </xdr:from>
    <xdr:ext cx="25616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99EA805-50B2-B5B7-FF1D-EC7F91A9A7F6}"/>
            </a:ext>
          </a:extLst>
        </xdr:cNvPr>
        <xdr:cNvSpPr txBox="1"/>
      </xdr:nvSpPr>
      <xdr:spPr>
        <a:xfrm>
          <a:off x="1866900" y="9906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h</a:t>
          </a:r>
        </a:p>
      </xdr:txBody>
    </xdr:sp>
    <xdr:clientData/>
  </xdr:oneCellAnchor>
  <xdr:oneCellAnchor>
    <xdr:from>
      <xdr:col>13</xdr:col>
      <xdr:colOff>290512</xdr:colOff>
      <xdr:row>9</xdr:row>
      <xdr:rowOff>190500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6D2D8BA-8ED2-46DE-2E65-3925B85F59A5}"/>
            </a:ext>
          </a:extLst>
        </xdr:cNvPr>
        <xdr:cNvSpPr txBox="1"/>
      </xdr:nvSpPr>
      <xdr:spPr>
        <a:xfrm>
          <a:off x="8496300" y="2543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7</xdr:col>
      <xdr:colOff>176212</xdr:colOff>
      <xdr:row>9</xdr:row>
      <xdr:rowOff>90488</xdr:rowOff>
    </xdr:from>
    <xdr:ext cx="3214919" cy="436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1613F1B-B359-1EB0-BEE1-B3570FBC0247}"/>
            </a:ext>
          </a:extLst>
        </xdr:cNvPr>
        <xdr:cNvSpPr txBox="1"/>
      </xdr:nvSpPr>
      <xdr:spPr>
        <a:xfrm>
          <a:off x="5181600" y="1852613"/>
          <a:ext cx="321491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This worksheet has been created by Ehsan Daneshgar.</a:t>
          </a:r>
          <a:br>
            <a:rPr lang="en-CA" sz="1100"/>
          </a:br>
          <a:r>
            <a:rPr lang="en-CA" sz="1100"/>
            <a:t>June 5, 2024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1C88-94F8-4116-B56D-0DEE94981A11}">
  <dimension ref="B2:K16"/>
  <sheetViews>
    <sheetView showGridLines="0" tabSelected="1" workbookViewId="0">
      <selection activeCell="I15" sqref="I15"/>
    </sheetView>
  </sheetViews>
  <sheetFormatPr defaultRowHeight="14.25" x14ac:dyDescent="0.45"/>
  <cols>
    <col min="1" max="5" width="9.06640625" style="8"/>
    <col min="6" max="6" width="15.6640625" style="8" customWidth="1"/>
    <col min="7" max="8" width="9.06640625" style="8"/>
    <col min="9" max="9" width="12.19921875" style="8" bestFit="1" customWidth="1"/>
    <col min="10" max="10" width="11.19921875" style="8" customWidth="1"/>
    <col min="11" max="16384" width="9.06640625" style="8"/>
  </cols>
  <sheetData>
    <row r="2" spans="2:11" ht="14.65" thickBot="1" x14ac:dyDescent="0.5"/>
    <row r="3" spans="2:11" ht="14.65" thickBot="1" x14ac:dyDescent="0.5">
      <c r="B3" s="9"/>
      <c r="C3" s="3"/>
      <c r="D3" s="3"/>
      <c r="E3" s="3"/>
      <c r="F3" s="3"/>
      <c r="G3" s="3"/>
      <c r="H3" s="3"/>
      <c r="I3" s="3"/>
      <c r="J3" s="3"/>
      <c r="K3" s="4"/>
    </row>
    <row r="4" spans="2:11" ht="15" thickTop="1" thickBot="1" x14ac:dyDescent="0.5">
      <c r="B4" s="10"/>
      <c r="C4"/>
      <c r="D4"/>
      <c r="E4"/>
      <c r="F4" s="1" t="s">
        <v>11</v>
      </c>
      <c r="G4" s="16">
        <v>10</v>
      </c>
      <c r="H4" s="17" t="s">
        <v>14</v>
      </c>
      <c r="I4" s="1" t="s">
        <v>2</v>
      </c>
      <c r="J4" s="18">
        <f>IF(K4="ft^3", G10, IF(K4="m^3", G10*0.0283168, IF(K4="bbl", G10*0.178108, IF(K4="liter", G10*28.3168, ""))))</f>
        <v>153.20894824815551</v>
      </c>
      <c r="K4" s="17" t="s">
        <v>3</v>
      </c>
    </row>
    <row r="5" spans="2:11" ht="15" thickTop="1" thickBot="1" x14ac:dyDescent="0.5">
      <c r="B5" s="10"/>
      <c r="C5"/>
      <c r="D5"/>
      <c r="E5"/>
      <c r="F5" s="1"/>
      <c r="G5" s="1"/>
      <c r="H5" s="1"/>
      <c r="I5" s="1"/>
      <c r="J5" s="1"/>
      <c r="K5" s="5"/>
    </row>
    <row r="6" spans="2:11" ht="24" customHeight="1" thickTop="1" thickBot="1" x14ac:dyDescent="0.5">
      <c r="B6" s="10"/>
      <c r="C6"/>
      <c r="D6"/>
      <c r="E6"/>
      <c r="F6" s="2" t="s">
        <v>10</v>
      </c>
      <c r="G6" s="16">
        <v>4</v>
      </c>
      <c r="H6" s="17" t="s">
        <v>0</v>
      </c>
      <c r="I6" s="1" t="s">
        <v>1</v>
      </c>
      <c r="J6" s="18">
        <f>IF(K6="ft^3",G15,IF(K6="m^3",G15*0.0283168,IF(K6="bbl",G15*0.178108,IF(K6="liter",G15*28.3168,""))))</f>
        <v>142.15541191904606</v>
      </c>
      <c r="K6" s="17" t="s">
        <v>3</v>
      </c>
    </row>
    <row r="7" spans="2:11" ht="15" thickTop="1" thickBot="1" x14ac:dyDescent="0.5">
      <c r="B7" s="10"/>
      <c r="C7"/>
      <c r="D7"/>
      <c r="E7"/>
      <c r="F7" s="1"/>
      <c r="G7" s="1"/>
      <c r="H7" s="1"/>
      <c r="I7" s="1"/>
      <c r="J7" s="1"/>
      <c r="K7" s="5"/>
    </row>
    <row r="8" spans="2:11" ht="15" thickTop="1" thickBot="1" x14ac:dyDescent="0.5">
      <c r="B8" s="10"/>
      <c r="C8"/>
      <c r="D8"/>
      <c r="E8"/>
      <c r="F8" s="1" t="s">
        <v>12</v>
      </c>
      <c r="G8" s="16">
        <v>7</v>
      </c>
      <c r="H8" s="17" t="s">
        <v>0</v>
      </c>
      <c r="I8" s="19" t="str">
        <f>TEXT(G16,"0.0%")&amp;" of the tank is full."</f>
        <v>92.8% of the tank is full.</v>
      </c>
      <c r="J8" s="19"/>
      <c r="K8" s="20"/>
    </row>
    <row r="9" spans="2:11" ht="15" thickTop="1" thickBot="1" x14ac:dyDescent="0.5">
      <c r="B9" s="11"/>
      <c r="C9" s="6"/>
      <c r="D9" s="6"/>
      <c r="E9" s="6"/>
      <c r="F9" s="6"/>
      <c r="G9" s="6"/>
      <c r="H9" s="15"/>
      <c r="I9" s="6"/>
      <c r="J9" s="6"/>
      <c r="K9" s="7"/>
    </row>
    <row r="10" spans="2:11" ht="30.75" customHeight="1" x14ac:dyDescent="0.45">
      <c r="F10" s="12" t="s">
        <v>9</v>
      </c>
      <c r="G10" s="13">
        <f>PI()*G12^2*G11</f>
        <v>5410.5318485194484</v>
      </c>
    </row>
    <row r="11" spans="2:11" x14ac:dyDescent="0.45">
      <c r="F11" s="13" t="s">
        <v>5</v>
      </c>
      <c r="G11" s="13">
        <f>IF(H4="ft",G4,G4*3.28084)</f>
        <v>10</v>
      </c>
    </row>
    <row r="12" spans="2:11" x14ac:dyDescent="0.45">
      <c r="F12" s="13" t="s">
        <v>6</v>
      </c>
      <c r="G12" s="13">
        <f>IF(H6="ft",G6,G6*3.28084)</f>
        <v>13.12336</v>
      </c>
    </row>
    <row r="13" spans="2:11" x14ac:dyDescent="0.45">
      <c r="F13" s="13" t="s">
        <v>7</v>
      </c>
      <c r="G13" s="13">
        <f>IF(H8="ft",G8,G8*3.28084)</f>
        <v>22.965879999999999</v>
      </c>
    </row>
    <row r="14" spans="2:11" x14ac:dyDescent="0.45">
      <c r="F14" s="13" t="s">
        <v>4</v>
      </c>
      <c r="G14" s="13">
        <f>ACOS((G12-G13)/G12)</f>
        <v>2.4188584057763776</v>
      </c>
    </row>
    <row r="15" spans="2:11" ht="34.5" customHeight="1" x14ac:dyDescent="0.45">
      <c r="F15" s="12" t="s">
        <v>8</v>
      </c>
      <c r="G15" s="13">
        <f>G11*(G12^2*G14-(G12-G13)*SQRT(2*G12*G13-G13^2))</f>
        <v>5020.179254684359</v>
      </c>
    </row>
    <row r="16" spans="2:11" x14ac:dyDescent="0.45">
      <c r="F16" s="13" t="s">
        <v>13</v>
      </c>
      <c r="G16" s="14">
        <f>G15/G10</f>
        <v>0.92785319359280616</v>
      </c>
    </row>
  </sheetData>
  <sheetProtection algorithmName="SHA-512" hashValue="G4bMCdK6zdJombihTTwLA9gr8iAzSExVdeL5Ub5P9xiFu4Sd5a/4KryZm+MKPj4h+XM7TpCmr+dc8fdK8dYEmQ==" saltValue="Iv8dTR5tmJpY7fMHo5e0nw==" spinCount="100000" sheet="1" objects="1" scenarios="1"/>
  <mergeCells count="1">
    <mergeCell ref="I8:K8"/>
  </mergeCells>
  <dataValidations count="2">
    <dataValidation type="list" allowBlank="1" showInputMessage="1" showErrorMessage="1" sqref="H4 H6 H8" xr:uid="{A4445665-A8AD-4126-B277-175149EA9BEF}">
      <formula1>"ft, m"</formula1>
    </dataValidation>
    <dataValidation type="list" allowBlank="1" showInputMessage="1" showErrorMessage="1" sqref="K6 K4" xr:uid="{567DE550-71A0-45F1-AFCB-ED7972401309}">
      <formula1>"m^3, bbl, Liter, ft^3"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Fluid Volume in a Cylinder 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Daneshgar</dc:creator>
  <cp:lastModifiedBy>Ehsan Daneshgar</cp:lastModifiedBy>
  <dcterms:created xsi:type="dcterms:W3CDTF">2024-06-03T19:45:52Z</dcterms:created>
  <dcterms:modified xsi:type="dcterms:W3CDTF">2024-08-20T05:53:42Z</dcterms:modified>
</cp:coreProperties>
</file>