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hud/Work/measure2context/lit_summary/"/>
    </mc:Choice>
  </mc:AlternateContent>
  <bookViews>
    <workbookView xWindow="3040" yWindow="460" windowWidth="24760" windowHeight="15440" tabRatio="500"/>
  </bookViews>
  <sheets>
    <sheet name="Sheet2" sheetId="2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A24" i="2" l="1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66" i="2"/>
  <c r="BA67" i="2"/>
  <c r="BA68" i="2"/>
  <c r="BA69" i="2"/>
  <c r="BA70" i="2"/>
  <c r="BA71" i="2"/>
  <c r="BA72" i="2"/>
  <c r="BA73" i="2"/>
  <c r="BA74" i="2"/>
  <c r="BA75" i="2"/>
  <c r="BA76" i="2"/>
  <c r="BA77" i="2"/>
  <c r="BA78" i="2"/>
  <c r="BA79" i="2"/>
  <c r="BA80" i="2"/>
  <c r="BA81" i="2"/>
  <c r="BA82" i="2"/>
  <c r="BA83" i="2"/>
  <c r="BA84" i="2"/>
  <c r="BA85" i="2"/>
  <c r="BA86" i="2"/>
  <c r="BA87" i="2"/>
  <c r="BA88" i="2"/>
  <c r="BA89" i="2"/>
  <c r="BA90" i="2"/>
  <c r="BA91" i="2"/>
  <c r="BA92" i="2"/>
  <c r="BA93" i="2"/>
  <c r="BA94" i="2"/>
  <c r="BA95" i="2"/>
  <c r="BA96" i="2"/>
  <c r="BA97" i="2"/>
  <c r="BA98" i="2"/>
  <c r="BA99" i="2"/>
  <c r="BA100" i="2"/>
  <c r="BA101" i="2"/>
  <c r="BA102" i="2"/>
  <c r="BA103" i="2"/>
  <c r="BA104" i="2"/>
  <c r="BA105" i="2"/>
  <c r="BA106" i="2"/>
  <c r="BA107" i="2"/>
  <c r="BA108" i="2"/>
  <c r="BA109" i="2"/>
  <c r="BA110" i="2"/>
  <c r="BA111" i="2"/>
  <c r="BA112" i="2"/>
  <c r="BA113" i="2"/>
  <c r="BA114" i="2"/>
  <c r="BA115" i="2"/>
  <c r="BA116" i="2"/>
  <c r="BA117" i="2"/>
  <c r="BA118" i="2"/>
  <c r="BA119" i="2"/>
  <c r="BA120" i="2"/>
  <c r="BA121" i="2"/>
  <c r="BA122" i="2"/>
  <c r="BA123" i="2"/>
  <c r="BA124" i="2"/>
  <c r="BA125" i="2"/>
  <c r="BA126" i="2"/>
  <c r="BA127" i="2"/>
  <c r="BA128" i="2"/>
  <c r="BA129" i="2"/>
  <c r="BA130" i="2"/>
  <c r="BA131" i="2"/>
  <c r="BA132" i="2"/>
  <c r="BA133" i="2"/>
  <c r="BA134" i="2"/>
  <c r="BA135" i="2"/>
  <c r="BA136" i="2"/>
  <c r="BA137" i="2"/>
  <c r="BA138" i="2"/>
  <c r="BA139" i="2"/>
  <c r="BA140" i="2"/>
  <c r="BA141" i="2"/>
  <c r="BA142" i="2"/>
  <c r="BA143" i="2"/>
  <c r="BA144" i="2"/>
  <c r="BA145" i="2"/>
  <c r="BA146" i="2"/>
  <c r="BA147" i="2"/>
  <c r="BA148" i="2"/>
  <c r="BA149" i="2"/>
  <c r="BA150" i="2"/>
  <c r="BA151" i="2"/>
  <c r="BA152" i="2"/>
  <c r="BA153" i="2"/>
  <c r="BA154" i="2"/>
  <c r="BA155" i="2"/>
  <c r="BA156" i="2"/>
  <c r="BA157" i="2"/>
  <c r="BA158" i="2"/>
  <c r="BA159" i="2"/>
  <c r="BA160" i="2"/>
  <c r="BA161" i="2"/>
  <c r="BA162" i="2"/>
  <c r="BA163" i="2"/>
  <c r="BA164" i="2"/>
  <c r="BA165" i="2"/>
  <c r="BA166" i="2"/>
  <c r="BA167" i="2"/>
  <c r="BA168" i="2"/>
  <c r="BA169" i="2"/>
  <c r="BA170" i="2"/>
  <c r="BA171" i="2"/>
  <c r="BA172" i="2"/>
  <c r="BA173" i="2"/>
  <c r="BA174" i="2"/>
  <c r="BA175" i="2"/>
  <c r="BA176" i="2"/>
  <c r="BA177" i="2"/>
  <c r="BA178" i="2"/>
  <c r="BA179" i="2"/>
  <c r="BA180" i="2"/>
  <c r="BA181" i="2"/>
  <c r="BA182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97" i="2"/>
  <c r="AZ98" i="2"/>
  <c r="AZ99" i="2"/>
  <c r="AZ100" i="2"/>
  <c r="AZ101" i="2"/>
  <c r="AZ102" i="2"/>
  <c r="AZ103" i="2"/>
  <c r="AZ104" i="2"/>
  <c r="AZ105" i="2"/>
  <c r="AZ106" i="2"/>
  <c r="AZ107" i="2"/>
  <c r="AZ108" i="2"/>
  <c r="AZ109" i="2"/>
  <c r="AZ110" i="2"/>
  <c r="AZ111" i="2"/>
  <c r="AZ112" i="2"/>
  <c r="AZ113" i="2"/>
  <c r="AZ114" i="2"/>
  <c r="AZ115" i="2"/>
  <c r="AZ116" i="2"/>
  <c r="AZ117" i="2"/>
  <c r="AZ118" i="2"/>
  <c r="AZ119" i="2"/>
  <c r="AZ120" i="2"/>
  <c r="AZ121" i="2"/>
  <c r="AZ122" i="2"/>
  <c r="AZ123" i="2"/>
  <c r="AZ124" i="2"/>
  <c r="AZ125" i="2"/>
  <c r="AZ126" i="2"/>
  <c r="AZ127" i="2"/>
  <c r="AZ128" i="2"/>
  <c r="AZ129" i="2"/>
  <c r="AZ130" i="2"/>
  <c r="AZ131" i="2"/>
  <c r="AZ132" i="2"/>
  <c r="AZ133" i="2"/>
  <c r="AZ134" i="2"/>
  <c r="AZ135" i="2"/>
  <c r="AZ136" i="2"/>
  <c r="AZ137" i="2"/>
  <c r="AZ138" i="2"/>
  <c r="AZ139" i="2"/>
  <c r="AZ140" i="2"/>
  <c r="AZ141" i="2"/>
  <c r="AZ142" i="2"/>
  <c r="AZ143" i="2"/>
  <c r="AZ144" i="2"/>
  <c r="AZ145" i="2"/>
  <c r="AZ146" i="2"/>
  <c r="AZ147" i="2"/>
  <c r="AZ148" i="2"/>
  <c r="AZ149" i="2"/>
  <c r="AZ150" i="2"/>
  <c r="AZ151" i="2"/>
  <c r="AZ152" i="2"/>
  <c r="AZ153" i="2"/>
  <c r="AZ154" i="2"/>
  <c r="AZ155" i="2"/>
  <c r="AZ156" i="2"/>
  <c r="AZ157" i="2"/>
  <c r="AZ158" i="2"/>
  <c r="AZ159" i="2"/>
  <c r="AZ160" i="2"/>
  <c r="AZ161" i="2"/>
  <c r="AZ162" i="2"/>
  <c r="AZ163" i="2"/>
  <c r="AZ164" i="2"/>
  <c r="AZ165" i="2"/>
  <c r="AZ166" i="2"/>
  <c r="AZ167" i="2"/>
  <c r="AZ168" i="2"/>
  <c r="AZ169" i="2"/>
  <c r="AZ170" i="2"/>
  <c r="AZ171" i="2"/>
  <c r="AZ172" i="2"/>
  <c r="AZ173" i="2"/>
  <c r="AZ174" i="2"/>
  <c r="AZ175" i="2"/>
  <c r="AZ176" i="2"/>
  <c r="AZ177" i="2"/>
  <c r="AZ178" i="2"/>
  <c r="AZ179" i="2"/>
  <c r="AZ180" i="2"/>
  <c r="AZ181" i="2"/>
  <c r="AZ182" i="2"/>
  <c r="AY20" i="2"/>
  <c r="AX20" i="2"/>
  <c r="BA23" i="2"/>
  <c r="AZ23" i="2"/>
  <c r="BA22" i="2"/>
  <c r="AZ22" i="2"/>
  <c r="BA21" i="2"/>
  <c r="AZ21" i="2"/>
  <c r="BA20" i="2"/>
  <c r="AZ20" i="2"/>
  <c r="AU20" i="2"/>
  <c r="AT20" i="2"/>
  <c r="AQ20" i="2"/>
  <c r="AP20" i="2"/>
  <c r="AW41" i="2"/>
  <c r="AV41" i="2"/>
  <c r="AW40" i="2"/>
  <c r="AV40" i="2"/>
  <c r="AW39" i="2"/>
  <c r="AV39" i="2"/>
  <c r="AW38" i="2"/>
  <c r="AV38" i="2"/>
  <c r="AW37" i="2"/>
  <c r="AV37" i="2"/>
  <c r="AW36" i="2"/>
  <c r="AV36" i="2"/>
  <c r="AW35" i="2"/>
  <c r="AV35" i="2"/>
  <c r="AW34" i="2"/>
  <c r="AV34" i="2"/>
  <c r="AW33" i="2"/>
  <c r="AV33" i="2"/>
  <c r="AW32" i="2"/>
  <c r="AV32" i="2"/>
  <c r="AW31" i="2"/>
  <c r="AV31" i="2"/>
  <c r="AW30" i="2"/>
  <c r="AV30" i="2"/>
  <c r="AW29" i="2"/>
  <c r="AV29" i="2"/>
  <c r="AW28" i="2"/>
  <c r="AV28" i="2"/>
  <c r="AW27" i="2"/>
  <c r="AV27" i="2"/>
  <c r="AW26" i="2"/>
  <c r="AV26" i="2"/>
  <c r="AW25" i="2"/>
  <c r="AV25" i="2"/>
  <c r="AW24" i="2"/>
  <c r="AV24" i="2"/>
  <c r="AW23" i="2"/>
  <c r="AV23" i="2"/>
  <c r="AW22" i="2"/>
  <c r="AV22" i="2"/>
  <c r="AW21" i="2"/>
  <c r="AV21" i="2"/>
  <c r="AW20" i="2"/>
  <c r="AV20" i="2"/>
  <c r="AM20" i="2"/>
  <c r="AL20" i="2"/>
  <c r="AS41" i="2"/>
  <c r="AR41" i="2"/>
  <c r="AS40" i="2"/>
  <c r="AR40" i="2"/>
  <c r="AS39" i="2"/>
  <c r="AR39" i="2"/>
  <c r="AS38" i="2"/>
  <c r="AR38" i="2"/>
  <c r="AS37" i="2"/>
  <c r="AR37" i="2"/>
  <c r="AS36" i="2"/>
  <c r="AR36" i="2"/>
  <c r="AS35" i="2"/>
  <c r="AR35" i="2"/>
  <c r="AS34" i="2"/>
  <c r="AR34" i="2"/>
  <c r="AS33" i="2"/>
  <c r="AR33" i="2"/>
  <c r="AS32" i="2"/>
  <c r="AR32" i="2"/>
  <c r="AS31" i="2"/>
  <c r="AR31" i="2"/>
  <c r="AS30" i="2"/>
  <c r="AR30" i="2"/>
  <c r="AS29" i="2"/>
  <c r="AR29" i="2"/>
  <c r="AS28" i="2"/>
  <c r="AR28" i="2"/>
  <c r="AS27" i="2"/>
  <c r="AR27" i="2"/>
  <c r="AS26" i="2"/>
  <c r="AR26" i="2"/>
  <c r="AS25" i="2"/>
  <c r="AR25" i="2"/>
  <c r="AS24" i="2"/>
  <c r="AR24" i="2"/>
  <c r="AS23" i="2"/>
  <c r="AR23" i="2"/>
  <c r="AS22" i="2"/>
  <c r="AR22" i="2"/>
  <c r="AS21" i="2"/>
  <c r="AR21" i="2"/>
  <c r="AS20" i="2"/>
  <c r="AR20" i="2"/>
  <c r="AO41" i="2"/>
  <c r="AN41" i="2"/>
  <c r="AO40" i="2"/>
  <c r="AN40" i="2"/>
  <c r="AO39" i="2"/>
  <c r="AN39" i="2"/>
  <c r="AO38" i="2"/>
  <c r="AN38" i="2"/>
  <c r="AO37" i="2"/>
  <c r="AN37" i="2"/>
  <c r="AO36" i="2"/>
  <c r="AN36" i="2"/>
  <c r="AO35" i="2"/>
  <c r="AN35" i="2"/>
  <c r="AO34" i="2"/>
  <c r="AN34" i="2"/>
  <c r="AO33" i="2"/>
  <c r="AN33" i="2"/>
  <c r="AO32" i="2"/>
  <c r="AN32" i="2"/>
  <c r="AO31" i="2"/>
  <c r="AN31" i="2"/>
  <c r="AO30" i="2"/>
  <c r="AN30" i="2"/>
  <c r="AO29" i="2"/>
  <c r="AN29" i="2"/>
  <c r="AO28" i="2"/>
  <c r="AN28" i="2"/>
  <c r="AO27" i="2"/>
  <c r="AN27" i="2"/>
  <c r="AO26" i="2"/>
  <c r="AN26" i="2"/>
  <c r="AO25" i="2"/>
  <c r="AN25" i="2"/>
  <c r="AO24" i="2"/>
  <c r="AN24" i="2"/>
  <c r="AO23" i="2"/>
  <c r="AN23" i="2"/>
  <c r="AO22" i="2"/>
  <c r="AN22" i="2"/>
  <c r="AO21" i="2"/>
  <c r="AN21" i="2"/>
  <c r="AO20" i="2"/>
  <c r="AN20" i="2"/>
  <c r="AI20" i="2"/>
  <c r="AH20" i="2"/>
  <c r="AK20" i="2"/>
  <c r="AJ20" i="2"/>
  <c r="AK41" i="2"/>
  <c r="AJ41" i="2"/>
  <c r="AK40" i="2"/>
  <c r="AJ40" i="2"/>
  <c r="AK39" i="2"/>
  <c r="AJ39" i="2"/>
  <c r="AK38" i="2"/>
  <c r="AJ38" i="2"/>
  <c r="AK37" i="2"/>
  <c r="AJ37" i="2"/>
  <c r="AK36" i="2"/>
  <c r="AJ36" i="2"/>
  <c r="AK35" i="2"/>
  <c r="AJ35" i="2"/>
  <c r="AK34" i="2"/>
  <c r="AJ34" i="2"/>
  <c r="AK33" i="2"/>
  <c r="AJ33" i="2"/>
  <c r="AK32" i="2"/>
  <c r="AJ32" i="2"/>
  <c r="AK31" i="2"/>
  <c r="AJ31" i="2"/>
  <c r="AK30" i="2"/>
  <c r="AJ30" i="2"/>
  <c r="AK29" i="2"/>
  <c r="AJ29" i="2"/>
  <c r="AK28" i="2"/>
  <c r="AJ28" i="2"/>
  <c r="AK27" i="2"/>
  <c r="AJ27" i="2"/>
  <c r="AK26" i="2"/>
  <c r="AJ26" i="2"/>
  <c r="AK25" i="2"/>
  <c r="AJ25" i="2"/>
  <c r="AK24" i="2"/>
  <c r="AJ24" i="2"/>
  <c r="AK23" i="2"/>
  <c r="AJ23" i="2"/>
  <c r="AK22" i="2"/>
  <c r="AJ22" i="2"/>
  <c r="AK21" i="2"/>
  <c r="AJ21" i="2"/>
  <c r="AG41" i="2"/>
  <c r="AF41" i="2"/>
  <c r="AG40" i="2"/>
  <c r="AF40" i="2"/>
  <c r="AG39" i="2"/>
  <c r="AF39" i="2"/>
  <c r="AG38" i="2"/>
  <c r="AF38" i="2"/>
  <c r="AG37" i="2"/>
  <c r="AF37" i="2"/>
  <c r="AG36" i="2"/>
  <c r="AF36" i="2"/>
  <c r="AG35" i="2"/>
  <c r="AF35" i="2"/>
  <c r="AG34" i="2"/>
  <c r="AF34" i="2"/>
  <c r="AG33" i="2"/>
  <c r="AF33" i="2"/>
  <c r="AG32" i="2"/>
  <c r="AF32" i="2"/>
  <c r="AG31" i="2"/>
  <c r="AF31" i="2"/>
  <c r="AG30" i="2"/>
  <c r="AF30" i="2"/>
  <c r="AG29" i="2"/>
  <c r="AF29" i="2"/>
  <c r="AG28" i="2"/>
  <c r="AF28" i="2"/>
  <c r="AG27" i="2"/>
  <c r="AF27" i="2"/>
  <c r="AG26" i="2"/>
  <c r="AF26" i="2"/>
  <c r="AG25" i="2"/>
  <c r="AF25" i="2"/>
  <c r="AG24" i="2"/>
  <c r="AF24" i="2"/>
  <c r="AG23" i="2"/>
  <c r="AF23" i="2"/>
  <c r="AG22" i="2"/>
  <c r="AF22" i="2"/>
  <c r="AE20" i="2"/>
  <c r="AD20" i="2"/>
  <c r="AA20" i="2"/>
  <c r="Z20" i="2"/>
  <c r="W20" i="2"/>
  <c r="V20" i="2"/>
  <c r="AG21" i="2"/>
  <c r="AF21" i="2"/>
  <c r="AG20" i="2"/>
  <c r="AF20" i="2"/>
  <c r="AC41" i="2"/>
  <c r="AB41" i="2"/>
  <c r="AC40" i="2"/>
  <c r="AB40" i="2"/>
  <c r="AC39" i="2"/>
  <c r="AB39" i="2"/>
  <c r="AC38" i="2"/>
  <c r="AB38" i="2"/>
  <c r="AC37" i="2"/>
  <c r="AB37" i="2"/>
  <c r="AC36" i="2"/>
  <c r="AB36" i="2"/>
  <c r="AC35" i="2"/>
  <c r="AB35" i="2"/>
  <c r="AC34" i="2"/>
  <c r="AB34" i="2"/>
  <c r="AC33" i="2"/>
  <c r="AB33" i="2"/>
  <c r="AC32" i="2"/>
  <c r="AB32" i="2"/>
  <c r="AC31" i="2"/>
  <c r="AB31" i="2"/>
  <c r="AC30" i="2"/>
  <c r="AB30" i="2"/>
  <c r="AC29" i="2"/>
  <c r="AB29" i="2"/>
  <c r="AC28" i="2"/>
  <c r="AB28" i="2"/>
  <c r="AC27" i="2"/>
  <c r="AB27" i="2"/>
  <c r="AC26" i="2"/>
  <c r="AB26" i="2"/>
  <c r="AC25" i="2"/>
  <c r="AB25" i="2"/>
  <c r="AC24" i="2"/>
  <c r="AB24" i="2"/>
  <c r="AC23" i="2"/>
  <c r="AB23" i="2"/>
  <c r="AC22" i="2"/>
  <c r="AB22" i="2"/>
  <c r="AC21" i="2"/>
  <c r="AB21" i="2"/>
  <c r="AC20" i="2"/>
  <c r="AB20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23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22" i="2"/>
  <c r="Y22" i="2"/>
  <c r="Y21" i="2"/>
  <c r="X21" i="2"/>
  <c r="Y20" i="2"/>
  <c r="X20" i="2"/>
  <c r="S20" i="2"/>
  <c r="R20" i="2"/>
  <c r="U20" i="2"/>
  <c r="T20" i="2"/>
  <c r="O20" i="2"/>
  <c r="N20" i="2"/>
  <c r="K20" i="2"/>
  <c r="J20" i="2"/>
  <c r="G20" i="2"/>
  <c r="F20" i="2"/>
  <c r="C20" i="2"/>
  <c r="B20" i="2"/>
  <c r="Q20" i="2"/>
  <c r="P20" i="2"/>
  <c r="M20" i="2"/>
  <c r="L20" i="2"/>
  <c r="I20" i="2"/>
  <c r="H20" i="2"/>
  <c r="E20" i="2"/>
  <c r="D20" i="2"/>
  <c r="U60" i="2"/>
  <c r="T60" i="2"/>
  <c r="U59" i="2"/>
  <c r="T59" i="2"/>
  <c r="U58" i="2"/>
  <c r="T58" i="2"/>
  <c r="U57" i="2"/>
  <c r="T57" i="2"/>
  <c r="U56" i="2"/>
  <c r="T56" i="2"/>
  <c r="U55" i="2"/>
  <c r="T55" i="2"/>
  <c r="U54" i="2"/>
  <c r="T54" i="2"/>
  <c r="U53" i="2"/>
  <c r="T53" i="2"/>
  <c r="U52" i="2"/>
  <c r="T52" i="2"/>
  <c r="U51" i="2"/>
  <c r="T51" i="2"/>
  <c r="U50" i="2"/>
  <c r="T50" i="2"/>
  <c r="U49" i="2"/>
  <c r="T49" i="2"/>
  <c r="U48" i="2"/>
  <c r="T48" i="2"/>
  <c r="U47" i="2"/>
  <c r="T47" i="2"/>
  <c r="U46" i="2"/>
  <c r="T46" i="2"/>
  <c r="U45" i="2"/>
  <c r="T45" i="2"/>
  <c r="U44" i="2"/>
  <c r="T44" i="2"/>
  <c r="U43" i="2"/>
  <c r="T43" i="2"/>
  <c r="U42" i="2"/>
  <c r="T42" i="2"/>
  <c r="U41" i="2"/>
  <c r="T41" i="2"/>
  <c r="U40" i="2"/>
  <c r="T40" i="2"/>
  <c r="U39" i="2"/>
  <c r="T39" i="2"/>
  <c r="U38" i="2"/>
  <c r="T38" i="2"/>
  <c r="U37" i="2"/>
  <c r="T37" i="2"/>
  <c r="U36" i="2"/>
  <c r="T36" i="2"/>
  <c r="U35" i="2"/>
  <c r="T35" i="2"/>
  <c r="U34" i="2"/>
  <c r="T34" i="2"/>
  <c r="U33" i="2"/>
  <c r="T33" i="2"/>
  <c r="U32" i="2"/>
  <c r="T32" i="2"/>
  <c r="U31" i="2"/>
  <c r="T31" i="2"/>
  <c r="U30" i="2"/>
  <c r="T30" i="2"/>
  <c r="U29" i="2"/>
  <c r="T29" i="2"/>
  <c r="U28" i="2"/>
  <c r="T28" i="2"/>
  <c r="U27" i="2"/>
  <c r="T27" i="2"/>
  <c r="U26" i="2"/>
  <c r="T26" i="2"/>
  <c r="U25" i="2"/>
  <c r="T25" i="2"/>
  <c r="U24" i="2"/>
  <c r="T24" i="2"/>
  <c r="U23" i="2"/>
  <c r="T23" i="2"/>
  <c r="U22" i="2"/>
  <c r="T22" i="2"/>
  <c r="U21" i="2"/>
  <c r="T2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Q41" i="2"/>
  <c r="P41" i="2"/>
  <c r="Q40" i="2"/>
  <c r="P40" i="2"/>
  <c r="Q39" i="2"/>
  <c r="P39" i="2"/>
  <c r="Q38" i="2"/>
  <c r="P38" i="2"/>
  <c r="Q37" i="2"/>
  <c r="P37" i="2"/>
  <c r="Q36" i="2"/>
  <c r="P36" i="2"/>
  <c r="Q35" i="2"/>
  <c r="P35" i="2"/>
  <c r="Q34" i="2"/>
  <c r="P34" i="2"/>
  <c r="Q33" i="2"/>
  <c r="P33" i="2"/>
  <c r="Q32" i="2"/>
  <c r="P32" i="2"/>
  <c r="Q31" i="2"/>
  <c r="P31" i="2"/>
  <c r="Q30" i="2"/>
  <c r="P30" i="2"/>
  <c r="Q29" i="2"/>
  <c r="P29" i="2"/>
  <c r="Q28" i="2"/>
  <c r="P28" i="2"/>
  <c r="Q27" i="2"/>
  <c r="P27" i="2"/>
  <c r="Q26" i="2"/>
  <c r="P26" i="2"/>
  <c r="Q25" i="2"/>
  <c r="P25" i="2"/>
  <c r="Q24" i="2"/>
  <c r="P24" i="2"/>
  <c r="Q23" i="2"/>
  <c r="P23" i="2"/>
  <c r="Q22" i="2"/>
  <c r="P22" i="2"/>
  <c r="Q21" i="2"/>
  <c r="P21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I41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</calcChain>
</file>

<file path=xl/sharedStrings.xml><?xml version="1.0" encoding="utf-8"?>
<sst xmlns="http://schemas.openxmlformats.org/spreadsheetml/2006/main" count="283" uniqueCount="205">
  <si>
    <t>Base detector</t>
  </si>
  <si>
    <t>Full paper name</t>
  </si>
  <si>
    <t>Fast R-CNN</t>
  </si>
  <si>
    <t>Inside-Outside Net: Detecting Objects in Context with Skip Pooling and Recurrent Neural Networks</t>
  </si>
  <si>
    <t>ION</t>
  </si>
  <si>
    <t>Comment</t>
  </si>
  <si>
    <t>Category</t>
  </si>
  <si>
    <t xml:space="preserve">plane </t>
  </si>
  <si>
    <t xml:space="preserve">bird </t>
  </si>
  <si>
    <t xml:space="preserve">boat </t>
  </si>
  <si>
    <t xml:space="preserve">bottle </t>
  </si>
  <si>
    <t xml:space="preserve">bus </t>
  </si>
  <si>
    <t xml:space="preserve">car </t>
  </si>
  <si>
    <t xml:space="preserve">cat </t>
  </si>
  <si>
    <t xml:space="preserve">chair </t>
  </si>
  <si>
    <t xml:space="preserve">cow </t>
  </si>
  <si>
    <t xml:space="preserve">table </t>
  </si>
  <si>
    <t xml:space="preserve">dog </t>
  </si>
  <si>
    <t xml:space="preserve">horse </t>
  </si>
  <si>
    <t xml:space="preserve">motorbike </t>
  </si>
  <si>
    <t xml:space="preserve">person </t>
  </si>
  <si>
    <t xml:space="preserve">sheep </t>
  </si>
  <si>
    <t xml:space="preserve">sofa </t>
  </si>
  <si>
    <t xml:space="preserve">train </t>
  </si>
  <si>
    <t>Avg improvement</t>
  </si>
  <si>
    <t>On PASCAL 2007 we took the line with only R (context) relative to the line with nothing from RSWD. On PASCAL 2012 and on COCO we cannot isolate the improvement of only R.</t>
  </si>
  <si>
    <t>Role-of</t>
  </si>
  <si>
    <t>The Role of Context Selection in Object Detection</t>
  </si>
  <si>
    <t>R-CNN or Faster R-CNN (the text is unclear) variant including depth others</t>
  </si>
  <si>
    <t>Datasets:</t>
  </si>
  <si>
    <t>bathtub</t>
  </si>
  <si>
    <t>bed</t>
  </si>
  <si>
    <t>bookshelf</t>
  </si>
  <si>
    <t>box</t>
  </si>
  <si>
    <t>counter</t>
  </si>
  <si>
    <t>desk</t>
  </si>
  <si>
    <t>door</t>
  </si>
  <si>
    <t>dresser</t>
  </si>
  <si>
    <t>garbage bin</t>
  </si>
  <si>
    <t>lamp</t>
  </si>
  <si>
    <t>monitor</t>
  </si>
  <si>
    <t>pillow</t>
  </si>
  <si>
    <t>sink</t>
  </si>
  <si>
    <t>toilet</t>
  </si>
  <si>
    <t>We took the results of CS relative to ST</t>
  </si>
  <si>
    <t>Paper abbrv.</t>
  </si>
  <si>
    <t>Attentive Contexts for Object Detection</t>
  </si>
  <si>
    <t>Atten</t>
  </si>
  <si>
    <t>Results here include both local and global context. Removing each of them reduces the AP by 0.4</t>
  </si>
  <si>
    <t>bicycle</t>
  </si>
  <si>
    <t>tv</t>
  </si>
  <si>
    <t>DPM</t>
  </si>
  <si>
    <t>Exploiting Hierarchical Context on a Large Database of Object Categories</t>
  </si>
  <si>
    <t>Hier</t>
  </si>
  <si>
    <t>reported mAP</t>
  </si>
  <si>
    <t>with context</t>
  </si>
  <si>
    <t>without context</t>
  </si>
  <si>
    <t>without context (ZF)</t>
  </si>
  <si>
    <t>with context (ZF+Pp+Gp)</t>
  </si>
  <si>
    <t>Faster RCNN</t>
  </si>
  <si>
    <t>DeepFeature</t>
  </si>
  <si>
    <t>Arbitrarily picked the results of the first shown table (ZFnet trained with VOC2007 trainval dataset)</t>
  </si>
  <si>
    <t>AP summary</t>
  </si>
  <si>
    <t>without context (FRCN)</t>
  </si>
  <si>
    <t>with context (AC-CNN)</t>
  </si>
  <si>
    <t xml:space="preserve">potted plant </t>
  </si>
  <si>
    <t>Role-of (SUN RGB-D)</t>
  </si>
  <si>
    <t>Atten (PASCAL 2007)</t>
  </si>
  <si>
    <t>ION (PASCAL 2007)</t>
  </si>
  <si>
    <t>DeepFeature (PASCAL 2007)</t>
  </si>
  <si>
    <t>tv/monitor</t>
  </si>
  <si>
    <t>nightstand</t>
  </si>
  <si>
    <t>AP addition</t>
  </si>
  <si>
    <t>AP addition %</t>
  </si>
  <si>
    <t>Hier (PASCAL 2007)</t>
  </si>
  <si>
    <t>airplane</t>
  </si>
  <si>
    <t>armchair</t>
  </si>
  <si>
    <t>awning</t>
  </si>
  <si>
    <t>bag</t>
  </si>
  <si>
    <t>balcony</t>
  </si>
  <si>
    <t>ball</t>
  </si>
  <si>
    <t>bars</t>
  </si>
  <si>
    <t>basket</t>
  </si>
  <si>
    <t>bench</t>
  </si>
  <si>
    <t>bookcase</t>
  </si>
  <si>
    <t>bottles</t>
  </si>
  <si>
    <t>bowl</t>
  </si>
  <si>
    <t>boxes</t>
  </si>
  <si>
    <t>bread</t>
  </si>
  <si>
    <t>building</t>
  </si>
  <si>
    <t>cabinet</t>
  </si>
  <si>
    <t>candle</t>
  </si>
  <si>
    <t>chandeleir</t>
  </si>
  <si>
    <t>clock</t>
  </si>
  <si>
    <t>closet</t>
  </si>
  <si>
    <t>clothes</t>
  </si>
  <si>
    <t>countertop</t>
  </si>
  <si>
    <t>cupboard</t>
  </si>
  <si>
    <t>curtain</t>
  </si>
  <si>
    <t>cushion</t>
  </si>
  <si>
    <t>dish</t>
  </si>
  <si>
    <t>dishwasher</t>
  </si>
  <si>
    <t>dome</t>
  </si>
  <si>
    <t>drawer</t>
  </si>
  <si>
    <t>easel</t>
  </si>
  <si>
    <t>fence</t>
  </si>
  <si>
    <t>field</t>
  </si>
  <si>
    <t>fireplace</t>
  </si>
  <si>
    <t>flowers</t>
  </si>
  <si>
    <t>floor</t>
  </si>
  <si>
    <t>gate</t>
  </si>
  <si>
    <t>glass</t>
  </si>
  <si>
    <t>grass</t>
  </si>
  <si>
    <t>ground</t>
  </si>
  <si>
    <t>handrail</t>
  </si>
  <si>
    <t>headstone</t>
  </si>
  <si>
    <t>machine</t>
  </si>
  <si>
    <t>microwave</t>
  </si>
  <si>
    <t>mirror</t>
  </si>
  <si>
    <t>mountain</t>
  </si>
  <si>
    <t>oven</t>
  </si>
  <si>
    <t>path</t>
  </si>
  <si>
    <t>picture</t>
  </si>
  <si>
    <t>plant</t>
  </si>
  <si>
    <t>plate</t>
  </si>
  <si>
    <t>platofrm</t>
  </si>
  <si>
    <t>poster</t>
  </si>
  <si>
    <t>railing</t>
  </si>
  <si>
    <t>refrigirator</t>
  </si>
  <si>
    <t>river</t>
  </si>
  <si>
    <t>road</t>
  </si>
  <si>
    <t>rock</t>
  </si>
  <si>
    <t>rocks</t>
  </si>
  <si>
    <t>rug</t>
  </si>
  <si>
    <t>sand</t>
  </si>
  <si>
    <t>screen</t>
  </si>
  <si>
    <t>sea</t>
  </si>
  <si>
    <t>seats</t>
  </si>
  <si>
    <t>shelves</t>
  </si>
  <si>
    <t>shoes</t>
  </si>
  <si>
    <t>showcase</t>
  </si>
  <si>
    <t>sky</t>
  </si>
  <si>
    <t>staircase</t>
  </si>
  <si>
    <t>stand</t>
  </si>
  <si>
    <t>steps</t>
  </si>
  <si>
    <t>stone</t>
  </si>
  <si>
    <t>stones</t>
  </si>
  <si>
    <t>stool</t>
  </si>
  <si>
    <t>stove</t>
  </si>
  <si>
    <t>streelight</t>
  </si>
  <si>
    <t>television</t>
  </si>
  <si>
    <t>text</t>
  </si>
  <si>
    <t>towel</t>
  </si>
  <si>
    <t>tower</t>
  </si>
  <si>
    <t>tray</t>
  </si>
  <si>
    <t>tree</t>
  </si>
  <si>
    <t>truck</t>
  </si>
  <si>
    <t>umbrella</t>
  </si>
  <si>
    <t>van</t>
  </si>
  <si>
    <t>vase</t>
  </si>
  <si>
    <t>videos</t>
  </si>
  <si>
    <t>walls</t>
  </si>
  <si>
    <t>water</t>
  </si>
  <si>
    <t>window</t>
  </si>
  <si>
    <t>SUN RGB-D</t>
  </si>
  <si>
    <t>SUN 09</t>
  </si>
  <si>
    <t>Hier (SUN 09)</t>
  </si>
  <si>
    <t>books</t>
  </si>
  <si>
    <t>pot</t>
  </si>
  <si>
    <t>PASCAL</t>
  </si>
  <si>
    <t>An Empirical Study of Context in Object Detection</t>
  </si>
  <si>
    <t>EmpSt</t>
  </si>
  <si>
    <t>EmpSt (PASCAL 2008)</t>
  </si>
  <si>
    <t>UoCTTI (DPM variant)</t>
  </si>
  <si>
    <t>We arbitrariliy pick UoCTTI 2007 (there's also 2008). We do not use results for "support context" as it is local and uses the appearance of the object</t>
  </si>
  <si>
    <t>Evol</t>
  </si>
  <si>
    <t>Evol (PASCAL 2007)</t>
  </si>
  <si>
    <t>Learning spatial context: Using stuff to find things</t>
  </si>
  <si>
    <t>Stuff</t>
  </si>
  <si>
    <t>Stuff (PASCAL 2005/6)</t>
  </si>
  <si>
    <t>HoG</t>
  </si>
  <si>
    <t>The Role of Context for Object Detection and Semantic Segmentation in the Wild</t>
  </si>
  <si>
    <t>Role-Wild</t>
  </si>
  <si>
    <t>Role-Wild (PASCAL 2010)</t>
  </si>
  <si>
    <t>Set-based</t>
  </si>
  <si>
    <t>Set-based (PASCAL 2007)</t>
  </si>
  <si>
    <t>Discriminative Models for Multi-Class Object Layout</t>
  </si>
  <si>
    <t>Disc</t>
  </si>
  <si>
    <t>Disc (PASCAL 2007)</t>
  </si>
  <si>
    <t>Inner-Scene Similarities as a Contextual Cue for Object Detection</t>
  </si>
  <si>
    <t>Inner</t>
  </si>
  <si>
    <t>MSRC-21</t>
  </si>
  <si>
    <t>face</t>
  </si>
  <si>
    <t>sign</t>
  </si>
  <si>
    <t>flower</t>
  </si>
  <si>
    <t>book</t>
  </si>
  <si>
    <t>cat</t>
  </si>
  <si>
    <t>body</t>
  </si>
  <si>
    <t>Describing the scene as a whole: Joint object detection, scene classification and semantic segmentation</t>
  </si>
  <si>
    <t>Joint</t>
  </si>
  <si>
    <t>Joint (MSRC-21)</t>
  </si>
  <si>
    <t>LSVM (DPM variant)</t>
  </si>
  <si>
    <t>Detection evolution with multi-order contextual co-occurrence, 2013</t>
  </si>
  <si>
    <t>Contextual Object Detection using Set-based Classification, 2012</t>
  </si>
  <si>
    <t>Deep Feature Based Contextual Model for Object Detection,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</si>
</sst>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2" xfId="0" applyBorder="1" applyAlignment="1">
      <alignment horizontal="center"/>
    </xf>
    <xf numFmtId="0" fontId="3" fillId="0" borderId="5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0" fillId="0" borderId="2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0" borderId="3" xfId="0" applyFont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2" borderId="2" xfId="0" applyFill="1" applyBorder="1"/>
    <xf numFmtId="0" fontId="0" fillId="2" borderId="0" xfId="0" applyFill="1" applyBorder="1"/>
    <xf numFmtId="0" fontId="0" fillId="3" borderId="2" xfId="0" applyFill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2" xfId="0" applyBorder="1" applyAlignment="1"/>
    <xf numFmtId="0" fontId="0" fillId="0" borderId="2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right"/>
    </xf>
    <xf numFmtId="0" fontId="3" fillId="0" borderId="0" xfId="0" applyFont="1" applyBorder="1"/>
    <xf numFmtId="0" fontId="0" fillId="0" borderId="9" xfId="0" applyBorder="1" applyAlignment="1">
      <alignment horizontal="right"/>
    </xf>
    <xf numFmtId="0" fontId="0" fillId="0" borderId="9" xfId="0" applyBorder="1"/>
    <xf numFmtId="0" fontId="0" fillId="0" borderId="11" xfId="0" applyBorder="1"/>
    <xf numFmtId="0" fontId="0" fillId="0" borderId="6" xfId="0" applyBorder="1"/>
    <xf numFmtId="0" fontId="0" fillId="0" borderId="11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4" borderId="0" xfId="0" applyFill="1" applyBorder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0" borderId="0" xfId="0" applyBorder="1" applyAlignment="1"/>
    <xf numFmtId="0" fontId="3" fillId="0" borderId="5" xfId="0" applyFont="1" applyFill="1" applyBorder="1" applyAlignment="1">
      <alignment horizontal="left"/>
    </xf>
    <xf numFmtId="0" fontId="0" fillId="5" borderId="0" xfId="0" applyFill="1"/>
    <xf numFmtId="0" fontId="0" fillId="5" borderId="0" xfId="0" applyFill="1" applyBorder="1"/>
    <xf numFmtId="0" fontId="3" fillId="0" borderId="10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87"/>
  <sheetViews>
    <sheetView tabSelected="1" workbookViewId="0">
      <pane xSplit="1" topLeftCell="B1" activePane="topRight" state="frozen"/>
      <selection pane="topRight" activeCell="C14" sqref="C14"/>
    </sheetView>
  </sheetViews>
  <sheetFormatPr baseColWidth="10" defaultRowHeight="16" x14ac:dyDescent="0.2"/>
  <cols>
    <col min="1" max="1" width="16" customWidth="1"/>
    <col min="2" max="2" width="15.83203125" customWidth="1"/>
    <col min="3" max="5" width="13.6640625" customWidth="1"/>
  </cols>
  <sheetData>
    <row r="1" spans="1:5" x14ac:dyDescent="0.2">
      <c r="A1" t="s">
        <v>45</v>
      </c>
      <c r="B1" t="s">
        <v>0</v>
      </c>
      <c r="C1" t="s">
        <v>1</v>
      </c>
      <c r="D1" t="s">
        <v>5</v>
      </c>
    </row>
    <row r="2" spans="1:5" x14ac:dyDescent="0.2">
      <c r="A2" t="s">
        <v>60</v>
      </c>
      <c r="B2" t="s">
        <v>59</v>
      </c>
      <c r="C2" t="s">
        <v>204</v>
      </c>
      <c r="D2" t="s">
        <v>61</v>
      </c>
    </row>
    <row r="3" spans="1:5" x14ac:dyDescent="0.2">
      <c r="A3" t="s">
        <v>4</v>
      </c>
      <c r="B3" t="s">
        <v>2</v>
      </c>
      <c r="C3" t="s">
        <v>3</v>
      </c>
      <c r="D3" t="s">
        <v>25</v>
      </c>
    </row>
    <row r="4" spans="1:5" x14ac:dyDescent="0.2">
      <c r="A4" t="s">
        <v>47</v>
      </c>
      <c r="B4" t="s">
        <v>2</v>
      </c>
      <c r="C4" t="s">
        <v>46</v>
      </c>
      <c r="D4" t="s">
        <v>48</v>
      </c>
    </row>
    <row r="5" spans="1:5" x14ac:dyDescent="0.2">
      <c r="A5" t="s">
        <v>53</v>
      </c>
      <c r="B5" t="s">
        <v>51</v>
      </c>
      <c r="C5" t="s">
        <v>52</v>
      </c>
    </row>
    <row r="6" spans="1:5" x14ac:dyDescent="0.2">
      <c r="A6" t="s">
        <v>26</v>
      </c>
      <c r="B6" t="s">
        <v>28</v>
      </c>
      <c r="C6" t="s">
        <v>27</v>
      </c>
      <c r="D6" t="s">
        <v>44</v>
      </c>
    </row>
    <row r="7" spans="1:5" x14ac:dyDescent="0.2">
      <c r="A7" t="s">
        <v>171</v>
      </c>
      <c r="B7" t="s">
        <v>173</v>
      </c>
      <c r="C7" t="s">
        <v>170</v>
      </c>
      <c r="D7" t="s">
        <v>174</v>
      </c>
    </row>
    <row r="8" spans="1:5" x14ac:dyDescent="0.2">
      <c r="A8" t="s">
        <v>175</v>
      </c>
      <c r="B8" t="s">
        <v>51</v>
      </c>
      <c r="C8" t="s">
        <v>202</v>
      </c>
    </row>
    <row r="9" spans="1:5" x14ac:dyDescent="0.2">
      <c r="A9" t="s">
        <v>178</v>
      </c>
      <c r="B9" t="s">
        <v>180</v>
      </c>
      <c r="C9" t="s">
        <v>177</v>
      </c>
    </row>
    <row r="10" spans="1:5" x14ac:dyDescent="0.2">
      <c r="A10" t="s">
        <v>182</v>
      </c>
      <c r="B10" t="s">
        <v>51</v>
      </c>
      <c r="C10" t="s">
        <v>181</v>
      </c>
    </row>
    <row r="11" spans="1:5" x14ac:dyDescent="0.2">
      <c r="A11" t="s">
        <v>184</v>
      </c>
      <c r="B11" t="s">
        <v>51</v>
      </c>
      <c r="C11" t="s">
        <v>203</v>
      </c>
    </row>
    <row r="12" spans="1:5" x14ac:dyDescent="0.2">
      <c r="A12" t="s">
        <v>187</v>
      </c>
      <c r="B12" t="s">
        <v>51</v>
      </c>
      <c r="C12" t="s">
        <v>186</v>
      </c>
    </row>
    <row r="13" spans="1:5" x14ac:dyDescent="0.2">
      <c r="A13" t="s">
        <v>190</v>
      </c>
      <c r="B13" t="s">
        <v>2</v>
      </c>
      <c r="C13" t="s">
        <v>189</v>
      </c>
    </row>
    <row r="14" spans="1:5" x14ac:dyDescent="0.2">
      <c r="A14" t="s">
        <v>199</v>
      </c>
      <c r="B14" t="s">
        <v>201</v>
      </c>
      <c r="C14" t="s">
        <v>198</v>
      </c>
    </row>
    <row r="16" spans="1:5" x14ac:dyDescent="0.2">
      <c r="A16" t="s">
        <v>29</v>
      </c>
      <c r="B16" s="46" t="s">
        <v>169</v>
      </c>
      <c r="C16" s="47" t="s">
        <v>164</v>
      </c>
      <c r="D16" s="48" t="s">
        <v>165</v>
      </c>
      <c r="E16" s="51" t="s">
        <v>191</v>
      </c>
    </row>
    <row r="18" spans="1:53" x14ac:dyDescent="0.2">
      <c r="A18" t="s">
        <v>62</v>
      </c>
      <c r="B18" s="57" t="s">
        <v>69</v>
      </c>
      <c r="C18" s="58"/>
      <c r="D18" s="58"/>
      <c r="E18" s="59"/>
      <c r="F18" s="57" t="s">
        <v>68</v>
      </c>
      <c r="G18" s="58"/>
      <c r="H18" s="58"/>
      <c r="I18" s="59"/>
      <c r="J18" s="54" t="s">
        <v>67</v>
      </c>
      <c r="K18" s="55"/>
      <c r="L18" s="55"/>
      <c r="M18" s="60"/>
      <c r="N18" s="54" t="s">
        <v>66</v>
      </c>
      <c r="O18" s="55"/>
      <c r="P18" s="55"/>
      <c r="Q18" s="55"/>
      <c r="R18" s="54" t="s">
        <v>74</v>
      </c>
      <c r="S18" s="55"/>
      <c r="T18" s="55"/>
      <c r="U18" s="56"/>
      <c r="V18" s="54" t="s">
        <v>166</v>
      </c>
      <c r="W18" s="55"/>
      <c r="X18" s="55"/>
      <c r="Y18" s="56"/>
      <c r="Z18" s="54" t="s">
        <v>172</v>
      </c>
      <c r="AA18" s="55"/>
      <c r="AB18" s="55"/>
      <c r="AC18" s="56"/>
      <c r="AD18" s="54" t="s">
        <v>176</v>
      </c>
      <c r="AE18" s="55"/>
      <c r="AF18" s="55"/>
      <c r="AG18" s="56"/>
      <c r="AH18" s="54" t="s">
        <v>179</v>
      </c>
      <c r="AI18" s="55"/>
      <c r="AJ18" s="55"/>
      <c r="AK18" s="56"/>
      <c r="AL18" s="54" t="s">
        <v>183</v>
      </c>
      <c r="AM18" s="55"/>
      <c r="AN18" s="55"/>
      <c r="AO18" s="56"/>
      <c r="AP18" s="54" t="s">
        <v>185</v>
      </c>
      <c r="AQ18" s="55"/>
      <c r="AR18" s="55"/>
      <c r="AS18" s="56"/>
      <c r="AT18" s="54" t="s">
        <v>188</v>
      </c>
      <c r="AU18" s="55"/>
      <c r="AV18" s="55"/>
      <c r="AW18" s="56"/>
      <c r="AX18" s="54" t="s">
        <v>200</v>
      </c>
      <c r="AY18" s="55"/>
      <c r="AZ18" s="55"/>
      <c r="BA18" s="56"/>
    </row>
    <row r="19" spans="1:53" x14ac:dyDescent="0.2">
      <c r="A19" s="4" t="s">
        <v>6</v>
      </c>
      <c r="B19" s="7" t="s">
        <v>57</v>
      </c>
      <c r="C19" s="4" t="s">
        <v>58</v>
      </c>
      <c r="D19" s="2" t="s">
        <v>72</v>
      </c>
      <c r="E19" s="2" t="s">
        <v>73</v>
      </c>
      <c r="F19" s="7" t="s">
        <v>56</v>
      </c>
      <c r="G19" s="4" t="s">
        <v>55</v>
      </c>
      <c r="H19" s="2" t="s">
        <v>72</v>
      </c>
      <c r="I19" s="2" t="s">
        <v>73</v>
      </c>
      <c r="J19" s="9" t="s">
        <v>63</v>
      </c>
      <c r="K19" s="11" t="s">
        <v>64</v>
      </c>
      <c r="L19" s="2" t="s">
        <v>72</v>
      </c>
      <c r="M19" s="2" t="s">
        <v>73</v>
      </c>
      <c r="N19" s="9" t="s">
        <v>63</v>
      </c>
      <c r="O19" s="11" t="s">
        <v>64</v>
      </c>
      <c r="P19" s="2" t="s">
        <v>72</v>
      </c>
      <c r="Q19" s="2" t="s">
        <v>73</v>
      </c>
      <c r="R19" s="9" t="s">
        <v>63</v>
      </c>
      <c r="S19" s="11" t="s">
        <v>64</v>
      </c>
      <c r="T19" s="2" t="s">
        <v>72</v>
      </c>
      <c r="U19" s="4" t="s">
        <v>73</v>
      </c>
      <c r="V19" s="9" t="s">
        <v>63</v>
      </c>
      <c r="W19" s="11" t="s">
        <v>64</v>
      </c>
      <c r="X19" s="2" t="s">
        <v>72</v>
      </c>
      <c r="Y19" s="4" t="s">
        <v>73</v>
      </c>
      <c r="Z19" s="9" t="s">
        <v>63</v>
      </c>
      <c r="AA19" s="11" t="s">
        <v>64</v>
      </c>
      <c r="AB19" s="2" t="s">
        <v>72</v>
      </c>
      <c r="AC19" s="4" t="s">
        <v>73</v>
      </c>
      <c r="AD19" s="9" t="s">
        <v>63</v>
      </c>
      <c r="AE19" s="11" t="s">
        <v>64</v>
      </c>
      <c r="AF19" s="2" t="s">
        <v>72</v>
      </c>
      <c r="AG19" s="4" t="s">
        <v>73</v>
      </c>
      <c r="AH19" s="9" t="s">
        <v>63</v>
      </c>
      <c r="AI19" s="11" t="s">
        <v>64</v>
      </c>
      <c r="AJ19" s="2" t="s">
        <v>72</v>
      </c>
      <c r="AK19" s="4" t="s">
        <v>73</v>
      </c>
      <c r="AL19" s="9" t="s">
        <v>63</v>
      </c>
      <c r="AM19" s="11" t="s">
        <v>64</v>
      </c>
      <c r="AN19" s="2" t="s">
        <v>72</v>
      </c>
      <c r="AO19" s="4" t="s">
        <v>73</v>
      </c>
      <c r="AP19" s="9" t="s">
        <v>63</v>
      </c>
      <c r="AQ19" s="11" t="s">
        <v>64</v>
      </c>
      <c r="AR19" s="2" t="s">
        <v>72</v>
      </c>
      <c r="AS19" s="4" t="s">
        <v>73</v>
      </c>
      <c r="AT19" s="9" t="s">
        <v>63</v>
      </c>
      <c r="AU19" s="11" t="s">
        <v>64</v>
      </c>
      <c r="AV19" s="2" t="s">
        <v>72</v>
      </c>
      <c r="AW19" s="4" t="s">
        <v>73</v>
      </c>
      <c r="AX19" s="9" t="s">
        <v>63</v>
      </c>
      <c r="AY19" s="11" t="s">
        <v>64</v>
      </c>
      <c r="AZ19" s="2" t="s">
        <v>72</v>
      </c>
      <c r="BA19" s="4" t="s">
        <v>73</v>
      </c>
    </row>
    <row r="20" spans="1:53" s="38" customFormat="1" x14ac:dyDescent="0.2">
      <c r="A20" s="39" t="s">
        <v>24</v>
      </c>
      <c r="B20" s="41">
        <f>AVERAGE(B22:B201)</f>
        <v>59.224999999999987</v>
      </c>
      <c r="C20" s="13">
        <f>AVERAGE(C22:C201)</f>
        <v>60.099999999999987</v>
      </c>
      <c r="D20" s="43">
        <f t="shared" ref="D20" si="0">IF(ISNUMBER(B20),C20-B20," ")</f>
        <v>0.875</v>
      </c>
      <c r="E20" s="43">
        <f t="shared" ref="E20" si="1">IF(ISNUMBER(C20),100*(C20-B20)/B20," ")</f>
        <v>1.4774166314900805</v>
      </c>
      <c r="F20" s="37">
        <f>AVERAGE(F22:F201)</f>
        <v>74.569999999999979</v>
      </c>
      <c r="G20" s="13">
        <f>AVERAGE(G22:G201)</f>
        <v>75.55</v>
      </c>
      <c r="H20" s="34">
        <f t="shared" ref="H20" si="2">IF(ISNUMBER(F20),G20-F20," ")</f>
        <v>0.98000000000001819</v>
      </c>
      <c r="I20" s="44">
        <f t="shared" ref="I20" si="3">IF(ISNUMBER(G20),100*(G20-F20)/F20," ")</f>
        <v>1.314201421483195</v>
      </c>
      <c r="J20" s="37">
        <f>AVERAGE(J22:J201)</f>
        <v>70.010000000000005</v>
      </c>
      <c r="K20" s="13">
        <f>AVERAGE(K22:K201)</f>
        <v>72.03</v>
      </c>
      <c r="L20" s="34">
        <f t="shared" ref="L20" si="4">IF(ISNUMBER(J20),K20-J20," ")</f>
        <v>2.019999999999996</v>
      </c>
      <c r="M20" s="44">
        <f t="shared" ref="M20" si="5">IF(ISNUMBER(K20),100*(K20-J20)/J20," ")</f>
        <v>2.8853020997000369</v>
      </c>
      <c r="N20" s="37">
        <f>AVERAGE(N22:N201)</f>
        <v>45.471052631578942</v>
      </c>
      <c r="O20" s="37">
        <f>AVERAGE(O22:O201)</f>
        <v>48.251052631578943</v>
      </c>
      <c r="P20" s="34">
        <f t="shared" ref="P20" si="6">IF(ISNUMBER(N20),O20-N20," ")</f>
        <v>2.7800000000000011</v>
      </c>
      <c r="Q20" s="44">
        <f t="shared" ref="Q20" si="7">IF(ISNUMBER(O20),100*(O20-N20)/N20," ")</f>
        <v>6.1137797326234189</v>
      </c>
      <c r="R20" s="37">
        <f>AVERAGE(R22:R201)</f>
        <v>26.698999999999995</v>
      </c>
      <c r="S20" s="13">
        <f>AVERAGE(S22:S201)</f>
        <v>27.754000000000001</v>
      </c>
      <c r="T20" s="34">
        <f t="shared" ref="T20" si="8">IF(ISNUMBER(R20),S20-R20," ")</f>
        <v>1.0550000000000068</v>
      </c>
      <c r="U20" s="44">
        <f t="shared" ref="U20" si="9">IF(ISNUMBER(S20),100*(S20-R20)/R20," ")</f>
        <v>3.9514588561369601</v>
      </c>
      <c r="V20" s="37">
        <f>AVERAGE(V22:V201)</f>
        <v>7.0667289719626165</v>
      </c>
      <c r="W20" s="13">
        <f>AVERAGE(W22:W201)</f>
        <v>8.368037383177569</v>
      </c>
      <c r="X20" s="34">
        <f t="shared" ref="X20:X83" si="10">IF(ISNUMBER(V20),W20-V20," ")</f>
        <v>1.3013084112149524</v>
      </c>
      <c r="Y20" s="44">
        <f t="shared" ref="Y20:Y83" si="11">IF(ISNUMBER(W20),100*(W20-V20)/V20," ")</f>
        <v>18.414579310709648</v>
      </c>
      <c r="Z20" s="37">
        <f>AVERAGE(Z22:Z201)</f>
        <v>18.169999999999998</v>
      </c>
      <c r="AA20" s="13">
        <f>AVERAGE(AA22:AA201)</f>
        <v>19.399999999999999</v>
      </c>
      <c r="AB20" s="34">
        <f t="shared" ref="AB20:AB40" si="12">IF(ISNUMBER(Z20),AA20-Z20," ")</f>
        <v>1.2300000000000004</v>
      </c>
      <c r="AC20" s="44">
        <f t="shared" ref="AC20:AC40" si="13">IF(ISNUMBER(AA20),100*(AA20-Z20)/Z20," ")</f>
        <v>6.7694001100715493</v>
      </c>
      <c r="AD20" s="37">
        <f>AVERAGE(AD22:AD201)</f>
        <v>35.440000000000005</v>
      </c>
      <c r="AE20" s="13">
        <f>AVERAGE(AE22:AE201)</f>
        <v>38.739999999999995</v>
      </c>
      <c r="AF20" s="34">
        <f t="shared" ref="AF20:AF40" si="14">IF(ISNUMBER(AD20),AE20-AD20," ")</f>
        <v>3.2999999999999901</v>
      </c>
      <c r="AG20" s="44">
        <f t="shared" ref="AG20:AG40" si="15">IF(ISNUMBER(AE20),100*(AE20-AD20)/AD20," ")</f>
        <v>9.3115124153498563</v>
      </c>
      <c r="AH20" s="37">
        <f>AVERAGE(AH22:AH201)</f>
        <v>28.716666666666665</v>
      </c>
      <c r="AI20" s="13">
        <f>AVERAGE(AI22:AI201)</f>
        <v>31.733333333333331</v>
      </c>
      <c r="AJ20" s="34">
        <f t="shared" ref="AJ20" si="16">IF(ISNUMBER(AH20),AI20-AH20," ")</f>
        <v>3.0166666666666657</v>
      </c>
      <c r="AK20" s="44">
        <f t="shared" ref="AK20" si="17">IF(ISNUMBER(AI20),100*(AI20-AH20)/AH20," ")</f>
        <v>10.504933255948924</v>
      </c>
      <c r="AL20" s="37">
        <f>AVERAGE(AL22:AL201)</f>
        <v>26.57</v>
      </c>
      <c r="AM20" s="13">
        <f>AVERAGE(AM22:AM201)</f>
        <v>30.779999999999994</v>
      </c>
      <c r="AN20" s="34">
        <f t="shared" ref="AN20:AN40" si="18">IF(ISNUMBER(AL20),AM20-AL20," ")</f>
        <v>4.2099999999999937</v>
      </c>
      <c r="AO20" s="44">
        <f t="shared" ref="AO20:AO40" si="19">IF(ISNUMBER(AM20),100*(AM20-AL20)/AL20," ")</f>
        <v>15.844937899887068</v>
      </c>
      <c r="AP20" s="37">
        <f>AVERAGE(AP22:AP201)</f>
        <v>26.759999999999998</v>
      </c>
      <c r="AQ20" s="13">
        <f>AVERAGE(AQ22:AQ201)</f>
        <v>29.889999999999997</v>
      </c>
      <c r="AR20" s="34">
        <f t="shared" ref="AR20:AR40" si="20">IF(ISNUMBER(AP20),AQ20-AP20," ")</f>
        <v>3.129999999999999</v>
      </c>
      <c r="AS20" s="44">
        <f t="shared" ref="AS20:AS40" si="21">IF(ISNUMBER(AQ20),100*(AQ20-AP20)/AP20," ")</f>
        <v>11.6965620328849</v>
      </c>
      <c r="AT20" s="37">
        <f>AVERAGE(AT22:AT201)</f>
        <v>26.410000000000004</v>
      </c>
      <c r="AU20" s="13">
        <f>AVERAGE(AU22:AU201)</f>
        <v>27.094999999999999</v>
      </c>
      <c r="AV20" s="34">
        <f t="shared" ref="AV20:AV40" si="22">IF(ISNUMBER(AT20),AU20-AT20," ")</f>
        <v>0.68499999999999517</v>
      </c>
      <c r="AW20" s="44">
        <f t="shared" ref="AW20:AW40" si="23">IF(ISNUMBER(AU20),100*(AU20-AT20)/AT20," ")</f>
        <v>2.5937145020825256</v>
      </c>
      <c r="AX20" s="34">
        <f>AVERAGE(AX22:AX201)</f>
        <v>48.206666666666671</v>
      </c>
      <c r="AY20" s="44">
        <f>AVERAGE(AY22:AY201)</f>
        <v>49.29999999999999</v>
      </c>
      <c r="AZ20" s="34">
        <f t="shared" ref="AZ20:AZ83" si="24">IF(ISNUMBER(AX20),AY20-AX20," ")</f>
        <v>1.0933333333333195</v>
      </c>
      <c r="BA20" s="44">
        <f t="shared" ref="BA20:BA83" si="25">IF(ISNUMBER(AY20),100*(AY20-AX20)/AX20," ")</f>
        <v>2.2680127229981735</v>
      </c>
    </row>
    <row r="21" spans="1:53" s="1" customFormat="1" x14ac:dyDescent="0.2">
      <c r="A21" s="40" t="s">
        <v>54</v>
      </c>
      <c r="B21" s="42"/>
      <c r="C21" s="20"/>
      <c r="D21" s="29" t="str">
        <f t="shared" ref="D21:D40" si="26">IF(ISNUMBER(B21),C21-B21," ")</f>
        <v xml:space="preserve"> </v>
      </c>
      <c r="E21" s="20" t="str">
        <f t="shared" ref="E21:E40" si="27">IF(ISNUMBER(C21),100*(C21-B21)/B21," ")</f>
        <v xml:space="preserve"> </v>
      </c>
      <c r="F21" s="29">
        <v>74.599999999999994</v>
      </c>
      <c r="G21" s="20">
        <v>75.599999999999994</v>
      </c>
      <c r="H21" s="29">
        <f t="shared" ref="H21:H40" si="28">IF(ISNUMBER(F21),G21-F21," ")</f>
        <v>1</v>
      </c>
      <c r="I21" s="20">
        <f t="shared" ref="I21:I40" si="29">IF(ISNUMBER(G21),100*(G21-F21)/F21," ")</f>
        <v>1.3404825737265416</v>
      </c>
      <c r="J21" s="31">
        <v>70</v>
      </c>
      <c r="K21" s="21">
        <v>72</v>
      </c>
      <c r="L21" s="29">
        <f t="shared" ref="L21:L40" si="30">IF(ISNUMBER(J21),K21-J21," ")</f>
        <v>2</v>
      </c>
      <c r="M21" s="20">
        <f t="shared" ref="M21:M40" si="31">IF(ISNUMBER(K21),100*(K21-J21)/J21," ")</f>
        <v>2.8571428571428572</v>
      </c>
      <c r="N21" s="31">
        <v>45.47</v>
      </c>
      <c r="O21" s="31">
        <v>48.25</v>
      </c>
      <c r="P21" s="29">
        <f t="shared" ref="P21:P40" si="32">IF(ISNUMBER(N21),O21-N21," ")</f>
        <v>2.7800000000000011</v>
      </c>
      <c r="Q21" s="20">
        <f t="shared" ref="Q21:Q40" si="33">IF(ISNUMBER(O21),100*(O21-N21)/N21," ")</f>
        <v>6.1139212667693013</v>
      </c>
      <c r="R21" s="31">
        <v>26.7</v>
      </c>
      <c r="S21" s="21">
        <v>27.75</v>
      </c>
      <c r="T21" s="29">
        <f t="shared" ref="T21:T40" si="34">IF(ISNUMBER(R21),S21-R21," ")</f>
        <v>1.0500000000000007</v>
      </c>
      <c r="U21" s="20">
        <f t="shared" ref="U21:U40" si="35">IF(ISNUMBER(S21),100*(S21-R21)/R21," ")</f>
        <v>3.9325842696629243</v>
      </c>
      <c r="V21" s="31">
        <v>7.06</v>
      </c>
      <c r="W21" s="21">
        <v>8.3699999999999992</v>
      </c>
      <c r="X21" s="29">
        <f t="shared" si="10"/>
        <v>1.3099999999999996</v>
      </c>
      <c r="Y21" s="20">
        <f t="shared" si="11"/>
        <v>18.555240793201129</v>
      </c>
      <c r="Z21" s="31">
        <v>18.2</v>
      </c>
      <c r="AA21" s="21">
        <v>19.399999999999999</v>
      </c>
      <c r="AB21" s="29">
        <f t="shared" si="12"/>
        <v>1.1999999999999993</v>
      </c>
      <c r="AC21" s="20">
        <f t="shared" si="13"/>
        <v>6.5934065934065895</v>
      </c>
      <c r="AD21" s="31">
        <v>35.4</v>
      </c>
      <c r="AE21" s="21">
        <v>38.700000000000003</v>
      </c>
      <c r="AF21" s="29">
        <f t="shared" si="14"/>
        <v>3.3000000000000043</v>
      </c>
      <c r="AG21" s="20">
        <f t="shared" si="15"/>
        <v>9.3220338983050972</v>
      </c>
      <c r="AH21" s="31"/>
      <c r="AI21" s="21"/>
      <c r="AJ21" s="29" t="str">
        <f t="shared" ref="AJ21:AJ40" si="36">IF(ISNUMBER(AH21),AI21-AH21," ")</f>
        <v xml:space="preserve"> </v>
      </c>
      <c r="AK21" s="20" t="str">
        <f t="shared" ref="AK21:AK40" si="37">IF(ISNUMBER(AI21),100*(AI21-AH21)/AH21," ")</f>
        <v xml:space="preserve"> </v>
      </c>
      <c r="AL21" s="31">
        <v>26.6</v>
      </c>
      <c r="AM21" s="21">
        <v>30.8</v>
      </c>
      <c r="AN21" s="29">
        <f t="shared" si="18"/>
        <v>4.1999999999999993</v>
      </c>
      <c r="AO21" s="20">
        <f t="shared" si="19"/>
        <v>15.789473684210524</v>
      </c>
      <c r="AP21" s="31">
        <v>26.8</v>
      </c>
      <c r="AQ21" s="20">
        <v>29.900000000000002</v>
      </c>
      <c r="AR21" s="29">
        <f t="shared" si="20"/>
        <v>3.1000000000000014</v>
      </c>
      <c r="AS21" s="20">
        <f t="shared" si="21"/>
        <v>11.567164179104482</v>
      </c>
      <c r="AT21" s="31"/>
      <c r="AU21" s="20"/>
      <c r="AV21" s="29" t="str">
        <f t="shared" si="22"/>
        <v xml:space="preserve"> </v>
      </c>
      <c r="AW21" s="20" t="str">
        <f t="shared" si="23"/>
        <v xml:space="preserve"> </v>
      </c>
      <c r="AX21" s="31">
        <v>48.2</v>
      </c>
      <c r="AY21" s="20">
        <v>49.3</v>
      </c>
      <c r="AZ21" s="29">
        <f t="shared" si="24"/>
        <v>1.0999999999999943</v>
      </c>
      <c r="BA21" s="20">
        <f t="shared" si="25"/>
        <v>2.2821576763485356</v>
      </c>
    </row>
    <row r="22" spans="1:53" x14ac:dyDescent="0.2">
      <c r="A22" s="27" t="s">
        <v>7</v>
      </c>
      <c r="B22" s="15">
        <v>64</v>
      </c>
      <c r="C22" s="16">
        <v>65.900000000000006</v>
      </c>
      <c r="D22" s="23">
        <f t="shared" si="26"/>
        <v>1.9000000000000057</v>
      </c>
      <c r="E22" s="23">
        <f t="shared" si="27"/>
        <v>2.9687500000000089</v>
      </c>
      <c r="F22" s="15">
        <v>78.2</v>
      </c>
      <c r="G22" s="16">
        <v>79.2</v>
      </c>
      <c r="H22" s="23">
        <f t="shared" si="28"/>
        <v>1</v>
      </c>
      <c r="I22" s="23">
        <f t="shared" si="29"/>
        <v>1.2787723785166241</v>
      </c>
      <c r="J22" s="17">
        <v>77</v>
      </c>
      <c r="K22" s="18">
        <v>79.3</v>
      </c>
      <c r="L22" s="23">
        <f t="shared" si="30"/>
        <v>2.2999999999999972</v>
      </c>
      <c r="M22" s="23">
        <f t="shared" si="31"/>
        <v>2.9870129870129833</v>
      </c>
      <c r="N22" s="17"/>
      <c r="O22" s="18"/>
      <c r="P22" s="23" t="str">
        <f t="shared" si="32"/>
        <v xml:space="preserve"> </v>
      </c>
      <c r="Q22" s="23" t="str">
        <f t="shared" si="33"/>
        <v xml:space="preserve"> </v>
      </c>
      <c r="R22" s="17">
        <v>28.12</v>
      </c>
      <c r="S22" s="18">
        <v>32.049999999999997</v>
      </c>
      <c r="T22" s="23">
        <f t="shared" si="34"/>
        <v>3.9299999999999962</v>
      </c>
      <c r="U22" s="16">
        <f t="shared" si="35"/>
        <v>13.97581792318633</v>
      </c>
      <c r="V22" s="17"/>
      <c r="W22" s="18"/>
      <c r="X22" s="23" t="str">
        <f t="shared" si="10"/>
        <v xml:space="preserve"> </v>
      </c>
      <c r="Y22" s="16" t="str">
        <f t="shared" si="11"/>
        <v xml:space="preserve"> </v>
      </c>
      <c r="Z22" s="17">
        <v>18.8</v>
      </c>
      <c r="AA22" s="18">
        <v>21.3</v>
      </c>
      <c r="AB22" s="23">
        <f t="shared" si="12"/>
        <v>2.5</v>
      </c>
      <c r="AC22" s="16">
        <f t="shared" si="13"/>
        <v>13.297872340425531</v>
      </c>
      <c r="AD22" s="17">
        <v>36.6</v>
      </c>
      <c r="AE22" s="18">
        <v>41</v>
      </c>
      <c r="AF22" s="23">
        <f t="shared" si="14"/>
        <v>4.3999999999999986</v>
      </c>
      <c r="AG22" s="16">
        <f t="shared" si="15"/>
        <v>12.021857923497263</v>
      </c>
      <c r="AH22" s="17"/>
      <c r="AI22" s="18"/>
      <c r="AJ22" s="23" t="str">
        <f t="shared" si="36"/>
        <v xml:space="preserve"> </v>
      </c>
      <c r="AK22" s="16" t="str">
        <f t="shared" si="37"/>
        <v xml:space="preserve"> </v>
      </c>
      <c r="AL22" s="17">
        <v>46.3</v>
      </c>
      <c r="AM22" s="18">
        <v>49.8</v>
      </c>
      <c r="AN22" s="23">
        <f t="shared" si="18"/>
        <v>3.5</v>
      </c>
      <c r="AO22" s="16">
        <f t="shared" si="19"/>
        <v>7.5593952483801301</v>
      </c>
      <c r="AP22" s="17">
        <v>28.6</v>
      </c>
      <c r="AQ22" s="44">
        <v>33.800000000000004</v>
      </c>
      <c r="AR22" s="23">
        <f t="shared" si="20"/>
        <v>5.2000000000000028</v>
      </c>
      <c r="AS22" s="16">
        <f t="shared" si="21"/>
        <v>18.181818181818191</v>
      </c>
      <c r="AT22" s="17">
        <v>27.8</v>
      </c>
      <c r="AU22" s="44">
        <v>28.8</v>
      </c>
      <c r="AV22" s="23">
        <f t="shared" si="22"/>
        <v>1</v>
      </c>
      <c r="AW22" s="16">
        <f t="shared" si="23"/>
        <v>3.5971223021582732</v>
      </c>
      <c r="AX22" s="53"/>
      <c r="AY22" s="44"/>
      <c r="AZ22" s="34" t="str">
        <f t="shared" si="24"/>
        <v xml:space="preserve"> </v>
      </c>
      <c r="BA22" s="44" t="str">
        <f t="shared" si="25"/>
        <v xml:space="preserve"> </v>
      </c>
    </row>
    <row r="23" spans="1:53" x14ac:dyDescent="0.2">
      <c r="A23" s="27" t="s">
        <v>49</v>
      </c>
      <c r="B23" s="15">
        <v>69.900000000000006</v>
      </c>
      <c r="C23" s="16">
        <v>69.8</v>
      </c>
      <c r="D23" s="23">
        <f t="shared" si="26"/>
        <v>-0.10000000000000853</v>
      </c>
      <c r="E23" s="23">
        <f t="shared" si="27"/>
        <v>-0.14306151645208659</v>
      </c>
      <c r="F23" s="15">
        <v>79.099999999999994</v>
      </c>
      <c r="G23" s="16">
        <v>83.1</v>
      </c>
      <c r="H23" s="23">
        <f t="shared" si="28"/>
        <v>4</v>
      </c>
      <c r="I23" s="23">
        <f t="shared" si="29"/>
        <v>5.0568900126422252</v>
      </c>
      <c r="J23" s="17">
        <v>78.099999999999994</v>
      </c>
      <c r="K23" s="18">
        <v>79.400000000000006</v>
      </c>
      <c r="L23" s="23">
        <f t="shared" si="30"/>
        <v>1.3000000000000114</v>
      </c>
      <c r="M23" s="23">
        <f t="shared" si="31"/>
        <v>1.6645326504481581</v>
      </c>
      <c r="N23" s="17"/>
      <c r="O23" s="18"/>
      <c r="P23" s="23" t="str">
        <f t="shared" si="32"/>
        <v xml:space="preserve"> </v>
      </c>
      <c r="Q23" s="23" t="str">
        <f t="shared" si="33"/>
        <v xml:space="preserve"> </v>
      </c>
      <c r="R23" s="17">
        <v>51.52</v>
      </c>
      <c r="S23" s="18">
        <v>50.56</v>
      </c>
      <c r="T23" s="23">
        <f t="shared" si="34"/>
        <v>-0.96000000000000085</v>
      </c>
      <c r="U23" s="16">
        <f t="shared" si="35"/>
        <v>-1.8633540372670823</v>
      </c>
      <c r="V23" s="17"/>
      <c r="W23" s="24"/>
      <c r="X23" s="15" t="str">
        <f t="shared" si="10"/>
        <v xml:space="preserve"> </v>
      </c>
      <c r="Y23" s="16" t="str">
        <f t="shared" si="11"/>
        <v xml:space="preserve"> </v>
      </c>
      <c r="Z23" s="17">
        <v>33.5</v>
      </c>
      <c r="AA23" s="18">
        <v>31.7</v>
      </c>
      <c r="AB23" s="23">
        <f t="shared" si="12"/>
        <v>-1.8000000000000007</v>
      </c>
      <c r="AC23" s="16">
        <f t="shared" si="13"/>
        <v>-5.3731343283582103</v>
      </c>
      <c r="AD23" s="17">
        <v>62.2</v>
      </c>
      <c r="AE23" s="18">
        <v>64.3</v>
      </c>
      <c r="AF23" s="23">
        <f t="shared" si="14"/>
        <v>2.0999999999999943</v>
      </c>
      <c r="AG23" s="16">
        <f t="shared" si="15"/>
        <v>3.3762057877813412</v>
      </c>
      <c r="AH23" s="17">
        <v>28.1</v>
      </c>
      <c r="AI23" s="18">
        <v>32.5</v>
      </c>
      <c r="AJ23" s="23">
        <f t="shared" si="36"/>
        <v>4.3999999999999986</v>
      </c>
      <c r="AK23" s="16">
        <f t="shared" si="37"/>
        <v>15.658362989323839</v>
      </c>
      <c r="AL23" s="17">
        <v>49.5</v>
      </c>
      <c r="AM23" s="18">
        <v>48.8</v>
      </c>
      <c r="AN23" s="23">
        <f t="shared" si="18"/>
        <v>-0.70000000000000284</v>
      </c>
      <c r="AO23" s="16">
        <f t="shared" si="19"/>
        <v>-1.4141414141414199</v>
      </c>
      <c r="AP23" s="17">
        <v>55.1</v>
      </c>
      <c r="AQ23" s="16">
        <v>57.4</v>
      </c>
      <c r="AR23" s="23">
        <f t="shared" si="20"/>
        <v>2.2999999999999972</v>
      </c>
      <c r="AS23" s="16">
        <f t="shared" si="21"/>
        <v>4.1742286751361108</v>
      </c>
      <c r="AT23" s="17">
        <v>55.9</v>
      </c>
      <c r="AU23" s="16">
        <v>56.2</v>
      </c>
      <c r="AV23" s="23">
        <f t="shared" si="22"/>
        <v>0.30000000000000426</v>
      </c>
      <c r="AW23" s="16">
        <f t="shared" si="23"/>
        <v>0.53667262969589313</v>
      </c>
      <c r="AX23" s="17"/>
      <c r="AY23" s="16"/>
      <c r="AZ23" s="23" t="str">
        <f t="shared" si="24"/>
        <v xml:space="preserve"> </v>
      </c>
      <c r="BA23" s="16" t="str">
        <f t="shared" si="25"/>
        <v xml:space="preserve"> </v>
      </c>
    </row>
    <row r="24" spans="1:53" x14ac:dyDescent="0.2">
      <c r="A24" s="27" t="s">
        <v>8</v>
      </c>
      <c r="B24" s="15">
        <v>56.6</v>
      </c>
      <c r="C24" s="16">
        <v>57.2</v>
      </c>
      <c r="D24" s="23">
        <f t="shared" si="26"/>
        <v>0.60000000000000142</v>
      </c>
      <c r="E24" s="23">
        <f t="shared" si="27"/>
        <v>1.0600706713780943</v>
      </c>
      <c r="F24" s="15">
        <v>76.8</v>
      </c>
      <c r="G24" s="16">
        <v>77.599999999999994</v>
      </c>
      <c r="H24" s="23">
        <f t="shared" si="28"/>
        <v>0.79999999999999716</v>
      </c>
      <c r="I24" s="23">
        <f t="shared" si="29"/>
        <v>1.041666666666663</v>
      </c>
      <c r="J24" s="17">
        <v>69.3</v>
      </c>
      <c r="K24" s="18">
        <v>72.5</v>
      </c>
      <c r="L24" s="23">
        <f t="shared" si="30"/>
        <v>3.2000000000000028</v>
      </c>
      <c r="M24" s="23">
        <f t="shared" si="31"/>
        <v>4.6176046176046217</v>
      </c>
      <c r="N24" s="17"/>
      <c r="O24" s="18"/>
      <c r="P24" s="23" t="str">
        <f t="shared" si="32"/>
        <v xml:space="preserve"> </v>
      </c>
      <c r="Q24" s="23" t="str">
        <f t="shared" si="33"/>
        <v xml:space="preserve"> </v>
      </c>
      <c r="R24" s="17">
        <v>1.93</v>
      </c>
      <c r="S24" s="18">
        <v>0.89</v>
      </c>
      <c r="T24" s="23">
        <f t="shared" si="34"/>
        <v>-1.04</v>
      </c>
      <c r="U24" s="16">
        <f t="shared" si="35"/>
        <v>-53.8860103626943</v>
      </c>
      <c r="V24" s="17"/>
      <c r="W24" s="24"/>
      <c r="X24" s="15" t="str">
        <f t="shared" si="10"/>
        <v xml:space="preserve"> </v>
      </c>
      <c r="Y24" s="16" t="str">
        <f t="shared" si="11"/>
        <v xml:space="preserve"> </v>
      </c>
      <c r="Z24" s="17">
        <v>9.3000000000000007</v>
      </c>
      <c r="AA24" s="18">
        <v>9.9</v>
      </c>
      <c r="AB24" s="23">
        <f t="shared" si="12"/>
        <v>0.59999999999999964</v>
      </c>
      <c r="AC24" s="16">
        <f t="shared" si="13"/>
        <v>6.4516129032258025</v>
      </c>
      <c r="AD24" s="17">
        <v>12.1</v>
      </c>
      <c r="AE24" s="18">
        <v>15.1</v>
      </c>
      <c r="AF24" s="23">
        <f t="shared" si="14"/>
        <v>3</v>
      </c>
      <c r="AG24" s="16">
        <f t="shared" si="15"/>
        <v>24.793388429752067</v>
      </c>
      <c r="AH24" s="17"/>
      <c r="AI24" s="18"/>
      <c r="AJ24" s="23" t="str">
        <f t="shared" si="36"/>
        <v xml:space="preserve"> </v>
      </c>
      <c r="AK24" s="16" t="str">
        <f t="shared" si="37"/>
        <v xml:space="preserve"> </v>
      </c>
      <c r="AL24" s="17">
        <v>4.8</v>
      </c>
      <c r="AM24" s="18">
        <v>12</v>
      </c>
      <c r="AN24" s="23">
        <f t="shared" si="18"/>
        <v>7.2</v>
      </c>
      <c r="AO24" s="16">
        <f t="shared" si="19"/>
        <v>150</v>
      </c>
      <c r="AP24" s="17">
        <v>0.6</v>
      </c>
      <c r="AQ24" s="16">
        <v>3</v>
      </c>
      <c r="AR24" s="23">
        <f t="shared" si="20"/>
        <v>2.4</v>
      </c>
      <c r="AS24" s="16">
        <f t="shared" si="21"/>
        <v>400</v>
      </c>
      <c r="AT24" s="17">
        <v>1.4</v>
      </c>
      <c r="AU24" s="16">
        <v>3.2</v>
      </c>
      <c r="AV24" s="23">
        <f t="shared" si="22"/>
        <v>1.8000000000000003</v>
      </c>
      <c r="AW24" s="16">
        <f t="shared" si="23"/>
        <v>128.57142857142861</v>
      </c>
      <c r="AX24" s="17"/>
      <c r="AY24" s="16"/>
      <c r="AZ24" s="23" t="str">
        <f t="shared" si="24"/>
        <v xml:space="preserve"> </v>
      </c>
      <c r="BA24" s="16" t="str">
        <f t="shared" si="25"/>
        <v xml:space="preserve"> </v>
      </c>
    </row>
    <row r="25" spans="1:53" x14ac:dyDescent="0.2">
      <c r="A25" s="27" t="s">
        <v>9</v>
      </c>
      <c r="B25" s="15">
        <v>44.9</v>
      </c>
      <c r="C25" s="16">
        <v>45.6</v>
      </c>
      <c r="D25" s="23">
        <f t="shared" si="26"/>
        <v>0.70000000000000284</v>
      </c>
      <c r="E25" s="23">
        <f t="shared" si="27"/>
        <v>1.5590200445434361</v>
      </c>
      <c r="F25" s="15">
        <v>61.5</v>
      </c>
      <c r="G25" s="16">
        <v>65.599999999999994</v>
      </c>
      <c r="H25" s="23">
        <f t="shared" si="28"/>
        <v>4.0999999999999943</v>
      </c>
      <c r="I25" s="23">
        <f t="shared" si="29"/>
        <v>6.6666666666666572</v>
      </c>
      <c r="J25" s="17">
        <v>59.4</v>
      </c>
      <c r="K25" s="18">
        <v>61</v>
      </c>
      <c r="L25" s="23">
        <f t="shared" si="30"/>
        <v>1.6000000000000014</v>
      </c>
      <c r="M25" s="23">
        <f t="shared" si="31"/>
        <v>2.693602693602696</v>
      </c>
      <c r="N25" s="17"/>
      <c r="O25" s="18"/>
      <c r="P25" s="23" t="str">
        <f t="shared" si="32"/>
        <v xml:space="preserve"> </v>
      </c>
      <c r="Q25" s="23" t="str">
        <f t="shared" si="33"/>
        <v xml:space="preserve"> </v>
      </c>
      <c r="R25" s="17">
        <v>13.85</v>
      </c>
      <c r="S25" s="18">
        <v>14.9</v>
      </c>
      <c r="T25" s="23">
        <f t="shared" si="34"/>
        <v>1.0500000000000007</v>
      </c>
      <c r="U25" s="16">
        <f t="shared" si="35"/>
        <v>7.5812274368231103</v>
      </c>
      <c r="V25" s="17"/>
      <c r="W25" s="24"/>
      <c r="X25" s="15" t="str">
        <f t="shared" si="10"/>
        <v xml:space="preserve"> </v>
      </c>
      <c r="Y25" s="16" t="str">
        <f t="shared" si="11"/>
        <v xml:space="preserve"> </v>
      </c>
      <c r="Z25" s="17">
        <v>10.4</v>
      </c>
      <c r="AA25" s="18">
        <v>10.6</v>
      </c>
      <c r="AB25" s="23">
        <f t="shared" si="12"/>
        <v>0.19999999999999929</v>
      </c>
      <c r="AC25" s="16">
        <f t="shared" si="13"/>
        <v>1.9230769230769162</v>
      </c>
      <c r="AD25" s="17">
        <v>17.600000000000001</v>
      </c>
      <c r="AE25" s="18">
        <v>19.5</v>
      </c>
      <c r="AF25" s="23">
        <f t="shared" si="14"/>
        <v>1.8999999999999986</v>
      </c>
      <c r="AG25" s="16">
        <f t="shared" si="15"/>
        <v>10.795454545454536</v>
      </c>
      <c r="AH25" s="17"/>
      <c r="AI25" s="18"/>
      <c r="AJ25" s="23" t="str">
        <f t="shared" si="36"/>
        <v xml:space="preserve"> </v>
      </c>
      <c r="AK25" s="16" t="str">
        <f t="shared" si="37"/>
        <v xml:space="preserve"> </v>
      </c>
      <c r="AL25" s="17">
        <v>6.4</v>
      </c>
      <c r="AM25" s="18">
        <v>10.8</v>
      </c>
      <c r="AN25" s="23">
        <f t="shared" si="18"/>
        <v>4.4000000000000004</v>
      </c>
      <c r="AO25" s="16">
        <f t="shared" si="19"/>
        <v>68.75</v>
      </c>
      <c r="AP25" s="17">
        <v>14.5</v>
      </c>
      <c r="AQ25" s="16">
        <v>15.4</v>
      </c>
      <c r="AR25" s="23">
        <f t="shared" si="20"/>
        <v>0.90000000000000036</v>
      </c>
      <c r="AS25" s="16">
        <f t="shared" si="21"/>
        <v>6.2068965517241397</v>
      </c>
      <c r="AT25" s="17">
        <v>14.6</v>
      </c>
      <c r="AU25" s="16">
        <v>14.2</v>
      </c>
      <c r="AV25" s="23">
        <f t="shared" si="22"/>
        <v>-0.40000000000000036</v>
      </c>
      <c r="AW25" s="16">
        <f t="shared" si="23"/>
        <v>-2.7397260273972628</v>
      </c>
      <c r="AX25" s="17"/>
      <c r="AY25" s="16"/>
      <c r="AZ25" s="23" t="str">
        <f t="shared" si="24"/>
        <v xml:space="preserve"> </v>
      </c>
      <c r="BA25" s="16" t="str">
        <f t="shared" si="25"/>
        <v xml:space="preserve"> </v>
      </c>
    </row>
    <row r="26" spans="1:53" x14ac:dyDescent="0.2">
      <c r="A26" s="27" t="s">
        <v>10</v>
      </c>
      <c r="B26" s="15">
        <v>30.3</v>
      </c>
      <c r="C26" s="16">
        <v>33.700000000000003</v>
      </c>
      <c r="D26" s="23">
        <f t="shared" si="26"/>
        <v>3.4000000000000021</v>
      </c>
      <c r="E26" s="23">
        <f t="shared" si="27"/>
        <v>11.221122112211228</v>
      </c>
      <c r="F26" s="15">
        <v>54.7</v>
      </c>
      <c r="G26" s="16">
        <v>54.9</v>
      </c>
      <c r="H26" s="23">
        <f t="shared" si="28"/>
        <v>0.19999999999999574</v>
      </c>
      <c r="I26" s="23">
        <f t="shared" si="29"/>
        <v>0.36563071297988248</v>
      </c>
      <c r="J26" s="17">
        <v>38.299999999999997</v>
      </c>
      <c r="K26" s="18">
        <v>43.5</v>
      </c>
      <c r="L26" s="23">
        <f t="shared" si="30"/>
        <v>5.2000000000000028</v>
      </c>
      <c r="M26" s="23">
        <f t="shared" si="31"/>
        <v>13.577023498694524</v>
      </c>
      <c r="N26" s="17"/>
      <c r="O26" s="18"/>
      <c r="P26" s="23" t="str">
        <f t="shared" si="32"/>
        <v xml:space="preserve"> </v>
      </c>
      <c r="Q26" s="23" t="str">
        <f t="shared" si="33"/>
        <v xml:space="preserve"> </v>
      </c>
      <c r="R26" s="17">
        <v>23.44</v>
      </c>
      <c r="S26" s="18">
        <v>25.28</v>
      </c>
      <c r="T26" s="23">
        <f t="shared" si="34"/>
        <v>1.8399999999999999</v>
      </c>
      <c r="U26" s="16">
        <f t="shared" si="35"/>
        <v>7.8498293515358357</v>
      </c>
      <c r="V26" s="17"/>
      <c r="W26" s="24"/>
      <c r="X26" s="15" t="str">
        <f t="shared" si="10"/>
        <v xml:space="preserve"> </v>
      </c>
      <c r="Y26" s="16" t="str">
        <f t="shared" si="11"/>
        <v xml:space="preserve"> </v>
      </c>
      <c r="Z26" s="17">
        <v>22.9</v>
      </c>
      <c r="AA26" s="18">
        <v>23.2</v>
      </c>
      <c r="AB26" s="23">
        <f t="shared" si="12"/>
        <v>0.30000000000000071</v>
      </c>
      <c r="AC26" s="16">
        <f t="shared" si="13"/>
        <v>1.310043668122274</v>
      </c>
      <c r="AD26" s="17">
        <v>28.7</v>
      </c>
      <c r="AE26" s="18">
        <v>33</v>
      </c>
      <c r="AF26" s="23">
        <f t="shared" si="14"/>
        <v>4.3000000000000007</v>
      </c>
      <c r="AG26" s="16">
        <f t="shared" si="15"/>
        <v>14.982578397212546</v>
      </c>
      <c r="AH26" s="17"/>
      <c r="AI26" s="18"/>
      <c r="AJ26" s="23" t="str">
        <f t="shared" si="36"/>
        <v xml:space="preserve"> </v>
      </c>
      <c r="AK26" s="16" t="str">
        <f t="shared" si="37"/>
        <v xml:space="preserve"> </v>
      </c>
      <c r="AL26" s="17">
        <v>22.6</v>
      </c>
      <c r="AM26" s="18">
        <v>29.1</v>
      </c>
      <c r="AN26" s="23">
        <f t="shared" si="18"/>
        <v>6.5</v>
      </c>
      <c r="AO26" s="16">
        <f t="shared" si="19"/>
        <v>28.761061946902654</v>
      </c>
      <c r="AP26" s="17">
        <v>26.5</v>
      </c>
      <c r="AQ26" s="16">
        <v>29.9</v>
      </c>
      <c r="AR26" s="23">
        <f t="shared" si="20"/>
        <v>3.3999999999999986</v>
      </c>
      <c r="AS26" s="16">
        <f t="shared" si="21"/>
        <v>12.830188679245278</v>
      </c>
      <c r="AT26" s="17">
        <v>25.7</v>
      </c>
      <c r="AU26" s="16">
        <v>29.4</v>
      </c>
      <c r="AV26" s="23">
        <f t="shared" si="22"/>
        <v>3.6999999999999993</v>
      </c>
      <c r="AW26" s="16">
        <f t="shared" si="23"/>
        <v>14.396887159533073</v>
      </c>
      <c r="AX26" s="17"/>
      <c r="AY26" s="16"/>
      <c r="AZ26" s="23" t="str">
        <f t="shared" si="24"/>
        <v xml:space="preserve"> </v>
      </c>
      <c r="BA26" s="16" t="str">
        <f t="shared" si="25"/>
        <v xml:space="preserve"> </v>
      </c>
    </row>
    <row r="27" spans="1:53" x14ac:dyDescent="0.2">
      <c r="A27" s="27" t="s">
        <v>11</v>
      </c>
      <c r="B27" s="15">
        <v>66.8</v>
      </c>
      <c r="C27" s="16">
        <v>67.2</v>
      </c>
      <c r="D27" s="23">
        <f t="shared" si="26"/>
        <v>0.40000000000000568</v>
      </c>
      <c r="E27" s="23">
        <f t="shared" si="27"/>
        <v>0.59880239520958933</v>
      </c>
      <c r="F27" s="15">
        <v>81.900000000000006</v>
      </c>
      <c r="G27" s="16">
        <v>85.4</v>
      </c>
      <c r="H27" s="23">
        <f t="shared" si="28"/>
        <v>3.5</v>
      </c>
      <c r="I27" s="23">
        <f t="shared" si="29"/>
        <v>4.2735042735042734</v>
      </c>
      <c r="J27" s="17">
        <v>81.599999999999994</v>
      </c>
      <c r="K27" s="18">
        <v>80.099999999999994</v>
      </c>
      <c r="L27" s="23">
        <f t="shared" si="30"/>
        <v>-1.5</v>
      </c>
      <c r="M27" s="23">
        <f t="shared" si="31"/>
        <v>-1.8382352941176472</v>
      </c>
      <c r="N27" s="17"/>
      <c r="O27" s="18"/>
      <c r="P27" s="23" t="str">
        <f t="shared" si="32"/>
        <v xml:space="preserve"> </v>
      </c>
      <c r="Q27" s="23" t="str">
        <f t="shared" si="33"/>
        <v xml:space="preserve"> </v>
      </c>
      <c r="R27" s="17">
        <v>38.869999999999997</v>
      </c>
      <c r="S27" s="18">
        <v>36.979999999999997</v>
      </c>
      <c r="T27" s="23">
        <f t="shared" si="34"/>
        <v>-1.8900000000000006</v>
      </c>
      <c r="U27" s="16">
        <f t="shared" si="35"/>
        <v>-4.8623617185490113</v>
      </c>
      <c r="V27" s="17"/>
      <c r="W27" s="24"/>
      <c r="X27" s="15" t="str">
        <f t="shared" si="10"/>
        <v xml:space="preserve"> </v>
      </c>
      <c r="Y27" s="16" t="str">
        <f t="shared" si="11"/>
        <v xml:space="preserve"> </v>
      </c>
      <c r="Z27" s="17">
        <v>19.2</v>
      </c>
      <c r="AA27" s="18">
        <v>17.7</v>
      </c>
      <c r="AB27" s="23">
        <f t="shared" si="12"/>
        <v>-1.5</v>
      </c>
      <c r="AC27" s="16">
        <f t="shared" si="13"/>
        <v>-7.8125</v>
      </c>
      <c r="AD27" s="17">
        <v>54.6</v>
      </c>
      <c r="AE27" s="18">
        <v>57.9</v>
      </c>
      <c r="AF27" s="23">
        <f t="shared" si="14"/>
        <v>3.2999999999999972</v>
      </c>
      <c r="AG27" s="16">
        <f t="shared" si="15"/>
        <v>6.0439560439560385</v>
      </c>
      <c r="AH27" s="17"/>
      <c r="AI27" s="18"/>
      <c r="AJ27" s="23" t="str">
        <f t="shared" si="36"/>
        <v xml:space="preserve"> </v>
      </c>
      <c r="AK27" s="16" t="str">
        <f t="shared" si="37"/>
        <v xml:space="preserve"> </v>
      </c>
      <c r="AL27" s="17">
        <v>53.5</v>
      </c>
      <c r="AM27" s="18">
        <v>55.2</v>
      </c>
      <c r="AN27" s="23">
        <f t="shared" si="18"/>
        <v>1.7000000000000028</v>
      </c>
      <c r="AO27" s="16">
        <f t="shared" si="19"/>
        <v>3.1775700934579492</v>
      </c>
      <c r="AP27" s="17">
        <v>39.700000000000003</v>
      </c>
      <c r="AQ27" s="16">
        <v>39.900000000000006</v>
      </c>
      <c r="AR27" s="23">
        <f t="shared" si="20"/>
        <v>0.20000000000000284</v>
      </c>
      <c r="AS27" s="16">
        <f t="shared" si="21"/>
        <v>0.50377833753149326</v>
      </c>
      <c r="AT27" s="17">
        <v>38.1</v>
      </c>
      <c r="AU27" s="16">
        <v>38.700000000000003</v>
      </c>
      <c r="AV27" s="23">
        <f t="shared" si="22"/>
        <v>0.60000000000000142</v>
      </c>
      <c r="AW27" s="16">
        <f t="shared" si="23"/>
        <v>1.5748031496063029</v>
      </c>
      <c r="AX27" s="17"/>
      <c r="AY27" s="16"/>
      <c r="AZ27" s="23" t="str">
        <f t="shared" si="24"/>
        <v xml:space="preserve"> </v>
      </c>
      <c r="BA27" s="16" t="str">
        <f t="shared" si="25"/>
        <v xml:space="preserve"> </v>
      </c>
    </row>
    <row r="28" spans="1:53" x14ac:dyDescent="0.2">
      <c r="A28" s="27" t="s">
        <v>12</v>
      </c>
      <c r="B28" s="15">
        <v>73.400000000000006</v>
      </c>
      <c r="C28" s="16">
        <v>73.8</v>
      </c>
      <c r="D28" s="23">
        <f t="shared" si="26"/>
        <v>0.39999999999999147</v>
      </c>
      <c r="E28" s="23">
        <f t="shared" si="27"/>
        <v>0.54495912806538349</v>
      </c>
      <c r="F28" s="15">
        <v>84.3</v>
      </c>
      <c r="G28" s="16">
        <v>85.1</v>
      </c>
      <c r="H28" s="23">
        <f t="shared" si="28"/>
        <v>0.79999999999999716</v>
      </c>
      <c r="I28" s="23">
        <f t="shared" si="29"/>
        <v>0.94899169632265379</v>
      </c>
      <c r="J28" s="17">
        <v>78.599999999999994</v>
      </c>
      <c r="K28" s="18">
        <v>81.5</v>
      </c>
      <c r="L28" s="23">
        <f t="shared" si="30"/>
        <v>2.9000000000000057</v>
      </c>
      <c r="M28" s="23">
        <f t="shared" si="31"/>
        <v>3.6895674300254528</v>
      </c>
      <c r="N28" s="17"/>
      <c r="O28" s="18"/>
      <c r="P28" s="23" t="str">
        <f t="shared" si="32"/>
        <v xml:space="preserve"> </v>
      </c>
      <c r="Q28" s="23" t="str">
        <f t="shared" si="33"/>
        <v xml:space="preserve"> </v>
      </c>
      <c r="R28" s="17">
        <v>47.01</v>
      </c>
      <c r="S28" s="18">
        <v>46.74</v>
      </c>
      <c r="T28" s="23">
        <f t="shared" si="34"/>
        <v>-0.26999999999999602</v>
      </c>
      <c r="U28" s="16">
        <f t="shared" si="35"/>
        <v>-0.57434588385449059</v>
      </c>
      <c r="V28" s="17"/>
      <c r="W28" s="24"/>
      <c r="X28" s="15" t="str">
        <f t="shared" si="10"/>
        <v xml:space="preserve"> </v>
      </c>
      <c r="Y28" s="16" t="str">
        <f t="shared" si="11"/>
        <v xml:space="preserve"> </v>
      </c>
      <c r="Z28" s="17">
        <v>25.1</v>
      </c>
      <c r="AA28" s="18">
        <v>26</v>
      </c>
      <c r="AB28" s="23">
        <f t="shared" si="12"/>
        <v>0.89999999999999858</v>
      </c>
      <c r="AC28" s="16">
        <f t="shared" si="13"/>
        <v>3.5856573705179224</v>
      </c>
      <c r="AD28" s="17">
        <v>60.4</v>
      </c>
      <c r="AE28" s="18">
        <v>63.2</v>
      </c>
      <c r="AF28" s="23">
        <f t="shared" si="14"/>
        <v>2.8000000000000043</v>
      </c>
      <c r="AG28" s="16">
        <f t="shared" si="15"/>
        <v>4.6357615894039812</v>
      </c>
      <c r="AH28" s="17">
        <v>32.5</v>
      </c>
      <c r="AI28" s="18">
        <v>36.299999999999997</v>
      </c>
      <c r="AJ28" s="23">
        <f t="shared" si="36"/>
        <v>3.7999999999999972</v>
      </c>
      <c r="AK28" s="16">
        <f t="shared" si="37"/>
        <v>11.692307692307683</v>
      </c>
      <c r="AL28" s="17">
        <v>38.700000000000003</v>
      </c>
      <c r="AM28" s="18">
        <v>45.6</v>
      </c>
      <c r="AN28" s="23">
        <f t="shared" si="18"/>
        <v>6.8999999999999986</v>
      </c>
      <c r="AO28" s="16">
        <f t="shared" si="19"/>
        <v>17.829457364341081</v>
      </c>
      <c r="AP28" s="17">
        <v>50.1</v>
      </c>
      <c r="AQ28" s="16">
        <v>53.300000000000004</v>
      </c>
      <c r="AR28" s="23">
        <f t="shared" si="20"/>
        <v>3.2000000000000028</v>
      </c>
      <c r="AS28" s="16">
        <f t="shared" si="21"/>
        <v>6.387225548902201</v>
      </c>
      <c r="AT28" s="17">
        <v>47</v>
      </c>
      <c r="AU28" s="16">
        <v>48.7</v>
      </c>
      <c r="AV28" s="23">
        <f t="shared" si="22"/>
        <v>1.7000000000000028</v>
      </c>
      <c r="AW28" s="16">
        <f t="shared" si="23"/>
        <v>3.6170212765957506</v>
      </c>
      <c r="AX28" s="17"/>
      <c r="AY28" s="16"/>
      <c r="AZ28" s="23" t="str">
        <f t="shared" si="24"/>
        <v xml:space="preserve"> </v>
      </c>
      <c r="BA28" s="16" t="str">
        <f t="shared" si="25"/>
        <v xml:space="preserve"> </v>
      </c>
    </row>
    <row r="29" spans="1:53" x14ac:dyDescent="0.2">
      <c r="A29" s="27" t="s">
        <v>13</v>
      </c>
      <c r="B29" s="15">
        <v>71</v>
      </c>
      <c r="C29" s="16">
        <v>71.099999999999994</v>
      </c>
      <c r="D29" s="23">
        <f t="shared" si="26"/>
        <v>9.9999999999994316E-2</v>
      </c>
      <c r="E29" s="23">
        <f t="shared" si="27"/>
        <v>0.1408450704225272</v>
      </c>
      <c r="F29" s="15">
        <v>88.3</v>
      </c>
      <c r="G29" s="16">
        <v>87</v>
      </c>
      <c r="H29" s="23">
        <f t="shared" si="28"/>
        <v>-1.2999999999999972</v>
      </c>
      <c r="I29" s="23">
        <f t="shared" si="29"/>
        <v>-1.4722536806341984</v>
      </c>
      <c r="J29" s="17">
        <v>86.7</v>
      </c>
      <c r="K29" s="18">
        <v>87</v>
      </c>
      <c r="L29" s="23">
        <f t="shared" si="30"/>
        <v>0.29999999999999716</v>
      </c>
      <c r="M29" s="23">
        <f t="shared" si="31"/>
        <v>0.34602076124567144</v>
      </c>
      <c r="N29" s="17"/>
      <c r="O29" s="18"/>
      <c r="P29" s="23" t="str">
        <f t="shared" si="32"/>
        <v xml:space="preserve"> </v>
      </c>
      <c r="Q29" s="23" t="str">
        <f t="shared" si="33"/>
        <v xml:space="preserve"> </v>
      </c>
      <c r="R29" s="17">
        <v>14.73</v>
      </c>
      <c r="S29" s="18">
        <v>18.93</v>
      </c>
      <c r="T29" s="23">
        <f t="shared" si="34"/>
        <v>4.1999999999999993</v>
      </c>
      <c r="U29" s="16">
        <f t="shared" si="35"/>
        <v>28.513238289205699</v>
      </c>
      <c r="V29" s="17"/>
      <c r="W29" s="24"/>
      <c r="X29" s="15" t="str">
        <f t="shared" si="10"/>
        <v xml:space="preserve"> </v>
      </c>
      <c r="Y29" s="16" t="str">
        <f t="shared" si="11"/>
        <v xml:space="preserve"> </v>
      </c>
      <c r="Z29" s="17">
        <v>6.7</v>
      </c>
      <c r="AA29" s="18">
        <v>15.8</v>
      </c>
      <c r="AB29" s="23">
        <f t="shared" si="12"/>
        <v>9.1000000000000014</v>
      </c>
      <c r="AC29" s="16">
        <f t="shared" si="13"/>
        <v>135.82089552238807</v>
      </c>
      <c r="AD29" s="17">
        <v>25.5</v>
      </c>
      <c r="AE29" s="18">
        <v>27.8</v>
      </c>
      <c r="AF29" s="23">
        <f t="shared" si="14"/>
        <v>2.3000000000000007</v>
      </c>
      <c r="AG29" s="16">
        <f t="shared" si="15"/>
        <v>9.0196078431372566</v>
      </c>
      <c r="AH29" s="17"/>
      <c r="AI29" s="18"/>
      <c r="AJ29" s="23" t="str">
        <f t="shared" si="36"/>
        <v xml:space="preserve"> </v>
      </c>
      <c r="AK29" s="16" t="str">
        <f t="shared" si="37"/>
        <v xml:space="preserve"> </v>
      </c>
      <c r="AL29" s="17">
        <v>24.8</v>
      </c>
      <c r="AM29" s="18">
        <v>32</v>
      </c>
      <c r="AN29" s="23">
        <f t="shared" si="18"/>
        <v>7.1999999999999993</v>
      </c>
      <c r="AO29" s="16">
        <f t="shared" si="19"/>
        <v>29.032258064516125</v>
      </c>
      <c r="AP29" s="17">
        <v>16.5</v>
      </c>
      <c r="AQ29" s="16">
        <v>21.2</v>
      </c>
      <c r="AR29" s="23">
        <f t="shared" si="20"/>
        <v>4.6999999999999993</v>
      </c>
      <c r="AS29" s="16">
        <f t="shared" si="21"/>
        <v>28.484848484848481</v>
      </c>
      <c r="AT29" s="17">
        <v>15.1</v>
      </c>
      <c r="AU29" s="16">
        <v>12.4</v>
      </c>
      <c r="AV29" s="23">
        <f t="shared" si="22"/>
        <v>-2.6999999999999993</v>
      </c>
      <c r="AW29" s="16">
        <f t="shared" si="23"/>
        <v>-17.880794701986751</v>
      </c>
      <c r="AX29" s="17"/>
      <c r="AY29" s="16"/>
      <c r="AZ29" s="23" t="str">
        <f t="shared" si="24"/>
        <v xml:space="preserve"> </v>
      </c>
      <c r="BA29" s="16" t="str">
        <f t="shared" si="25"/>
        <v xml:space="preserve"> </v>
      </c>
    </row>
    <row r="30" spans="1:53" x14ac:dyDescent="0.2">
      <c r="A30" s="27" t="s">
        <v>14</v>
      </c>
      <c r="B30" s="15">
        <v>35.6</v>
      </c>
      <c r="C30" s="16">
        <v>37.299999999999997</v>
      </c>
      <c r="D30" s="23">
        <f t="shared" si="26"/>
        <v>1.6999999999999957</v>
      </c>
      <c r="E30" s="16">
        <f t="shared" si="27"/>
        <v>4.7752808988763924</v>
      </c>
      <c r="F30" s="23">
        <v>53.1</v>
      </c>
      <c r="G30" s="16">
        <v>54.4</v>
      </c>
      <c r="H30" s="23">
        <f t="shared" si="28"/>
        <v>1.2999999999999972</v>
      </c>
      <c r="I30" s="23">
        <f t="shared" si="29"/>
        <v>2.4482109227871884</v>
      </c>
      <c r="J30" s="17">
        <v>42.8</v>
      </c>
      <c r="K30" s="18">
        <v>48.5</v>
      </c>
      <c r="L30" s="23">
        <f t="shared" si="30"/>
        <v>5.7000000000000028</v>
      </c>
      <c r="M30" s="23">
        <f t="shared" si="31"/>
        <v>13.317757009345801</v>
      </c>
      <c r="N30" s="17"/>
      <c r="O30" s="18"/>
      <c r="P30" s="23" t="str">
        <f t="shared" si="32"/>
        <v xml:space="preserve"> </v>
      </c>
      <c r="Q30" s="23" t="str">
        <f t="shared" si="33"/>
        <v xml:space="preserve"> </v>
      </c>
      <c r="R30" s="17">
        <v>16.010000000000002</v>
      </c>
      <c r="S30" s="18">
        <v>18.12</v>
      </c>
      <c r="T30" s="23">
        <f t="shared" si="34"/>
        <v>2.1099999999999994</v>
      </c>
      <c r="U30" s="16">
        <f t="shared" si="35"/>
        <v>13.17926296064959</v>
      </c>
      <c r="V30" s="17"/>
      <c r="W30" s="24"/>
      <c r="X30" s="15" t="str">
        <f t="shared" si="10"/>
        <v xml:space="preserve"> </v>
      </c>
      <c r="Y30" s="16" t="str">
        <f t="shared" si="11"/>
        <v xml:space="preserve"> </v>
      </c>
      <c r="Z30" s="17">
        <v>13.3</v>
      </c>
      <c r="AA30" s="18">
        <v>14.1</v>
      </c>
      <c r="AB30" s="23">
        <f t="shared" si="12"/>
        <v>0.79999999999999893</v>
      </c>
      <c r="AC30" s="16">
        <f t="shared" si="13"/>
        <v>6.0150375939849532</v>
      </c>
      <c r="AD30" s="17">
        <v>21.1</v>
      </c>
      <c r="AE30" s="18">
        <v>23.2</v>
      </c>
      <c r="AF30" s="23">
        <f t="shared" si="14"/>
        <v>2.0999999999999979</v>
      </c>
      <c r="AG30" s="16">
        <f t="shared" si="15"/>
        <v>9.9526066350710778</v>
      </c>
      <c r="AH30" s="17"/>
      <c r="AI30" s="18"/>
      <c r="AJ30" s="23" t="str">
        <f t="shared" si="36"/>
        <v xml:space="preserve"> </v>
      </c>
      <c r="AK30" s="16" t="str">
        <f t="shared" si="37"/>
        <v xml:space="preserve"> </v>
      </c>
      <c r="AL30" s="17">
        <v>14.2</v>
      </c>
      <c r="AM30" s="18">
        <v>14.2</v>
      </c>
      <c r="AN30" s="23">
        <f t="shared" si="18"/>
        <v>0</v>
      </c>
      <c r="AO30" s="16">
        <f t="shared" si="19"/>
        <v>0</v>
      </c>
      <c r="AP30" s="17">
        <v>16.5</v>
      </c>
      <c r="AQ30" s="16">
        <v>18.899999999999999</v>
      </c>
      <c r="AR30" s="23">
        <f t="shared" si="20"/>
        <v>2.3999999999999986</v>
      </c>
      <c r="AS30" s="16">
        <f t="shared" si="21"/>
        <v>14.545454545454536</v>
      </c>
      <c r="AT30" s="17">
        <v>16.3</v>
      </c>
      <c r="AU30" s="16">
        <v>16</v>
      </c>
      <c r="AV30" s="23">
        <f t="shared" si="22"/>
        <v>-0.30000000000000071</v>
      </c>
      <c r="AW30" s="16">
        <f t="shared" si="23"/>
        <v>-1.8404907975460165</v>
      </c>
      <c r="AX30" s="17"/>
      <c r="AY30" s="16"/>
      <c r="AZ30" s="23" t="str">
        <f t="shared" si="24"/>
        <v xml:space="preserve"> </v>
      </c>
      <c r="BA30" s="16" t="str">
        <f t="shared" si="25"/>
        <v xml:space="preserve"> </v>
      </c>
    </row>
    <row r="31" spans="1:53" x14ac:dyDescent="0.2">
      <c r="A31" s="27" t="s">
        <v>15</v>
      </c>
      <c r="B31" s="15">
        <v>63.4</v>
      </c>
      <c r="C31" s="16">
        <v>65</v>
      </c>
      <c r="D31" s="23">
        <f t="shared" si="26"/>
        <v>1.6000000000000014</v>
      </c>
      <c r="E31" s="16">
        <f t="shared" si="27"/>
        <v>2.5236593059936934</v>
      </c>
      <c r="F31" s="23">
        <v>78.3</v>
      </c>
      <c r="G31" s="16">
        <v>80.599999999999994</v>
      </c>
      <c r="H31" s="23">
        <f t="shared" si="28"/>
        <v>2.2999999999999972</v>
      </c>
      <c r="I31" s="23">
        <f t="shared" si="29"/>
        <v>2.9374201787994858</v>
      </c>
      <c r="J31" s="17">
        <v>78.8</v>
      </c>
      <c r="K31" s="18">
        <v>81.900000000000006</v>
      </c>
      <c r="L31" s="23">
        <f t="shared" si="30"/>
        <v>3.1000000000000085</v>
      </c>
      <c r="M31" s="23">
        <f t="shared" si="31"/>
        <v>3.9340101522842748</v>
      </c>
      <c r="N31" s="17"/>
      <c r="O31" s="18"/>
      <c r="P31" s="23" t="str">
        <f t="shared" si="32"/>
        <v xml:space="preserve"> </v>
      </c>
      <c r="Q31" s="23" t="str">
        <f t="shared" si="33"/>
        <v xml:space="preserve"> </v>
      </c>
      <c r="R31" s="17">
        <v>18.239999999999998</v>
      </c>
      <c r="S31" s="18">
        <v>18.22</v>
      </c>
      <c r="T31" s="23">
        <f t="shared" si="34"/>
        <v>-1.9999999999999574E-2</v>
      </c>
      <c r="U31" s="16">
        <f t="shared" si="35"/>
        <v>-0.10964912280701522</v>
      </c>
      <c r="V31" s="17"/>
      <c r="W31" s="24"/>
      <c r="X31" s="15" t="str">
        <f t="shared" si="10"/>
        <v xml:space="preserve"> </v>
      </c>
      <c r="Y31" s="16" t="str">
        <f t="shared" si="11"/>
        <v xml:space="preserve"> </v>
      </c>
      <c r="Z31" s="17">
        <v>16.600000000000001</v>
      </c>
      <c r="AA31" s="18">
        <v>14.7</v>
      </c>
      <c r="AB31" s="23">
        <f t="shared" si="12"/>
        <v>-1.9000000000000021</v>
      </c>
      <c r="AC31" s="16">
        <f t="shared" si="13"/>
        <v>-11.445783132530133</v>
      </c>
      <c r="AD31" s="17">
        <v>25.6</v>
      </c>
      <c r="AE31" s="18">
        <v>28.2</v>
      </c>
      <c r="AF31" s="23">
        <f t="shared" si="14"/>
        <v>2.5999999999999979</v>
      </c>
      <c r="AG31" s="16">
        <f t="shared" si="15"/>
        <v>10.156249999999991</v>
      </c>
      <c r="AH31" s="17">
        <v>22.4</v>
      </c>
      <c r="AI31" s="18">
        <v>25.8</v>
      </c>
      <c r="AJ31" s="23">
        <f t="shared" si="36"/>
        <v>3.4000000000000021</v>
      </c>
      <c r="AK31" s="16">
        <f t="shared" si="37"/>
        <v>15.178571428571439</v>
      </c>
      <c r="AL31" s="17">
        <v>10.5</v>
      </c>
      <c r="AM31" s="18">
        <v>12.6</v>
      </c>
      <c r="AN31" s="23">
        <f t="shared" si="18"/>
        <v>2.0999999999999996</v>
      </c>
      <c r="AO31" s="16">
        <f t="shared" si="19"/>
        <v>19.999999999999996</v>
      </c>
      <c r="AP31" s="17">
        <v>16.8</v>
      </c>
      <c r="AQ31" s="16">
        <v>18.8</v>
      </c>
      <c r="AR31" s="23">
        <f t="shared" si="20"/>
        <v>2</v>
      </c>
      <c r="AS31" s="16">
        <f t="shared" si="21"/>
        <v>11.904761904761905</v>
      </c>
      <c r="AT31" s="17">
        <v>16.7</v>
      </c>
      <c r="AU31" s="16">
        <v>17.7</v>
      </c>
      <c r="AV31" s="23">
        <f t="shared" si="22"/>
        <v>1</v>
      </c>
      <c r="AW31" s="16">
        <f t="shared" si="23"/>
        <v>5.9880239520958085</v>
      </c>
      <c r="AX31" s="17"/>
      <c r="AY31" s="16"/>
      <c r="AZ31" s="23" t="str">
        <f t="shared" si="24"/>
        <v xml:space="preserve"> </v>
      </c>
      <c r="BA31" s="16" t="str">
        <f t="shared" si="25"/>
        <v xml:space="preserve"> </v>
      </c>
    </row>
    <row r="32" spans="1:53" x14ac:dyDescent="0.2">
      <c r="A32" s="27" t="s">
        <v>16</v>
      </c>
      <c r="B32" s="15">
        <v>60.2</v>
      </c>
      <c r="C32" s="16">
        <v>61.4</v>
      </c>
      <c r="D32" s="23">
        <f t="shared" si="26"/>
        <v>1.1999999999999957</v>
      </c>
      <c r="E32" s="16">
        <f t="shared" si="27"/>
        <v>1.9933554817275676</v>
      </c>
      <c r="F32" s="23">
        <v>71.599999999999994</v>
      </c>
      <c r="G32" s="16">
        <v>73.8</v>
      </c>
      <c r="H32" s="23">
        <f t="shared" si="28"/>
        <v>2.2000000000000028</v>
      </c>
      <c r="I32" s="23">
        <f t="shared" si="29"/>
        <v>3.0726256983240265</v>
      </c>
      <c r="J32" s="17">
        <v>68.900000000000006</v>
      </c>
      <c r="K32" s="18">
        <v>70.7</v>
      </c>
      <c r="L32" s="23">
        <f t="shared" si="30"/>
        <v>1.7999999999999972</v>
      </c>
      <c r="M32" s="23">
        <f t="shared" si="31"/>
        <v>2.6124818577648723</v>
      </c>
      <c r="N32" s="17"/>
      <c r="O32" s="18"/>
      <c r="P32" s="23" t="str">
        <f t="shared" si="32"/>
        <v xml:space="preserve"> </v>
      </c>
      <c r="Q32" s="23" t="str">
        <f t="shared" si="33"/>
        <v xml:space="preserve"> </v>
      </c>
      <c r="R32" s="17">
        <v>21.01</v>
      </c>
      <c r="S32" s="18">
        <v>22.93</v>
      </c>
      <c r="T32" s="23">
        <f t="shared" si="34"/>
        <v>1.9199999999999982</v>
      </c>
      <c r="U32" s="16">
        <f t="shared" si="35"/>
        <v>9.138505473583999</v>
      </c>
      <c r="V32" s="17"/>
      <c r="W32" s="24"/>
      <c r="X32" s="15" t="str">
        <f t="shared" si="10"/>
        <v xml:space="preserve"> </v>
      </c>
      <c r="Y32" s="16" t="str">
        <f t="shared" si="11"/>
        <v xml:space="preserve"> </v>
      </c>
      <c r="Z32" s="17">
        <v>15</v>
      </c>
      <c r="AA32" s="18">
        <v>18.399999999999999</v>
      </c>
      <c r="AB32" s="23">
        <f t="shared" si="12"/>
        <v>3.3999999999999986</v>
      </c>
      <c r="AC32" s="16">
        <f t="shared" si="13"/>
        <v>22.666666666666661</v>
      </c>
      <c r="AD32" s="50">
        <v>26.6</v>
      </c>
      <c r="AE32" s="18">
        <v>29.1</v>
      </c>
      <c r="AF32" s="23">
        <f t="shared" si="14"/>
        <v>2.5</v>
      </c>
      <c r="AG32" s="16">
        <f t="shared" si="15"/>
        <v>9.3984962406015029</v>
      </c>
      <c r="AH32" s="50"/>
      <c r="AI32" s="18"/>
      <c r="AJ32" s="23" t="str">
        <f t="shared" si="36"/>
        <v xml:space="preserve"> </v>
      </c>
      <c r="AK32" s="16" t="str">
        <f t="shared" si="37"/>
        <v xml:space="preserve"> </v>
      </c>
      <c r="AL32" s="50">
        <v>10.9</v>
      </c>
      <c r="AM32" s="18">
        <v>13.7</v>
      </c>
      <c r="AN32" s="23">
        <f t="shared" si="18"/>
        <v>2.7999999999999989</v>
      </c>
      <c r="AO32" s="16">
        <f t="shared" si="19"/>
        <v>25.688073394495401</v>
      </c>
      <c r="AP32" s="50">
        <v>24.6</v>
      </c>
      <c r="AQ32" s="16">
        <v>25.5</v>
      </c>
      <c r="AR32" s="23">
        <f t="shared" si="20"/>
        <v>0.89999999999999858</v>
      </c>
      <c r="AS32" s="16">
        <f t="shared" si="21"/>
        <v>3.6585365853658476</v>
      </c>
      <c r="AT32" s="50">
        <v>22.8</v>
      </c>
      <c r="AU32" s="16">
        <v>24</v>
      </c>
      <c r="AV32" s="23">
        <f t="shared" si="22"/>
        <v>1.1999999999999993</v>
      </c>
      <c r="AW32" s="16">
        <f t="shared" si="23"/>
        <v>5.2631578947368389</v>
      </c>
      <c r="AX32" s="50"/>
      <c r="AY32" s="16"/>
      <c r="AZ32" s="23" t="str">
        <f t="shared" si="24"/>
        <v xml:space="preserve"> </v>
      </c>
      <c r="BA32" s="16" t="str">
        <f t="shared" si="25"/>
        <v xml:space="preserve"> </v>
      </c>
    </row>
    <row r="33" spans="1:53" x14ac:dyDescent="0.2">
      <c r="A33" s="27" t="s">
        <v>17</v>
      </c>
      <c r="B33" s="15">
        <v>65.599999999999994</v>
      </c>
      <c r="C33" s="16">
        <v>65.599999999999994</v>
      </c>
      <c r="D33" s="23">
        <f t="shared" si="26"/>
        <v>0</v>
      </c>
      <c r="E33" s="16">
        <f t="shared" si="27"/>
        <v>0</v>
      </c>
      <c r="F33" s="23">
        <v>85.9</v>
      </c>
      <c r="G33" s="16">
        <v>85.3</v>
      </c>
      <c r="H33" s="23">
        <f t="shared" si="28"/>
        <v>-0.60000000000000853</v>
      </c>
      <c r="I33" s="23">
        <f t="shared" si="29"/>
        <v>-0.69848661233994003</v>
      </c>
      <c r="J33" s="17">
        <v>84.7</v>
      </c>
      <c r="K33" s="18">
        <v>83.5</v>
      </c>
      <c r="L33" s="23">
        <f t="shared" si="30"/>
        <v>-1.2000000000000028</v>
      </c>
      <c r="M33" s="23">
        <f t="shared" si="31"/>
        <v>-1.4167650531286928</v>
      </c>
      <c r="N33" s="17"/>
      <c r="O33" s="18"/>
      <c r="P33" s="23" t="str">
        <f t="shared" si="32"/>
        <v xml:space="preserve"> </v>
      </c>
      <c r="Q33" s="23" t="str">
        <f t="shared" si="33"/>
        <v xml:space="preserve"> </v>
      </c>
      <c r="R33" s="17">
        <v>10.73</v>
      </c>
      <c r="S33" s="18">
        <v>12.43</v>
      </c>
      <c r="T33" s="23">
        <f t="shared" si="34"/>
        <v>1.6999999999999993</v>
      </c>
      <c r="U33" s="16">
        <f t="shared" si="35"/>
        <v>15.843429636533079</v>
      </c>
      <c r="V33" s="17"/>
      <c r="W33" s="24"/>
      <c r="X33" s="15" t="str">
        <f t="shared" si="10"/>
        <v xml:space="preserve"> </v>
      </c>
      <c r="Y33" s="16" t="str">
        <f t="shared" si="11"/>
        <v xml:space="preserve"> </v>
      </c>
      <c r="Z33" s="17">
        <v>6.3</v>
      </c>
      <c r="AA33" s="18">
        <v>7.9</v>
      </c>
      <c r="AB33" s="23">
        <f t="shared" si="12"/>
        <v>1.6000000000000005</v>
      </c>
      <c r="AC33" s="16">
        <f t="shared" si="13"/>
        <v>25.396825396825406</v>
      </c>
      <c r="AD33" s="17">
        <v>14.6</v>
      </c>
      <c r="AE33" s="18">
        <v>16.899999999999999</v>
      </c>
      <c r="AF33" s="23">
        <f t="shared" si="14"/>
        <v>2.2999999999999989</v>
      </c>
      <c r="AG33" s="16">
        <f t="shared" si="15"/>
        <v>15.753424657534239</v>
      </c>
      <c r="AH33" s="17"/>
      <c r="AI33" s="18"/>
      <c r="AJ33" s="23" t="str">
        <f t="shared" si="36"/>
        <v xml:space="preserve"> </v>
      </c>
      <c r="AK33" s="16" t="str">
        <f t="shared" si="37"/>
        <v xml:space="preserve"> </v>
      </c>
      <c r="AL33" s="17">
        <v>12.9</v>
      </c>
      <c r="AM33" s="18">
        <v>16.600000000000001</v>
      </c>
      <c r="AN33" s="23">
        <f t="shared" si="18"/>
        <v>3.7000000000000011</v>
      </c>
      <c r="AO33" s="16">
        <f t="shared" si="19"/>
        <v>28.682170542635667</v>
      </c>
      <c r="AP33" s="17">
        <v>5</v>
      </c>
      <c r="AQ33" s="16">
        <v>10.3</v>
      </c>
      <c r="AR33" s="23">
        <f t="shared" si="20"/>
        <v>5.3000000000000007</v>
      </c>
      <c r="AS33" s="16">
        <f t="shared" si="21"/>
        <v>106.00000000000003</v>
      </c>
      <c r="AT33" s="17">
        <v>11.1</v>
      </c>
      <c r="AU33" s="16">
        <v>11.7</v>
      </c>
      <c r="AV33" s="23">
        <f t="shared" si="22"/>
        <v>0.59999999999999964</v>
      </c>
      <c r="AW33" s="16">
        <f t="shared" si="23"/>
        <v>5.4054054054054026</v>
      </c>
      <c r="AX33" s="17"/>
      <c r="AY33" s="16"/>
      <c r="AZ33" s="23" t="str">
        <f t="shared" si="24"/>
        <v xml:space="preserve"> </v>
      </c>
      <c r="BA33" s="16" t="str">
        <f t="shared" si="25"/>
        <v xml:space="preserve"> </v>
      </c>
    </row>
    <row r="34" spans="1:53" x14ac:dyDescent="0.2">
      <c r="A34" s="27" t="s">
        <v>18</v>
      </c>
      <c r="B34" s="15">
        <v>76.7</v>
      </c>
      <c r="C34" s="16">
        <v>77.2</v>
      </c>
      <c r="D34" s="23">
        <f t="shared" si="26"/>
        <v>0.5</v>
      </c>
      <c r="E34" s="16">
        <f t="shared" si="27"/>
        <v>0.65189048239895697</v>
      </c>
      <c r="F34" s="23">
        <v>84.8</v>
      </c>
      <c r="G34" s="16">
        <v>82.2</v>
      </c>
      <c r="H34" s="23">
        <f t="shared" si="28"/>
        <v>-2.5999999999999943</v>
      </c>
      <c r="I34" s="23">
        <f t="shared" si="29"/>
        <v>-3.0660377358490498</v>
      </c>
      <c r="J34" s="17">
        <v>82</v>
      </c>
      <c r="K34" s="18">
        <v>85.6</v>
      </c>
      <c r="L34" s="23">
        <f t="shared" si="30"/>
        <v>3.5999999999999943</v>
      </c>
      <c r="M34" s="23">
        <f t="shared" si="31"/>
        <v>4.3902439024390176</v>
      </c>
      <c r="N34" s="17"/>
      <c r="O34" s="18"/>
      <c r="P34" s="23" t="str">
        <f t="shared" si="32"/>
        <v xml:space="preserve"> </v>
      </c>
      <c r="Q34" s="23" t="str">
        <f t="shared" si="33"/>
        <v xml:space="preserve"> </v>
      </c>
      <c r="R34" s="17">
        <v>43.22</v>
      </c>
      <c r="S34" s="18">
        <v>47.29</v>
      </c>
      <c r="T34" s="23">
        <f t="shared" si="34"/>
        <v>4.07</v>
      </c>
      <c r="U34" s="16">
        <f t="shared" si="35"/>
        <v>9.4169366034243414</v>
      </c>
      <c r="V34" s="17"/>
      <c r="W34" s="24"/>
      <c r="X34" s="15" t="str">
        <f t="shared" si="10"/>
        <v xml:space="preserve"> </v>
      </c>
      <c r="Y34" s="16" t="str">
        <f t="shared" si="11"/>
        <v xml:space="preserve"> </v>
      </c>
      <c r="Z34" s="17">
        <v>24.6</v>
      </c>
      <c r="AA34" s="18">
        <v>26.6</v>
      </c>
      <c r="AB34" s="23">
        <f t="shared" si="12"/>
        <v>2</v>
      </c>
      <c r="AC34" s="16">
        <f t="shared" si="13"/>
        <v>8.1300813008130071</v>
      </c>
      <c r="AD34" s="17">
        <v>60.9</v>
      </c>
      <c r="AE34" s="18">
        <v>63.7</v>
      </c>
      <c r="AF34" s="23">
        <f t="shared" si="14"/>
        <v>2.8000000000000043</v>
      </c>
      <c r="AG34" s="16">
        <f t="shared" si="15"/>
        <v>4.5977011494252951</v>
      </c>
      <c r="AH34" s="17"/>
      <c r="AI34" s="18"/>
      <c r="AJ34" s="23" t="str">
        <f t="shared" si="36"/>
        <v xml:space="preserve"> </v>
      </c>
      <c r="AK34" s="16" t="str">
        <f t="shared" si="37"/>
        <v xml:space="preserve"> </v>
      </c>
      <c r="AL34" s="17">
        <v>36.4</v>
      </c>
      <c r="AM34" s="18">
        <v>39.799999999999997</v>
      </c>
      <c r="AN34" s="23">
        <f t="shared" si="18"/>
        <v>3.3999999999999986</v>
      </c>
      <c r="AO34" s="16">
        <f t="shared" si="19"/>
        <v>9.3406593406593377</v>
      </c>
      <c r="AP34" s="17">
        <v>45.2</v>
      </c>
      <c r="AQ34" s="16">
        <v>50.300000000000004</v>
      </c>
      <c r="AR34" s="23">
        <f t="shared" si="20"/>
        <v>5.1000000000000014</v>
      </c>
      <c r="AS34" s="16">
        <f t="shared" si="21"/>
        <v>11.283185840707967</v>
      </c>
      <c r="AT34" s="17">
        <v>43.8</v>
      </c>
      <c r="AU34" s="16">
        <v>45</v>
      </c>
      <c r="AV34" s="23">
        <f t="shared" si="22"/>
        <v>1.2000000000000028</v>
      </c>
      <c r="AW34" s="16">
        <f t="shared" si="23"/>
        <v>2.7397260273972668</v>
      </c>
      <c r="AX34" s="17"/>
      <c r="AY34" s="16"/>
      <c r="AZ34" s="23" t="str">
        <f t="shared" si="24"/>
        <v xml:space="preserve"> </v>
      </c>
      <c r="BA34" s="16" t="str">
        <f t="shared" si="25"/>
        <v xml:space="preserve"> </v>
      </c>
    </row>
    <row r="35" spans="1:53" x14ac:dyDescent="0.2">
      <c r="A35" s="27" t="s">
        <v>19</v>
      </c>
      <c r="B35" s="15">
        <v>70.900000000000006</v>
      </c>
      <c r="C35" s="16">
        <v>70.3</v>
      </c>
      <c r="D35" s="23">
        <f t="shared" si="26"/>
        <v>-0.60000000000000853</v>
      </c>
      <c r="E35" s="16">
        <f t="shared" si="27"/>
        <v>-0.84626234132582301</v>
      </c>
      <c r="F35" s="23">
        <v>81.599999999999994</v>
      </c>
      <c r="G35" s="22">
        <v>82.2</v>
      </c>
      <c r="H35" s="23">
        <f t="shared" si="28"/>
        <v>0.60000000000000853</v>
      </c>
      <c r="I35" s="23">
        <f t="shared" si="29"/>
        <v>0.73529411764706931</v>
      </c>
      <c r="J35" s="17">
        <v>76.599999999999994</v>
      </c>
      <c r="K35" s="18">
        <v>78.400000000000006</v>
      </c>
      <c r="L35" s="23">
        <f t="shared" si="30"/>
        <v>1.8000000000000114</v>
      </c>
      <c r="M35" s="23">
        <f t="shared" si="31"/>
        <v>2.3498694516971428</v>
      </c>
      <c r="N35" s="17"/>
      <c r="O35" s="18"/>
      <c r="P35" s="23" t="str">
        <f t="shared" si="32"/>
        <v xml:space="preserve"> </v>
      </c>
      <c r="Q35" s="23" t="str">
        <f t="shared" si="33"/>
        <v xml:space="preserve"> </v>
      </c>
      <c r="R35" s="17">
        <v>40.270000000000003</v>
      </c>
      <c r="S35" s="18">
        <v>41.87</v>
      </c>
      <c r="T35" s="23">
        <f t="shared" si="34"/>
        <v>1.5999999999999943</v>
      </c>
      <c r="U35" s="16">
        <f t="shared" si="35"/>
        <v>3.9731810280605764</v>
      </c>
      <c r="V35" s="17"/>
      <c r="W35" s="24"/>
      <c r="X35" s="15" t="str">
        <f t="shared" si="10"/>
        <v xml:space="preserve"> </v>
      </c>
      <c r="Y35" s="16" t="str">
        <f t="shared" si="11"/>
        <v xml:space="preserve"> </v>
      </c>
      <c r="Z35" s="17">
        <v>32.700000000000003</v>
      </c>
      <c r="AA35" s="18">
        <v>34</v>
      </c>
      <c r="AB35" s="23">
        <f t="shared" si="12"/>
        <v>1.2999999999999972</v>
      </c>
      <c r="AC35" s="16">
        <f t="shared" si="13"/>
        <v>3.9755351681957096</v>
      </c>
      <c r="AD35" s="17">
        <v>50.7</v>
      </c>
      <c r="AE35" s="18">
        <v>53.8</v>
      </c>
      <c r="AF35" s="23">
        <f t="shared" si="14"/>
        <v>3.0999999999999943</v>
      </c>
      <c r="AG35" s="16">
        <f t="shared" si="15"/>
        <v>6.1143984220907184</v>
      </c>
      <c r="AH35" s="17">
        <v>34.1</v>
      </c>
      <c r="AI35" s="18">
        <v>37.299999999999997</v>
      </c>
      <c r="AJ35" s="23">
        <f t="shared" si="36"/>
        <v>3.1999999999999957</v>
      </c>
      <c r="AK35" s="16">
        <f t="shared" si="37"/>
        <v>9.3841642228738866</v>
      </c>
      <c r="AL35" s="17">
        <v>38.700000000000003</v>
      </c>
      <c r="AM35" s="18">
        <v>44.2</v>
      </c>
      <c r="AN35" s="23">
        <f t="shared" si="18"/>
        <v>5.5</v>
      </c>
      <c r="AO35" s="16">
        <f t="shared" si="19"/>
        <v>14.211886304909561</v>
      </c>
      <c r="AP35" s="17">
        <v>38.299999999999997</v>
      </c>
      <c r="AQ35" s="16">
        <v>42.8</v>
      </c>
      <c r="AR35" s="23">
        <f t="shared" si="20"/>
        <v>4.5</v>
      </c>
      <c r="AS35" s="16">
        <f t="shared" si="21"/>
        <v>11.74934725848564</v>
      </c>
      <c r="AT35" s="17">
        <v>37.299999999999997</v>
      </c>
      <c r="AU35" s="16">
        <v>39.4</v>
      </c>
      <c r="AV35" s="23">
        <f t="shared" si="22"/>
        <v>2.1000000000000014</v>
      </c>
      <c r="AW35" s="16">
        <f t="shared" si="23"/>
        <v>5.6300268096514792</v>
      </c>
      <c r="AX35" s="17"/>
      <c r="AY35" s="16"/>
      <c r="AZ35" s="23" t="str">
        <f t="shared" si="24"/>
        <v xml:space="preserve"> </v>
      </c>
      <c r="BA35" s="16" t="str">
        <f t="shared" si="25"/>
        <v xml:space="preserve"> </v>
      </c>
    </row>
    <row r="36" spans="1:53" x14ac:dyDescent="0.2">
      <c r="A36" s="27" t="s">
        <v>20</v>
      </c>
      <c r="B36" s="15">
        <v>64.400000000000006</v>
      </c>
      <c r="C36" s="16">
        <v>64.099999999999994</v>
      </c>
      <c r="D36" s="23">
        <f t="shared" si="26"/>
        <v>-0.30000000000001137</v>
      </c>
      <c r="E36" s="16">
        <f t="shared" si="27"/>
        <v>-0.46583850931678777</v>
      </c>
      <c r="F36" s="23">
        <v>74.3</v>
      </c>
      <c r="G36" s="16">
        <v>74.400000000000006</v>
      </c>
      <c r="H36" s="23">
        <f t="shared" si="28"/>
        <v>0.10000000000000853</v>
      </c>
      <c r="I36" s="23">
        <f t="shared" si="29"/>
        <v>0.134589502018854</v>
      </c>
      <c r="J36" s="17">
        <v>69.900000000000006</v>
      </c>
      <c r="K36" s="18">
        <v>71.599999999999994</v>
      </c>
      <c r="L36" s="23">
        <f t="shared" si="30"/>
        <v>1.6999999999999886</v>
      </c>
      <c r="M36" s="23">
        <f t="shared" si="31"/>
        <v>2.4320457796852484</v>
      </c>
      <c r="N36" s="17"/>
      <c r="O36" s="18"/>
      <c r="P36" s="23" t="str">
        <f t="shared" si="32"/>
        <v xml:space="preserve"> </v>
      </c>
      <c r="Q36" s="23" t="str">
        <f t="shared" si="33"/>
        <v xml:space="preserve"> </v>
      </c>
      <c r="R36" s="17">
        <v>35.46</v>
      </c>
      <c r="S36" s="18">
        <v>35.46</v>
      </c>
      <c r="T36" s="23">
        <f t="shared" si="34"/>
        <v>0</v>
      </c>
      <c r="U36" s="16">
        <f t="shared" si="35"/>
        <v>0</v>
      </c>
      <c r="V36" s="17"/>
      <c r="W36" s="24"/>
      <c r="X36" s="15" t="str">
        <f t="shared" si="10"/>
        <v xml:space="preserve"> </v>
      </c>
      <c r="Y36" s="16" t="str">
        <f t="shared" si="11"/>
        <v xml:space="preserve"> </v>
      </c>
      <c r="Z36" s="17">
        <v>26.4</v>
      </c>
      <c r="AA36" s="18">
        <v>28.7</v>
      </c>
      <c r="AB36" s="23">
        <f t="shared" si="12"/>
        <v>2.3000000000000007</v>
      </c>
      <c r="AC36" s="16">
        <f t="shared" si="13"/>
        <v>8.7121212121212146</v>
      </c>
      <c r="AD36" s="17">
        <v>44.7</v>
      </c>
      <c r="AE36" s="18">
        <v>47.1</v>
      </c>
      <c r="AF36" s="23">
        <f t="shared" si="14"/>
        <v>2.3999999999999986</v>
      </c>
      <c r="AG36" s="16">
        <f t="shared" si="15"/>
        <v>5.3691275167785202</v>
      </c>
      <c r="AH36" s="17">
        <v>34.6</v>
      </c>
      <c r="AI36" s="18">
        <v>33.700000000000003</v>
      </c>
      <c r="AJ36" s="23">
        <f t="shared" si="36"/>
        <v>-0.89999999999999858</v>
      </c>
      <c r="AK36" s="16">
        <f t="shared" si="37"/>
        <v>-2.6011560693641576</v>
      </c>
      <c r="AL36" s="17">
        <v>42.6</v>
      </c>
      <c r="AM36" s="18">
        <v>45.1</v>
      </c>
      <c r="AN36" s="23">
        <f t="shared" si="18"/>
        <v>2.5</v>
      </c>
      <c r="AO36" s="16">
        <f t="shared" si="19"/>
        <v>5.868544600938967</v>
      </c>
      <c r="AP36" s="17">
        <v>35.799999999999997</v>
      </c>
      <c r="AQ36" s="16">
        <v>39.299999999999997</v>
      </c>
      <c r="AR36" s="23">
        <f t="shared" si="20"/>
        <v>3.5</v>
      </c>
      <c r="AS36" s="16">
        <f t="shared" si="21"/>
        <v>9.7765363128491636</v>
      </c>
      <c r="AT36" s="17">
        <v>35.200000000000003</v>
      </c>
      <c r="AU36" s="16">
        <v>35.5</v>
      </c>
      <c r="AV36" s="23">
        <f t="shared" si="22"/>
        <v>0.29999999999999716</v>
      </c>
      <c r="AW36" s="16">
        <f t="shared" si="23"/>
        <v>0.85227272727271908</v>
      </c>
      <c r="AX36" s="17"/>
      <c r="AY36" s="16"/>
      <c r="AZ36" s="23" t="str">
        <f t="shared" si="24"/>
        <v xml:space="preserve"> </v>
      </c>
      <c r="BA36" s="16" t="str">
        <f t="shared" si="25"/>
        <v xml:space="preserve"> </v>
      </c>
    </row>
    <row r="37" spans="1:53" x14ac:dyDescent="0.2">
      <c r="A37" s="27" t="s">
        <v>65</v>
      </c>
      <c r="B37" s="15">
        <v>30.4</v>
      </c>
      <c r="C37" s="16">
        <v>31.8</v>
      </c>
      <c r="D37" s="23">
        <f t="shared" si="26"/>
        <v>1.4000000000000021</v>
      </c>
      <c r="E37" s="16">
        <f t="shared" si="27"/>
        <v>4.6052631578947443</v>
      </c>
      <c r="F37" s="23">
        <v>45.6</v>
      </c>
      <c r="G37" s="16">
        <v>47.1</v>
      </c>
      <c r="H37" s="23">
        <f t="shared" si="28"/>
        <v>1.5</v>
      </c>
      <c r="I37" s="23">
        <f t="shared" si="29"/>
        <v>3.2894736842105261</v>
      </c>
      <c r="J37" s="17">
        <v>31.8</v>
      </c>
      <c r="K37" s="18">
        <v>34.9</v>
      </c>
      <c r="L37" s="23">
        <f t="shared" si="30"/>
        <v>3.0999999999999979</v>
      </c>
      <c r="M37" s="23">
        <f t="shared" si="31"/>
        <v>9.7484276729559678</v>
      </c>
      <c r="N37" s="17"/>
      <c r="O37" s="18"/>
      <c r="P37" s="23" t="str">
        <f t="shared" si="32"/>
        <v xml:space="preserve"> </v>
      </c>
      <c r="Q37" s="23" t="str">
        <f t="shared" si="33"/>
        <v xml:space="preserve"> </v>
      </c>
      <c r="R37" s="17">
        <v>14.9</v>
      </c>
      <c r="S37" s="18">
        <v>15.67</v>
      </c>
      <c r="T37" s="23">
        <f t="shared" si="34"/>
        <v>0.76999999999999957</v>
      </c>
      <c r="U37" s="16">
        <f t="shared" si="35"/>
        <v>5.1677852348993261</v>
      </c>
      <c r="V37" s="17"/>
      <c r="W37" s="24"/>
      <c r="X37" s="15" t="str">
        <f t="shared" si="10"/>
        <v xml:space="preserve"> </v>
      </c>
      <c r="Y37" s="16" t="str">
        <f t="shared" si="11"/>
        <v xml:space="preserve"> </v>
      </c>
      <c r="Z37" s="17">
        <v>11.2</v>
      </c>
      <c r="AA37" s="18">
        <v>10.8</v>
      </c>
      <c r="AB37" s="23">
        <f t="shared" si="12"/>
        <v>-0.39999999999999858</v>
      </c>
      <c r="AC37" s="16">
        <f t="shared" si="13"/>
        <v>-3.5714285714285592</v>
      </c>
      <c r="AD37" s="17">
        <v>14.3</v>
      </c>
      <c r="AE37" s="18">
        <v>18.3</v>
      </c>
      <c r="AF37" s="23">
        <f t="shared" si="14"/>
        <v>4</v>
      </c>
      <c r="AG37" s="16">
        <f t="shared" si="15"/>
        <v>27.97202797202797</v>
      </c>
      <c r="AH37" s="17"/>
      <c r="AI37" s="18"/>
      <c r="AJ37" s="23" t="str">
        <f t="shared" si="36"/>
        <v xml:space="preserve"> </v>
      </c>
      <c r="AK37" s="16" t="str">
        <f t="shared" si="37"/>
        <v xml:space="preserve"> </v>
      </c>
      <c r="AL37" s="17">
        <v>3.6</v>
      </c>
      <c r="AM37" s="18">
        <v>8.1999999999999993</v>
      </c>
      <c r="AN37" s="23">
        <f t="shared" si="18"/>
        <v>4.5999999999999996</v>
      </c>
      <c r="AO37" s="16">
        <f t="shared" si="19"/>
        <v>127.77777777777776</v>
      </c>
      <c r="AP37" s="17">
        <v>9</v>
      </c>
      <c r="AQ37" s="16">
        <v>14.2</v>
      </c>
      <c r="AR37" s="23">
        <f t="shared" si="20"/>
        <v>5.1999999999999993</v>
      </c>
      <c r="AS37" s="16">
        <f t="shared" si="21"/>
        <v>57.777777777777764</v>
      </c>
      <c r="AT37" s="17">
        <v>14</v>
      </c>
      <c r="AU37" s="16">
        <v>15.2</v>
      </c>
      <c r="AV37" s="23">
        <f t="shared" si="22"/>
        <v>1.1999999999999993</v>
      </c>
      <c r="AW37" s="16">
        <f t="shared" si="23"/>
        <v>8.5714285714285658</v>
      </c>
      <c r="AX37" s="17"/>
      <c r="AY37" s="16"/>
      <c r="AZ37" s="23" t="str">
        <f t="shared" si="24"/>
        <v xml:space="preserve"> </v>
      </c>
      <c r="BA37" s="16" t="str">
        <f t="shared" si="25"/>
        <v xml:space="preserve"> </v>
      </c>
    </row>
    <row r="38" spans="1:53" x14ac:dyDescent="0.2">
      <c r="A38" s="27" t="s">
        <v>21</v>
      </c>
      <c r="B38" s="15">
        <v>58</v>
      </c>
      <c r="C38" s="16">
        <v>59.4</v>
      </c>
      <c r="D38" s="23">
        <f t="shared" si="26"/>
        <v>1.3999999999999986</v>
      </c>
      <c r="E38" s="16">
        <f t="shared" si="27"/>
        <v>2.4137931034482736</v>
      </c>
      <c r="F38" s="23">
        <v>75.3</v>
      </c>
      <c r="G38" s="16">
        <v>75.8</v>
      </c>
      <c r="H38" s="23">
        <f t="shared" si="28"/>
        <v>0.5</v>
      </c>
      <c r="I38" s="23">
        <f t="shared" si="29"/>
        <v>0.6640106241699868</v>
      </c>
      <c r="J38" s="17">
        <v>70.099999999999994</v>
      </c>
      <c r="K38" s="18">
        <v>72</v>
      </c>
      <c r="L38" s="23">
        <f t="shared" si="30"/>
        <v>1.9000000000000057</v>
      </c>
      <c r="M38" s="23">
        <f t="shared" si="31"/>
        <v>2.7104136947218342</v>
      </c>
      <c r="N38" s="17"/>
      <c r="O38" s="18"/>
      <c r="P38" s="23" t="str">
        <f t="shared" si="32"/>
        <v xml:space="preserve"> </v>
      </c>
      <c r="Q38" s="23" t="str">
        <f t="shared" si="33"/>
        <v xml:space="preserve"> </v>
      </c>
      <c r="R38" s="17">
        <v>19.37</v>
      </c>
      <c r="S38" s="18">
        <v>21.81</v>
      </c>
      <c r="T38" s="23">
        <f t="shared" si="34"/>
        <v>2.4399999999999977</v>
      </c>
      <c r="U38" s="16">
        <f t="shared" si="35"/>
        <v>12.59679917398037</v>
      </c>
      <c r="V38" s="17"/>
      <c r="W38" s="24"/>
      <c r="X38" s="15" t="str">
        <f t="shared" si="10"/>
        <v xml:space="preserve"> </v>
      </c>
      <c r="Y38" s="16" t="str">
        <f t="shared" si="11"/>
        <v xml:space="preserve"> </v>
      </c>
      <c r="Z38" s="17">
        <v>10.9</v>
      </c>
      <c r="AA38" s="18">
        <v>12</v>
      </c>
      <c r="AB38" s="23">
        <f t="shared" si="12"/>
        <v>1.0999999999999996</v>
      </c>
      <c r="AC38" s="16">
        <f t="shared" si="13"/>
        <v>10.091743119266052</v>
      </c>
      <c r="AD38" s="17">
        <v>21.5</v>
      </c>
      <c r="AE38" s="18">
        <v>28.1</v>
      </c>
      <c r="AF38" s="23">
        <f t="shared" si="14"/>
        <v>6.6000000000000014</v>
      </c>
      <c r="AG38" s="16">
        <f t="shared" si="15"/>
        <v>30.697674418604656</v>
      </c>
      <c r="AH38" s="17">
        <v>20.6</v>
      </c>
      <c r="AI38" s="18">
        <v>24.8</v>
      </c>
      <c r="AJ38" s="23">
        <f t="shared" si="36"/>
        <v>4.1999999999999993</v>
      </c>
      <c r="AK38" s="16">
        <f t="shared" si="37"/>
        <v>20.388349514563103</v>
      </c>
      <c r="AL38" s="17">
        <v>26.9</v>
      </c>
      <c r="AM38" s="18">
        <v>35.299999999999997</v>
      </c>
      <c r="AN38" s="23">
        <f t="shared" si="18"/>
        <v>8.3999999999999986</v>
      </c>
      <c r="AO38" s="16">
        <f t="shared" si="19"/>
        <v>31.226765799256501</v>
      </c>
      <c r="AP38" s="17">
        <v>17.399999999999999</v>
      </c>
      <c r="AQ38" s="16">
        <v>19.299999999999997</v>
      </c>
      <c r="AR38" s="23">
        <f t="shared" si="20"/>
        <v>1.8999999999999986</v>
      </c>
      <c r="AS38" s="16">
        <f t="shared" si="21"/>
        <v>10.919540229885051</v>
      </c>
      <c r="AT38" s="17">
        <v>16.899999999999999</v>
      </c>
      <c r="AU38" s="16">
        <v>16.100000000000001</v>
      </c>
      <c r="AV38" s="23">
        <f t="shared" si="22"/>
        <v>-0.79999999999999716</v>
      </c>
      <c r="AW38" s="16">
        <f t="shared" si="23"/>
        <v>-4.7337278106508709</v>
      </c>
      <c r="AX38" s="17"/>
      <c r="AY38" s="16"/>
      <c r="AZ38" s="23" t="str">
        <f t="shared" si="24"/>
        <v xml:space="preserve"> </v>
      </c>
      <c r="BA38" s="16" t="str">
        <f t="shared" si="25"/>
        <v xml:space="preserve"> </v>
      </c>
    </row>
    <row r="39" spans="1:53" x14ac:dyDescent="0.2">
      <c r="A39" s="27" t="s">
        <v>22</v>
      </c>
      <c r="B39" s="15">
        <v>53.5</v>
      </c>
      <c r="C39" s="16">
        <v>54.2</v>
      </c>
      <c r="D39" s="23">
        <f t="shared" si="26"/>
        <v>0.70000000000000284</v>
      </c>
      <c r="E39" s="16">
        <f t="shared" si="27"/>
        <v>1.3084112149532763</v>
      </c>
      <c r="F39" s="23">
        <v>72.099999999999994</v>
      </c>
      <c r="G39" s="16">
        <v>72.7</v>
      </c>
      <c r="H39" s="23">
        <f t="shared" si="28"/>
        <v>0.60000000000000853</v>
      </c>
      <c r="I39" s="23">
        <f t="shared" si="29"/>
        <v>0.83217753120666926</v>
      </c>
      <c r="J39" s="17">
        <v>74.8</v>
      </c>
      <c r="K39" s="18">
        <v>71.400000000000006</v>
      </c>
      <c r="L39" s="23">
        <f t="shared" si="30"/>
        <v>-3.3999999999999915</v>
      </c>
      <c r="M39" s="23">
        <f t="shared" si="31"/>
        <v>-4.5454545454545343</v>
      </c>
      <c r="N39" s="17"/>
      <c r="O39" s="18"/>
      <c r="P39" s="23" t="str">
        <f t="shared" si="32"/>
        <v xml:space="preserve"> </v>
      </c>
      <c r="Q39" s="23" t="str">
        <f t="shared" si="33"/>
        <v xml:space="preserve"> </v>
      </c>
      <c r="R39" s="17">
        <v>20.56</v>
      </c>
      <c r="S39" s="18">
        <v>20.399999999999999</v>
      </c>
      <c r="T39" s="23">
        <f t="shared" si="34"/>
        <v>-0.16000000000000014</v>
      </c>
      <c r="U39" s="16">
        <f t="shared" si="35"/>
        <v>-0.7782101167315183</v>
      </c>
      <c r="V39" s="17"/>
      <c r="W39" s="24"/>
      <c r="X39" s="15" t="str">
        <f t="shared" si="10"/>
        <v xml:space="preserve"> </v>
      </c>
      <c r="Y39" s="16" t="str">
        <f t="shared" si="11"/>
        <v xml:space="preserve"> </v>
      </c>
      <c r="Z39" s="17">
        <v>11.6</v>
      </c>
      <c r="AA39" s="18">
        <v>13.7</v>
      </c>
      <c r="AB39" s="23">
        <f t="shared" si="12"/>
        <v>2.0999999999999996</v>
      </c>
      <c r="AC39" s="16">
        <f t="shared" si="13"/>
        <v>18.103448275862068</v>
      </c>
      <c r="AD39" s="17">
        <v>38.200000000000003</v>
      </c>
      <c r="AE39" s="18">
        <v>42.2</v>
      </c>
      <c r="AF39" s="23">
        <f t="shared" si="14"/>
        <v>4</v>
      </c>
      <c r="AG39" s="16">
        <f t="shared" si="15"/>
        <v>10.471204188481675</v>
      </c>
      <c r="AH39" s="17"/>
      <c r="AI39" s="18"/>
      <c r="AJ39" s="23" t="str">
        <f t="shared" si="36"/>
        <v xml:space="preserve"> </v>
      </c>
      <c r="AK39" s="16" t="str">
        <f t="shared" si="37"/>
        <v xml:space="preserve"> </v>
      </c>
      <c r="AL39" s="17">
        <v>22.7</v>
      </c>
      <c r="AM39" s="18">
        <v>26</v>
      </c>
      <c r="AN39" s="23">
        <f t="shared" si="18"/>
        <v>3.3000000000000007</v>
      </c>
      <c r="AO39" s="16">
        <f t="shared" si="19"/>
        <v>14.537444933920709</v>
      </c>
      <c r="AP39" s="17">
        <v>22.7</v>
      </c>
      <c r="AQ39" s="16">
        <v>26.4</v>
      </c>
      <c r="AR39" s="23">
        <f t="shared" si="20"/>
        <v>3.6999999999999993</v>
      </c>
      <c r="AS39" s="16">
        <f t="shared" si="21"/>
        <v>16.299559471365637</v>
      </c>
      <c r="AT39" s="17">
        <v>19.3</v>
      </c>
      <c r="AU39" s="16">
        <v>20.100000000000001</v>
      </c>
      <c r="AV39" s="23">
        <f t="shared" si="22"/>
        <v>0.80000000000000071</v>
      </c>
      <c r="AW39" s="16">
        <f t="shared" si="23"/>
        <v>4.1450777202072571</v>
      </c>
      <c r="AX39" s="17"/>
      <c r="AY39" s="16"/>
      <c r="AZ39" s="23" t="str">
        <f t="shared" si="24"/>
        <v xml:space="preserve"> </v>
      </c>
      <c r="BA39" s="16" t="str">
        <f t="shared" si="25"/>
        <v xml:space="preserve"> </v>
      </c>
    </row>
    <row r="40" spans="1:53" x14ac:dyDescent="0.2">
      <c r="A40" s="27" t="s">
        <v>23</v>
      </c>
      <c r="B40" s="15">
        <v>72.3</v>
      </c>
      <c r="C40" s="16">
        <v>72.599999999999994</v>
      </c>
      <c r="D40" s="23">
        <f t="shared" si="26"/>
        <v>0.29999999999999716</v>
      </c>
      <c r="E40" s="16">
        <f t="shared" si="27"/>
        <v>0.41493775933609567</v>
      </c>
      <c r="F40" s="23">
        <v>82.6</v>
      </c>
      <c r="G40" s="16">
        <v>84.2</v>
      </c>
      <c r="H40" s="23">
        <f t="shared" si="28"/>
        <v>1.6000000000000085</v>
      </c>
      <c r="I40" s="23">
        <f t="shared" si="29"/>
        <v>1.9370460048426255</v>
      </c>
      <c r="J40" s="17">
        <v>80.400000000000006</v>
      </c>
      <c r="K40" s="18">
        <v>84.3</v>
      </c>
      <c r="L40" s="23">
        <f t="shared" si="30"/>
        <v>3.8999999999999915</v>
      </c>
      <c r="M40" s="23">
        <f t="shared" si="31"/>
        <v>4.8507462686567058</v>
      </c>
      <c r="N40" s="17"/>
      <c r="O40" s="18"/>
      <c r="P40" s="23" t="str">
        <f t="shared" si="32"/>
        <v xml:space="preserve"> </v>
      </c>
      <c r="Q40" s="23" t="str">
        <f t="shared" si="33"/>
        <v xml:space="preserve"> </v>
      </c>
      <c r="R40" s="17">
        <v>37.74</v>
      </c>
      <c r="S40" s="18">
        <v>38.799999999999997</v>
      </c>
      <c r="T40" s="23">
        <f t="shared" si="34"/>
        <v>1.0599999999999952</v>
      </c>
      <c r="U40" s="16">
        <f t="shared" si="35"/>
        <v>2.8086910439851485</v>
      </c>
      <c r="V40" s="17"/>
      <c r="W40" s="24"/>
      <c r="X40" s="15" t="str">
        <f t="shared" si="10"/>
        <v xml:space="preserve"> </v>
      </c>
      <c r="Y40" s="16" t="str">
        <f t="shared" si="11"/>
        <v xml:space="preserve"> </v>
      </c>
      <c r="Z40" s="17">
        <v>16</v>
      </c>
      <c r="AA40" s="18">
        <v>17.600000000000001</v>
      </c>
      <c r="AB40" s="23">
        <f t="shared" si="12"/>
        <v>1.6000000000000014</v>
      </c>
      <c r="AC40" s="16">
        <f t="shared" si="13"/>
        <v>10.000000000000009</v>
      </c>
      <c r="AD40" s="17">
        <v>49.3</v>
      </c>
      <c r="AE40" s="18">
        <v>53.1</v>
      </c>
      <c r="AF40" s="23">
        <f t="shared" si="14"/>
        <v>3.8000000000000043</v>
      </c>
      <c r="AG40" s="16">
        <f t="shared" si="15"/>
        <v>7.7079107505071089</v>
      </c>
      <c r="AH40" s="17"/>
      <c r="AI40" s="18"/>
      <c r="AJ40" s="23" t="str">
        <f t="shared" si="36"/>
        <v xml:space="preserve"> </v>
      </c>
      <c r="AK40" s="16" t="str">
        <f t="shared" si="37"/>
        <v xml:space="preserve"> </v>
      </c>
      <c r="AL40" s="17">
        <v>34.200000000000003</v>
      </c>
      <c r="AM40" s="18">
        <v>42.3</v>
      </c>
      <c r="AN40" s="23">
        <f t="shared" si="18"/>
        <v>8.0999999999999943</v>
      </c>
      <c r="AO40" s="16">
        <f t="shared" si="19"/>
        <v>23.68421052631577</v>
      </c>
      <c r="AP40" s="17">
        <v>34</v>
      </c>
      <c r="AQ40" s="16">
        <v>38.299999999999997</v>
      </c>
      <c r="AR40" s="23">
        <f t="shared" si="20"/>
        <v>4.2999999999999972</v>
      </c>
      <c r="AS40" s="16">
        <f t="shared" si="21"/>
        <v>12.647058823529404</v>
      </c>
      <c r="AT40" s="17">
        <v>31.9</v>
      </c>
      <c r="AU40" s="16">
        <v>34.200000000000003</v>
      </c>
      <c r="AV40" s="23">
        <f t="shared" si="22"/>
        <v>2.3000000000000043</v>
      </c>
      <c r="AW40" s="16">
        <f t="shared" si="23"/>
        <v>7.2100313479623965</v>
      </c>
      <c r="AX40" s="17"/>
      <c r="AY40" s="16"/>
      <c r="AZ40" s="23" t="str">
        <f t="shared" si="24"/>
        <v xml:space="preserve"> </v>
      </c>
      <c r="BA40" s="16" t="str">
        <f t="shared" si="25"/>
        <v xml:space="preserve"> </v>
      </c>
    </row>
    <row r="41" spans="1:53" x14ac:dyDescent="0.2">
      <c r="A41" s="27" t="s">
        <v>70</v>
      </c>
      <c r="B41" s="15">
        <v>56.6</v>
      </c>
      <c r="C41" s="16">
        <v>58.8</v>
      </c>
      <c r="D41" s="23">
        <f>IF(ISNUMBER(B41),C41-B41," ")</f>
        <v>2.1999999999999957</v>
      </c>
      <c r="E41" s="16">
        <f>IF(ISNUMBER(C41),100*(C41-B41)/B41," ")</f>
        <v>3.8869257950529961</v>
      </c>
      <c r="F41" s="23">
        <v>81.400000000000006</v>
      </c>
      <c r="G41" s="16">
        <v>80.400000000000006</v>
      </c>
      <c r="H41" s="23">
        <f>IF(ISNUMBER(F41),G41-F41," ")</f>
        <v>-1</v>
      </c>
      <c r="I41" s="23">
        <f>IF(ISNUMBER(G41),100*(G41-F41)/F41," ")</f>
        <v>-1.2285012285012284</v>
      </c>
      <c r="J41" s="17">
        <v>70.400000000000006</v>
      </c>
      <c r="K41" s="18">
        <v>73.5</v>
      </c>
      <c r="L41" s="23">
        <f>IF(ISNUMBER(J41),K41-J41," ")</f>
        <v>3.0999999999999943</v>
      </c>
      <c r="M41" s="23">
        <f>IF(ISNUMBER(K41),100*(K41-J41)/J41," ")</f>
        <v>4.4034090909090828</v>
      </c>
      <c r="N41" s="17"/>
      <c r="O41" s="18"/>
      <c r="P41" s="23" t="str">
        <f>IF(ISNUMBER(N41),O41-N41," ")</f>
        <v xml:space="preserve"> </v>
      </c>
      <c r="Q41" s="23" t="str">
        <f>IF(ISNUMBER(O41),100*(O41-N41)/N41," ")</f>
        <v xml:space="preserve"> </v>
      </c>
      <c r="R41" s="17">
        <v>37</v>
      </c>
      <c r="S41" s="18">
        <v>35.75</v>
      </c>
      <c r="T41" s="23">
        <f>IF(ISNUMBER(R41),S41-R41," ")</f>
        <v>-1.25</v>
      </c>
      <c r="U41" s="16">
        <f>IF(ISNUMBER(S41),100*(S41-R41)/R41," ")</f>
        <v>-3.3783783783783785</v>
      </c>
      <c r="V41" s="17"/>
      <c r="W41" s="24"/>
      <c r="X41" s="15" t="str">
        <f t="shared" si="10"/>
        <v xml:space="preserve"> </v>
      </c>
      <c r="Y41" s="16" t="str">
        <f t="shared" si="11"/>
        <v xml:space="preserve"> </v>
      </c>
      <c r="Z41" s="17">
        <v>32.9</v>
      </c>
      <c r="AA41" s="18">
        <v>33.299999999999997</v>
      </c>
      <c r="AB41" s="23">
        <f>IF(ISNUMBER(Z41),AA41-Z41," ")</f>
        <v>0.39999999999999858</v>
      </c>
      <c r="AC41" s="16">
        <f>IF(ISNUMBER(AA41),100*(AA41-Z41)/Z41," ")</f>
        <v>1.2158054711246158</v>
      </c>
      <c r="AD41" s="17">
        <v>43.6</v>
      </c>
      <c r="AE41" s="18">
        <v>49.3</v>
      </c>
      <c r="AF41" s="23">
        <f>IF(ISNUMBER(AD41),AE41-AD41," ")</f>
        <v>5.6999999999999957</v>
      </c>
      <c r="AG41" s="16">
        <f>IF(ISNUMBER(AE41),100*(AE41-AD41)/AD41," ")</f>
        <v>13.073394495412833</v>
      </c>
      <c r="AH41" s="17"/>
      <c r="AI41" s="18"/>
      <c r="AJ41" s="23" t="str">
        <f>IF(ISNUMBER(AH41),AI41-AH41," ")</f>
        <v xml:space="preserve"> </v>
      </c>
      <c r="AK41" s="16" t="str">
        <f>IF(ISNUMBER(AI41),100*(AI41-AH41)/AH41," ")</f>
        <v xml:space="preserve"> </v>
      </c>
      <c r="AL41" s="17">
        <v>31.2</v>
      </c>
      <c r="AM41" s="18">
        <v>34.299999999999997</v>
      </c>
      <c r="AN41" s="23">
        <f>IF(ISNUMBER(AL41),AM41-AL41," ")</f>
        <v>3.0999999999999979</v>
      </c>
      <c r="AO41" s="16">
        <f>IF(ISNUMBER(AM41),100*(AM41-AL41)/AL41," ")</f>
        <v>9.935897435897429</v>
      </c>
      <c r="AP41" s="17">
        <v>38.299999999999997</v>
      </c>
      <c r="AQ41" s="16">
        <v>39.799999999999997</v>
      </c>
      <c r="AR41" s="23">
        <f>IF(ISNUMBER(AP41),AQ41-AP41," ")</f>
        <v>1.5</v>
      </c>
      <c r="AS41" s="16">
        <f>IF(ISNUMBER(AQ41),100*(AQ41-AP41)/AP41," ")</f>
        <v>3.9164490861618804</v>
      </c>
      <c r="AT41" s="17">
        <v>37.299999999999997</v>
      </c>
      <c r="AU41" s="16">
        <v>35.4</v>
      </c>
      <c r="AV41" s="23">
        <f>IF(ISNUMBER(AT41),AU41-AT41," ")</f>
        <v>-1.8999999999999986</v>
      </c>
      <c r="AW41" s="16">
        <f>IF(ISNUMBER(AU41),100*(AU41-AT41)/AT41," ")</f>
        <v>-5.0938337801608542</v>
      </c>
      <c r="AX41" s="17"/>
      <c r="AY41" s="16"/>
      <c r="AZ41" s="23" t="str">
        <f t="shared" si="24"/>
        <v xml:space="preserve"> </v>
      </c>
      <c r="BA41" s="16" t="str">
        <f t="shared" si="25"/>
        <v xml:space="preserve"> </v>
      </c>
    </row>
    <row r="42" spans="1:53" x14ac:dyDescent="0.2">
      <c r="A42" s="25" t="s">
        <v>30</v>
      </c>
      <c r="B42" s="15"/>
      <c r="C42" s="16"/>
      <c r="D42" s="23" t="str">
        <f t="shared" ref="D42:D60" si="38">IF(ISNUMBER(B42),C42-B42," ")</f>
        <v xml:space="preserve"> </v>
      </c>
      <c r="E42" s="16" t="str">
        <f t="shared" ref="E42:E60" si="39">IF(ISNUMBER(C42),100*(C42-B42)/B42," ")</f>
        <v xml:space="preserve"> </v>
      </c>
      <c r="F42" s="23"/>
      <c r="G42" s="16"/>
      <c r="H42" s="23" t="str">
        <f t="shared" ref="H42:H60" si="40">IF(ISNUMBER(F42),G42-F42," ")</f>
        <v xml:space="preserve"> </v>
      </c>
      <c r="I42" s="16" t="str">
        <f t="shared" ref="I42:I60" si="41">IF(ISNUMBER(G42),100*(G42-F42)/F42," ")</f>
        <v xml:space="preserve"> </v>
      </c>
      <c r="J42" s="24"/>
      <c r="K42" s="18"/>
      <c r="L42" s="23" t="str">
        <f t="shared" ref="L42:L60" si="42">IF(ISNUMBER(J42),K42-J42," ")</f>
        <v xml:space="preserve"> </v>
      </c>
      <c r="M42" s="23" t="str">
        <f t="shared" ref="M42:M60" si="43">IF(ISNUMBER(K42),100*(K42-J42)/J42," ")</f>
        <v xml:space="preserve"> </v>
      </c>
      <c r="N42" s="17">
        <v>67.7</v>
      </c>
      <c r="O42" s="18">
        <v>69.150000000000006</v>
      </c>
      <c r="P42" s="23">
        <f t="shared" ref="P42:P60" si="44">IF(ISNUMBER(N42),O42-N42," ")</f>
        <v>1.4500000000000028</v>
      </c>
      <c r="Q42" s="23">
        <f t="shared" ref="Q42:Q60" si="45">IF(ISNUMBER(O42),100*(O42-N42)/N42," ")</f>
        <v>2.1418020679468284</v>
      </c>
      <c r="R42" s="17"/>
      <c r="S42" s="18"/>
      <c r="T42" s="23" t="str">
        <f t="shared" ref="T42:T60" si="46">IF(ISNUMBER(R42),S42-R42," ")</f>
        <v xml:space="preserve"> </v>
      </c>
      <c r="U42" s="16" t="str">
        <f t="shared" ref="U42:U60" si="47">IF(ISNUMBER(S42),100*(S42-R42)/R42," ")</f>
        <v xml:space="preserve"> </v>
      </c>
      <c r="V42" s="17"/>
      <c r="W42" s="24"/>
      <c r="X42" s="15" t="str">
        <f t="shared" si="10"/>
        <v xml:space="preserve"> </v>
      </c>
      <c r="Y42" s="16" t="str">
        <f t="shared" si="11"/>
        <v xml:space="preserve"> </v>
      </c>
      <c r="Z42" s="5"/>
      <c r="AA42" s="12"/>
      <c r="AB42" s="5"/>
      <c r="AC42" s="12"/>
      <c r="AD42" s="5"/>
      <c r="AE42" s="12"/>
      <c r="AF42" s="5"/>
      <c r="AG42" s="12"/>
      <c r="AH42" s="5"/>
      <c r="AI42" s="12"/>
      <c r="AJ42" s="5"/>
      <c r="AK42" s="12"/>
      <c r="AL42" s="5"/>
      <c r="AM42" s="12"/>
      <c r="AN42" s="5"/>
      <c r="AO42" s="12"/>
      <c r="AP42" s="5"/>
      <c r="AQ42" s="12"/>
      <c r="AR42" s="5"/>
      <c r="AS42" s="12"/>
      <c r="AX42" s="7"/>
      <c r="AY42" s="4"/>
      <c r="AZ42" s="23" t="str">
        <f t="shared" si="24"/>
        <v xml:space="preserve"> </v>
      </c>
      <c r="BA42" s="16" t="str">
        <f t="shared" si="25"/>
        <v xml:space="preserve"> </v>
      </c>
    </row>
    <row r="43" spans="1:53" x14ac:dyDescent="0.2">
      <c r="A43" s="25" t="s">
        <v>31</v>
      </c>
      <c r="B43" s="15"/>
      <c r="C43" s="16"/>
      <c r="D43" s="23" t="str">
        <f t="shared" si="38"/>
        <v xml:space="preserve"> </v>
      </c>
      <c r="E43" s="16" t="str">
        <f t="shared" si="39"/>
        <v xml:space="preserve"> </v>
      </c>
      <c r="F43" s="23"/>
      <c r="G43" s="16"/>
      <c r="H43" s="23" t="str">
        <f t="shared" si="40"/>
        <v xml:space="preserve"> </v>
      </c>
      <c r="I43" s="16" t="str">
        <f t="shared" si="41"/>
        <v xml:space="preserve"> </v>
      </c>
      <c r="J43" s="24"/>
      <c r="K43" s="18"/>
      <c r="L43" s="23" t="str">
        <f t="shared" si="42"/>
        <v xml:space="preserve"> </v>
      </c>
      <c r="M43" s="23" t="str">
        <f t="shared" si="43"/>
        <v xml:space="preserve"> </v>
      </c>
      <c r="N43" s="17">
        <v>76.44</v>
      </c>
      <c r="O43" s="18">
        <v>80.09</v>
      </c>
      <c r="P43" s="23">
        <f t="shared" si="44"/>
        <v>3.6500000000000057</v>
      </c>
      <c r="Q43" s="23">
        <f t="shared" si="45"/>
        <v>4.7749869178440685</v>
      </c>
      <c r="R43" s="17"/>
      <c r="S43" s="18"/>
      <c r="T43" s="23" t="str">
        <f t="shared" si="46"/>
        <v xml:space="preserve"> </v>
      </c>
      <c r="U43" s="16" t="str">
        <f t="shared" si="47"/>
        <v xml:space="preserve"> </v>
      </c>
      <c r="V43" s="17"/>
      <c r="W43" s="24"/>
      <c r="X43" s="15" t="str">
        <f t="shared" si="10"/>
        <v xml:space="preserve"> </v>
      </c>
      <c r="Y43" s="16" t="str">
        <f t="shared" si="11"/>
        <v xml:space="preserve"> </v>
      </c>
      <c r="Z43" s="5"/>
      <c r="AA43" s="12"/>
      <c r="AB43" s="5"/>
      <c r="AC43" s="12"/>
      <c r="AD43" s="5"/>
      <c r="AE43" s="12"/>
      <c r="AF43" s="5"/>
      <c r="AG43" s="12"/>
      <c r="AX43" s="7"/>
      <c r="AY43" s="4"/>
      <c r="AZ43" s="23" t="str">
        <f t="shared" si="24"/>
        <v xml:space="preserve"> </v>
      </c>
      <c r="BA43" s="16" t="str">
        <f t="shared" si="25"/>
        <v xml:space="preserve"> </v>
      </c>
    </row>
    <row r="44" spans="1:53" x14ac:dyDescent="0.2">
      <c r="A44" s="25" t="s">
        <v>32</v>
      </c>
      <c r="B44" s="15"/>
      <c r="C44" s="16"/>
      <c r="D44" s="23" t="str">
        <f t="shared" si="38"/>
        <v xml:space="preserve"> </v>
      </c>
      <c r="E44" s="16" t="str">
        <f t="shared" si="39"/>
        <v xml:space="preserve"> </v>
      </c>
      <c r="F44" s="23"/>
      <c r="G44" s="16"/>
      <c r="H44" s="23" t="str">
        <f t="shared" si="40"/>
        <v xml:space="preserve"> </v>
      </c>
      <c r="I44" s="16" t="str">
        <f t="shared" si="41"/>
        <v xml:space="preserve"> </v>
      </c>
      <c r="J44" s="24"/>
      <c r="K44" s="18"/>
      <c r="L44" s="23" t="str">
        <f t="shared" si="42"/>
        <v xml:space="preserve"> </v>
      </c>
      <c r="M44" s="23" t="str">
        <f t="shared" si="43"/>
        <v xml:space="preserve"> </v>
      </c>
      <c r="N44" s="17">
        <v>43.45</v>
      </c>
      <c r="O44" s="18">
        <v>45.94</v>
      </c>
      <c r="P44" s="23">
        <f t="shared" si="44"/>
        <v>2.4899999999999949</v>
      </c>
      <c r="Q44" s="23">
        <f t="shared" si="45"/>
        <v>5.7307249712312878</v>
      </c>
      <c r="R44" s="17"/>
      <c r="S44" s="18"/>
      <c r="T44" s="23" t="str">
        <f t="shared" si="46"/>
        <v xml:space="preserve"> </v>
      </c>
      <c r="U44" s="16" t="str">
        <f t="shared" si="47"/>
        <v xml:space="preserve"> </v>
      </c>
      <c r="V44" s="17"/>
      <c r="W44" s="24"/>
      <c r="X44" s="15" t="str">
        <f t="shared" si="10"/>
        <v xml:space="preserve"> </v>
      </c>
      <c r="Y44" s="16" t="str">
        <f t="shared" si="11"/>
        <v xml:space="preserve"> </v>
      </c>
      <c r="Z44" s="5"/>
      <c r="AA44" s="12"/>
      <c r="AB44" s="5"/>
      <c r="AC44" s="12"/>
      <c r="AD44" s="5"/>
      <c r="AE44" s="12"/>
      <c r="AF44" s="5"/>
      <c r="AG44" s="12"/>
      <c r="AX44" s="7"/>
      <c r="AY44" s="4"/>
      <c r="AZ44" s="23" t="str">
        <f t="shared" si="24"/>
        <v xml:space="preserve"> </v>
      </c>
      <c r="BA44" s="16" t="str">
        <f t="shared" si="25"/>
        <v xml:space="preserve"> </v>
      </c>
    </row>
    <row r="45" spans="1:53" x14ac:dyDescent="0.2">
      <c r="A45" s="25" t="s">
        <v>33</v>
      </c>
      <c r="B45" s="15"/>
      <c r="C45" s="16"/>
      <c r="D45" s="23" t="str">
        <f t="shared" si="38"/>
        <v xml:space="preserve"> </v>
      </c>
      <c r="E45" s="16" t="str">
        <f t="shared" si="39"/>
        <v xml:space="preserve"> </v>
      </c>
      <c r="F45" s="23"/>
      <c r="G45" s="16"/>
      <c r="H45" s="23" t="str">
        <f t="shared" si="40"/>
        <v xml:space="preserve"> </v>
      </c>
      <c r="I45" s="16" t="str">
        <f t="shared" si="41"/>
        <v xml:space="preserve"> </v>
      </c>
      <c r="J45" s="24"/>
      <c r="K45" s="18"/>
      <c r="L45" s="23" t="str">
        <f t="shared" si="42"/>
        <v xml:space="preserve"> </v>
      </c>
      <c r="M45" s="23" t="str">
        <f t="shared" si="43"/>
        <v xml:space="preserve"> </v>
      </c>
      <c r="N45" s="17">
        <v>18.02</v>
      </c>
      <c r="O45" s="18">
        <v>22.33</v>
      </c>
      <c r="P45" s="23">
        <f t="shared" si="44"/>
        <v>4.3099999999999987</v>
      </c>
      <c r="Q45" s="23">
        <f t="shared" si="45"/>
        <v>23.917869034406209</v>
      </c>
      <c r="R45" s="17"/>
      <c r="S45" s="18"/>
      <c r="T45" s="23" t="str">
        <f t="shared" si="46"/>
        <v xml:space="preserve"> </v>
      </c>
      <c r="U45" s="16" t="str">
        <f t="shared" si="47"/>
        <v xml:space="preserve"> </v>
      </c>
      <c r="V45" s="17"/>
      <c r="W45" s="24"/>
      <c r="X45" s="15" t="str">
        <f t="shared" si="10"/>
        <v xml:space="preserve"> </v>
      </c>
      <c r="Y45" s="16" t="str">
        <f t="shared" si="11"/>
        <v xml:space="preserve"> </v>
      </c>
      <c r="Z45" s="5"/>
      <c r="AA45" s="12"/>
      <c r="AB45" s="5"/>
      <c r="AC45" s="12"/>
      <c r="AD45" s="5"/>
      <c r="AE45" s="12"/>
      <c r="AF45" s="5"/>
      <c r="AG45" s="12"/>
      <c r="AX45" s="7"/>
      <c r="AY45" s="4"/>
      <c r="AZ45" s="23" t="str">
        <f t="shared" si="24"/>
        <v xml:space="preserve"> </v>
      </c>
      <c r="BA45" s="16" t="str">
        <f t="shared" si="25"/>
        <v xml:space="preserve"> </v>
      </c>
    </row>
    <row r="46" spans="1:53" x14ac:dyDescent="0.2">
      <c r="A46" s="25" t="s">
        <v>14</v>
      </c>
      <c r="B46" s="15"/>
      <c r="C46" s="16"/>
      <c r="D46" s="23" t="str">
        <f t="shared" si="38"/>
        <v xml:space="preserve"> </v>
      </c>
      <c r="E46" s="16" t="str">
        <f t="shared" si="39"/>
        <v xml:space="preserve"> </v>
      </c>
      <c r="F46" s="23"/>
      <c r="G46" s="16"/>
      <c r="H46" s="23" t="str">
        <f t="shared" si="40"/>
        <v xml:space="preserve"> </v>
      </c>
      <c r="I46" s="16" t="str">
        <f t="shared" si="41"/>
        <v xml:space="preserve"> </v>
      </c>
      <c r="J46" s="24"/>
      <c r="K46" s="18"/>
      <c r="L46" s="23" t="str">
        <f t="shared" si="42"/>
        <v xml:space="preserve"> </v>
      </c>
      <c r="M46" s="23" t="str">
        <f t="shared" si="43"/>
        <v xml:space="preserve"> </v>
      </c>
      <c r="N46" s="17">
        <v>42.15</v>
      </c>
      <c r="O46" s="18">
        <v>42.04</v>
      </c>
      <c r="P46" s="23">
        <f t="shared" si="44"/>
        <v>-0.10999999999999943</v>
      </c>
      <c r="Q46" s="23">
        <f t="shared" si="45"/>
        <v>-0.26097271648872938</v>
      </c>
      <c r="R46" s="17"/>
      <c r="S46" s="18"/>
      <c r="T46" s="23" t="str">
        <f t="shared" si="46"/>
        <v xml:space="preserve"> </v>
      </c>
      <c r="U46" s="16" t="str">
        <f t="shared" si="47"/>
        <v xml:space="preserve"> </v>
      </c>
      <c r="V46" s="17"/>
      <c r="W46" s="24"/>
      <c r="X46" s="15" t="str">
        <f t="shared" si="10"/>
        <v xml:space="preserve"> </v>
      </c>
      <c r="Y46" s="16" t="str">
        <f t="shared" si="11"/>
        <v xml:space="preserve"> </v>
      </c>
      <c r="Z46" s="5"/>
      <c r="AA46" s="12"/>
      <c r="AB46" s="5"/>
      <c r="AC46" s="12"/>
      <c r="AD46" s="5"/>
      <c r="AE46" s="5"/>
      <c r="AX46" s="7"/>
      <c r="AY46" s="4"/>
      <c r="AZ46" s="23" t="str">
        <f t="shared" si="24"/>
        <v xml:space="preserve"> </v>
      </c>
      <c r="BA46" s="16" t="str">
        <f t="shared" si="25"/>
        <v xml:space="preserve"> </v>
      </c>
    </row>
    <row r="47" spans="1:53" x14ac:dyDescent="0.2">
      <c r="A47" s="25" t="s">
        <v>34</v>
      </c>
      <c r="B47" s="15"/>
      <c r="C47" s="16"/>
      <c r="D47" s="23" t="str">
        <f t="shared" si="38"/>
        <v xml:space="preserve"> </v>
      </c>
      <c r="E47" s="16" t="str">
        <f t="shared" si="39"/>
        <v xml:space="preserve"> </v>
      </c>
      <c r="F47" s="23"/>
      <c r="G47" s="16"/>
      <c r="H47" s="23" t="str">
        <f t="shared" si="40"/>
        <v xml:space="preserve"> </v>
      </c>
      <c r="I47" s="16" t="str">
        <f t="shared" si="41"/>
        <v xml:space="preserve"> </v>
      </c>
      <c r="J47" s="24"/>
      <c r="K47" s="18"/>
      <c r="L47" s="23" t="str">
        <f t="shared" si="42"/>
        <v xml:space="preserve"> </v>
      </c>
      <c r="M47" s="23" t="str">
        <f t="shared" si="43"/>
        <v xml:space="preserve"> </v>
      </c>
      <c r="N47" s="17">
        <v>32.06</v>
      </c>
      <c r="O47" s="18">
        <v>35.57</v>
      </c>
      <c r="P47" s="23">
        <f t="shared" si="44"/>
        <v>3.509999999999998</v>
      </c>
      <c r="Q47" s="23">
        <f t="shared" si="45"/>
        <v>10.948222083593254</v>
      </c>
      <c r="R47" s="17"/>
      <c r="S47" s="18"/>
      <c r="T47" s="23" t="str">
        <f t="shared" si="46"/>
        <v xml:space="preserve"> </v>
      </c>
      <c r="U47" s="16" t="str">
        <f t="shared" si="47"/>
        <v xml:space="preserve"> </v>
      </c>
      <c r="V47" s="17"/>
      <c r="W47" s="24"/>
      <c r="X47" s="15" t="str">
        <f t="shared" si="10"/>
        <v xml:space="preserve"> </v>
      </c>
      <c r="Y47" s="16" t="str">
        <f t="shared" si="11"/>
        <v xml:space="preserve"> </v>
      </c>
      <c r="Z47" s="5"/>
      <c r="AA47" s="12"/>
      <c r="AB47" s="5"/>
      <c r="AC47" s="12"/>
      <c r="AD47" s="5"/>
      <c r="AE47" s="5"/>
      <c r="AX47" s="7"/>
      <c r="AY47" s="4"/>
      <c r="AZ47" s="23" t="str">
        <f t="shared" si="24"/>
        <v xml:space="preserve"> </v>
      </c>
      <c r="BA47" s="16" t="str">
        <f t="shared" si="25"/>
        <v xml:space="preserve"> </v>
      </c>
    </row>
    <row r="48" spans="1:53" x14ac:dyDescent="0.2">
      <c r="A48" s="25" t="s">
        <v>35</v>
      </c>
      <c r="B48" s="15"/>
      <c r="C48" s="16"/>
      <c r="D48" s="23" t="str">
        <f t="shared" si="38"/>
        <v xml:space="preserve"> </v>
      </c>
      <c r="E48" s="16" t="str">
        <f t="shared" si="39"/>
        <v xml:space="preserve"> </v>
      </c>
      <c r="F48" s="23"/>
      <c r="G48" s="16"/>
      <c r="H48" s="23" t="str">
        <f t="shared" si="40"/>
        <v xml:space="preserve"> </v>
      </c>
      <c r="I48" s="16" t="str">
        <f t="shared" si="41"/>
        <v xml:space="preserve"> </v>
      </c>
      <c r="J48" s="24"/>
      <c r="K48" s="18"/>
      <c r="L48" s="23" t="str">
        <f t="shared" si="42"/>
        <v xml:space="preserve"> </v>
      </c>
      <c r="M48" s="23" t="str">
        <f t="shared" si="43"/>
        <v xml:space="preserve"> </v>
      </c>
      <c r="N48" s="17">
        <v>24.94</v>
      </c>
      <c r="O48" s="18">
        <v>29.84</v>
      </c>
      <c r="P48" s="23">
        <f t="shared" si="44"/>
        <v>4.8999999999999986</v>
      </c>
      <c r="Q48" s="23">
        <f t="shared" si="45"/>
        <v>19.647153167602241</v>
      </c>
      <c r="R48" s="17"/>
      <c r="S48" s="18"/>
      <c r="T48" s="23" t="str">
        <f t="shared" si="46"/>
        <v xml:space="preserve"> </v>
      </c>
      <c r="U48" s="16" t="str">
        <f t="shared" si="47"/>
        <v xml:space="preserve"> </v>
      </c>
      <c r="V48" s="17"/>
      <c r="W48" s="24"/>
      <c r="X48" s="15" t="str">
        <f t="shared" si="10"/>
        <v xml:space="preserve"> </v>
      </c>
      <c r="Y48" s="16" t="str">
        <f t="shared" si="11"/>
        <v xml:space="preserve"> </v>
      </c>
      <c r="Z48" s="5"/>
      <c r="AA48" s="12"/>
      <c r="AB48" s="5"/>
      <c r="AC48" s="12"/>
      <c r="AD48" s="5"/>
      <c r="AE48" s="5"/>
      <c r="AX48" s="7"/>
      <c r="AY48" s="4"/>
      <c r="AZ48" s="23" t="str">
        <f t="shared" si="24"/>
        <v xml:space="preserve"> </v>
      </c>
      <c r="BA48" s="16" t="str">
        <f t="shared" si="25"/>
        <v xml:space="preserve"> </v>
      </c>
    </row>
    <row r="49" spans="1:53" x14ac:dyDescent="0.2">
      <c r="A49" s="25" t="s">
        <v>36</v>
      </c>
      <c r="B49" s="15"/>
      <c r="C49" s="16"/>
      <c r="D49" s="23" t="str">
        <f t="shared" si="38"/>
        <v xml:space="preserve"> </v>
      </c>
      <c r="E49" s="16" t="str">
        <f t="shared" si="39"/>
        <v xml:space="preserve"> </v>
      </c>
      <c r="F49" s="23"/>
      <c r="G49" s="16"/>
      <c r="H49" s="23" t="str">
        <f t="shared" si="40"/>
        <v xml:space="preserve"> </v>
      </c>
      <c r="I49" s="16" t="str">
        <f t="shared" si="41"/>
        <v xml:space="preserve"> </v>
      </c>
      <c r="J49" s="24"/>
      <c r="K49" s="18"/>
      <c r="L49" s="23" t="str">
        <f t="shared" si="42"/>
        <v xml:space="preserve"> </v>
      </c>
      <c r="M49" s="23" t="str">
        <f t="shared" si="43"/>
        <v xml:space="preserve"> </v>
      </c>
      <c r="N49" s="17">
        <v>22.93</v>
      </c>
      <c r="O49" s="18">
        <v>24.44</v>
      </c>
      <c r="P49" s="23">
        <f t="shared" si="44"/>
        <v>1.5100000000000016</v>
      </c>
      <c r="Q49" s="23">
        <f t="shared" si="45"/>
        <v>6.5852594853903259</v>
      </c>
      <c r="R49" s="17"/>
      <c r="S49" s="18"/>
      <c r="T49" s="23" t="str">
        <f t="shared" si="46"/>
        <v xml:space="preserve"> </v>
      </c>
      <c r="U49" s="16" t="str">
        <f t="shared" si="47"/>
        <v xml:space="preserve"> </v>
      </c>
      <c r="V49" s="17"/>
      <c r="W49" s="24"/>
      <c r="X49" s="15" t="str">
        <f t="shared" si="10"/>
        <v xml:space="preserve"> </v>
      </c>
      <c r="Y49" s="16" t="str">
        <f t="shared" si="11"/>
        <v xml:space="preserve"> </v>
      </c>
      <c r="Z49" s="5"/>
      <c r="AA49" s="12"/>
      <c r="AB49" s="5"/>
      <c r="AC49" s="12"/>
      <c r="AD49" s="5"/>
      <c r="AE49" s="5"/>
      <c r="AX49" s="7"/>
      <c r="AY49" s="4"/>
      <c r="AZ49" s="23" t="str">
        <f t="shared" si="24"/>
        <v xml:space="preserve"> </v>
      </c>
      <c r="BA49" s="16" t="str">
        <f t="shared" si="25"/>
        <v xml:space="preserve"> </v>
      </c>
    </row>
    <row r="50" spans="1:53" x14ac:dyDescent="0.2">
      <c r="A50" s="25" t="s">
        <v>37</v>
      </c>
      <c r="B50" s="15"/>
      <c r="C50" s="16"/>
      <c r="D50" s="23" t="str">
        <f t="shared" si="38"/>
        <v xml:space="preserve"> </v>
      </c>
      <c r="E50" s="16" t="str">
        <f t="shared" si="39"/>
        <v xml:space="preserve"> </v>
      </c>
      <c r="F50" s="23"/>
      <c r="G50" s="16"/>
      <c r="H50" s="23" t="str">
        <f t="shared" si="40"/>
        <v xml:space="preserve"> </v>
      </c>
      <c r="I50" s="16" t="str">
        <f t="shared" si="41"/>
        <v xml:space="preserve"> </v>
      </c>
      <c r="J50" s="24"/>
      <c r="K50" s="18"/>
      <c r="L50" s="23" t="str">
        <f t="shared" si="42"/>
        <v xml:space="preserve"> </v>
      </c>
      <c r="M50" s="23" t="str">
        <f t="shared" si="43"/>
        <v xml:space="preserve"> </v>
      </c>
      <c r="N50" s="17">
        <v>40.270000000000003</v>
      </c>
      <c r="O50" s="18">
        <v>40.85</v>
      </c>
      <c r="P50" s="23">
        <f t="shared" si="44"/>
        <v>0.57999999999999829</v>
      </c>
      <c r="Q50" s="23">
        <f t="shared" si="45"/>
        <v>1.4402781226719599</v>
      </c>
      <c r="R50" s="17"/>
      <c r="S50" s="18"/>
      <c r="T50" s="23" t="str">
        <f t="shared" si="46"/>
        <v xml:space="preserve"> </v>
      </c>
      <c r="U50" s="16" t="str">
        <f t="shared" si="47"/>
        <v xml:space="preserve"> </v>
      </c>
      <c r="V50" s="17"/>
      <c r="W50" s="24"/>
      <c r="X50" s="15" t="str">
        <f t="shared" si="10"/>
        <v xml:space="preserve"> </v>
      </c>
      <c r="Y50" s="16" t="str">
        <f t="shared" si="11"/>
        <v xml:space="preserve"> </v>
      </c>
      <c r="Z50" s="5"/>
      <c r="AA50" s="12"/>
      <c r="AB50" s="5"/>
      <c r="AC50" s="12"/>
      <c r="AD50" s="5"/>
      <c r="AE50" s="5"/>
      <c r="AX50" s="7"/>
      <c r="AY50" s="4"/>
      <c r="AZ50" s="23" t="str">
        <f t="shared" si="24"/>
        <v xml:space="preserve"> </v>
      </c>
      <c r="BA50" s="16" t="str">
        <f t="shared" si="25"/>
        <v xml:space="preserve"> </v>
      </c>
    </row>
    <row r="51" spans="1:53" x14ac:dyDescent="0.2">
      <c r="A51" s="25" t="s">
        <v>38</v>
      </c>
      <c r="B51" s="15"/>
      <c r="C51" s="16"/>
      <c r="D51" s="23" t="str">
        <f t="shared" si="38"/>
        <v xml:space="preserve"> </v>
      </c>
      <c r="E51" s="16" t="str">
        <f t="shared" si="39"/>
        <v xml:space="preserve"> </v>
      </c>
      <c r="F51" s="23"/>
      <c r="G51" s="16"/>
      <c r="H51" s="23" t="str">
        <f t="shared" si="40"/>
        <v xml:space="preserve"> </v>
      </c>
      <c r="I51" s="16" t="str">
        <f t="shared" si="41"/>
        <v xml:space="preserve"> </v>
      </c>
      <c r="J51" s="24"/>
      <c r="K51" s="18"/>
      <c r="L51" s="23" t="str">
        <f t="shared" si="42"/>
        <v xml:space="preserve"> </v>
      </c>
      <c r="M51" s="23" t="str">
        <f t="shared" si="43"/>
        <v xml:space="preserve"> </v>
      </c>
      <c r="N51" s="17">
        <v>52.83</v>
      </c>
      <c r="O51" s="18">
        <v>53.51</v>
      </c>
      <c r="P51" s="23">
        <f t="shared" si="44"/>
        <v>0.67999999999999972</v>
      </c>
      <c r="Q51" s="23">
        <f t="shared" si="45"/>
        <v>1.2871474540980499</v>
      </c>
      <c r="R51" s="17"/>
      <c r="S51" s="18"/>
      <c r="T51" s="23" t="str">
        <f t="shared" si="46"/>
        <v xml:space="preserve"> </v>
      </c>
      <c r="U51" s="16" t="str">
        <f t="shared" si="47"/>
        <v xml:space="preserve"> </v>
      </c>
      <c r="V51" s="17"/>
      <c r="W51" s="24"/>
      <c r="X51" s="15" t="str">
        <f t="shared" si="10"/>
        <v xml:space="preserve"> </v>
      </c>
      <c r="Y51" s="16" t="str">
        <f t="shared" si="11"/>
        <v xml:space="preserve"> </v>
      </c>
      <c r="Z51" s="5"/>
      <c r="AA51" s="12"/>
      <c r="AB51" s="5"/>
      <c r="AC51" s="12"/>
      <c r="AD51" s="5"/>
      <c r="AE51" s="5"/>
      <c r="AX51" s="7"/>
      <c r="AY51" s="4"/>
      <c r="AZ51" s="23" t="str">
        <f t="shared" si="24"/>
        <v xml:space="preserve"> </v>
      </c>
      <c r="BA51" s="16" t="str">
        <f t="shared" si="25"/>
        <v xml:space="preserve"> </v>
      </c>
    </row>
    <row r="52" spans="1:53" x14ac:dyDescent="0.2">
      <c r="A52" s="25" t="s">
        <v>39</v>
      </c>
      <c r="B52" s="15"/>
      <c r="C52" s="16"/>
      <c r="D52" s="23" t="str">
        <f t="shared" si="38"/>
        <v xml:space="preserve"> </v>
      </c>
      <c r="E52" s="16" t="str">
        <f t="shared" si="39"/>
        <v xml:space="preserve"> </v>
      </c>
      <c r="F52" s="23"/>
      <c r="G52" s="16"/>
      <c r="H52" s="23" t="str">
        <f t="shared" si="40"/>
        <v xml:space="preserve"> </v>
      </c>
      <c r="I52" s="16" t="str">
        <f t="shared" si="41"/>
        <v xml:space="preserve"> </v>
      </c>
      <c r="J52" s="24"/>
      <c r="K52" s="18"/>
      <c r="L52" s="23" t="str">
        <f t="shared" si="42"/>
        <v xml:space="preserve"> </v>
      </c>
      <c r="M52" s="16" t="str">
        <f t="shared" si="43"/>
        <v xml:space="preserve"> </v>
      </c>
      <c r="N52" s="24">
        <v>49.73</v>
      </c>
      <c r="O52" s="18">
        <v>53.67</v>
      </c>
      <c r="P52" s="23">
        <f t="shared" si="44"/>
        <v>3.9400000000000048</v>
      </c>
      <c r="Q52" s="23">
        <f t="shared" si="45"/>
        <v>7.9227830283531162</v>
      </c>
      <c r="R52" s="17"/>
      <c r="S52" s="18"/>
      <c r="T52" s="23" t="str">
        <f t="shared" si="46"/>
        <v xml:space="preserve"> </v>
      </c>
      <c r="U52" s="16" t="str">
        <f t="shared" si="47"/>
        <v xml:space="preserve"> </v>
      </c>
      <c r="V52" s="24"/>
      <c r="W52" s="24"/>
      <c r="X52" s="15" t="str">
        <f t="shared" si="10"/>
        <v xml:space="preserve"> </v>
      </c>
      <c r="Y52" s="16" t="str">
        <f t="shared" si="11"/>
        <v xml:space="preserve"> </v>
      </c>
      <c r="Z52" s="5"/>
      <c r="AA52" s="12"/>
      <c r="AB52" s="5"/>
      <c r="AC52" s="12"/>
      <c r="AD52" s="5"/>
      <c r="AE52" s="5"/>
      <c r="AX52" s="7"/>
      <c r="AY52" s="4"/>
      <c r="AZ52" s="23" t="str">
        <f t="shared" si="24"/>
        <v xml:space="preserve"> </v>
      </c>
      <c r="BA52" s="16" t="str">
        <f t="shared" si="25"/>
        <v xml:space="preserve"> </v>
      </c>
    </row>
    <row r="53" spans="1:53" x14ac:dyDescent="0.2">
      <c r="A53" s="25" t="s">
        <v>40</v>
      </c>
      <c r="B53" s="15"/>
      <c r="C53" s="16"/>
      <c r="D53" s="23" t="str">
        <f t="shared" si="38"/>
        <v xml:space="preserve"> </v>
      </c>
      <c r="E53" s="16" t="str">
        <f t="shared" si="39"/>
        <v xml:space="preserve"> </v>
      </c>
      <c r="F53" s="23"/>
      <c r="G53" s="16"/>
      <c r="H53" s="23" t="str">
        <f t="shared" si="40"/>
        <v xml:space="preserve"> </v>
      </c>
      <c r="I53" s="16" t="str">
        <f t="shared" si="41"/>
        <v xml:space="preserve"> </v>
      </c>
      <c r="J53" s="24"/>
      <c r="K53" s="18"/>
      <c r="L53" s="23" t="str">
        <f t="shared" si="42"/>
        <v xml:space="preserve"> </v>
      </c>
      <c r="M53" s="16" t="str">
        <f t="shared" si="43"/>
        <v xml:space="preserve"> </v>
      </c>
      <c r="N53" s="24">
        <v>47.8</v>
      </c>
      <c r="O53" s="18">
        <v>48.96</v>
      </c>
      <c r="P53" s="23">
        <f t="shared" si="44"/>
        <v>1.1600000000000037</v>
      </c>
      <c r="Q53" s="23">
        <f t="shared" si="45"/>
        <v>2.4267782426778322</v>
      </c>
      <c r="R53" s="17"/>
      <c r="S53" s="18"/>
      <c r="T53" s="23" t="str">
        <f t="shared" si="46"/>
        <v xml:space="preserve"> </v>
      </c>
      <c r="U53" s="16" t="str">
        <f t="shared" si="47"/>
        <v xml:space="preserve"> </v>
      </c>
      <c r="V53" s="24"/>
      <c r="W53" s="24"/>
      <c r="X53" s="15" t="str">
        <f t="shared" si="10"/>
        <v xml:space="preserve"> </v>
      </c>
      <c r="Y53" s="16" t="str">
        <f t="shared" si="11"/>
        <v xml:space="preserve"> </v>
      </c>
      <c r="Z53" s="5"/>
      <c r="AA53" s="12"/>
      <c r="AB53" s="5"/>
      <c r="AC53" s="12"/>
      <c r="AD53" s="5"/>
      <c r="AE53" s="5"/>
      <c r="AX53" s="7"/>
      <c r="AY53" s="4"/>
      <c r="AZ53" s="23" t="str">
        <f t="shared" si="24"/>
        <v xml:space="preserve"> </v>
      </c>
      <c r="BA53" s="16" t="str">
        <f t="shared" si="25"/>
        <v xml:space="preserve"> </v>
      </c>
    </row>
    <row r="54" spans="1:53" x14ac:dyDescent="0.2">
      <c r="A54" s="25" t="s">
        <v>71</v>
      </c>
      <c r="B54" s="15"/>
      <c r="C54" s="16"/>
      <c r="D54" s="23" t="str">
        <f t="shared" si="38"/>
        <v xml:space="preserve"> </v>
      </c>
      <c r="E54" s="16" t="str">
        <f t="shared" si="39"/>
        <v xml:space="preserve"> </v>
      </c>
      <c r="F54" s="23"/>
      <c r="G54" s="16"/>
      <c r="H54" s="23" t="str">
        <f t="shared" si="40"/>
        <v xml:space="preserve"> </v>
      </c>
      <c r="I54" s="16" t="str">
        <f t="shared" si="41"/>
        <v xml:space="preserve"> </v>
      </c>
      <c r="J54" s="24"/>
      <c r="K54" s="18"/>
      <c r="L54" s="23" t="str">
        <f t="shared" si="42"/>
        <v xml:space="preserve"> </v>
      </c>
      <c r="M54" s="16" t="str">
        <f t="shared" si="43"/>
        <v xml:space="preserve"> </v>
      </c>
      <c r="N54" s="24">
        <v>56.3</v>
      </c>
      <c r="O54" s="18">
        <v>60.18</v>
      </c>
      <c r="P54" s="23">
        <f t="shared" si="44"/>
        <v>3.8800000000000026</v>
      </c>
      <c r="Q54" s="23">
        <f t="shared" si="45"/>
        <v>6.8916518650088854</v>
      </c>
      <c r="R54" s="17"/>
      <c r="S54" s="18"/>
      <c r="T54" s="23" t="str">
        <f t="shared" si="46"/>
        <v xml:space="preserve"> </v>
      </c>
      <c r="U54" s="16" t="str">
        <f t="shared" si="47"/>
        <v xml:space="preserve"> </v>
      </c>
      <c r="V54" s="24"/>
      <c r="W54" s="24"/>
      <c r="X54" s="15" t="str">
        <f t="shared" si="10"/>
        <v xml:space="preserve"> </v>
      </c>
      <c r="Y54" s="16" t="str">
        <f t="shared" si="11"/>
        <v xml:space="preserve"> </v>
      </c>
      <c r="Z54" s="5"/>
      <c r="AA54" s="12"/>
      <c r="AB54" s="5"/>
      <c r="AC54" s="12"/>
      <c r="AD54" s="5"/>
      <c r="AE54" s="5"/>
      <c r="AX54" s="7"/>
      <c r="AY54" s="4"/>
      <c r="AZ54" s="23" t="str">
        <f t="shared" si="24"/>
        <v xml:space="preserve"> </v>
      </c>
      <c r="BA54" s="16" t="str">
        <f t="shared" si="25"/>
        <v xml:space="preserve"> </v>
      </c>
    </row>
    <row r="55" spans="1:53" x14ac:dyDescent="0.2">
      <c r="A55" s="25" t="s">
        <v>41</v>
      </c>
      <c r="B55" s="15"/>
      <c r="C55" s="16"/>
      <c r="D55" s="23" t="str">
        <f t="shared" si="38"/>
        <v xml:space="preserve"> </v>
      </c>
      <c r="E55" s="16" t="str">
        <f t="shared" si="39"/>
        <v xml:space="preserve"> </v>
      </c>
      <c r="F55" s="23"/>
      <c r="G55" s="16"/>
      <c r="H55" s="23" t="str">
        <f t="shared" si="40"/>
        <v xml:space="preserve"> </v>
      </c>
      <c r="I55" s="16" t="str">
        <f t="shared" si="41"/>
        <v xml:space="preserve"> </v>
      </c>
      <c r="J55" s="24"/>
      <c r="K55" s="18"/>
      <c r="L55" s="23" t="str">
        <f t="shared" si="42"/>
        <v xml:space="preserve"> </v>
      </c>
      <c r="M55" s="16" t="str">
        <f t="shared" si="43"/>
        <v xml:space="preserve"> </v>
      </c>
      <c r="N55" s="24">
        <v>48.75</v>
      </c>
      <c r="O55" s="18">
        <v>54.19</v>
      </c>
      <c r="P55" s="23">
        <f t="shared" si="44"/>
        <v>5.4399999999999977</v>
      </c>
      <c r="Q55" s="23">
        <f t="shared" si="45"/>
        <v>11.158974358974355</v>
      </c>
      <c r="R55" s="17"/>
      <c r="S55" s="18"/>
      <c r="T55" s="23" t="str">
        <f t="shared" si="46"/>
        <v xml:space="preserve"> </v>
      </c>
      <c r="U55" s="16" t="str">
        <f t="shared" si="47"/>
        <v xml:space="preserve"> </v>
      </c>
      <c r="V55" s="24"/>
      <c r="W55" s="24"/>
      <c r="X55" s="15" t="str">
        <f t="shared" si="10"/>
        <v xml:space="preserve"> </v>
      </c>
      <c r="Y55" s="16" t="str">
        <f t="shared" si="11"/>
        <v xml:space="preserve"> </v>
      </c>
      <c r="Z55" s="5"/>
      <c r="AA55" s="12"/>
      <c r="AB55" s="5"/>
      <c r="AC55" s="12"/>
      <c r="AD55" s="5"/>
      <c r="AE55" s="5"/>
      <c r="AX55" s="7"/>
      <c r="AY55" s="4"/>
      <c r="AZ55" s="23" t="str">
        <f t="shared" si="24"/>
        <v xml:space="preserve"> </v>
      </c>
      <c r="BA55" s="16" t="str">
        <f t="shared" si="25"/>
        <v xml:space="preserve"> </v>
      </c>
    </row>
    <row r="56" spans="1:53" x14ac:dyDescent="0.2">
      <c r="A56" s="25" t="s">
        <v>42</v>
      </c>
      <c r="B56" s="17"/>
      <c r="C56" s="16"/>
      <c r="D56" s="23" t="str">
        <f t="shared" si="38"/>
        <v xml:space="preserve"> </v>
      </c>
      <c r="E56" s="16" t="str">
        <f t="shared" si="39"/>
        <v xml:space="preserve"> </v>
      </c>
      <c r="F56" s="24"/>
      <c r="G56" s="16"/>
      <c r="H56" s="23" t="str">
        <f t="shared" si="40"/>
        <v xml:space="preserve"> </v>
      </c>
      <c r="I56" s="16" t="str">
        <f t="shared" si="41"/>
        <v xml:space="preserve"> </v>
      </c>
      <c r="J56" s="24"/>
      <c r="K56" s="18"/>
      <c r="L56" s="23" t="str">
        <f t="shared" si="42"/>
        <v xml:space="preserve"> </v>
      </c>
      <c r="M56" s="16" t="str">
        <f t="shared" si="43"/>
        <v xml:space="preserve"> </v>
      </c>
      <c r="N56" s="24">
        <v>19.920000000000002</v>
      </c>
      <c r="O56" s="18">
        <v>24.6</v>
      </c>
      <c r="P56" s="23">
        <f t="shared" si="44"/>
        <v>4.68</v>
      </c>
      <c r="Q56" s="23">
        <f t="shared" si="45"/>
        <v>23.493975903614455</v>
      </c>
      <c r="R56" s="17"/>
      <c r="S56" s="18"/>
      <c r="T56" s="23" t="str">
        <f t="shared" si="46"/>
        <v xml:space="preserve"> </v>
      </c>
      <c r="U56" s="16" t="str">
        <f t="shared" si="47"/>
        <v xml:space="preserve"> </v>
      </c>
      <c r="V56" s="24"/>
      <c r="W56" s="24"/>
      <c r="X56" s="15" t="str">
        <f t="shared" si="10"/>
        <v xml:space="preserve"> </v>
      </c>
      <c r="Y56" s="16" t="str">
        <f t="shared" si="11"/>
        <v xml:space="preserve"> </v>
      </c>
      <c r="Z56" s="5"/>
      <c r="AA56" s="12"/>
      <c r="AB56" s="5"/>
      <c r="AC56" s="12"/>
      <c r="AD56" s="5"/>
      <c r="AE56" s="5"/>
      <c r="AX56" s="7"/>
      <c r="AY56" s="4"/>
      <c r="AZ56" s="23" t="str">
        <f t="shared" si="24"/>
        <v xml:space="preserve"> </v>
      </c>
      <c r="BA56" s="16" t="str">
        <f t="shared" si="25"/>
        <v xml:space="preserve"> </v>
      </c>
    </row>
    <row r="57" spans="1:53" x14ac:dyDescent="0.2">
      <c r="A57" s="26" t="s">
        <v>22</v>
      </c>
      <c r="B57" s="15"/>
      <c r="C57" s="16"/>
      <c r="D57" s="23" t="str">
        <f t="shared" si="38"/>
        <v xml:space="preserve"> </v>
      </c>
      <c r="E57" s="16" t="str">
        <f t="shared" si="39"/>
        <v xml:space="preserve"> </v>
      </c>
      <c r="F57" s="23"/>
      <c r="G57" s="16"/>
      <c r="H57" s="23" t="str">
        <f t="shared" si="40"/>
        <v xml:space="preserve"> </v>
      </c>
      <c r="I57" s="16" t="str">
        <f t="shared" si="41"/>
        <v xml:space="preserve"> </v>
      </c>
      <c r="J57" s="24"/>
      <c r="K57" s="18"/>
      <c r="L57" s="23" t="str">
        <f t="shared" si="42"/>
        <v xml:space="preserve"> </v>
      </c>
      <c r="M57" s="16" t="str">
        <f t="shared" si="43"/>
        <v xml:space="preserve"> </v>
      </c>
      <c r="N57" s="24">
        <v>50.82</v>
      </c>
      <c r="O57" s="18">
        <v>48.99</v>
      </c>
      <c r="P57" s="23">
        <f t="shared" si="44"/>
        <v>-1.8299999999999983</v>
      </c>
      <c r="Q57" s="23">
        <f t="shared" si="45"/>
        <v>-3.6009445100354158</v>
      </c>
      <c r="R57" s="17"/>
      <c r="S57" s="18"/>
      <c r="T57" s="23" t="str">
        <f t="shared" si="46"/>
        <v xml:space="preserve"> </v>
      </c>
      <c r="U57" s="16" t="str">
        <f t="shared" si="47"/>
        <v xml:space="preserve"> </v>
      </c>
      <c r="V57" s="24"/>
      <c r="W57" s="24"/>
      <c r="X57" s="15" t="str">
        <f t="shared" si="10"/>
        <v xml:space="preserve"> </v>
      </c>
      <c r="Y57" s="16" t="str">
        <f t="shared" si="11"/>
        <v xml:space="preserve"> </v>
      </c>
      <c r="Z57" s="5"/>
      <c r="AA57" s="12"/>
      <c r="AB57" s="5"/>
      <c r="AC57" s="12"/>
      <c r="AD57" s="5"/>
      <c r="AE57" s="5"/>
      <c r="AX57" s="7"/>
      <c r="AY57" s="4"/>
      <c r="AZ57" s="23" t="str">
        <f t="shared" si="24"/>
        <v xml:space="preserve"> </v>
      </c>
      <c r="BA57" s="16" t="str">
        <f t="shared" si="25"/>
        <v xml:space="preserve"> </v>
      </c>
    </row>
    <row r="58" spans="1:53" x14ac:dyDescent="0.2">
      <c r="A58" s="25" t="s">
        <v>16</v>
      </c>
      <c r="C58" s="4"/>
      <c r="D58" s="23" t="str">
        <f t="shared" si="38"/>
        <v xml:space="preserve"> </v>
      </c>
      <c r="E58" s="16" t="str">
        <f t="shared" si="39"/>
        <v xml:space="preserve"> </v>
      </c>
      <c r="F58" s="2"/>
      <c r="G58" s="4"/>
      <c r="H58" s="23" t="str">
        <f t="shared" si="40"/>
        <v xml:space="preserve"> </v>
      </c>
      <c r="I58" s="16" t="str">
        <f t="shared" si="41"/>
        <v xml:space="preserve"> </v>
      </c>
      <c r="J58" s="2"/>
      <c r="K58" s="4"/>
      <c r="L58" s="23" t="str">
        <f t="shared" si="42"/>
        <v xml:space="preserve"> </v>
      </c>
      <c r="M58" s="16" t="str">
        <f t="shared" si="43"/>
        <v xml:space="preserve"> </v>
      </c>
      <c r="N58" s="23">
        <v>42.83</v>
      </c>
      <c r="O58" s="16">
        <v>48.86</v>
      </c>
      <c r="P58" s="23">
        <f t="shared" si="44"/>
        <v>6.0300000000000011</v>
      </c>
      <c r="Q58" s="23">
        <f t="shared" si="45"/>
        <v>14.078916647209903</v>
      </c>
      <c r="R58" s="7"/>
      <c r="S58" s="4"/>
      <c r="T58" s="23" t="str">
        <f t="shared" si="46"/>
        <v xml:space="preserve"> </v>
      </c>
      <c r="U58" s="16" t="str">
        <f t="shared" si="47"/>
        <v xml:space="preserve"> </v>
      </c>
      <c r="V58" s="2"/>
      <c r="W58" s="2"/>
      <c r="X58" s="15" t="str">
        <f t="shared" si="10"/>
        <v xml:space="preserve"> </v>
      </c>
      <c r="Y58" s="16" t="str">
        <f t="shared" si="11"/>
        <v xml:space="preserve"> </v>
      </c>
      <c r="Z58" s="5"/>
      <c r="AA58" s="12"/>
      <c r="AB58" s="5"/>
      <c r="AC58" s="12"/>
      <c r="AD58" s="5"/>
      <c r="AE58" s="5"/>
      <c r="AX58" s="7"/>
      <c r="AY58" s="4"/>
      <c r="AZ58" s="23" t="str">
        <f t="shared" si="24"/>
        <v xml:space="preserve"> </v>
      </c>
      <c r="BA58" s="16" t="str">
        <f t="shared" si="25"/>
        <v xml:space="preserve"> </v>
      </c>
    </row>
    <row r="59" spans="1:53" x14ac:dyDescent="0.2">
      <c r="A59" s="25" t="s">
        <v>50</v>
      </c>
      <c r="B59" s="5"/>
      <c r="C59" s="12"/>
      <c r="D59" s="23" t="str">
        <f t="shared" si="38"/>
        <v xml:space="preserve"> </v>
      </c>
      <c r="E59" s="16" t="str">
        <f t="shared" si="39"/>
        <v xml:space="preserve"> </v>
      </c>
      <c r="F59" s="14"/>
      <c r="G59" s="33"/>
      <c r="H59" s="23" t="str">
        <f t="shared" si="40"/>
        <v xml:space="preserve"> </v>
      </c>
      <c r="I59" s="16" t="str">
        <f t="shared" si="41"/>
        <v xml:space="preserve"> </v>
      </c>
      <c r="J59" s="35"/>
      <c r="K59" s="12"/>
      <c r="L59" s="23" t="str">
        <f t="shared" si="42"/>
        <v xml:space="preserve"> </v>
      </c>
      <c r="M59" s="16" t="str">
        <f t="shared" si="43"/>
        <v xml:space="preserve"> </v>
      </c>
      <c r="N59" s="23">
        <v>45.66</v>
      </c>
      <c r="O59" s="16">
        <v>51.06</v>
      </c>
      <c r="P59" s="23">
        <f t="shared" si="44"/>
        <v>5.4000000000000057</v>
      </c>
      <c r="Q59" s="16">
        <f t="shared" si="45"/>
        <v>11.826544021024981</v>
      </c>
      <c r="R59" s="35"/>
      <c r="S59" s="12"/>
      <c r="T59" s="23" t="str">
        <f t="shared" si="46"/>
        <v xml:space="preserve"> </v>
      </c>
      <c r="U59" s="16" t="str">
        <f t="shared" si="47"/>
        <v xml:space="preserve"> </v>
      </c>
      <c r="V59" s="35"/>
      <c r="W59" s="35"/>
      <c r="X59" s="15" t="str">
        <f t="shared" si="10"/>
        <v xml:space="preserve"> </v>
      </c>
      <c r="Y59" s="16" t="str">
        <f t="shared" si="11"/>
        <v xml:space="preserve"> </v>
      </c>
      <c r="Z59" s="5"/>
      <c r="AA59" s="12"/>
      <c r="AB59" s="5"/>
      <c r="AC59" s="12"/>
      <c r="AD59" s="5"/>
      <c r="AE59" s="5"/>
      <c r="AX59" s="7"/>
      <c r="AY59" s="4"/>
      <c r="AZ59" s="23" t="str">
        <f t="shared" si="24"/>
        <v xml:space="preserve"> </v>
      </c>
      <c r="BA59" s="16" t="str">
        <f t="shared" si="25"/>
        <v xml:space="preserve"> </v>
      </c>
    </row>
    <row r="60" spans="1:53" x14ac:dyDescent="0.2">
      <c r="A60" s="25" t="s">
        <v>43</v>
      </c>
      <c r="B60" s="35"/>
      <c r="C60" s="12"/>
      <c r="D60" s="23" t="str">
        <f t="shared" si="38"/>
        <v xml:space="preserve"> </v>
      </c>
      <c r="E60" s="16" t="str">
        <f t="shared" si="39"/>
        <v xml:space="preserve"> </v>
      </c>
      <c r="F60" s="35"/>
      <c r="G60" s="12"/>
      <c r="H60" s="23" t="str">
        <f t="shared" si="40"/>
        <v xml:space="preserve"> </v>
      </c>
      <c r="I60" s="16" t="str">
        <f t="shared" si="41"/>
        <v xml:space="preserve"> </v>
      </c>
      <c r="J60" s="35"/>
      <c r="K60" s="12"/>
      <c r="L60" s="23" t="str">
        <f t="shared" si="42"/>
        <v xml:space="preserve"> </v>
      </c>
      <c r="M60" s="16" t="str">
        <f t="shared" si="43"/>
        <v xml:space="preserve"> </v>
      </c>
      <c r="N60" s="23">
        <v>81.349999999999994</v>
      </c>
      <c r="O60" s="16">
        <v>82.5</v>
      </c>
      <c r="P60" s="23">
        <f t="shared" si="44"/>
        <v>1.1500000000000057</v>
      </c>
      <c r="Q60" s="16">
        <f t="shared" si="45"/>
        <v>1.4136447449293248</v>
      </c>
      <c r="R60" s="35"/>
      <c r="S60" s="12"/>
      <c r="T60" s="23" t="str">
        <f t="shared" si="46"/>
        <v xml:space="preserve"> </v>
      </c>
      <c r="U60" s="16" t="str">
        <f t="shared" si="47"/>
        <v xml:space="preserve"> </v>
      </c>
      <c r="V60" s="35"/>
      <c r="W60" s="35"/>
      <c r="X60" s="15" t="str">
        <f t="shared" si="10"/>
        <v xml:space="preserve"> </v>
      </c>
      <c r="Y60" s="16" t="str">
        <f t="shared" si="11"/>
        <v xml:space="preserve"> </v>
      </c>
      <c r="Z60" s="5"/>
      <c r="AA60" s="12"/>
      <c r="AB60" s="5"/>
      <c r="AC60" s="12"/>
      <c r="AD60" s="5"/>
      <c r="AE60" s="5"/>
      <c r="AX60" s="7"/>
      <c r="AY60" s="4"/>
      <c r="AZ60" s="23" t="str">
        <f t="shared" si="24"/>
        <v xml:space="preserve"> </v>
      </c>
      <c r="BA60" s="16" t="str">
        <f t="shared" si="25"/>
        <v xml:space="preserve"> </v>
      </c>
    </row>
    <row r="61" spans="1:53" s="2" customFormat="1" x14ac:dyDescent="0.2">
      <c r="A61" s="45" t="s">
        <v>75</v>
      </c>
      <c r="B61" s="35"/>
      <c r="C61" s="12"/>
      <c r="D61" s="23"/>
      <c r="E61" s="16"/>
      <c r="F61" s="35"/>
      <c r="G61" s="12"/>
      <c r="H61" s="23"/>
      <c r="I61" s="16"/>
      <c r="J61" s="35"/>
      <c r="K61" s="12"/>
      <c r="L61" s="23"/>
      <c r="M61" s="16"/>
      <c r="N61" s="35"/>
      <c r="O61" s="12"/>
      <c r="P61" s="23"/>
      <c r="Q61" s="16"/>
      <c r="R61" s="35"/>
      <c r="S61" s="12"/>
      <c r="T61" s="35"/>
      <c r="U61" s="12"/>
      <c r="V61" s="35">
        <v>35.11</v>
      </c>
      <c r="W61" s="35">
        <v>33.79</v>
      </c>
      <c r="X61" s="15">
        <f t="shared" si="10"/>
        <v>-1.3200000000000003</v>
      </c>
      <c r="Y61" s="16">
        <f t="shared" si="11"/>
        <v>-3.7596126459698103</v>
      </c>
      <c r="Z61" s="35"/>
      <c r="AA61" s="12"/>
      <c r="AB61" s="35"/>
      <c r="AC61" s="12"/>
      <c r="AD61" s="35"/>
      <c r="AE61" s="35"/>
      <c r="AX61" s="7"/>
      <c r="AY61" s="4"/>
      <c r="AZ61" s="23" t="str">
        <f t="shared" si="24"/>
        <v xml:space="preserve"> </v>
      </c>
      <c r="BA61" s="16" t="str">
        <f t="shared" si="25"/>
        <v xml:space="preserve"> </v>
      </c>
    </row>
    <row r="62" spans="1:53" x14ac:dyDescent="0.2">
      <c r="A62" s="45" t="s">
        <v>76</v>
      </c>
      <c r="B62" s="5"/>
      <c r="C62" s="12"/>
      <c r="D62" s="5"/>
      <c r="E62" s="12"/>
      <c r="F62" s="5"/>
      <c r="G62" s="12"/>
      <c r="H62" s="5"/>
      <c r="I62" s="12"/>
      <c r="J62" s="5"/>
      <c r="K62" s="12"/>
      <c r="L62" s="5"/>
      <c r="M62" s="12"/>
      <c r="N62" s="5"/>
      <c r="O62" s="12"/>
      <c r="P62" s="5"/>
      <c r="Q62" s="12"/>
      <c r="R62" s="5"/>
      <c r="S62" s="12"/>
      <c r="T62" s="5"/>
      <c r="U62" s="12"/>
      <c r="V62" s="5">
        <v>9.6199999999999992</v>
      </c>
      <c r="W62" s="35">
        <v>11.15</v>
      </c>
      <c r="X62" s="15">
        <f t="shared" si="10"/>
        <v>1.5300000000000011</v>
      </c>
      <c r="Y62" s="16">
        <f t="shared" si="11"/>
        <v>15.904365904365918</v>
      </c>
      <c r="Z62" s="5"/>
      <c r="AA62" s="12"/>
      <c r="AB62" s="5"/>
      <c r="AC62" s="12"/>
      <c r="AD62" s="5"/>
      <c r="AE62" s="5"/>
      <c r="AX62" s="7"/>
      <c r="AY62" s="4"/>
      <c r="AZ62" s="23" t="str">
        <f t="shared" si="24"/>
        <v xml:space="preserve"> </v>
      </c>
      <c r="BA62" s="16" t="str">
        <f t="shared" si="25"/>
        <v xml:space="preserve"> </v>
      </c>
    </row>
    <row r="63" spans="1:53" x14ac:dyDescent="0.2">
      <c r="A63" s="45" t="s">
        <v>77</v>
      </c>
      <c r="B63" s="49"/>
      <c r="C63" s="32"/>
      <c r="D63" s="28"/>
      <c r="E63" s="8"/>
      <c r="F63" s="58"/>
      <c r="G63" s="59"/>
      <c r="H63" s="28"/>
      <c r="I63" s="8"/>
      <c r="J63" s="55"/>
      <c r="K63" s="56"/>
      <c r="L63" s="30"/>
      <c r="M63" s="10"/>
      <c r="N63" s="55"/>
      <c r="O63" s="56"/>
      <c r="P63" s="55"/>
      <c r="Q63" s="56"/>
      <c r="R63" s="55"/>
      <c r="S63" s="56"/>
      <c r="T63" s="55"/>
      <c r="U63" s="56"/>
      <c r="V63" s="35">
        <v>1.52</v>
      </c>
      <c r="W63" s="35">
        <v>0.35</v>
      </c>
      <c r="X63" s="15">
        <f t="shared" si="10"/>
        <v>-1.17</v>
      </c>
      <c r="Y63" s="16">
        <f t="shared" si="11"/>
        <v>-76.973684210526315</v>
      </c>
      <c r="Z63" s="5"/>
      <c r="AA63" s="12"/>
      <c r="AB63" s="5"/>
      <c r="AC63" s="12"/>
      <c r="AD63" s="5"/>
      <c r="AE63" s="5"/>
      <c r="AX63" s="7"/>
      <c r="AY63" s="4"/>
      <c r="AZ63" s="23" t="str">
        <f t="shared" si="24"/>
        <v xml:space="preserve"> </v>
      </c>
      <c r="BA63" s="16" t="str">
        <f t="shared" si="25"/>
        <v xml:space="preserve"> </v>
      </c>
    </row>
    <row r="64" spans="1:53" x14ac:dyDescent="0.2">
      <c r="A64" s="45" t="s">
        <v>78</v>
      </c>
      <c r="B64" s="2"/>
      <c r="C64" s="4"/>
      <c r="D64" s="2"/>
      <c r="E64" s="4"/>
      <c r="F64" s="2"/>
      <c r="G64" s="4"/>
      <c r="H64" s="2"/>
      <c r="I64" s="4"/>
      <c r="J64" s="36"/>
      <c r="K64" s="11"/>
      <c r="L64" s="36"/>
      <c r="M64" s="11"/>
      <c r="N64" s="36"/>
      <c r="O64" s="11"/>
      <c r="P64" s="36"/>
      <c r="Q64" s="11"/>
      <c r="R64" s="36"/>
      <c r="S64" s="11"/>
      <c r="T64" s="36"/>
      <c r="U64" s="11"/>
      <c r="V64" s="35">
        <v>0.28000000000000003</v>
      </c>
      <c r="W64" s="35">
        <v>3.64</v>
      </c>
      <c r="X64" s="15">
        <f t="shared" si="10"/>
        <v>3.3600000000000003</v>
      </c>
      <c r="Y64" s="16">
        <f t="shared" si="11"/>
        <v>1200</v>
      </c>
      <c r="Z64" s="5"/>
      <c r="AA64" s="12"/>
      <c r="AB64" s="5"/>
      <c r="AC64" s="12"/>
      <c r="AD64" s="5"/>
      <c r="AE64" s="5"/>
      <c r="AX64" s="7"/>
      <c r="AY64" s="4"/>
      <c r="AZ64" s="23" t="str">
        <f t="shared" si="24"/>
        <v xml:space="preserve"> </v>
      </c>
      <c r="BA64" s="16" t="str">
        <f t="shared" si="25"/>
        <v xml:space="preserve"> </v>
      </c>
    </row>
    <row r="65" spans="1:53" x14ac:dyDescent="0.2">
      <c r="A65" s="45" t="s">
        <v>79</v>
      </c>
      <c r="B65" s="2"/>
      <c r="C65" s="4"/>
      <c r="D65" s="2"/>
      <c r="E65" s="4"/>
      <c r="F65" s="2"/>
      <c r="G65" s="4"/>
      <c r="H65" s="2"/>
      <c r="I65" s="4"/>
      <c r="J65" s="36"/>
      <c r="K65" s="11"/>
      <c r="L65" s="36"/>
      <c r="M65" s="11"/>
      <c r="N65" s="36"/>
      <c r="O65" s="11"/>
      <c r="P65" s="36"/>
      <c r="Q65" s="11"/>
      <c r="R65" s="36"/>
      <c r="S65" s="11"/>
      <c r="T65" s="36"/>
      <c r="U65" s="11"/>
      <c r="V65" s="35">
        <v>3.06</v>
      </c>
      <c r="W65" s="35">
        <v>4.5999999999999996</v>
      </c>
      <c r="X65" s="15">
        <f t="shared" si="10"/>
        <v>1.5399999999999996</v>
      </c>
      <c r="Y65" s="16">
        <f t="shared" si="11"/>
        <v>50.326797385620907</v>
      </c>
      <c r="Z65" s="5"/>
      <c r="AA65" s="12"/>
      <c r="AB65" s="5"/>
      <c r="AC65" s="12"/>
      <c r="AD65" s="5"/>
      <c r="AE65" s="5"/>
      <c r="AX65" s="7"/>
      <c r="AY65" s="4"/>
      <c r="AZ65" s="23" t="str">
        <f t="shared" si="24"/>
        <v xml:space="preserve"> </v>
      </c>
      <c r="BA65" s="16" t="str">
        <f t="shared" si="25"/>
        <v xml:space="preserve"> </v>
      </c>
    </row>
    <row r="66" spans="1:53" x14ac:dyDescent="0.2">
      <c r="A66" s="45" t="s">
        <v>80</v>
      </c>
      <c r="B66" s="2"/>
      <c r="C66" s="4"/>
      <c r="D66" s="2"/>
      <c r="E66" s="4"/>
      <c r="F66" s="2"/>
      <c r="G66" s="4"/>
      <c r="H66" s="2"/>
      <c r="I66" s="4"/>
      <c r="J66" s="24"/>
      <c r="K66" s="18"/>
      <c r="L66" s="24"/>
      <c r="M66" s="18"/>
      <c r="N66" s="24"/>
      <c r="O66" s="18"/>
      <c r="P66" s="24"/>
      <c r="Q66" s="18"/>
      <c r="R66" s="24"/>
      <c r="S66" s="18"/>
      <c r="T66" s="24"/>
      <c r="U66" s="18"/>
      <c r="V66" s="35">
        <v>9.09</v>
      </c>
      <c r="W66" s="35">
        <v>9.09</v>
      </c>
      <c r="X66" s="15">
        <f t="shared" si="10"/>
        <v>0</v>
      </c>
      <c r="Y66" s="16">
        <f t="shared" si="11"/>
        <v>0</v>
      </c>
      <c r="Z66" s="5"/>
      <c r="AA66" s="12"/>
      <c r="AB66" s="5"/>
      <c r="AC66" s="12"/>
      <c r="AD66" s="5"/>
      <c r="AE66" s="5"/>
      <c r="AX66" s="7"/>
      <c r="AY66" s="4"/>
      <c r="AZ66" s="23" t="str">
        <f t="shared" si="24"/>
        <v xml:space="preserve"> </v>
      </c>
      <c r="BA66" s="16" t="str">
        <f t="shared" si="25"/>
        <v xml:space="preserve"> </v>
      </c>
    </row>
    <row r="67" spans="1:53" x14ac:dyDescent="0.2">
      <c r="A67" s="45" t="s">
        <v>81</v>
      </c>
      <c r="B67" s="2"/>
      <c r="C67" s="4"/>
      <c r="D67" s="2"/>
      <c r="E67" s="4"/>
      <c r="F67" s="2"/>
      <c r="G67" s="4"/>
      <c r="H67" s="2"/>
      <c r="I67" s="4"/>
      <c r="J67" s="24"/>
      <c r="K67" s="18"/>
      <c r="L67" s="24"/>
      <c r="M67" s="18"/>
      <c r="N67" s="24"/>
      <c r="O67" s="18"/>
      <c r="P67" s="24"/>
      <c r="Q67" s="18"/>
      <c r="R67" s="24"/>
      <c r="S67" s="18"/>
      <c r="T67" s="24"/>
      <c r="U67" s="18"/>
      <c r="V67" s="35">
        <v>0.03</v>
      </c>
      <c r="W67" s="35">
        <v>0.09</v>
      </c>
      <c r="X67" s="15">
        <f t="shared" si="10"/>
        <v>0.06</v>
      </c>
      <c r="Y67" s="16">
        <f t="shared" si="11"/>
        <v>200</v>
      </c>
      <c r="Z67" s="5"/>
      <c r="AA67" s="12"/>
      <c r="AB67" s="5"/>
      <c r="AC67" s="12"/>
      <c r="AD67" s="5"/>
      <c r="AE67" s="5"/>
      <c r="AX67" s="7"/>
      <c r="AY67" s="4"/>
      <c r="AZ67" s="23" t="str">
        <f t="shared" si="24"/>
        <v xml:space="preserve"> </v>
      </c>
      <c r="BA67" s="16" t="str">
        <f t="shared" si="25"/>
        <v xml:space="preserve"> </v>
      </c>
    </row>
    <row r="68" spans="1:53" x14ac:dyDescent="0.2">
      <c r="A68" s="45" t="s">
        <v>82</v>
      </c>
      <c r="B68" s="2"/>
      <c r="C68" s="4"/>
      <c r="D68" s="2"/>
      <c r="E68" s="4"/>
      <c r="F68" s="2"/>
      <c r="G68" s="4"/>
      <c r="H68" s="2"/>
      <c r="I68" s="4"/>
      <c r="J68" s="24"/>
      <c r="K68" s="18"/>
      <c r="L68" s="24"/>
      <c r="M68" s="18"/>
      <c r="N68" s="24"/>
      <c r="O68" s="18"/>
      <c r="P68" s="24"/>
      <c r="Q68" s="18"/>
      <c r="R68" s="24"/>
      <c r="S68" s="18"/>
      <c r="T68" s="24"/>
      <c r="U68" s="18"/>
      <c r="V68" s="35">
        <v>9.15</v>
      </c>
      <c r="W68" s="35">
        <v>9.2100000000000009</v>
      </c>
      <c r="X68" s="15">
        <f t="shared" si="10"/>
        <v>6.0000000000000497E-2</v>
      </c>
      <c r="Y68" s="16">
        <f t="shared" si="11"/>
        <v>0.65573770491803818</v>
      </c>
      <c r="Z68" s="5"/>
      <c r="AA68" s="12"/>
      <c r="AB68" s="5"/>
      <c r="AC68" s="12"/>
      <c r="AD68" s="5"/>
      <c r="AE68" s="5"/>
      <c r="AX68" s="7"/>
      <c r="AY68" s="4"/>
      <c r="AZ68" s="23" t="str">
        <f t="shared" si="24"/>
        <v xml:space="preserve"> </v>
      </c>
      <c r="BA68" s="16" t="str">
        <f t="shared" si="25"/>
        <v xml:space="preserve"> </v>
      </c>
    </row>
    <row r="69" spans="1:53" x14ac:dyDescent="0.2">
      <c r="A69" s="45" t="s">
        <v>31</v>
      </c>
      <c r="B69" s="2"/>
      <c r="C69" s="4"/>
      <c r="D69" s="2"/>
      <c r="E69" s="4"/>
      <c r="F69" s="2"/>
      <c r="G69" s="4"/>
      <c r="H69" s="2"/>
      <c r="I69" s="4"/>
      <c r="J69" s="24"/>
      <c r="K69" s="18"/>
      <c r="L69" s="24"/>
      <c r="M69" s="18"/>
      <c r="N69" s="24"/>
      <c r="O69" s="18"/>
      <c r="P69" s="24"/>
      <c r="Q69" s="18"/>
      <c r="R69" s="24"/>
      <c r="S69" s="18"/>
      <c r="T69" s="24"/>
      <c r="U69" s="18"/>
      <c r="V69" s="35">
        <v>26.27</v>
      </c>
      <c r="W69" s="35">
        <v>34.72</v>
      </c>
      <c r="X69" s="15">
        <f t="shared" si="10"/>
        <v>8.4499999999999993</v>
      </c>
      <c r="Y69" s="16">
        <f t="shared" si="11"/>
        <v>32.165968785687092</v>
      </c>
      <c r="Z69" s="5"/>
      <c r="AA69" s="12"/>
      <c r="AB69" s="5"/>
      <c r="AC69" s="12"/>
      <c r="AD69" s="5"/>
      <c r="AE69" s="5"/>
      <c r="AX69" s="7"/>
      <c r="AY69" s="4"/>
      <c r="AZ69" s="23" t="str">
        <f t="shared" si="24"/>
        <v xml:space="preserve"> </v>
      </c>
      <c r="BA69" s="16" t="str">
        <f t="shared" si="25"/>
        <v xml:space="preserve"> </v>
      </c>
    </row>
    <row r="70" spans="1:53" x14ac:dyDescent="0.2">
      <c r="A70" s="45" t="s">
        <v>83</v>
      </c>
      <c r="B70" s="2"/>
      <c r="C70" s="4"/>
      <c r="D70" s="2"/>
      <c r="E70" s="4"/>
      <c r="F70" s="2"/>
      <c r="G70" s="4"/>
      <c r="H70" s="2"/>
      <c r="I70" s="4"/>
      <c r="J70" s="24"/>
      <c r="K70" s="18"/>
      <c r="L70" s="24"/>
      <c r="M70" s="18"/>
      <c r="N70" s="24"/>
      <c r="O70" s="18"/>
      <c r="P70" s="24"/>
      <c r="Q70" s="18"/>
      <c r="R70" s="24"/>
      <c r="S70" s="18"/>
      <c r="T70" s="24"/>
      <c r="U70" s="18"/>
      <c r="V70" s="35">
        <v>0.04</v>
      </c>
      <c r="W70" s="35">
        <v>0.06</v>
      </c>
      <c r="X70" s="15">
        <f t="shared" si="10"/>
        <v>1.9999999999999997E-2</v>
      </c>
      <c r="Y70" s="16">
        <f t="shared" si="11"/>
        <v>49.999999999999993</v>
      </c>
      <c r="Z70" s="5"/>
      <c r="AA70" s="12"/>
      <c r="AB70" s="5"/>
      <c r="AC70" s="12"/>
      <c r="AD70" s="5"/>
      <c r="AE70" s="5"/>
      <c r="AX70" s="7"/>
      <c r="AY70" s="4"/>
      <c r="AZ70" s="23" t="str">
        <f t="shared" si="24"/>
        <v xml:space="preserve"> </v>
      </c>
      <c r="BA70" s="16" t="str">
        <f t="shared" si="25"/>
        <v xml:space="preserve"> </v>
      </c>
    </row>
    <row r="71" spans="1:53" x14ac:dyDescent="0.2">
      <c r="A71" s="45" t="s">
        <v>84</v>
      </c>
      <c r="B71" s="2"/>
      <c r="C71" s="4"/>
      <c r="D71" s="2"/>
      <c r="E71" s="4"/>
      <c r="F71" s="2"/>
      <c r="G71" s="4"/>
      <c r="H71" s="2"/>
      <c r="I71" s="4"/>
      <c r="J71" s="24"/>
      <c r="K71" s="18"/>
      <c r="L71" s="24"/>
      <c r="M71" s="18"/>
      <c r="N71" s="24"/>
      <c r="O71" s="18"/>
      <c r="P71" s="24"/>
      <c r="Q71" s="18"/>
      <c r="R71" s="24"/>
      <c r="S71" s="18"/>
      <c r="T71" s="24"/>
      <c r="U71" s="18"/>
      <c r="V71" s="35">
        <v>2.3199999999999998</v>
      </c>
      <c r="W71" s="35">
        <v>4.71</v>
      </c>
      <c r="X71" s="15">
        <f t="shared" si="10"/>
        <v>2.39</v>
      </c>
      <c r="Y71" s="16">
        <f t="shared" si="11"/>
        <v>103.01724137931035</v>
      </c>
      <c r="Z71" s="5"/>
      <c r="AA71" s="12"/>
      <c r="AB71" s="5"/>
      <c r="AC71" s="12"/>
      <c r="AD71" s="5"/>
      <c r="AE71" s="5"/>
      <c r="AX71" s="7"/>
      <c r="AY71" s="4"/>
      <c r="AZ71" s="23" t="str">
        <f t="shared" si="24"/>
        <v xml:space="preserve"> </v>
      </c>
      <c r="BA71" s="16" t="str">
        <f t="shared" si="25"/>
        <v xml:space="preserve"> </v>
      </c>
    </row>
    <row r="72" spans="1:53" x14ac:dyDescent="0.2">
      <c r="A72" s="45" t="s">
        <v>167</v>
      </c>
      <c r="B72" s="2"/>
      <c r="C72" s="4"/>
      <c r="D72" s="2"/>
      <c r="E72" s="4"/>
      <c r="F72" s="2"/>
      <c r="G72" s="4"/>
      <c r="H72" s="2"/>
      <c r="I72" s="4"/>
      <c r="J72" s="24"/>
      <c r="K72" s="18"/>
      <c r="L72" s="24"/>
      <c r="M72" s="18"/>
      <c r="N72" s="24"/>
      <c r="O72" s="18"/>
      <c r="P72" s="24"/>
      <c r="Q72" s="18"/>
      <c r="R72" s="24"/>
      <c r="S72" s="18"/>
      <c r="T72" s="24"/>
      <c r="U72" s="18"/>
      <c r="V72" s="35">
        <v>1.46</v>
      </c>
      <c r="W72" s="35">
        <v>2.15</v>
      </c>
      <c r="X72" s="15">
        <f t="shared" si="10"/>
        <v>0.69</v>
      </c>
      <c r="Y72" s="16">
        <f t="shared" si="11"/>
        <v>47.260273972602739</v>
      </c>
      <c r="Z72" s="5"/>
      <c r="AA72" s="12"/>
      <c r="AB72" s="5"/>
      <c r="AC72" s="12"/>
      <c r="AD72" s="5"/>
      <c r="AE72" s="5"/>
      <c r="AX72" s="7"/>
      <c r="AY72" s="4"/>
      <c r="AZ72" s="23" t="str">
        <f t="shared" si="24"/>
        <v xml:space="preserve"> </v>
      </c>
      <c r="BA72" s="16" t="str">
        <f t="shared" si="25"/>
        <v xml:space="preserve"> </v>
      </c>
    </row>
    <row r="73" spans="1:53" x14ac:dyDescent="0.2">
      <c r="A73" s="45" t="s">
        <v>10</v>
      </c>
      <c r="B73" s="2"/>
      <c r="C73" s="4"/>
      <c r="D73" s="2"/>
      <c r="E73" s="4"/>
      <c r="F73" s="2"/>
      <c r="G73" s="4"/>
      <c r="H73" s="2"/>
      <c r="I73" s="4"/>
      <c r="J73" s="24"/>
      <c r="K73" s="18"/>
      <c r="L73" s="24"/>
      <c r="M73" s="18"/>
      <c r="N73" s="24"/>
      <c r="O73" s="18"/>
      <c r="P73" s="24"/>
      <c r="Q73" s="18"/>
      <c r="R73" s="24"/>
      <c r="S73" s="18"/>
      <c r="T73" s="24"/>
      <c r="U73" s="18"/>
      <c r="V73" s="35">
        <v>4.5999999999999996</v>
      </c>
      <c r="W73" s="35">
        <v>4.68</v>
      </c>
      <c r="X73" s="15">
        <f t="shared" si="10"/>
        <v>8.0000000000000071E-2</v>
      </c>
      <c r="Y73" s="16">
        <f t="shared" si="11"/>
        <v>1.7391304347826104</v>
      </c>
      <c r="Z73" s="5"/>
      <c r="AA73" s="12"/>
      <c r="AB73" s="5"/>
      <c r="AC73" s="12"/>
      <c r="AD73" s="5"/>
      <c r="AE73" s="5"/>
      <c r="AX73" s="7"/>
      <c r="AY73" s="4"/>
      <c r="AZ73" s="23" t="str">
        <f t="shared" si="24"/>
        <v xml:space="preserve"> </v>
      </c>
      <c r="BA73" s="16" t="str">
        <f t="shared" si="25"/>
        <v xml:space="preserve"> </v>
      </c>
    </row>
    <row r="74" spans="1:53" x14ac:dyDescent="0.2">
      <c r="A74" s="45" t="s">
        <v>85</v>
      </c>
      <c r="B74" s="2"/>
      <c r="C74" s="4"/>
      <c r="D74" s="2"/>
      <c r="E74" s="4"/>
      <c r="F74" s="2"/>
      <c r="G74" s="4"/>
      <c r="H74" s="2"/>
      <c r="I74" s="4"/>
      <c r="J74" s="24"/>
      <c r="K74" s="18"/>
      <c r="L74" s="24"/>
      <c r="M74" s="18"/>
      <c r="N74" s="24"/>
      <c r="O74" s="18"/>
      <c r="P74" s="24"/>
      <c r="Q74" s="18"/>
      <c r="R74" s="24"/>
      <c r="S74" s="18"/>
      <c r="T74" s="24"/>
      <c r="U74" s="18"/>
      <c r="V74" s="35">
        <v>0.01</v>
      </c>
      <c r="W74" s="35">
        <v>0.04</v>
      </c>
      <c r="X74" s="15">
        <f t="shared" si="10"/>
        <v>0.03</v>
      </c>
      <c r="Y74" s="16">
        <f t="shared" si="11"/>
        <v>300</v>
      </c>
      <c r="Z74" s="5"/>
      <c r="AA74" s="12"/>
      <c r="AB74" s="5"/>
      <c r="AC74" s="12"/>
      <c r="AD74" s="5"/>
      <c r="AE74" s="5"/>
      <c r="AX74" s="7"/>
      <c r="AY74" s="4"/>
      <c r="AZ74" s="23" t="str">
        <f t="shared" si="24"/>
        <v xml:space="preserve"> </v>
      </c>
      <c r="BA74" s="16" t="str">
        <f t="shared" si="25"/>
        <v xml:space="preserve"> </v>
      </c>
    </row>
    <row r="75" spans="1:53" x14ac:dyDescent="0.2">
      <c r="A75" s="45" t="s">
        <v>86</v>
      </c>
      <c r="B75" s="2"/>
      <c r="C75" s="4"/>
      <c r="D75" s="2"/>
      <c r="E75" s="4"/>
      <c r="F75" s="2"/>
      <c r="G75" s="4"/>
      <c r="H75" s="2"/>
      <c r="I75" s="4"/>
      <c r="J75" s="24"/>
      <c r="K75" s="18"/>
      <c r="L75" s="24"/>
      <c r="M75" s="18"/>
      <c r="N75" s="24"/>
      <c r="O75" s="18"/>
      <c r="P75" s="24"/>
      <c r="Q75" s="18"/>
      <c r="R75" s="24"/>
      <c r="S75" s="18"/>
      <c r="T75" s="24"/>
      <c r="U75" s="18"/>
      <c r="V75" s="35">
        <v>0.9</v>
      </c>
      <c r="W75" s="35">
        <v>2.4500000000000002</v>
      </c>
      <c r="X75" s="15">
        <f t="shared" si="10"/>
        <v>1.5500000000000003</v>
      </c>
      <c r="Y75" s="16">
        <f t="shared" si="11"/>
        <v>172.22222222222226</v>
      </c>
      <c r="Z75" s="5"/>
      <c r="AA75" s="12"/>
      <c r="AB75" s="5"/>
      <c r="AC75" s="12"/>
      <c r="AD75" s="5"/>
      <c r="AE75" s="5"/>
      <c r="AX75" s="7"/>
      <c r="AY75" s="4"/>
      <c r="AZ75" s="23" t="str">
        <f t="shared" si="24"/>
        <v xml:space="preserve"> </v>
      </c>
      <c r="BA75" s="16" t="str">
        <f t="shared" si="25"/>
        <v xml:space="preserve"> </v>
      </c>
    </row>
    <row r="76" spans="1:53" x14ac:dyDescent="0.2">
      <c r="A76" s="45" t="s">
        <v>33</v>
      </c>
      <c r="B76" s="2"/>
      <c r="C76" s="4"/>
      <c r="D76" s="2"/>
      <c r="E76" s="4"/>
      <c r="F76" s="2"/>
      <c r="G76" s="4"/>
      <c r="H76" s="2"/>
      <c r="I76" s="4"/>
      <c r="J76" s="24"/>
      <c r="K76" s="18"/>
      <c r="L76" s="24"/>
      <c r="M76" s="18"/>
      <c r="N76" s="24"/>
      <c r="O76" s="18"/>
      <c r="P76" s="24"/>
      <c r="Q76" s="18"/>
      <c r="R76" s="24"/>
      <c r="S76" s="18"/>
      <c r="T76" s="24"/>
      <c r="U76" s="18"/>
      <c r="V76" s="35">
        <v>0.19</v>
      </c>
      <c r="W76" s="35">
        <v>0.41</v>
      </c>
      <c r="X76" s="15">
        <f t="shared" si="10"/>
        <v>0.21999999999999997</v>
      </c>
      <c r="Y76" s="16">
        <f t="shared" si="11"/>
        <v>115.78947368421051</v>
      </c>
      <c r="Z76" s="5"/>
      <c r="AA76" s="12"/>
      <c r="AB76" s="5"/>
      <c r="AC76" s="12"/>
      <c r="AD76" s="5"/>
      <c r="AE76" s="5"/>
      <c r="AX76" s="7"/>
      <c r="AY76" s="4"/>
      <c r="AZ76" s="23" t="str">
        <f t="shared" si="24"/>
        <v xml:space="preserve"> </v>
      </c>
      <c r="BA76" s="16" t="str">
        <f t="shared" si="25"/>
        <v xml:space="preserve"> </v>
      </c>
    </row>
    <row r="77" spans="1:53" x14ac:dyDescent="0.2">
      <c r="A77" s="45" t="s">
        <v>87</v>
      </c>
      <c r="B77" s="2"/>
      <c r="C77" s="4"/>
      <c r="D77" s="2"/>
      <c r="E77" s="4"/>
      <c r="F77" s="2"/>
      <c r="G77" s="4"/>
      <c r="H77" s="2"/>
      <c r="I77" s="4"/>
      <c r="J77" s="24"/>
      <c r="K77" s="18"/>
      <c r="L77" s="24"/>
      <c r="M77" s="18"/>
      <c r="N77" s="24"/>
      <c r="O77" s="18"/>
      <c r="P77" s="24"/>
      <c r="Q77" s="18"/>
      <c r="R77" s="24"/>
      <c r="S77" s="18"/>
      <c r="T77" s="24"/>
      <c r="U77" s="18"/>
      <c r="V77" s="35">
        <v>3.03</v>
      </c>
      <c r="W77" s="35">
        <v>9.09</v>
      </c>
      <c r="X77" s="15">
        <f t="shared" si="10"/>
        <v>6.0600000000000005</v>
      </c>
      <c r="Y77" s="16">
        <f t="shared" si="11"/>
        <v>200</v>
      </c>
      <c r="Z77" s="5"/>
      <c r="AA77" s="12"/>
      <c r="AB77" s="5"/>
      <c r="AC77" s="12"/>
      <c r="AD77" s="5"/>
      <c r="AE77" s="5"/>
      <c r="AX77" s="7"/>
      <c r="AY77" s="4"/>
      <c r="AZ77" s="23" t="str">
        <f t="shared" si="24"/>
        <v xml:space="preserve"> </v>
      </c>
      <c r="BA77" s="16" t="str">
        <f t="shared" si="25"/>
        <v xml:space="preserve"> </v>
      </c>
    </row>
    <row r="78" spans="1:53" x14ac:dyDescent="0.2">
      <c r="A78" s="45" t="s">
        <v>88</v>
      </c>
      <c r="B78" s="2"/>
      <c r="C78" s="4"/>
      <c r="D78" s="2"/>
      <c r="E78" s="4"/>
      <c r="F78" s="2"/>
      <c r="G78" s="4"/>
      <c r="H78" s="2"/>
      <c r="I78" s="4"/>
      <c r="J78" s="24"/>
      <c r="K78" s="18"/>
      <c r="L78" s="24"/>
      <c r="M78" s="18"/>
      <c r="N78" s="24"/>
      <c r="O78" s="18"/>
      <c r="P78" s="24"/>
      <c r="Q78" s="18"/>
      <c r="R78" s="24"/>
      <c r="S78" s="18"/>
      <c r="T78" s="24"/>
      <c r="U78" s="18"/>
      <c r="V78" s="35">
        <v>0.2</v>
      </c>
      <c r="W78" s="35">
        <v>0.91</v>
      </c>
      <c r="X78" s="15">
        <f t="shared" si="10"/>
        <v>0.71</v>
      </c>
      <c r="Y78" s="16">
        <f t="shared" si="11"/>
        <v>355</v>
      </c>
      <c r="Z78" s="5"/>
      <c r="AA78" s="12"/>
      <c r="AB78" s="5"/>
      <c r="AC78" s="12"/>
      <c r="AD78" s="5"/>
      <c r="AE78" s="5"/>
      <c r="AX78" s="7"/>
      <c r="AY78" s="4"/>
      <c r="AZ78" s="23" t="str">
        <f t="shared" si="24"/>
        <v xml:space="preserve"> </v>
      </c>
      <c r="BA78" s="16" t="str">
        <f t="shared" si="25"/>
        <v xml:space="preserve"> </v>
      </c>
    </row>
    <row r="79" spans="1:53" x14ac:dyDescent="0.2">
      <c r="A79" s="45" t="s">
        <v>89</v>
      </c>
      <c r="B79" s="2"/>
      <c r="C79" s="4"/>
      <c r="D79" s="2"/>
      <c r="E79" s="4"/>
      <c r="F79" s="2"/>
      <c r="G79" s="4"/>
      <c r="H79" s="2"/>
      <c r="I79" s="4"/>
      <c r="J79" s="24"/>
      <c r="K79" s="18"/>
      <c r="L79" s="24"/>
      <c r="M79" s="18"/>
      <c r="N79" s="24"/>
      <c r="O79" s="18"/>
      <c r="P79" s="24"/>
      <c r="Q79" s="18"/>
      <c r="R79" s="24"/>
      <c r="S79" s="18"/>
      <c r="T79" s="24"/>
      <c r="U79" s="18"/>
      <c r="V79" s="35">
        <v>14.38</v>
      </c>
      <c r="W79" s="35">
        <v>15.67</v>
      </c>
      <c r="X79" s="15">
        <f t="shared" si="10"/>
        <v>1.2899999999999991</v>
      </c>
      <c r="Y79" s="16">
        <f t="shared" si="11"/>
        <v>8.9707927677329558</v>
      </c>
      <c r="Z79" s="5"/>
      <c r="AA79" s="12"/>
      <c r="AB79" s="5"/>
      <c r="AC79" s="12"/>
      <c r="AD79" s="5"/>
      <c r="AE79" s="5"/>
      <c r="AX79" s="7"/>
      <c r="AY79" s="4"/>
      <c r="AZ79" s="23" t="str">
        <f t="shared" si="24"/>
        <v xml:space="preserve"> </v>
      </c>
      <c r="BA79" s="16" t="str">
        <f t="shared" si="25"/>
        <v xml:space="preserve"> </v>
      </c>
    </row>
    <row r="80" spans="1:53" x14ac:dyDescent="0.2">
      <c r="A80" s="45" t="s">
        <v>11</v>
      </c>
      <c r="B80" s="2"/>
      <c r="C80" s="4"/>
      <c r="D80" s="2"/>
      <c r="E80" s="4"/>
      <c r="F80" s="2"/>
      <c r="G80" s="4"/>
      <c r="H80" s="2"/>
      <c r="I80" s="4"/>
      <c r="J80" s="24"/>
      <c r="K80" s="18"/>
      <c r="L80" s="24"/>
      <c r="M80" s="18"/>
      <c r="N80" s="24"/>
      <c r="O80" s="18"/>
      <c r="P80" s="24"/>
      <c r="Q80" s="18"/>
      <c r="R80" s="24"/>
      <c r="S80" s="18"/>
      <c r="T80" s="24"/>
      <c r="U80" s="18"/>
      <c r="V80" s="35">
        <v>9.1300000000000008</v>
      </c>
      <c r="W80" s="35">
        <v>9.2899999999999991</v>
      </c>
      <c r="X80" s="15">
        <f t="shared" si="10"/>
        <v>0.15999999999999837</v>
      </c>
      <c r="Y80" s="16">
        <f t="shared" si="11"/>
        <v>1.7524644030667946</v>
      </c>
      <c r="Z80" s="5"/>
      <c r="AA80" s="12"/>
      <c r="AB80" s="5"/>
      <c r="AC80" s="12"/>
      <c r="AD80" s="5"/>
      <c r="AE80" s="5"/>
      <c r="AX80" s="7"/>
      <c r="AY80" s="4"/>
      <c r="AZ80" s="23" t="str">
        <f t="shared" si="24"/>
        <v xml:space="preserve"> </v>
      </c>
      <c r="BA80" s="16" t="str">
        <f t="shared" si="25"/>
        <v xml:space="preserve"> </v>
      </c>
    </row>
    <row r="81" spans="1:53" x14ac:dyDescent="0.2">
      <c r="A81" s="45" t="s">
        <v>90</v>
      </c>
      <c r="B81" s="2"/>
      <c r="C81" s="4"/>
      <c r="D81" s="2"/>
      <c r="E81" s="4"/>
      <c r="F81" s="2"/>
      <c r="G81" s="4"/>
      <c r="H81" s="2"/>
      <c r="I81" s="4"/>
      <c r="J81" s="24"/>
      <c r="K81" s="18"/>
      <c r="L81" s="24"/>
      <c r="M81" s="18"/>
      <c r="N81" s="24"/>
      <c r="O81" s="18"/>
      <c r="P81" s="24"/>
      <c r="Q81" s="18"/>
      <c r="R81" s="24"/>
      <c r="S81" s="18"/>
      <c r="T81" s="24"/>
      <c r="U81" s="18"/>
      <c r="V81" s="35">
        <v>0.43</v>
      </c>
      <c r="W81" s="35">
        <v>1</v>
      </c>
      <c r="X81" s="15">
        <f t="shared" si="10"/>
        <v>0.57000000000000006</v>
      </c>
      <c r="Y81" s="16">
        <f t="shared" si="11"/>
        <v>132.55813953488374</v>
      </c>
      <c r="Z81" s="5"/>
      <c r="AA81" s="12"/>
      <c r="AB81" s="5"/>
      <c r="AC81" s="12"/>
      <c r="AD81" s="5"/>
      <c r="AE81" s="5"/>
      <c r="AX81" s="7"/>
      <c r="AY81" s="4"/>
      <c r="AZ81" s="23" t="str">
        <f t="shared" si="24"/>
        <v xml:space="preserve"> </v>
      </c>
      <c r="BA81" s="16" t="str">
        <f t="shared" si="25"/>
        <v xml:space="preserve"> </v>
      </c>
    </row>
    <row r="82" spans="1:53" x14ac:dyDescent="0.2">
      <c r="A82" s="45" t="s">
        <v>91</v>
      </c>
      <c r="B82" s="2"/>
      <c r="C82" s="4"/>
      <c r="D82" s="2"/>
      <c r="E82" s="4"/>
      <c r="F82" s="2"/>
      <c r="G82" s="4"/>
      <c r="H82" s="2"/>
      <c r="I82" s="4"/>
      <c r="J82" s="24"/>
      <c r="K82" s="18"/>
      <c r="L82" s="24"/>
      <c r="M82" s="18"/>
      <c r="N82" s="24"/>
      <c r="O82" s="18"/>
      <c r="P82" s="24"/>
      <c r="Q82" s="18"/>
      <c r="R82" s="24"/>
      <c r="S82" s="18"/>
      <c r="T82" s="24"/>
      <c r="U82" s="18"/>
      <c r="V82" s="35">
        <v>0.25</v>
      </c>
      <c r="W82" s="35">
        <v>0.1</v>
      </c>
      <c r="X82" s="15">
        <f t="shared" si="10"/>
        <v>-0.15</v>
      </c>
      <c r="Y82" s="16">
        <f t="shared" si="11"/>
        <v>-60</v>
      </c>
      <c r="Z82" s="5"/>
      <c r="AA82" s="12"/>
      <c r="AB82" s="5"/>
      <c r="AC82" s="12"/>
      <c r="AD82" s="5"/>
      <c r="AE82" s="5"/>
      <c r="AX82" s="7"/>
      <c r="AY82" s="4"/>
      <c r="AZ82" s="23" t="str">
        <f t="shared" si="24"/>
        <v xml:space="preserve"> </v>
      </c>
      <c r="BA82" s="16" t="str">
        <f t="shared" si="25"/>
        <v xml:space="preserve"> </v>
      </c>
    </row>
    <row r="83" spans="1:53" x14ac:dyDescent="0.2">
      <c r="A83" s="45" t="s">
        <v>12</v>
      </c>
      <c r="B83" s="2"/>
      <c r="C83" s="4"/>
      <c r="D83" s="2"/>
      <c r="E83" s="4"/>
      <c r="F83" s="2"/>
      <c r="G83" s="4"/>
      <c r="H83" s="2"/>
      <c r="I83" s="4"/>
      <c r="J83" s="24"/>
      <c r="K83" s="18"/>
      <c r="L83" s="24"/>
      <c r="M83" s="18"/>
      <c r="N83" s="24"/>
      <c r="O83" s="18"/>
      <c r="P83" s="24"/>
      <c r="Q83" s="18"/>
      <c r="R83" s="24"/>
      <c r="S83" s="18"/>
      <c r="T83" s="24"/>
      <c r="U83" s="18"/>
      <c r="V83" s="35">
        <v>15.92</v>
      </c>
      <c r="W83" s="35">
        <v>16.68</v>
      </c>
      <c r="X83" s="15">
        <f t="shared" si="10"/>
        <v>0.75999999999999979</v>
      </c>
      <c r="Y83" s="16">
        <f t="shared" si="11"/>
        <v>4.7738693467336661</v>
      </c>
      <c r="Z83" s="5"/>
      <c r="AA83" s="12"/>
      <c r="AB83" s="5"/>
      <c r="AC83" s="12"/>
      <c r="AD83" s="5"/>
      <c r="AE83" s="5"/>
      <c r="AX83" s="7"/>
      <c r="AY83" s="4"/>
      <c r="AZ83" s="23" t="str">
        <f t="shared" si="24"/>
        <v xml:space="preserve"> </v>
      </c>
      <c r="BA83" s="16" t="str">
        <f t="shared" si="25"/>
        <v xml:space="preserve"> </v>
      </c>
    </row>
    <row r="84" spans="1:53" x14ac:dyDescent="0.2">
      <c r="A84" s="45" t="s">
        <v>14</v>
      </c>
      <c r="B84" s="2"/>
      <c r="C84" s="4"/>
      <c r="D84" s="2"/>
      <c r="E84" s="4"/>
      <c r="F84" s="2"/>
      <c r="G84" s="4"/>
      <c r="H84" s="2"/>
      <c r="I84" s="4"/>
      <c r="J84" s="24"/>
      <c r="K84" s="18"/>
      <c r="L84" s="24"/>
      <c r="M84" s="18"/>
      <c r="N84" s="24"/>
      <c r="O84" s="18"/>
      <c r="P84" s="24"/>
      <c r="Q84" s="18"/>
      <c r="R84" s="24"/>
      <c r="S84" s="18"/>
      <c r="T84" s="24"/>
      <c r="U84" s="18"/>
      <c r="V84" s="35">
        <v>11.64</v>
      </c>
      <c r="W84" s="35">
        <v>12.34</v>
      </c>
      <c r="X84" s="15">
        <f t="shared" ref="X84:X147" si="48">IF(ISNUMBER(V84),W84-V84," ")</f>
        <v>0.69999999999999929</v>
      </c>
      <c r="Y84" s="16">
        <f t="shared" ref="Y84:Y147" si="49">IF(ISNUMBER(W84),100*(W84-V84)/V84," ")</f>
        <v>6.0137457044673477</v>
      </c>
      <c r="Z84" s="5"/>
      <c r="AA84" s="12"/>
      <c r="AB84" s="5"/>
      <c r="AC84" s="12"/>
      <c r="AD84" s="5"/>
      <c r="AE84" s="5"/>
      <c r="AX84" s="7"/>
      <c r="AY84" s="4"/>
      <c r="AZ84" s="23" t="str">
        <f t="shared" ref="AZ84:AZ147" si="50">IF(ISNUMBER(AX84),AY84-AX84," ")</f>
        <v xml:space="preserve"> </v>
      </c>
      <c r="BA84" s="16" t="str">
        <f t="shared" ref="BA84:BA147" si="51">IF(ISNUMBER(AY84),100*(AY84-AX84)/AX84," ")</f>
        <v xml:space="preserve"> </v>
      </c>
    </row>
    <row r="85" spans="1:53" x14ac:dyDescent="0.2">
      <c r="A85" s="45" t="s">
        <v>92</v>
      </c>
      <c r="B85" s="2"/>
      <c r="C85" s="4"/>
      <c r="D85" s="2"/>
      <c r="E85" s="4"/>
      <c r="F85" s="2"/>
      <c r="G85" s="4"/>
      <c r="H85" s="2"/>
      <c r="I85" s="4"/>
      <c r="J85" s="24"/>
      <c r="K85" s="18"/>
      <c r="L85" s="24"/>
      <c r="M85" s="18"/>
      <c r="N85" s="24"/>
      <c r="O85" s="18"/>
      <c r="P85" s="24"/>
      <c r="Q85" s="18"/>
      <c r="R85" s="24"/>
      <c r="S85" s="18"/>
      <c r="T85" s="24"/>
      <c r="U85" s="18"/>
      <c r="V85" s="14">
        <v>18.3</v>
      </c>
      <c r="W85" s="2">
        <v>20.51</v>
      </c>
      <c r="X85" s="15">
        <f t="shared" si="48"/>
        <v>2.2100000000000009</v>
      </c>
      <c r="Y85" s="16">
        <f t="shared" si="49"/>
        <v>12.076502732240442</v>
      </c>
      <c r="AA85" s="4"/>
      <c r="AC85" s="4"/>
      <c r="AX85" s="7"/>
      <c r="AY85" s="4"/>
      <c r="AZ85" s="23" t="str">
        <f t="shared" si="50"/>
        <v xml:space="preserve"> </v>
      </c>
      <c r="BA85" s="16" t="str">
        <f t="shared" si="51"/>
        <v xml:space="preserve"> </v>
      </c>
    </row>
    <row r="86" spans="1:53" x14ac:dyDescent="0.2">
      <c r="A86" s="45" t="s">
        <v>93</v>
      </c>
      <c r="B86" s="2"/>
      <c r="C86" s="4"/>
      <c r="D86" s="2"/>
      <c r="E86" s="4"/>
      <c r="F86" s="2"/>
      <c r="G86" s="4"/>
      <c r="H86" s="2"/>
      <c r="I86" s="4"/>
      <c r="J86" s="24"/>
      <c r="K86" s="18"/>
      <c r="L86" s="24"/>
      <c r="M86" s="18"/>
      <c r="N86" s="24"/>
      <c r="O86" s="18"/>
      <c r="P86" s="24"/>
      <c r="Q86" s="18"/>
      <c r="R86" s="24"/>
      <c r="S86" s="18"/>
      <c r="T86" s="24"/>
      <c r="U86" s="18"/>
      <c r="V86" s="14">
        <v>9.09</v>
      </c>
      <c r="W86" s="2">
        <v>9.09</v>
      </c>
      <c r="X86" s="15">
        <f t="shared" si="48"/>
        <v>0</v>
      </c>
      <c r="Y86" s="16">
        <f t="shared" si="49"/>
        <v>0</v>
      </c>
      <c r="AA86" s="4"/>
      <c r="AC86" s="4"/>
      <c r="AX86" s="7"/>
      <c r="AY86" s="4"/>
      <c r="AZ86" s="23" t="str">
        <f t="shared" si="50"/>
        <v xml:space="preserve"> </v>
      </c>
      <c r="BA86" s="16" t="str">
        <f t="shared" si="51"/>
        <v xml:space="preserve"> </v>
      </c>
    </row>
    <row r="87" spans="1:53" x14ac:dyDescent="0.2">
      <c r="A87" s="45" t="s">
        <v>94</v>
      </c>
      <c r="B87" s="2"/>
      <c r="C87" s="4"/>
      <c r="D87" s="2"/>
      <c r="E87" s="4"/>
      <c r="F87" s="2"/>
      <c r="G87" s="4"/>
      <c r="H87" s="2"/>
      <c r="I87" s="4"/>
      <c r="J87" s="24"/>
      <c r="K87" s="18"/>
      <c r="L87" s="24"/>
      <c r="M87" s="18"/>
      <c r="N87" s="24"/>
      <c r="O87" s="18"/>
      <c r="P87" s="24"/>
      <c r="Q87" s="18"/>
      <c r="R87" s="24"/>
      <c r="S87" s="18"/>
      <c r="T87" s="24"/>
      <c r="U87" s="18"/>
      <c r="V87" s="14">
        <v>1.1299999999999999</v>
      </c>
      <c r="W87" s="2">
        <v>3.21</v>
      </c>
      <c r="X87" s="15">
        <f t="shared" si="48"/>
        <v>2.08</v>
      </c>
      <c r="Y87" s="16">
        <f t="shared" si="49"/>
        <v>184.07079646017701</v>
      </c>
      <c r="AA87" s="4"/>
      <c r="AC87" s="4"/>
      <c r="AX87" s="7"/>
      <c r="AY87" s="4"/>
      <c r="AZ87" s="23" t="str">
        <f t="shared" si="50"/>
        <v xml:space="preserve"> </v>
      </c>
      <c r="BA87" s="16" t="str">
        <f t="shared" si="51"/>
        <v xml:space="preserve"> </v>
      </c>
    </row>
    <row r="88" spans="1:53" x14ac:dyDescent="0.2">
      <c r="A88" s="45" t="s">
        <v>95</v>
      </c>
      <c r="B88" s="2"/>
      <c r="C88" s="4"/>
      <c r="D88" s="2"/>
      <c r="E88" s="4"/>
      <c r="F88" s="2"/>
      <c r="G88" s="4"/>
      <c r="H88" s="2"/>
      <c r="I88" s="4"/>
      <c r="J88" s="24"/>
      <c r="K88" s="18"/>
      <c r="L88" s="24"/>
      <c r="M88" s="18"/>
      <c r="N88" s="24"/>
      <c r="O88" s="18"/>
      <c r="P88" s="24"/>
      <c r="Q88" s="18"/>
      <c r="R88" s="24"/>
      <c r="S88" s="18"/>
      <c r="T88" s="24"/>
      <c r="U88" s="18"/>
      <c r="V88" s="14">
        <v>0.24</v>
      </c>
      <c r="W88" s="2">
        <v>0.28000000000000003</v>
      </c>
      <c r="X88" s="15">
        <f t="shared" si="48"/>
        <v>4.0000000000000036E-2</v>
      </c>
      <c r="Y88" s="16">
        <f t="shared" si="49"/>
        <v>16.666666666666682</v>
      </c>
      <c r="AA88" s="4"/>
      <c r="AC88" s="4"/>
      <c r="AX88" s="7"/>
      <c r="AY88" s="4"/>
      <c r="AZ88" s="23" t="str">
        <f t="shared" si="50"/>
        <v xml:space="preserve"> </v>
      </c>
      <c r="BA88" s="16" t="str">
        <f t="shared" si="51"/>
        <v xml:space="preserve"> </v>
      </c>
    </row>
    <row r="89" spans="1:53" x14ac:dyDescent="0.2">
      <c r="A89" s="45" t="s">
        <v>34</v>
      </c>
      <c r="B89" s="2"/>
      <c r="C89" s="4"/>
      <c r="D89" s="2"/>
      <c r="E89" s="4"/>
      <c r="F89" s="2"/>
      <c r="G89" s="4"/>
      <c r="H89" s="2"/>
      <c r="I89" s="4"/>
      <c r="J89" s="24"/>
      <c r="K89" s="18"/>
      <c r="L89" s="24"/>
      <c r="M89" s="18"/>
      <c r="N89" s="24"/>
      <c r="O89" s="18"/>
      <c r="P89" s="24"/>
      <c r="Q89" s="18"/>
      <c r="R89" s="24"/>
      <c r="S89" s="18"/>
      <c r="T89" s="24"/>
      <c r="U89" s="18"/>
      <c r="V89" s="14">
        <v>0.1</v>
      </c>
      <c r="W89" s="2">
        <v>0.24</v>
      </c>
      <c r="X89" s="15">
        <f t="shared" si="48"/>
        <v>0.13999999999999999</v>
      </c>
      <c r="Y89" s="16">
        <f t="shared" si="49"/>
        <v>139.99999999999997</v>
      </c>
      <c r="AA89" s="4"/>
      <c r="AC89" s="4"/>
      <c r="AX89" s="7"/>
      <c r="AY89" s="4"/>
      <c r="AZ89" s="23" t="str">
        <f t="shared" si="50"/>
        <v xml:space="preserve"> </v>
      </c>
      <c r="BA89" s="16" t="str">
        <f t="shared" si="51"/>
        <v xml:space="preserve"> </v>
      </c>
    </row>
    <row r="90" spans="1:53" x14ac:dyDescent="0.2">
      <c r="A90" s="45" t="s">
        <v>96</v>
      </c>
      <c r="B90" s="2"/>
      <c r="C90" s="4"/>
      <c r="D90" s="2"/>
      <c r="E90" s="4"/>
      <c r="F90" s="2"/>
      <c r="G90" s="4"/>
      <c r="H90" s="2"/>
      <c r="I90" s="4"/>
      <c r="J90" s="24"/>
      <c r="K90" s="18"/>
      <c r="L90" s="24"/>
      <c r="M90" s="18"/>
      <c r="N90" s="24"/>
      <c r="O90" s="18"/>
      <c r="P90" s="24"/>
      <c r="Q90" s="18"/>
      <c r="R90" s="24"/>
      <c r="S90" s="18"/>
      <c r="T90" s="24"/>
      <c r="U90" s="18"/>
      <c r="V90" s="14">
        <v>0.18</v>
      </c>
      <c r="W90" s="2">
        <v>0.66</v>
      </c>
      <c r="X90" s="15">
        <f t="shared" si="48"/>
        <v>0.48000000000000004</v>
      </c>
      <c r="Y90" s="16">
        <f t="shared" si="49"/>
        <v>266.66666666666674</v>
      </c>
      <c r="AA90" s="4"/>
      <c r="AC90" s="4"/>
      <c r="AX90" s="7"/>
      <c r="AY90" s="4"/>
      <c r="AZ90" s="23" t="str">
        <f t="shared" si="50"/>
        <v xml:space="preserve"> </v>
      </c>
      <c r="BA90" s="16" t="str">
        <f t="shared" si="51"/>
        <v xml:space="preserve"> </v>
      </c>
    </row>
    <row r="91" spans="1:53" x14ac:dyDescent="0.2">
      <c r="A91" s="45" t="s">
        <v>97</v>
      </c>
      <c r="B91" s="2"/>
      <c r="C91" s="4"/>
      <c r="D91" s="2"/>
      <c r="E91" s="4"/>
      <c r="F91" s="2"/>
      <c r="G91" s="4"/>
      <c r="H91" s="2"/>
      <c r="I91" s="4"/>
      <c r="J91" s="24"/>
      <c r="K91" s="18"/>
      <c r="L91" s="24"/>
      <c r="M91" s="18"/>
      <c r="N91" s="24"/>
      <c r="O91" s="18"/>
      <c r="P91" s="24"/>
      <c r="Q91" s="18"/>
      <c r="R91" s="24"/>
      <c r="S91" s="18"/>
      <c r="T91" s="24"/>
      <c r="U91" s="18"/>
      <c r="V91" s="14">
        <v>5.3</v>
      </c>
      <c r="W91" s="2">
        <v>8.0500000000000007</v>
      </c>
      <c r="X91" s="15">
        <f t="shared" si="48"/>
        <v>2.7500000000000009</v>
      </c>
      <c r="Y91" s="16">
        <f t="shared" si="49"/>
        <v>51.886792452830214</v>
      </c>
      <c r="AA91" s="4"/>
      <c r="AC91" s="4"/>
      <c r="AX91" s="7"/>
      <c r="AY91" s="4"/>
      <c r="AZ91" s="23" t="str">
        <f t="shared" si="50"/>
        <v xml:space="preserve"> </v>
      </c>
      <c r="BA91" s="16" t="str">
        <f t="shared" si="51"/>
        <v xml:space="preserve"> </v>
      </c>
    </row>
    <row r="92" spans="1:53" x14ac:dyDescent="0.2">
      <c r="A92" s="45" t="s">
        <v>98</v>
      </c>
      <c r="B92" s="2"/>
      <c r="C92" s="4"/>
      <c r="D92" s="2"/>
      <c r="E92" s="4"/>
      <c r="F92" s="2"/>
      <c r="G92" s="4"/>
      <c r="H92" s="2"/>
      <c r="I92" s="4"/>
      <c r="J92" s="24"/>
      <c r="K92" s="18"/>
      <c r="L92" s="24"/>
      <c r="M92" s="18"/>
      <c r="N92" s="24"/>
      <c r="O92" s="18"/>
      <c r="P92" s="24"/>
      <c r="Q92" s="18"/>
      <c r="R92" s="24"/>
      <c r="S92" s="18"/>
      <c r="T92" s="24"/>
      <c r="U92" s="18"/>
      <c r="V92" s="14">
        <v>6.62</v>
      </c>
      <c r="W92" s="2">
        <v>12.51</v>
      </c>
      <c r="X92" s="15">
        <f t="shared" si="48"/>
        <v>5.89</v>
      </c>
      <c r="Y92" s="16">
        <f t="shared" si="49"/>
        <v>88.972809667673715</v>
      </c>
      <c r="AA92" s="4"/>
      <c r="AC92" s="4"/>
      <c r="AX92" s="7"/>
      <c r="AY92" s="4"/>
      <c r="AZ92" s="23" t="str">
        <f t="shared" si="50"/>
        <v xml:space="preserve"> </v>
      </c>
      <c r="BA92" s="16" t="str">
        <f t="shared" si="51"/>
        <v xml:space="preserve"> </v>
      </c>
    </row>
    <row r="93" spans="1:53" x14ac:dyDescent="0.2">
      <c r="A93" s="45" t="s">
        <v>99</v>
      </c>
      <c r="B93" s="2"/>
      <c r="C93" s="4"/>
      <c r="D93" s="2"/>
      <c r="E93" s="4"/>
      <c r="F93" s="2"/>
      <c r="G93" s="4"/>
      <c r="H93" s="2"/>
      <c r="I93" s="4"/>
      <c r="J93" s="24"/>
      <c r="K93" s="18"/>
      <c r="L93" s="24"/>
      <c r="M93" s="18"/>
      <c r="N93" s="24"/>
      <c r="O93" s="18"/>
      <c r="P93" s="24"/>
      <c r="Q93" s="18"/>
      <c r="R93" s="24"/>
      <c r="S93" s="18"/>
      <c r="T93" s="24"/>
      <c r="U93" s="18"/>
      <c r="V93" s="14">
        <v>6.11</v>
      </c>
      <c r="W93" s="2">
        <v>9.52</v>
      </c>
      <c r="X93" s="15">
        <f t="shared" si="48"/>
        <v>3.4099999999999993</v>
      </c>
      <c r="Y93" s="16">
        <f t="shared" si="49"/>
        <v>55.810147299508991</v>
      </c>
      <c r="AA93" s="4"/>
      <c r="AC93" s="4"/>
      <c r="AX93" s="7"/>
      <c r="AY93" s="4"/>
      <c r="AZ93" s="23" t="str">
        <f t="shared" si="50"/>
        <v xml:space="preserve"> </v>
      </c>
      <c r="BA93" s="16" t="str">
        <f t="shared" si="51"/>
        <v xml:space="preserve"> </v>
      </c>
    </row>
    <row r="94" spans="1:53" x14ac:dyDescent="0.2">
      <c r="A94" s="45" t="s">
        <v>35</v>
      </c>
      <c r="B94" s="2"/>
      <c r="C94" s="4"/>
      <c r="D94" s="2"/>
      <c r="E94" s="4"/>
      <c r="F94" s="2"/>
      <c r="G94" s="4"/>
      <c r="H94" s="2"/>
      <c r="I94" s="4"/>
      <c r="J94" s="24"/>
      <c r="K94" s="18"/>
      <c r="L94" s="24"/>
      <c r="M94" s="18"/>
      <c r="N94" s="24"/>
      <c r="O94" s="18"/>
      <c r="P94" s="24"/>
      <c r="Q94" s="18"/>
      <c r="R94" s="24"/>
      <c r="S94" s="18"/>
      <c r="T94" s="24"/>
      <c r="U94" s="18"/>
      <c r="V94" s="14">
        <v>0.76</v>
      </c>
      <c r="W94" s="2">
        <v>1.55</v>
      </c>
      <c r="X94" s="15">
        <f t="shared" si="48"/>
        <v>0.79</v>
      </c>
      <c r="Y94" s="16">
        <f t="shared" si="49"/>
        <v>103.94736842105263</v>
      </c>
      <c r="AA94" s="4"/>
      <c r="AC94" s="4"/>
      <c r="AX94" s="7"/>
      <c r="AY94" s="4"/>
      <c r="AZ94" s="23" t="str">
        <f t="shared" si="50"/>
        <v xml:space="preserve"> </v>
      </c>
      <c r="BA94" s="16" t="str">
        <f t="shared" si="51"/>
        <v xml:space="preserve"> </v>
      </c>
    </row>
    <row r="95" spans="1:53" x14ac:dyDescent="0.2">
      <c r="A95" s="45" t="s">
        <v>100</v>
      </c>
      <c r="B95" s="2"/>
      <c r="C95" s="4"/>
      <c r="D95" s="2"/>
      <c r="E95" s="4"/>
      <c r="F95" s="2"/>
      <c r="G95" s="4"/>
      <c r="H95" s="2"/>
      <c r="I95" s="4"/>
      <c r="J95" s="24"/>
      <c r="K95" s="18"/>
      <c r="L95" s="24"/>
      <c r="M95" s="18"/>
      <c r="N95" s="24"/>
      <c r="O95" s="18"/>
      <c r="P95" s="24"/>
      <c r="Q95" s="18"/>
      <c r="R95" s="24"/>
      <c r="S95" s="18"/>
      <c r="T95" s="24"/>
      <c r="U95" s="18"/>
      <c r="V95" s="14">
        <v>9.15</v>
      </c>
      <c r="W95" s="2">
        <v>10.56</v>
      </c>
      <c r="X95" s="15">
        <f t="shared" si="48"/>
        <v>1.4100000000000001</v>
      </c>
      <c r="Y95" s="16">
        <f t="shared" si="49"/>
        <v>15.409836065573771</v>
      </c>
      <c r="AA95" s="4"/>
      <c r="AC95" s="4"/>
      <c r="AX95" s="7"/>
      <c r="AY95" s="4"/>
      <c r="AZ95" s="23" t="str">
        <f t="shared" si="50"/>
        <v xml:space="preserve"> </v>
      </c>
      <c r="BA95" s="16" t="str">
        <f t="shared" si="51"/>
        <v xml:space="preserve"> </v>
      </c>
    </row>
    <row r="96" spans="1:53" x14ac:dyDescent="0.2">
      <c r="A96" s="45" t="s">
        <v>101</v>
      </c>
      <c r="B96" s="2"/>
      <c r="C96" s="4"/>
      <c r="D96" s="2"/>
      <c r="E96" s="4"/>
      <c r="F96" s="2"/>
      <c r="G96" s="4"/>
      <c r="H96" s="2"/>
      <c r="I96" s="4"/>
      <c r="J96" s="24"/>
      <c r="K96" s="18"/>
      <c r="L96" s="24"/>
      <c r="M96" s="18"/>
      <c r="N96" s="24"/>
      <c r="O96" s="18"/>
      <c r="P96" s="24"/>
      <c r="Q96" s="18"/>
      <c r="R96" s="24"/>
      <c r="S96" s="18"/>
      <c r="T96" s="24"/>
      <c r="U96" s="18"/>
      <c r="V96" s="14">
        <v>20.45</v>
      </c>
      <c r="W96" s="2">
        <v>21.73</v>
      </c>
      <c r="X96" s="15">
        <f t="shared" si="48"/>
        <v>1.2800000000000011</v>
      </c>
      <c r="Y96" s="16">
        <f t="shared" si="49"/>
        <v>6.259168704156485</v>
      </c>
      <c r="AA96" s="4"/>
      <c r="AC96" s="4"/>
      <c r="AX96" s="7"/>
      <c r="AY96" s="4"/>
      <c r="AZ96" s="23" t="str">
        <f t="shared" si="50"/>
        <v xml:space="preserve"> </v>
      </c>
      <c r="BA96" s="16" t="str">
        <f t="shared" si="51"/>
        <v xml:space="preserve"> </v>
      </c>
    </row>
    <row r="97" spans="1:53" x14ac:dyDescent="0.2">
      <c r="A97" s="45" t="s">
        <v>102</v>
      </c>
      <c r="B97" s="2"/>
      <c r="C97" s="4"/>
      <c r="D97" s="2"/>
      <c r="E97" s="4"/>
      <c r="F97" s="2"/>
      <c r="G97" s="4"/>
      <c r="H97" s="2"/>
      <c r="I97" s="4"/>
      <c r="J97" s="24"/>
      <c r="K97" s="18"/>
      <c r="L97" s="24"/>
      <c r="M97" s="18"/>
      <c r="N97" s="24"/>
      <c r="O97" s="18"/>
      <c r="P97" s="24"/>
      <c r="Q97" s="18"/>
      <c r="R97" s="24"/>
      <c r="S97" s="18"/>
      <c r="T97" s="24"/>
      <c r="U97" s="18"/>
      <c r="V97" s="14">
        <v>10.61</v>
      </c>
      <c r="W97" s="2">
        <v>6.53</v>
      </c>
      <c r="X97" s="15">
        <f t="shared" si="48"/>
        <v>-4.0799999999999992</v>
      </c>
      <c r="Y97" s="16">
        <f t="shared" si="49"/>
        <v>-38.454288407163048</v>
      </c>
      <c r="AA97" s="4"/>
      <c r="AC97" s="4"/>
      <c r="AX97" s="7"/>
      <c r="AY97" s="4"/>
      <c r="AZ97" s="23" t="str">
        <f t="shared" si="50"/>
        <v xml:space="preserve"> </v>
      </c>
      <c r="BA97" s="16" t="str">
        <f t="shared" si="51"/>
        <v xml:space="preserve"> </v>
      </c>
    </row>
    <row r="98" spans="1:53" x14ac:dyDescent="0.2">
      <c r="A98" s="45" t="s">
        <v>36</v>
      </c>
      <c r="B98" s="2"/>
      <c r="C98" s="4"/>
      <c r="D98" s="2"/>
      <c r="E98" s="4"/>
      <c r="F98" s="2"/>
      <c r="G98" s="4"/>
      <c r="H98" s="2"/>
      <c r="I98" s="4"/>
      <c r="J98" s="24"/>
      <c r="K98" s="18"/>
      <c r="L98" s="24"/>
      <c r="M98" s="18"/>
      <c r="N98" s="24"/>
      <c r="O98" s="18"/>
      <c r="P98" s="24"/>
      <c r="Q98" s="18"/>
      <c r="R98" s="24"/>
      <c r="S98" s="18"/>
      <c r="T98" s="24"/>
      <c r="U98" s="18"/>
      <c r="V98" s="14">
        <v>8.01</v>
      </c>
      <c r="W98" s="2">
        <v>8.11</v>
      </c>
      <c r="X98" s="15">
        <f t="shared" si="48"/>
        <v>9.9999999999999645E-2</v>
      </c>
      <c r="Y98" s="16">
        <f t="shared" si="49"/>
        <v>1.2484394506866372</v>
      </c>
      <c r="AA98" s="4"/>
      <c r="AC98" s="4"/>
      <c r="AX98" s="7"/>
      <c r="AY98" s="4"/>
      <c r="AZ98" s="23" t="str">
        <f t="shared" si="50"/>
        <v xml:space="preserve"> </v>
      </c>
      <c r="BA98" s="16" t="str">
        <f t="shared" si="51"/>
        <v xml:space="preserve"> </v>
      </c>
    </row>
    <row r="99" spans="1:53" x14ac:dyDescent="0.2">
      <c r="A99" s="45" t="s">
        <v>103</v>
      </c>
      <c r="B99" s="2"/>
      <c r="C99" s="4"/>
      <c r="D99" s="2"/>
      <c r="E99" s="4"/>
      <c r="F99" s="2"/>
      <c r="G99" s="4"/>
      <c r="H99" s="2"/>
      <c r="I99" s="4"/>
      <c r="J99" s="24"/>
      <c r="K99" s="18"/>
      <c r="L99" s="24"/>
      <c r="M99" s="18"/>
      <c r="N99" s="24"/>
      <c r="O99" s="18"/>
      <c r="P99" s="24"/>
      <c r="Q99" s="18"/>
      <c r="R99" s="24"/>
      <c r="S99" s="18"/>
      <c r="T99" s="24"/>
      <c r="U99" s="18"/>
      <c r="V99" s="14">
        <v>1.7</v>
      </c>
      <c r="W99" s="2">
        <v>2.58</v>
      </c>
      <c r="X99" s="15">
        <f t="shared" si="48"/>
        <v>0.88000000000000012</v>
      </c>
      <c r="Y99" s="16">
        <f t="shared" si="49"/>
        <v>51.764705882352949</v>
      </c>
      <c r="AA99" s="4"/>
      <c r="AC99" s="4"/>
      <c r="AX99" s="7"/>
      <c r="AY99" s="4"/>
      <c r="AZ99" s="23" t="str">
        <f t="shared" si="50"/>
        <v xml:space="preserve"> </v>
      </c>
      <c r="BA99" s="16" t="str">
        <f t="shared" si="51"/>
        <v xml:space="preserve"> </v>
      </c>
    </row>
    <row r="100" spans="1:53" x14ac:dyDescent="0.2">
      <c r="A100" s="45" t="s">
        <v>104</v>
      </c>
      <c r="B100" s="2"/>
      <c r="C100" s="4"/>
      <c r="D100" s="2"/>
      <c r="E100" s="4"/>
      <c r="F100" s="2"/>
      <c r="G100" s="4"/>
      <c r="H100" s="2"/>
      <c r="I100" s="4"/>
      <c r="J100" s="24"/>
      <c r="K100" s="18"/>
      <c r="L100" s="24"/>
      <c r="M100" s="18"/>
      <c r="N100" s="24"/>
      <c r="O100" s="18"/>
      <c r="P100" s="24"/>
      <c r="Q100" s="18"/>
      <c r="R100" s="24"/>
      <c r="S100" s="18"/>
      <c r="T100" s="24"/>
      <c r="U100" s="18"/>
      <c r="V100" s="14">
        <v>0</v>
      </c>
      <c r="W100" s="2">
        <v>0.02</v>
      </c>
      <c r="X100" s="15">
        <f t="shared" si="48"/>
        <v>0.02</v>
      </c>
      <c r="Y100" s="16" t="e">
        <f t="shared" si="49"/>
        <v>#DIV/0!</v>
      </c>
      <c r="AA100" s="4"/>
      <c r="AC100" s="4"/>
      <c r="AX100" s="7"/>
      <c r="AY100" s="4"/>
      <c r="AZ100" s="23" t="str">
        <f t="shared" si="50"/>
        <v xml:space="preserve"> </v>
      </c>
      <c r="BA100" s="16" t="str">
        <f t="shared" si="51"/>
        <v xml:space="preserve"> </v>
      </c>
    </row>
    <row r="101" spans="1:53" x14ac:dyDescent="0.2">
      <c r="A101" s="45" t="s">
        <v>105</v>
      </c>
      <c r="B101" s="2"/>
      <c r="C101" s="4"/>
      <c r="D101" s="2"/>
      <c r="E101" s="4"/>
      <c r="F101" s="2"/>
      <c r="G101" s="4"/>
      <c r="H101" s="2"/>
      <c r="I101" s="4"/>
      <c r="J101" s="24"/>
      <c r="K101" s="18"/>
      <c r="L101" s="24"/>
      <c r="M101" s="18"/>
      <c r="N101" s="24"/>
      <c r="O101" s="18"/>
      <c r="P101" s="24"/>
      <c r="Q101" s="18"/>
      <c r="R101" s="24"/>
      <c r="S101" s="18"/>
      <c r="T101" s="24"/>
      <c r="U101" s="18"/>
      <c r="V101" s="14">
        <v>0.19</v>
      </c>
      <c r="W101" s="2">
        <v>0.79</v>
      </c>
      <c r="X101" s="15">
        <f t="shared" si="48"/>
        <v>0.60000000000000009</v>
      </c>
      <c r="Y101" s="16">
        <f t="shared" si="49"/>
        <v>315.78947368421058</v>
      </c>
      <c r="AA101" s="4"/>
      <c r="AC101" s="4"/>
      <c r="AX101" s="7"/>
      <c r="AY101" s="4"/>
      <c r="AZ101" s="23" t="str">
        <f t="shared" si="50"/>
        <v xml:space="preserve"> </v>
      </c>
      <c r="BA101" s="16" t="str">
        <f t="shared" si="51"/>
        <v xml:space="preserve"> </v>
      </c>
    </row>
    <row r="102" spans="1:53" x14ac:dyDescent="0.2">
      <c r="A102" s="45" t="s">
        <v>106</v>
      </c>
      <c r="B102" s="2"/>
      <c r="C102" s="4"/>
      <c r="D102" s="2"/>
      <c r="E102" s="4"/>
      <c r="F102" s="2"/>
      <c r="G102" s="4"/>
      <c r="H102" s="2"/>
      <c r="I102" s="4"/>
      <c r="J102" s="2"/>
      <c r="K102" s="4"/>
      <c r="L102" s="2"/>
      <c r="M102" s="4"/>
      <c r="N102" s="2"/>
      <c r="O102" s="4"/>
      <c r="P102" s="2"/>
      <c r="Q102" s="4"/>
      <c r="R102" s="2"/>
      <c r="S102" s="4"/>
      <c r="T102" s="2"/>
      <c r="U102" s="4"/>
      <c r="V102" s="14">
        <v>19.77</v>
      </c>
      <c r="W102" s="2">
        <v>25.71</v>
      </c>
      <c r="X102" s="15">
        <f t="shared" si="48"/>
        <v>5.9400000000000013</v>
      </c>
      <c r="Y102" s="16">
        <f t="shared" si="49"/>
        <v>30.045523520485592</v>
      </c>
      <c r="AA102" s="4"/>
      <c r="AC102" s="4"/>
      <c r="AX102" s="7"/>
      <c r="AY102" s="4"/>
      <c r="AZ102" s="23" t="str">
        <f t="shared" si="50"/>
        <v xml:space="preserve"> </v>
      </c>
      <c r="BA102" s="16" t="str">
        <f t="shared" si="51"/>
        <v xml:space="preserve"> </v>
      </c>
    </row>
    <row r="103" spans="1:53" x14ac:dyDescent="0.2">
      <c r="A103" s="45" t="s">
        <v>107</v>
      </c>
      <c r="C103" s="4"/>
      <c r="E103" s="4"/>
      <c r="G103" s="4"/>
      <c r="I103" s="4"/>
      <c r="K103" s="4"/>
      <c r="M103" s="4"/>
      <c r="O103" s="4"/>
      <c r="Q103" s="4"/>
      <c r="S103" s="4"/>
      <c r="U103" s="4"/>
      <c r="V103" s="14">
        <v>7.66</v>
      </c>
      <c r="W103" s="2">
        <v>10.72</v>
      </c>
      <c r="X103" s="15">
        <f t="shared" si="48"/>
        <v>3.0600000000000005</v>
      </c>
      <c r="Y103" s="16">
        <f t="shared" si="49"/>
        <v>39.947780678851181</v>
      </c>
      <c r="AA103" s="4"/>
      <c r="AC103" s="4"/>
      <c r="AX103" s="7"/>
      <c r="AY103" s="4"/>
      <c r="AZ103" s="23" t="str">
        <f t="shared" si="50"/>
        <v xml:space="preserve"> </v>
      </c>
      <c r="BA103" s="16" t="str">
        <f t="shared" si="51"/>
        <v xml:space="preserve"> </v>
      </c>
    </row>
    <row r="104" spans="1:53" x14ac:dyDescent="0.2">
      <c r="A104" s="45" t="s">
        <v>109</v>
      </c>
      <c r="C104" s="4"/>
      <c r="E104" s="4"/>
      <c r="G104" s="4"/>
      <c r="I104" s="4"/>
      <c r="K104" s="4"/>
      <c r="M104" s="4"/>
      <c r="O104" s="4"/>
      <c r="Q104" s="4"/>
      <c r="S104" s="4"/>
      <c r="U104" s="4"/>
      <c r="V104" s="14">
        <v>31.34</v>
      </c>
      <c r="W104" s="2">
        <v>43.22</v>
      </c>
      <c r="X104" s="15">
        <f t="shared" si="48"/>
        <v>11.879999999999999</v>
      </c>
      <c r="Y104" s="16">
        <f t="shared" si="49"/>
        <v>37.906828334396934</v>
      </c>
      <c r="AA104" s="4"/>
      <c r="AC104" s="4"/>
      <c r="AX104" s="7"/>
      <c r="AY104" s="4"/>
      <c r="AZ104" s="23" t="str">
        <f t="shared" si="50"/>
        <v xml:space="preserve"> </v>
      </c>
      <c r="BA104" s="16" t="str">
        <f t="shared" si="51"/>
        <v xml:space="preserve"> </v>
      </c>
    </row>
    <row r="105" spans="1:53" x14ac:dyDescent="0.2">
      <c r="A105" s="45" t="s">
        <v>108</v>
      </c>
      <c r="C105" s="4"/>
      <c r="E105" s="4"/>
      <c r="G105" s="4"/>
      <c r="I105" s="4"/>
      <c r="K105" s="4"/>
      <c r="M105" s="4"/>
      <c r="O105" s="4"/>
      <c r="Q105" s="4"/>
      <c r="S105" s="4"/>
      <c r="U105" s="4"/>
      <c r="V105" s="14">
        <v>0.2</v>
      </c>
      <c r="W105" s="2">
        <v>0.6</v>
      </c>
      <c r="X105" s="15">
        <f t="shared" si="48"/>
        <v>0.39999999999999997</v>
      </c>
      <c r="Y105" s="16">
        <f t="shared" si="49"/>
        <v>200</v>
      </c>
      <c r="AA105" s="4"/>
      <c r="AC105" s="4"/>
      <c r="AX105" s="7"/>
      <c r="AY105" s="4"/>
      <c r="AZ105" s="23" t="str">
        <f t="shared" si="50"/>
        <v xml:space="preserve"> </v>
      </c>
      <c r="BA105" s="16" t="str">
        <f t="shared" si="51"/>
        <v xml:space="preserve"> </v>
      </c>
    </row>
    <row r="106" spans="1:53" x14ac:dyDescent="0.2">
      <c r="A106" s="45" t="s">
        <v>110</v>
      </c>
      <c r="C106" s="4"/>
      <c r="E106" s="4"/>
      <c r="G106" s="4"/>
      <c r="I106" s="4"/>
      <c r="K106" s="4"/>
      <c r="M106" s="4"/>
      <c r="O106" s="4"/>
      <c r="Q106" s="4"/>
      <c r="S106" s="4"/>
      <c r="U106" s="4"/>
      <c r="V106" s="14">
        <v>0.91</v>
      </c>
      <c r="W106" s="2">
        <v>2.27</v>
      </c>
      <c r="X106" s="15">
        <f t="shared" si="48"/>
        <v>1.3599999999999999</v>
      </c>
      <c r="Y106" s="16">
        <f t="shared" si="49"/>
        <v>149.45054945054946</v>
      </c>
      <c r="AA106" s="4"/>
      <c r="AC106" s="4"/>
      <c r="AX106" s="7"/>
      <c r="AY106" s="4"/>
      <c r="AZ106" s="23" t="str">
        <f t="shared" si="50"/>
        <v xml:space="preserve"> </v>
      </c>
      <c r="BA106" s="16" t="str">
        <f t="shared" si="51"/>
        <v xml:space="preserve"> </v>
      </c>
    </row>
    <row r="107" spans="1:53" x14ac:dyDescent="0.2">
      <c r="A107" s="45" t="s">
        <v>111</v>
      </c>
      <c r="C107" s="4"/>
      <c r="E107" s="4"/>
      <c r="G107" s="4"/>
      <c r="I107" s="4"/>
      <c r="K107" s="4"/>
      <c r="M107" s="4"/>
      <c r="O107" s="4"/>
      <c r="Q107" s="4"/>
      <c r="S107" s="4"/>
      <c r="U107" s="4"/>
      <c r="V107" s="14">
        <v>0.17</v>
      </c>
      <c r="W107" s="2">
        <v>0.24</v>
      </c>
      <c r="X107" s="15">
        <f t="shared" si="48"/>
        <v>6.9999999999999979E-2</v>
      </c>
      <c r="Y107" s="16">
        <f t="shared" si="49"/>
        <v>41.176470588235283</v>
      </c>
      <c r="AA107" s="4"/>
      <c r="AC107" s="4"/>
      <c r="AX107" s="7"/>
      <c r="AY107" s="4"/>
      <c r="AZ107" s="23" t="str">
        <f t="shared" si="50"/>
        <v xml:space="preserve"> </v>
      </c>
      <c r="BA107" s="16" t="str">
        <f t="shared" si="51"/>
        <v xml:space="preserve"> </v>
      </c>
    </row>
    <row r="108" spans="1:53" x14ac:dyDescent="0.2">
      <c r="A108" s="45" t="s">
        <v>112</v>
      </c>
      <c r="C108" s="4"/>
      <c r="E108" s="4"/>
      <c r="G108" s="4"/>
      <c r="I108" s="4"/>
      <c r="K108" s="4"/>
      <c r="M108" s="4"/>
      <c r="O108" s="4"/>
      <c r="Q108" s="4"/>
      <c r="S108" s="4"/>
      <c r="U108" s="4"/>
      <c r="V108" s="14">
        <v>11.04</v>
      </c>
      <c r="W108" s="2">
        <v>12.09</v>
      </c>
      <c r="X108" s="15">
        <f t="shared" si="48"/>
        <v>1.0500000000000007</v>
      </c>
      <c r="Y108" s="16">
        <f t="shared" si="49"/>
        <v>9.5108695652173978</v>
      </c>
      <c r="AA108" s="4"/>
      <c r="AC108" s="4"/>
      <c r="AX108" s="7"/>
      <c r="AY108" s="4"/>
      <c r="AZ108" s="23" t="str">
        <f t="shared" si="50"/>
        <v xml:space="preserve"> </v>
      </c>
      <c r="BA108" s="16" t="str">
        <f t="shared" si="51"/>
        <v xml:space="preserve"> </v>
      </c>
    </row>
    <row r="109" spans="1:53" x14ac:dyDescent="0.2">
      <c r="A109" s="45" t="s">
        <v>113</v>
      </c>
      <c r="C109" s="4"/>
      <c r="E109" s="4"/>
      <c r="G109" s="4"/>
      <c r="I109" s="4"/>
      <c r="K109" s="4"/>
      <c r="M109" s="4"/>
      <c r="O109" s="4"/>
      <c r="Q109" s="4"/>
      <c r="S109" s="4"/>
      <c r="U109" s="4"/>
      <c r="V109" s="14">
        <v>1.49</v>
      </c>
      <c r="W109" s="2">
        <v>1.82</v>
      </c>
      <c r="X109" s="15">
        <f t="shared" si="48"/>
        <v>0.33000000000000007</v>
      </c>
      <c r="Y109" s="16">
        <f t="shared" si="49"/>
        <v>22.147651006711413</v>
      </c>
      <c r="AA109" s="4"/>
      <c r="AC109" s="4"/>
      <c r="AX109" s="7"/>
      <c r="AY109" s="4"/>
      <c r="AZ109" s="23" t="str">
        <f t="shared" si="50"/>
        <v xml:space="preserve"> </v>
      </c>
      <c r="BA109" s="16" t="str">
        <f t="shared" si="51"/>
        <v xml:space="preserve"> </v>
      </c>
    </row>
    <row r="110" spans="1:53" x14ac:dyDescent="0.2">
      <c r="A110" s="45" t="s">
        <v>114</v>
      </c>
      <c r="C110" s="4"/>
      <c r="E110" s="4"/>
      <c r="G110" s="4"/>
      <c r="I110" s="4"/>
      <c r="K110" s="4"/>
      <c r="M110" s="4"/>
      <c r="O110" s="4"/>
      <c r="Q110" s="4"/>
      <c r="S110" s="4"/>
      <c r="U110" s="4"/>
      <c r="V110" s="14">
        <v>0.88</v>
      </c>
      <c r="W110" s="2">
        <v>0.59</v>
      </c>
      <c r="X110" s="15">
        <f t="shared" si="48"/>
        <v>-0.29000000000000004</v>
      </c>
      <c r="Y110" s="16">
        <f t="shared" si="49"/>
        <v>-32.95454545454546</v>
      </c>
      <c r="AA110" s="4"/>
      <c r="AC110" s="4"/>
      <c r="AX110" s="7"/>
      <c r="AY110" s="4"/>
      <c r="AZ110" s="23" t="str">
        <f t="shared" si="50"/>
        <v xml:space="preserve"> </v>
      </c>
      <c r="BA110" s="16" t="str">
        <f t="shared" si="51"/>
        <v xml:space="preserve"> </v>
      </c>
    </row>
    <row r="111" spans="1:53" x14ac:dyDescent="0.2">
      <c r="A111" s="45" t="s">
        <v>115</v>
      </c>
      <c r="C111" s="4"/>
      <c r="E111" s="4"/>
      <c r="G111" s="4"/>
      <c r="I111" s="4"/>
      <c r="K111" s="4"/>
      <c r="M111" s="4"/>
      <c r="O111" s="4"/>
      <c r="Q111" s="4"/>
      <c r="S111" s="4"/>
      <c r="U111" s="4"/>
      <c r="V111" s="14">
        <v>0.14000000000000001</v>
      </c>
      <c r="W111" s="2">
        <v>7.0000000000000007E-2</v>
      </c>
      <c r="X111" s="15">
        <f t="shared" si="48"/>
        <v>-7.0000000000000007E-2</v>
      </c>
      <c r="Y111" s="16">
        <f t="shared" si="49"/>
        <v>-50</v>
      </c>
      <c r="AA111" s="4"/>
      <c r="AC111" s="4"/>
      <c r="AX111" s="7"/>
      <c r="AY111" s="4"/>
      <c r="AZ111" s="23" t="str">
        <f t="shared" si="50"/>
        <v xml:space="preserve"> </v>
      </c>
      <c r="BA111" s="16" t="str">
        <f t="shared" si="51"/>
        <v xml:space="preserve"> </v>
      </c>
    </row>
    <row r="112" spans="1:53" x14ac:dyDescent="0.2">
      <c r="A112" s="45" t="s">
        <v>116</v>
      </c>
      <c r="C112" s="4"/>
      <c r="E112" s="4"/>
      <c r="G112" s="4"/>
      <c r="I112" s="4"/>
      <c r="K112" s="4"/>
      <c r="M112" s="4"/>
      <c r="O112" s="4"/>
      <c r="Q112" s="4"/>
      <c r="S112" s="4"/>
      <c r="U112" s="4"/>
      <c r="V112" s="14">
        <v>9.1</v>
      </c>
      <c r="W112" s="2">
        <v>9.1</v>
      </c>
      <c r="X112" s="15">
        <f t="shared" si="48"/>
        <v>0</v>
      </c>
      <c r="Y112" s="16">
        <f t="shared" si="49"/>
        <v>0</v>
      </c>
      <c r="AA112" s="4"/>
      <c r="AC112" s="4"/>
      <c r="AX112" s="7"/>
      <c r="AY112" s="4"/>
      <c r="AZ112" s="23" t="str">
        <f t="shared" si="50"/>
        <v xml:space="preserve"> </v>
      </c>
      <c r="BA112" s="16" t="str">
        <f t="shared" si="51"/>
        <v xml:space="preserve"> </v>
      </c>
    </row>
    <row r="113" spans="1:53" x14ac:dyDescent="0.2">
      <c r="A113" s="45" t="s">
        <v>117</v>
      </c>
      <c r="C113" s="4"/>
      <c r="E113" s="4"/>
      <c r="G113" s="4"/>
      <c r="I113" s="4"/>
      <c r="K113" s="4"/>
      <c r="M113" s="4"/>
      <c r="O113" s="4"/>
      <c r="Q113" s="4"/>
      <c r="S113" s="4"/>
      <c r="U113" s="4"/>
      <c r="V113" s="14">
        <v>27.71</v>
      </c>
      <c r="W113" s="2">
        <v>28.36</v>
      </c>
      <c r="X113" s="15">
        <f t="shared" si="48"/>
        <v>0.64999999999999858</v>
      </c>
      <c r="Y113" s="16">
        <f t="shared" si="49"/>
        <v>2.3457235654998145</v>
      </c>
      <c r="AA113" s="4"/>
      <c r="AC113" s="4"/>
      <c r="AX113" s="7"/>
      <c r="AY113" s="4"/>
      <c r="AZ113" s="23" t="str">
        <f t="shared" si="50"/>
        <v xml:space="preserve"> </v>
      </c>
      <c r="BA113" s="16" t="str">
        <f t="shared" si="51"/>
        <v xml:space="preserve"> </v>
      </c>
    </row>
    <row r="114" spans="1:53" x14ac:dyDescent="0.2">
      <c r="A114" s="45" t="s">
        <v>118</v>
      </c>
      <c r="C114" s="4"/>
      <c r="E114" s="4"/>
      <c r="G114" s="4"/>
      <c r="I114" s="4"/>
      <c r="K114" s="4"/>
      <c r="M114" s="4"/>
      <c r="O114" s="4"/>
      <c r="Q114" s="4"/>
      <c r="S114" s="4"/>
      <c r="U114" s="4"/>
      <c r="V114" s="14">
        <v>0.83</v>
      </c>
      <c r="W114" s="2">
        <v>1.61</v>
      </c>
      <c r="X114" s="15">
        <f t="shared" si="48"/>
        <v>0.78000000000000014</v>
      </c>
      <c r="Y114" s="16">
        <f t="shared" si="49"/>
        <v>93.975903614457849</v>
      </c>
      <c r="AA114" s="4"/>
      <c r="AC114" s="4"/>
      <c r="AX114" s="7"/>
      <c r="AY114" s="4"/>
      <c r="AZ114" s="23" t="str">
        <f t="shared" si="50"/>
        <v xml:space="preserve"> </v>
      </c>
      <c r="BA114" s="16" t="str">
        <f t="shared" si="51"/>
        <v xml:space="preserve"> </v>
      </c>
    </row>
    <row r="115" spans="1:53" x14ac:dyDescent="0.2">
      <c r="A115" s="45" t="s">
        <v>40</v>
      </c>
      <c r="C115" s="4"/>
      <c r="E115" s="4"/>
      <c r="G115" s="4"/>
      <c r="I115" s="4"/>
      <c r="K115" s="4"/>
      <c r="M115" s="4"/>
      <c r="O115" s="4"/>
      <c r="Q115" s="4"/>
      <c r="S115" s="4"/>
      <c r="U115" s="4"/>
      <c r="V115" s="14">
        <v>4.07</v>
      </c>
      <c r="W115" s="2">
        <v>10.64</v>
      </c>
      <c r="X115" s="15">
        <f t="shared" si="48"/>
        <v>6.57</v>
      </c>
      <c r="Y115" s="16">
        <f t="shared" si="49"/>
        <v>161.42506142506141</v>
      </c>
      <c r="AA115" s="4"/>
      <c r="AC115" s="4"/>
      <c r="AX115" s="7"/>
      <c r="AY115" s="4"/>
      <c r="AZ115" s="23" t="str">
        <f t="shared" si="50"/>
        <v xml:space="preserve"> </v>
      </c>
      <c r="BA115" s="16" t="str">
        <f t="shared" si="51"/>
        <v xml:space="preserve"> </v>
      </c>
    </row>
    <row r="116" spans="1:53" x14ac:dyDescent="0.2">
      <c r="A116" s="45" t="s">
        <v>119</v>
      </c>
      <c r="C116" s="4"/>
      <c r="E116" s="4"/>
      <c r="G116" s="4"/>
      <c r="I116" s="4"/>
      <c r="K116" s="4"/>
      <c r="M116" s="4"/>
      <c r="O116" s="4"/>
      <c r="Q116" s="4"/>
      <c r="S116" s="4"/>
      <c r="U116" s="4"/>
      <c r="V116" s="14">
        <v>17.23</v>
      </c>
      <c r="W116" s="2">
        <v>18.38</v>
      </c>
      <c r="X116" s="15">
        <f t="shared" si="48"/>
        <v>1.1499999999999986</v>
      </c>
      <c r="Y116" s="16">
        <f t="shared" si="49"/>
        <v>6.6744051073708563</v>
      </c>
      <c r="AA116" s="4"/>
      <c r="AC116" s="4"/>
      <c r="AX116" s="7"/>
      <c r="AY116" s="4"/>
      <c r="AZ116" s="23" t="str">
        <f t="shared" si="50"/>
        <v xml:space="preserve"> </v>
      </c>
      <c r="BA116" s="16" t="str">
        <f t="shared" si="51"/>
        <v xml:space="preserve"> </v>
      </c>
    </row>
    <row r="117" spans="1:53" x14ac:dyDescent="0.2">
      <c r="A117" s="45" t="s">
        <v>120</v>
      </c>
      <c r="C117" s="4"/>
      <c r="E117" s="4"/>
      <c r="G117" s="4"/>
      <c r="I117" s="4"/>
      <c r="K117" s="4"/>
      <c r="M117" s="4"/>
      <c r="O117" s="4"/>
      <c r="Q117" s="4"/>
      <c r="S117" s="4"/>
      <c r="U117" s="4"/>
      <c r="V117" s="14">
        <v>8.07</v>
      </c>
      <c r="W117" s="2">
        <v>10.27</v>
      </c>
      <c r="X117" s="15">
        <f t="shared" si="48"/>
        <v>2.1999999999999993</v>
      </c>
      <c r="Y117" s="16">
        <f t="shared" si="49"/>
        <v>27.261462205700116</v>
      </c>
      <c r="AA117" s="4"/>
      <c r="AC117" s="4"/>
      <c r="AX117" s="7"/>
      <c r="AY117" s="4"/>
      <c r="AZ117" s="23" t="str">
        <f t="shared" si="50"/>
        <v xml:space="preserve"> </v>
      </c>
      <c r="BA117" s="16" t="str">
        <f t="shared" si="51"/>
        <v xml:space="preserve"> </v>
      </c>
    </row>
    <row r="118" spans="1:53" x14ac:dyDescent="0.2">
      <c r="A118" s="45" t="s">
        <v>121</v>
      </c>
      <c r="C118" s="4"/>
      <c r="E118" s="4"/>
      <c r="G118" s="4"/>
      <c r="I118" s="4"/>
      <c r="K118" s="4"/>
      <c r="M118" s="4"/>
      <c r="O118" s="4"/>
      <c r="Q118" s="4"/>
      <c r="S118" s="4"/>
      <c r="U118" s="4"/>
      <c r="V118" s="14">
        <v>0.59</v>
      </c>
      <c r="W118" s="2">
        <v>1.1000000000000001</v>
      </c>
      <c r="X118" s="15">
        <f t="shared" si="48"/>
        <v>0.51000000000000012</v>
      </c>
      <c r="Y118" s="16">
        <f t="shared" si="49"/>
        <v>86.440677966101717</v>
      </c>
      <c r="AA118" s="4"/>
      <c r="AC118" s="4"/>
      <c r="AX118" s="7"/>
      <c r="AY118" s="4"/>
      <c r="AZ118" s="23" t="str">
        <f t="shared" si="50"/>
        <v xml:space="preserve"> </v>
      </c>
      <c r="BA118" s="16" t="str">
        <f t="shared" si="51"/>
        <v xml:space="preserve"> </v>
      </c>
    </row>
    <row r="119" spans="1:53" x14ac:dyDescent="0.2">
      <c r="A119" s="45" t="s">
        <v>20</v>
      </c>
      <c r="C119" s="4"/>
      <c r="E119" s="4"/>
      <c r="G119" s="4"/>
      <c r="I119" s="4"/>
      <c r="K119" s="4"/>
      <c r="M119" s="4"/>
      <c r="O119" s="4"/>
      <c r="Q119" s="4"/>
      <c r="S119" s="4"/>
      <c r="U119" s="4"/>
      <c r="V119" s="14">
        <v>17.66</v>
      </c>
      <c r="W119" s="2">
        <v>17.98</v>
      </c>
      <c r="X119" s="15">
        <f t="shared" si="48"/>
        <v>0.32000000000000028</v>
      </c>
      <c r="Y119" s="16">
        <f t="shared" si="49"/>
        <v>1.8120045300113266</v>
      </c>
      <c r="AA119" s="4"/>
      <c r="AC119" s="4"/>
      <c r="AX119" s="7"/>
      <c r="AY119" s="4"/>
      <c r="AZ119" s="23" t="str">
        <f t="shared" si="50"/>
        <v xml:space="preserve"> </v>
      </c>
      <c r="BA119" s="16" t="str">
        <f t="shared" si="51"/>
        <v xml:space="preserve"> </v>
      </c>
    </row>
    <row r="120" spans="1:53" x14ac:dyDescent="0.2">
      <c r="A120" s="45" t="s">
        <v>122</v>
      </c>
      <c r="C120" s="4"/>
      <c r="E120" s="4"/>
      <c r="G120" s="4"/>
      <c r="I120" s="4"/>
      <c r="K120" s="4"/>
      <c r="M120" s="4"/>
      <c r="O120" s="4"/>
      <c r="Q120" s="4"/>
      <c r="S120" s="4"/>
      <c r="U120" s="4"/>
      <c r="V120" s="14">
        <v>1.65</v>
      </c>
      <c r="W120" s="2">
        <v>2.29</v>
      </c>
      <c r="X120" s="15">
        <f t="shared" si="48"/>
        <v>0.64000000000000012</v>
      </c>
      <c r="Y120" s="16">
        <f t="shared" si="49"/>
        <v>38.787878787878796</v>
      </c>
      <c r="AA120" s="4"/>
      <c r="AC120" s="4"/>
      <c r="AX120" s="7"/>
      <c r="AY120" s="4"/>
      <c r="AZ120" s="23" t="str">
        <f t="shared" si="50"/>
        <v xml:space="preserve"> </v>
      </c>
      <c r="BA120" s="16" t="str">
        <f t="shared" si="51"/>
        <v xml:space="preserve"> </v>
      </c>
    </row>
    <row r="121" spans="1:53" x14ac:dyDescent="0.2">
      <c r="A121" s="45" t="s">
        <v>41</v>
      </c>
      <c r="C121" s="4"/>
      <c r="E121" s="4"/>
      <c r="G121" s="4"/>
      <c r="I121" s="4"/>
      <c r="K121" s="4"/>
      <c r="M121" s="4"/>
      <c r="O121" s="4"/>
      <c r="Q121" s="4"/>
      <c r="S121" s="4"/>
      <c r="U121" s="4"/>
      <c r="V121" s="14">
        <v>9.1300000000000008</v>
      </c>
      <c r="W121" s="2">
        <v>9.51</v>
      </c>
      <c r="X121" s="15">
        <f t="shared" si="48"/>
        <v>0.37999999999999901</v>
      </c>
      <c r="Y121" s="16">
        <f t="shared" si="49"/>
        <v>4.1621029572836692</v>
      </c>
      <c r="AA121" s="4"/>
      <c r="AC121" s="4"/>
      <c r="AX121" s="7"/>
      <c r="AY121" s="4"/>
      <c r="AZ121" s="23" t="str">
        <f t="shared" si="50"/>
        <v xml:space="preserve"> </v>
      </c>
      <c r="BA121" s="16" t="str">
        <f t="shared" si="51"/>
        <v xml:space="preserve"> </v>
      </c>
    </row>
    <row r="122" spans="1:53" x14ac:dyDescent="0.2">
      <c r="A122" s="45" t="s">
        <v>123</v>
      </c>
      <c r="C122" s="4"/>
      <c r="E122" s="4"/>
      <c r="G122" s="4"/>
      <c r="I122" s="4"/>
      <c r="K122" s="4"/>
      <c r="M122" s="4"/>
      <c r="O122" s="4"/>
      <c r="Q122" s="4"/>
      <c r="S122" s="4"/>
      <c r="U122" s="4"/>
      <c r="V122" s="14">
        <v>1.1000000000000001</v>
      </c>
      <c r="W122" s="2">
        <v>4.84</v>
      </c>
      <c r="X122" s="15">
        <f t="shared" si="48"/>
        <v>3.7399999999999998</v>
      </c>
      <c r="Y122" s="16">
        <f t="shared" si="49"/>
        <v>340</v>
      </c>
      <c r="AA122" s="4"/>
      <c r="AC122" s="4"/>
      <c r="AX122" s="7"/>
      <c r="AY122" s="4"/>
      <c r="AZ122" s="23" t="str">
        <f t="shared" si="50"/>
        <v xml:space="preserve"> </v>
      </c>
      <c r="BA122" s="16" t="str">
        <f t="shared" si="51"/>
        <v xml:space="preserve"> </v>
      </c>
    </row>
    <row r="123" spans="1:53" x14ac:dyDescent="0.2">
      <c r="A123" s="45" t="s">
        <v>124</v>
      </c>
      <c r="C123" s="4"/>
      <c r="E123" s="4"/>
      <c r="G123" s="4"/>
      <c r="I123" s="4"/>
      <c r="K123" s="4"/>
      <c r="M123" s="4"/>
      <c r="O123" s="4"/>
      <c r="Q123" s="4"/>
      <c r="S123" s="4"/>
      <c r="U123" s="4"/>
      <c r="V123" s="14">
        <v>1.55</v>
      </c>
      <c r="W123" s="2">
        <v>4.6399999999999997</v>
      </c>
      <c r="X123" s="15">
        <f t="shared" si="48"/>
        <v>3.09</v>
      </c>
      <c r="Y123" s="16">
        <f t="shared" si="49"/>
        <v>199.35483870967741</v>
      </c>
      <c r="AA123" s="4"/>
      <c r="AC123" s="4"/>
      <c r="AX123" s="7"/>
      <c r="AY123" s="4"/>
      <c r="AZ123" s="23" t="str">
        <f t="shared" si="50"/>
        <v xml:space="preserve"> </v>
      </c>
      <c r="BA123" s="16" t="str">
        <f t="shared" si="51"/>
        <v xml:space="preserve"> </v>
      </c>
    </row>
    <row r="124" spans="1:53" x14ac:dyDescent="0.2">
      <c r="A124" s="45" t="s">
        <v>125</v>
      </c>
      <c r="C124" s="4"/>
      <c r="E124" s="4"/>
      <c r="G124" s="4"/>
      <c r="I124" s="4"/>
      <c r="K124" s="4"/>
      <c r="M124" s="4"/>
      <c r="O124" s="4"/>
      <c r="Q124" s="4"/>
      <c r="S124" s="4"/>
      <c r="U124" s="4"/>
      <c r="V124" s="14">
        <v>0.01</v>
      </c>
      <c r="W124" s="2">
        <v>0.12</v>
      </c>
      <c r="X124" s="15">
        <f t="shared" si="48"/>
        <v>0.11</v>
      </c>
      <c r="Y124" s="16">
        <f t="shared" si="49"/>
        <v>1100</v>
      </c>
      <c r="AA124" s="4"/>
      <c r="AC124" s="4"/>
      <c r="AX124" s="7"/>
      <c r="AY124" s="4"/>
      <c r="AZ124" s="23" t="str">
        <f t="shared" si="50"/>
        <v xml:space="preserve"> </v>
      </c>
      <c r="BA124" s="16" t="str">
        <f t="shared" si="51"/>
        <v xml:space="preserve"> </v>
      </c>
    </row>
    <row r="125" spans="1:53" x14ac:dyDescent="0.2">
      <c r="A125" s="45" t="s">
        <v>126</v>
      </c>
      <c r="C125" s="4"/>
      <c r="E125" s="4"/>
      <c r="G125" s="4"/>
      <c r="I125" s="4"/>
      <c r="K125" s="4"/>
      <c r="M125" s="4"/>
      <c r="O125" s="4"/>
      <c r="Q125" s="4"/>
      <c r="S125" s="4"/>
      <c r="U125" s="4"/>
      <c r="V125" s="14">
        <v>0.32</v>
      </c>
      <c r="W125" s="2">
        <v>0.49</v>
      </c>
      <c r="X125" s="15">
        <f t="shared" si="48"/>
        <v>0.16999999999999998</v>
      </c>
      <c r="Y125" s="16">
        <f t="shared" si="49"/>
        <v>53.125</v>
      </c>
      <c r="AA125" s="4"/>
      <c r="AC125" s="4"/>
      <c r="AX125" s="7"/>
      <c r="AY125" s="4"/>
      <c r="AZ125" s="23" t="str">
        <f t="shared" si="50"/>
        <v xml:space="preserve"> </v>
      </c>
      <c r="BA125" s="16" t="str">
        <f t="shared" si="51"/>
        <v xml:space="preserve"> </v>
      </c>
    </row>
    <row r="126" spans="1:53" x14ac:dyDescent="0.2">
      <c r="A126" s="45" t="s">
        <v>168</v>
      </c>
      <c r="C126" s="4"/>
      <c r="E126" s="4"/>
      <c r="G126" s="4"/>
      <c r="I126" s="4"/>
      <c r="K126" s="4"/>
      <c r="M126" s="4"/>
      <c r="O126" s="4"/>
      <c r="Q126" s="4"/>
      <c r="S126" s="4"/>
      <c r="U126" s="4"/>
      <c r="V126" s="14">
        <v>9.15</v>
      </c>
      <c r="W126" s="2">
        <v>9.1300000000000008</v>
      </c>
      <c r="X126" s="15">
        <f t="shared" si="48"/>
        <v>-1.9999999999999574E-2</v>
      </c>
      <c r="Y126" s="16">
        <f t="shared" si="49"/>
        <v>-0.21857923497267293</v>
      </c>
      <c r="AA126" s="4"/>
      <c r="AC126" s="4"/>
      <c r="AX126" s="7"/>
      <c r="AY126" s="4"/>
      <c r="AZ126" s="23" t="str">
        <f t="shared" si="50"/>
        <v xml:space="preserve"> </v>
      </c>
      <c r="BA126" s="16" t="str">
        <f t="shared" si="51"/>
        <v xml:space="preserve"> </v>
      </c>
    </row>
    <row r="127" spans="1:53" x14ac:dyDescent="0.2">
      <c r="A127" s="45" t="s">
        <v>127</v>
      </c>
      <c r="C127" s="4"/>
      <c r="E127" s="4"/>
      <c r="G127" s="4"/>
      <c r="I127" s="4"/>
      <c r="K127" s="4"/>
      <c r="M127" s="4"/>
      <c r="O127" s="4"/>
      <c r="Q127" s="4"/>
      <c r="S127" s="4"/>
      <c r="U127" s="4"/>
      <c r="V127" s="14">
        <v>9.09</v>
      </c>
      <c r="W127" s="2">
        <v>6.06</v>
      </c>
      <c r="X127" s="15">
        <f t="shared" si="48"/>
        <v>-3.0300000000000002</v>
      </c>
      <c r="Y127" s="16">
        <f t="shared" si="49"/>
        <v>-33.333333333333336</v>
      </c>
      <c r="AA127" s="4"/>
      <c r="AC127" s="4"/>
      <c r="AX127" s="7"/>
      <c r="AY127" s="4"/>
      <c r="AZ127" s="23" t="str">
        <f t="shared" si="50"/>
        <v xml:space="preserve"> </v>
      </c>
      <c r="BA127" s="16" t="str">
        <f t="shared" si="51"/>
        <v xml:space="preserve"> </v>
      </c>
    </row>
    <row r="128" spans="1:53" x14ac:dyDescent="0.2">
      <c r="A128" s="45" t="s">
        <v>128</v>
      </c>
      <c r="C128" s="4"/>
      <c r="E128" s="4"/>
      <c r="G128" s="4"/>
      <c r="I128" s="4"/>
      <c r="K128" s="4"/>
      <c r="M128" s="4"/>
      <c r="O128" s="4"/>
      <c r="Q128" s="4"/>
      <c r="S128" s="4"/>
      <c r="U128" s="4"/>
      <c r="V128" s="14">
        <v>6.14</v>
      </c>
      <c r="W128" s="2">
        <v>17.72</v>
      </c>
      <c r="X128" s="15">
        <f t="shared" si="48"/>
        <v>11.579999999999998</v>
      </c>
      <c r="Y128" s="16">
        <f t="shared" si="49"/>
        <v>188.59934853420194</v>
      </c>
      <c r="AA128" s="4"/>
      <c r="AC128" s="4"/>
      <c r="AX128" s="7"/>
      <c r="AY128" s="4"/>
      <c r="AZ128" s="23" t="str">
        <f t="shared" si="50"/>
        <v xml:space="preserve"> </v>
      </c>
      <c r="BA128" s="16" t="str">
        <f t="shared" si="51"/>
        <v xml:space="preserve"> </v>
      </c>
    </row>
    <row r="129" spans="1:53" x14ac:dyDescent="0.2">
      <c r="A129" s="45" t="s">
        <v>129</v>
      </c>
      <c r="C129" s="4"/>
      <c r="E129" s="4"/>
      <c r="G129" s="4"/>
      <c r="I129" s="4"/>
      <c r="K129" s="4"/>
      <c r="M129" s="4"/>
      <c r="O129" s="4"/>
      <c r="Q129" s="4"/>
      <c r="S129" s="4"/>
      <c r="U129" s="4"/>
      <c r="V129" s="14">
        <v>2.9</v>
      </c>
      <c r="W129" s="2">
        <v>4.92</v>
      </c>
      <c r="X129" s="15">
        <f t="shared" si="48"/>
        <v>2.02</v>
      </c>
      <c r="Y129" s="16">
        <f t="shared" si="49"/>
        <v>69.65517241379311</v>
      </c>
      <c r="AA129" s="4"/>
      <c r="AC129" s="4"/>
      <c r="AX129" s="7"/>
      <c r="AY129" s="4"/>
      <c r="AZ129" s="23" t="str">
        <f t="shared" si="50"/>
        <v xml:space="preserve"> </v>
      </c>
      <c r="BA129" s="16" t="str">
        <f t="shared" si="51"/>
        <v xml:space="preserve"> </v>
      </c>
    </row>
    <row r="130" spans="1:53" x14ac:dyDescent="0.2">
      <c r="A130" s="45" t="s">
        <v>130</v>
      </c>
      <c r="C130" s="4"/>
      <c r="E130" s="4"/>
      <c r="G130" s="4"/>
      <c r="I130" s="4"/>
      <c r="K130" s="4"/>
      <c r="M130" s="4"/>
      <c r="O130" s="4"/>
      <c r="Q130" s="4"/>
      <c r="S130" s="4"/>
      <c r="U130" s="4"/>
      <c r="V130" s="14">
        <v>33.32</v>
      </c>
      <c r="W130" s="2">
        <v>39.75</v>
      </c>
      <c r="X130" s="15">
        <f t="shared" si="48"/>
        <v>6.43</v>
      </c>
      <c r="Y130" s="16">
        <f t="shared" si="49"/>
        <v>19.297719087635056</v>
      </c>
      <c r="AA130" s="4"/>
      <c r="AC130" s="4"/>
      <c r="AX130" s="7"/>
      <c r="AY130" s="4"/>
      <c r="AZ130" s="23" t="str">
        <f t="shared" si="50"/>
        <v xml:space="preserve"> </v>
      </c>
      <c r="BA130" s="16" t="str">
        <f t="shared" si="51"/>
        <v xml:space="preserve"> </v>
      </c>
    </row>
    <row r="131" spans="1:53" x14ac:dyDescent="0.2">
      <c r="A131" s="45" t="s">
        <v>131</v>
      </c>
      <c r="C131" s="4"/>
      <c r="E131" s="4"/>
      <c r="G131" s="4"/>
      <c r="I131" s="4"/>
      <c r="K131" s="4"/>
      <c r="M131" s="4"/>
      <c r="O131" s="4"/>
      <c r="Q131" s="4"/>
      <c r="S131" s="4"/>
      <c r="U131" s="4"/>
      <c r="V131" s="14">
        <v>0.2</v>
      </c>
      <c r="W131" s="2">
        <v>4.58</v>
      </c>
      <c r="X131" s="15">
        <f t="shared" si="48"/>
        <v>4.38</v>
      </c>
      <c r="Y131" s="16">
        <f t="shared" si="49"/>
        <v>2190</v>
      </c>
      <c r="AA131" s="4"/>
      <c r="AC131" s="4"/>
      <c r="AX131" s="7"/>
      <c r="AY131" s="4"/>
      <c r="AZ131" s="23" t="str">
        <f t="shared" si="50"/>
        <v xml:space="preserve"> </v>
      </c>
      <c r="BA131" s="16" t="str">
        <f t="shared" si="51"/>
        <v xml:space="preserve"> </v>
      </c>
    </row>
    <row r="132" spans="1:53" x14ac:dyDescent="0.2">
      <c r="A132" s="45" t="s">
        <v>132</v>
      </c>
      <c r="C132" s="4"/>
      <c r="E132" s="4"/>
      <c r="G132" s="4"/>
      <c r="I132" s="4"/>
      <c r="K132" s="4"/>
      <c r="M132" s="4"/>
      <c r="O132" s="4"/>
      <c r="Q132" s="4"/>
      <c r="S132" s="4"/>
      <c r="U132" s="4"/>
      <c r="V132" s="14">
        <v>0.45</v>
      </c>
      <c r="W132" s="2">
        <v>0.7</v>
      </c>
      <c r="X132" s="15">
        <f t="shared" si="48"/>
        <v>0.24999999999999994</v>
      </c>
      <c r="Y132" s="16">
        <f t="shared" si="49"/>
        <v>55.555555555555536</v>
      </c>
      <c r="AA132" s="4"/>
      <c r="AC132" s="4"/>
      <c r="AX132" s="7"/>
      <c r="AY132" s="4"/>
      <c r="AZ132" s="23" t="str">
        <f t="shared" si="50"/>
        <v xml:space="preserve"> </v>
      </c>
      <c r="BA132" s="16" t="str">
        <f t="shared" si="51"/>
        <v xml:space="preserve"> </v>
      </c>
    </row>
    <row r="133" spans="1:53" x14ac:dyDescent="0.2">
      <c r="A133" s="45" t="s">
        <v>133</v>
      </c>
      <c r="C133" s="4"/>
      <c r="E133" s="4"/>
      <c r="G133" s="4"/>
      <c r="I133" s="4"/>
      <c r="K133" s="4"/>
      <c r="M133" s="4"/>
      <c r="O133" s="4"/>
      <c r="Q133" s="4"/>
      <c r="S133" s="4"/>
      <c r="U133" s="4"/>
      <c r="V133" s="14">
        <v>0.15</v>
      </c>
      <c r="W133" s="2">
        <v>4.83</v>
      </c>
      <c r="X133" s="15">
        <f t="shared" si="48"/>
        <v>4.68</v>
      </c>
      <c r="Y133" s="16">
        <f t="shared" si="49"/>
        <v>3120</v>
      </c>
      <c r="AA133" s="4"/>
      <c r="AC133" s="4"/>
      <c r="AX133" s="7"/>
      <c r="AY133" s="4"/>
      <c r="AZ133" s="23" t="str">
        <f t="shared" si="50"/>
        <v xml:space="preserve"> </v>
      </c>
      <c r="BA133" s="16" t="str">
        <f t="shared" si="51"/>
        <v xml:space="preserve"> </v>
      </c>
    </row>
    <row r="134" spans="1:53" x14ac:dyDescent="0.2">
      <c r="A134" s="45" t="s">
        <v>134</v>
      </c>
      <c r="C134" s="4"/>
      <c r="E134" s="4"/>
      <c r="G134" s="4"/>
      <c r="I134" s="4"/>
      <c r="K134" s="4"/>
      <c r="M134" s="4"/>
      <c r="O134" s="4"/>
      <c r="Q134" s="4"/>
      <c r="S134" s="4"/>
      <c r="U134" s="4"/>
      <c r="V134" s="14">
        <v>3.95</v>
      </c>
      <c r="W134" s="2">
        <v>4.79</v>
      </c>
      <c r="X134" s="15">
        <f t="shared" si="48"/>
        <v>0.83999999999999986</v>
      </c>
      <c r="Y134" s="16">
        <f t="shared" si="49"/>
        <v>21.265822784810123</v>
      </c>
      <c r="AA134" s="4"/>
      <c r="AC134" s="4"/>
      <c r="AX134" s="7"/>
      <c r="AY134" s="4"/>
      <c r="AZ134" s="23" t="str">
        <f t="shared" si="50"/>
        <v xml:space="preserve"> </v>
      </c>
      <c r="BA134" s="16" t="str">
        <f t="shared" si="51"/>
        <v xml:space="preserve"> </v>
      </c>
    </row>
    <row r="135" spans="1:53" x14ac:dyDescent="0.2">
      <c r="A135" s="45" t="s">
        <v>135</v>
      </c>
      <c r="C135" s="4"/>
      <c r="E135" s="4"/>
      <c r="G135" s="4"/>
      <c r="I135" s="4"/>
      <c r="K135" s="4"/>
      <c r="M135" s="4"/>
      <c r="O135" s="4"/>
      <c r="Q135" s="4"/>
      <c r="S135" s="4"/>
      <c r="U135" s="4"/>
      <c r="V135" s="14">
        <v>9.57</v>
      </c>
      <c r="W135" s="2">
        <v>10.91</v>
      </c>
      <c r="X135" s="15">
        <f t="shared" si="48"/>
        <v>1.3399999999999999</v>
      </c>
      <c r="Y135" s="16">
        <f t="shared" si="49"/>
        <v>14.00208986415883</v>
      </c>
      <c r="AA135" s="4"/>
      <c r="AC135" s="4"/>
      <c r="AX135" s="7"/>
      <c r="AY135" s="4"/>
      <c r="AZ135" s="23" t="str">
        <f t="shared" si="50"/>
        <v xml:space="preserve"> </v>
      </c>
      <c r="BA135" s="16" t="str">
        <f t="shared" si="51"/>
        <v xml:space="preserve"> </v>
      </c>
    </row>
    <row r="136" spans="1:53" x14ac:dyDescent="0.2">
      <c r="A136" s="45" t="s">
        <v>136</v>
      </c>
      <c r="C136" s="4"/>
      <c r="E136" s="4"/>
      <c r="G136" s="4"/>
      <c r="I136" s="4"/>
      <c r="K136" s="4"/>
      <c r="M136" s="4"/>
      <c r="O136" s="4"/>
      <c r="Q136" s="4"/>
      <c r="S136" s="4"/>
      <c r="U136" s="4"/>
      <c r="V136" s="14">
        <v>28.86</v>
      </c>
      <c r="W136" s="2">
        <v>33.43</v>
      </c>
      <c r="X136" s="15">
        <f t="shared" si="48"/>
        <v>4.57</v>
      </c>
      <c r="Y136" s="16">
        <f t="shared" si="49"/>
        <v>15.835065835065835</v>
      </c>
      <c r="AA136" s="4"/>
      <c r="AC136" s="4"/>
      <c r="AX136" s="7"/>
      <c r="AY136" s="4"/>
      <c r="AZ136" s="23" t="str">
        <f t="shared" si="50"/>
        <v xml:space="preserve"> </v>
      </c>
      <c r="BA136" s="16" t="str">
        <f t="shared" si="51"/>
        <v xml:space="preserve"> </v>
      </c>
    </row>
    <row r="137" spans="1:53" x14ac:dyDescent="0.2">
      <c r="A137" s="45" t="s">
        <v>137</v>
      </c>
      <c r="C137" s="4"/>
      <c r="E137" s="4"/>
      <c r="G137" s="4"/>
      <c r="I137" s="4"/>
      <c r="K137" s="4"/>
      <c r="M137" s="4"/>
      <c r="O137" s="4"/>
      <c r="Q137" s="4"/>
      <c r="S137" s="4"/>
      <c r="U137" s="4"/>
      <c r="V137" s="14">
        <v>1.85</v>
      </c>
      <c r="W137" s="2">
        <v>9.19</v>
      </c>
      <c r="X137" s="15">
        <f t="shared" si="48"/>
        <v>7.34</v>
      </c>
      <c r="Y137" s="16">
        <f t="shared" si="49"/>
        <v>396.75675675675672</v>
      </c>
      <c r="AA137" s="4"/>
      <c r="AC137" s="4"/>
      <c r="AX137" s="7"/>
      <c r="AY137" s="4"/>
      <c r="AZ137" s="23" t="str">
        <f t="shared" si="50"/>
        <v xml:space="preserve"> </v>
      </c>
      <c r="BA137" s="16" t="str">
        <f t="shared" si="51"/>
        <v xml:space="preserve"> </v>
      </c>
    </row>
    <row r="138" spans="1:53" x14ac:dyDescent="0.2">
      <c r="A138" s="45" t="s">
        <v>138</v>
      </c>
      <c r="C138" s="4"/>
      <c r="E138" s="4"/>
      <c r="G138" s="4"/>
      <c r="I138" s="4"/>
      <c r="K138" s="4"/>
      <c r="M138" s="4"/>
      <c r="O138" s="4"/>
      <c r="Q138" s="4"/>
      <c r="S138" s="4"/>
      <c r="U138" s="4"/>
      <c r="V138" s="14">
        <v>2.58</v>
      </c>
      <c r="W138" s="2">
        <v>5.04</v>
      </c>
      <c r="X138" s="15">
        <f t="shared" si="48"/>
        <v>2.46</v>
      </c>
      <c r="Y138" s="16">
        <f t="shared" si="49"/>
        <v>95.348837209302317</v>
      </c>
      <c r="AA138" s="4"/>
      <c r="AC138" s="4"/>
      <c r="AX138" s="7"/>
      <c r="AY138" s="4"/>
      <c r="AZ138" s="23" t="str">
        <f t="shared" si="50"/>
        <v xml:space="preserve"> </v>
      </c>
      <c r="BA138" s="16" t="str">
        <f t="shared" si="51"/>
        <v xml:space="preserve"> </v>
      </c>
    </row>
    <row r="139" spans="1:53" x14ac:dyDescent="0.2">
      <c r="A139" s="45" t="s">
        <v>139</v>
      </c>
      <c r="C139" s="4"/>
      <c r="E139" s="4"/>
      <c r="G139" s="4"/>
      <c r="I139" s="4"/>
      <c r="K139" s="4"/>
      <c r="M139" s="4"/>
      <c r="O139" s="4"/>
      <c r="Q139" s="4"/>
      <c r="S139" s="4"/>
      <c r="U139" s="4"/>
      <c r="V139" s="14">
        <v>0.05</v>
      </c>
      <c r="W139" s="2">
        <v>0.02</v>
      </c>
      <c r="X139" s="15">
        <f t="shared" si="48"/>
        <v>-3.0000000000000002E-2</v>
      </c>
      <c r="Y139" s="16">
        <f t="shared" si="49"/>
        <v>-60.000000000000007</v>
      </c>
      <c r="AA139" s="4"/>
      <c r="AC139" s="4"/>
      <c r="AX139" s="7"/>
      <c r="AY139" s="4"/>
      <c r="AZ139" s="23" t="str">
        <f t="shared" si="50"/>
        <v xml:space="preserve"> </v>
      </c>
      <c r="BA139" s="16" t="str">
        <f t="shared" si="51"/>
        <v xml:space="preserve"> </v>
      </c>
    </row>
    <row r="140" spans="1:53" x14ac:dyDescent="0.2">
      <c r="A140" s="45" t="s">
        <v>140</v>
      </c>
      <c r="C140" s="4"/>
      <c r="E140" s="4"/>
      <c r="G140" s="4"/>
      <c r="I140" s="4"/>
      <c r="K140" s="4"/>
      <c r="M140" s="4"/>
      <c r="O140" s="4"/>
      <c r="Q140" s="4"/>
      <c r="S140" s="4"/>
      <c r="U140" s="4"/>
      <c r="V140" s="14">
        <v>0.03</v>
      </c>
      <c r="W140" s="2">
        <v>0.77</v>
      </c>
      <c r="X140" s="15">
        <f t="shared" si="48"/>
        <v>0.74</v>
      </c>
      <c r="Y140" s="16">
        <f t="shared" si="49"/>
        <v>2466.666666666667</v>
      </c>
      <c r="AA140" s="4"/>
      <c r="AC140" s="4"/>
      <c r="AX140" s="7"/>
      <c r="AY140" s="4"/>
      <c r="AZ140" s="23" t="str">
        <f t="shared" si="50"/>
        <v xml:space="preserve"> </v>
      </c>
      <c r="BA140" s="16" t="str">
        <f t="shared" si="51"/>
        <v xml:space="preserve"> </v>
      </c>
    </row>
    <row r="141" spans="1:53" x14ac:dyDescent="0.2">
      <c r="A141" s="45" t="s">
        <v>42</v>
      </c>
      <c r="C141" s="4"/>
      <c r="E141" s="4"/>
      <c r="G141" s="4"/>
      <c r="I141" s="4"/>
      <c r="K141" s="4"/>
      <c r="M141" s="4"/>
      <c r="O141" s="4"/>
      <c r="Q141" s="4"/>
      <c r="S141" s="4"/>
      <c r="U141" s="4"/>
      <c r="V141" s="14">
        <v>2.11</v>
      </c>
      <c r="W141" s="2">
        <v>2.68</v>
      </c>
      <c r="X141" s="15">
        <f t="shared" si="48"/>
        <v>0.57000000000000028</v>
      </c>
      <c r="Y141" s="16">
        <f t="shared" si="49"/>
        <v>27.014218009478689</v>
      </c>
      <c r="AA141" s="4"/>
      <c r="AC141" s="4"/>
      <c r="AX141" s="7"/>
      <c r="AY141" s="4"/>
      <c r="AZ141" s="23" t="str">
        <f t="shared" si="50"/>
        <v xml:space="preserve"> </v>
      </c>
      <c r="BA141" s="16" t="str">
        <f t="shared" si="51"/>
        <v xml:space="preserve"> </v>
      </c>
    </row>
    <row r="142" spans="1:53" x14ac:dyDescent="0.2">
      <c r="A142" s="45" t="s">
        <v>141</v>
      </c>
      <c r="C142" s="4"/>
      <c r="E142" s="4"/>
      <c r="G142" s="4"/>
      <c r="I142" s="4"/>
      <c r="K142" s="4"/>
      <c r="M142" s="4"/>
      <c r="O142" s="4"/>
      <c r="Q142" s="4"/>
      <c r="S142" s="4"/>
      <c r="U142" s="4"/>
      <c r="V142" s="14">
        <v>55.34</v>
      </c>
      <c r="W142" s="2">
        <v>60.48</v>
      </c>
      <c r="X142" s="15">
        <f t="shared" si="48"/>
        <v>5.1399999999999935</v>
      </c>
      <c r="Y142" s="16">
        <f t="shared" si="49"/>
        <v>9.2880375858330186</v>
      </c>
      <c r="AA142" s="4"/>
      <c r="AC142" s="4"/>
      <c r="AX142" s="7"/>
      <c r="AY142" s="4"/>
      <c r="AZ142" s="23" t="str">
        <f t="shared" si="50"/>
        <v xml:space="preserve"> </v>
      </c>
      <c r="BA142" s="16" t="str">
        <f t="shared" si="51"/>
        <v xml:space="preserve"> </v>
      </c>
    </row>
    <row r="143" spans="1:53" x14ac:dyDescent="0.2">
      <c r="A143" s="45" t="s">
        <v>22</v>
      </c>
      <c r="C143" s="4"/>
      <c r="E143" s="4"/>
      <c r="G143" s="4"/>
      <c r="I143" s="4"/>
      <c r="K143" s="4"/>
      <c r="M143" s="4"/>
      <c r="O143" s="4"/>
      <c r="Q143" s="4"/>
      <c r="S143" s="4"/>
      <c r="U143" s="4"/>
      <c r="V143" s="14">
        <v>11.47</v>
      </c>
      <c r="W143" s="2">
        <v>15.3</v>
      </c>
      <c r="X143" s="15">
        <f t="shared" si="48"/>
        <v>3.83</v>
      </c>
      <c r="Y143" s="16">
        <f t="shared" si="49"/>
        <v>33.391455972101134</v>
      </c>
      <c r="AA143" s="4"/>
      <c r="AC143" s="4"/>
      <c r="AX143" s="7"/>
      <c r="AY143" s="4"/>
      <c r="AZ143" s="23" t="str">
        <f t="shared" si="50"/>
        <v xml:space="preserve"> </v>
      </c>
      <c r="BA143" s="16" t="str">
        <f t="shared" si="51"/>
        <v xml:space="preserve"> </v>
      </c>
    </row>
    <row r="144" spans="1:53" x14ac:dyDescent="0.2">
      <c r="A144" s="45" t="s">
        <v>142</v>
      </c>
      <c r="C144" s="4"/>
      <c r="E144" s="4"/>
      <c r="G144" s="4"/>
      <c r="I144" s="4"/>
      <c r="K144" s="4"/>
      <c r="M144" s="4"/>
      <c r="O144" s="4"/>
      <c r="Q144" s="4"/>
      <c r="S144" s="4"/>
      <c r="U144" s="4"/>
      <c r="V144" s="14">
        <v>4.57</v>
      </c>
      <c r="W144" s="2">
        <v>1.39</v>
      </c>
      <c r="X144" s="15">
        <f t="shared" si="48"/>
        <v>-3.1800000000000006</v>
      </c>
      <c r="Y144" s="16">
        <f t="shared" si="49"/>
        <v>-69.584245076586441</v>
      </c>
      <c r="AA144" s="4"/>
      <c r="AC144" s="4"/>
      <c r="AX144" s="7"/>
      <c r="AY144" s="4"/>
      <c r="AZ144" s="23" t="str">
        <f t="shared" si="50"/>
        <v xml:space="preserve"> </v>
      </c>
      <c r="BA144" s="16" t="str">
        <f t="shared" si="51"/>
        <v xml:space="preserve"> </v>
      </c>
    </row>
    <row r="145" spans="1:53" x14ac:dyDescent="0.2">
      <c r="A145" s="45" t="s">
        <v>143</v>
      </c>
      <c r="C145" s="4"/>
      <c r="E145" s="4"/>
      <c r="G145" s="4"/>
      <c r="I145" s="4"/>
      <c r="K145" s="4"/>
      <c r="M145" s="4"/>
      <c r="O145" s="4"/>
      <c r="Q145" s="4"/>
      <c r="S145" s="4"/>
      <c r="U145" s="4"/>
      <c r="V145" s="14">
        <v>0.27</v>
      </c>
      <c r="W145" s="2">
        <v>0.47</v>
      </c>
      <c r="X145" s="15">
        <f t="shared" si="48"/>
        <v>0.19999999999999996</v>
      </c>
      <c r="Y145" s="16">
        <f t="shared" si="49"/>
        <v>74.074074074074062</v>
      </c>
      <c r="AA145" s="4"/>
      <c r="AC145" s="4"/>
      <c r="AX145" s="7"/>
      <c r="AY145" s="4"/>
      <c r="AZ145" s="23" t="str">
        <f t="shared" si="50"/>
        <v xml:space="preserve"> </v>
      </c>
      <c r="BA145" s="16" t="str">
        <f t="shared" si="51"/>
        <v xml:space="preserve"> </v>
      </c>
    </row>
    <row r="146" spans="1:53" x14ac:dyDescent="0.2">
      <c r="A146" s="45" t="s">
        <v>144</v>
      </c>
      <c r="C146" s="4"/>
      <c r="E146" s="4"/>
      <c r="G146" s="4"/>
      <c r="I146" s="4"/>
      <c r="K146" s="4"/>
      <c r="M146" s="4"/>
      <c r="O146" s="4"/>
      <c r="Q146" s="4"/>
      <c r="S146" s="4"/>
      <c r="U146" s="4"/>
      <c r="V146" s="14">
        <v>0.65</v>
      </c>
      <c r="W146" s="2">
        <v>0.18</v>
      </c>
      <c r="X146" s="15">
        <f t="shared" si="48"/>
        <v>-0.47000000000000003</v>
      </c>
      <c r="Y146" s="16">
        <f t="shared" si="49"/>
        <v>-72.307692307692307</v>
      </c>
      <c r="AA146" s="4"/>
      <c r="AC146" s="4"/>
      <c r="AX146" s="7"/>
      <c r="AY146" s="4"/>
      <c r="AZ146" s="23" t="str">
        <f t="shared" si="50"/>
        <v xml:space="preserve"> </v>
      </c>
      <c r="BA146" s="16" t="str">
        <f t="shared" si="51"/>
        <v xml:space="preserve"> </v>
      </c>
    </row>
    <row r="147" spans="1:53" x14ac:dyDescent="0.2">
      <c r="A147" s="45" t="s">
        <v>145</v>
      </c>
      <c r="C147" s="4"/>
      <c r="E147" s="4"/>
      <c r="G147" s="4"/>
      <c r="I147" s="4"/>
      <c r="K147" s="4"/>
      <c r="M147" s="4"/>
      <c r="O147" s="4"/>
      <c r="Q147" s="4"/>
      <c r="S147" s="4"/>
      <c r="U147" s="4"/>
      <c r="V147" s="14">
        <v>0</v>
      </c>
      <c r="W147" s="2">
        <v>0.11</v>
      </c>
      <c r="X147" s="15">
        <f t="shared" si="48"/>
        <v>0.11</v>
      </c>
      <c r="Y147" s="16" t="e">
        <f t="shared" si="49"/>
        <v>#DIV/0!</v>
      </c>
      <c r="AA147" s="4"/>
      <c r="AC147" s="4"/>
      <c r="AX147" s="7"/>
      <c r="AY147" s="4"/>
      <c r="AZ147" s="23" t="str">
        <f t="shared" si="50"/>
        <v xml:space="preserve"> </v>
      </c>
      <c r="BA147" s="16" t="str">
        <f t="shared" si="51"/>
        <v xml:space="preserve"> </v>
      </c>
    </row>
    <row r="148" spans="1:53" x14ac:dyDescent="0.2">
      <c r="A148" s="45" t="s">
        <v>146</v>
      </c>
      <c r="C148" s="4"/>
      <c r="E148" s="4"/>
      <c r="G148" s="4"/>
      <c r="I148" s="4"/>
      <c r="K148" s="4"/>
      <c r="M148" s="4"/>
      <c r="O148" s="4"/>
      <c r="Q148" s="4"/>
      <c r="S148" s="4"/>
      <c r="U148" s="4"/>
      <c r="V148" s="14">
        <v>1.52</v>
      </c>
      <c r="W148" s="2">
        <v>0.25</v>
      </c>
      <c r="X148" s="15">
        <f t="shared" ref="X148:X167" si="52">IF(ISNUMBER(V148),W148-V148," ")</f>
        <v>-1.27</v>
      </c>
      <c r="Y148" s="16">
        <f t="shared" ref="Y148:Y167" si="53">IF(ISNUMBER(W148),100*(W148-V148)/V148," ")</f>
        <v>-83.55263157894737</v>
      </c>
      <c r="AA148" s="4"/>
      <c r="AC148" s="4"/>
      <c r="AX148" s="7"/>
      <c r="AY148" s="4"/>
      <c r="AZ148" s="23" t="str">
        <f t="shared" ref="AZ148:AZ182" si="54">IF(ISNUMBER(AX148),AY148-AX148," ")</f>
        <v xml:space="preserve"> </v>
      </c>
      <c r="BA148" s="16" t="str">
        <f t="shared" ref="BA148:BA182" si="55">IF(ISNUMBER(AY148),100*(AY148-AX148)/AX148," ")</f>
        <v xml:space="preserve"> </v>
      </c>
    </row>
    <row r="149" spans="1:53" x14ac:dyDescent="0.2">
      <c r="A149" s="45" t="s">
        <v>147</v>
      </c>
      <c r="C149" s="4"/>
      <c r="E149" s="4"/>
      <c r="G149" s="4"/>
      <c r="I149" s="4"/>
      <c r="K149" s="4"/>
      <c r="M149" s="4"/>
      <c r="O149" s="4"/>
      <c r="Q149" s="4"/>
      <c r="S149" s="4"/>
      <c r="U149" s="4"/>
      <c r="V149" s="14">
        <v>10.78</v>
      </c>
      <c r="W149" s="2">
        <v>12.78</v>
      </c>
      <c r="X149" s="15">
        <f t="shared" si="52"/>
        <v>2</v>
      </c>
      <c r="Y149" s="16">
        <f t="shared" si="53"/>
        <v>18.55287569573284</v>
      </c>
      <c r="AA149" s="4"/>
      <c r="AC149" s="4"/>
      <c r="AX149" s="7"/>
      <c r="AY149" s="4"/>
      <c r="AZ149" s="23" t="str">
        <f t="shared" si="54"/>
        <v xml:space="preserve"> </v>
      </c>
      <c r="BA149" s="16" t="str">
        <f t="shared" si="55"/>
        <v xml:space="preserve"> </v>
      </c>
    </row>
    <row r="150" spans="1:53" x14ac:dyDescent="0.2">
      <c r="A150" s="45" t="s">
        <v>148</v>
      </c>
      <c r="C150" s="4"/>
      <c r="E150" s="4"/>
      <c r="G150" s="4"/>
      <c r="I150" s="4"/>
      <c r="K150" s="4"/>
      <c r="M150" s="4"/>
      <c r="O150" s="4"/>
      <c r="Q150" s="4"/>
      <c r="S150" s="4"/>
      <c r="U150" s="4"/>
      <c r="V150" s="14">
        <v>9.8800000000000008</v>
      </c>
      <c r="W150" s="2">
        <v>10.050000000000001</v>
      </c>
      <c r="X150" s="15">
        <f t="shared" si="52"/>
        <v>0.16999999999999993</v>
      </c>
      <c r="Y150" s="16">
        <f t="shared" si="53"/>
        <v>1.7206477732793515</v>
      </c>
      <c r="AA150" s="4"/>
      <c r="AC150" s="4"/>
      <c r="AX150" s="7"/>
      <c r="AY150" s="4"/>
      <c r="AZ150" s="23" t="str">
        <f t="shared" si="54"/>
        <v xml:space="preserve"> </v>
      </c>
      <c r="BA150" s="16" t="str">
        <f t="shared" si="55"/>
        <v xml:space="preserve"> </v>
      </c>
    </row>
    <row r="151" spans="1:53" x14ac:dyDescent="0.2">
      <c r="A151" s="45" t="s">
        <v>149</v>
      </c>
      <c r="C151" s="4"/>
      <c r="E151" s="4"/>
      <c r="G151" s="4"/>
      <c r="I151" s="4"/>
      <c r="K151" s="4"/>
      <c r="M151" s="4"/>
      <c r="O151" s="4"/>
      <c r="Q151" s="4"/>
      <c r="S151" s="4"/>
      <c r="U151" s="4"/>
      <c r="V151" s="14">
        <v>3.17</v>
      </c>
      <c r="W151" s="2">
        <v>9.3800000000000008</v>
      </c>
      <c r="X151" s="15">
        <f t="shared" si="52"/>
        <v>6.2100000000000009</v>
      </c>
      <c r="Y151" s="16">
        <f t="shared" si="53"/>
        <v>195.89905362776028</v>
      </c>
      <c r="AA151" s="4"/>
      <c r="AC151" s="4"/>
      <c r="AX151" s="7"/>
      <c r="AY151" s="4"/>
      <c r="AZ151" s="23" t="str">
        <f t="shared" si="54"/>
        <v xml:space="preserve"> </v>
      </c>
      <c r="BA151" s="16" t="str">
        <f t="shared" si="55"/>
        <v xml:space="preserve"> </v>
      </c>
    </row>
    <row r="152" spans="1:53" x14ac:dyDescent="0.2">
      <c r="A152" s="45" t="s">
        <v>16</v>
      </c>
      <c r="C152" s="4"/>
      <c r="E152" s="4"/>
      <c r="G152" s="4"/>
      <c r="I152" s="4"/>
      <c r="K152" s="4"/>
      <c r="M152" s="4"/>
      <c r="O152" s="4"/>
      <c r="Q152" s="4"/>
      <c r="S152" s="4"/>
      <c r="U152" s="4"/>
      <c r="V152" s="14">
        <v>9.84</v>
      </c>
      <c r="W152" s="2">
        <v>10.56</v>
      </c>
      <c r="X152" s="15">
        <f t="shared" si="52"/>
        <v>0.72000000000000064</v>
      </c>
      <c r="Y152" s="16">
        <f t="shared" si="53"/>
        <v>7.3170731707317129</v>
      </c>
      <c r="AA152" s="4"/>
      <c r="AC152" s="4"/>
      <c r="AX152" s="7"/>
      <c r="AY152" s="4"/>
      <c r="AZ152" s="23" t="str">
        <f t="shared" si="54"/>
        <v xml:space="preserve"> </v>
      </c>
      <c r="BA152" s="16" t="str">
        <f t="shared" si="55"/>
        <v xml:space="preserve"> </v>
      </c>
    </row>
    <row r="153" spans="1:53" x14ac:dyDescent="0.2">
      <c r="A153" s="45" t="s">
        <v>150</v>
      </c>
      <c r="C153" s="4"/>
      <c r="E153" s="4"/>
      <c r="G153" s="4"/>
      <c r="I153" s="4"/>
      <c r="K153" s="4"/>
      <c r="M153" s="4"/>
      <c r="O153" s="4"/>
      <c r="Q153" s="4"/>
      <c r="S153" s="4"/>
      <c r="U153" s="4"/>
      <c r="V153" s="14">
        <v>11.94</v>
      </c>
      <c r="W153" s="2">
        <v>8.08</v>
      </c>
      <c r="X153" s="15">
        <f t="shared" si="52"/>
        <v>-3.8599999999999994</v>
      </c>
      <c r="Y153" s="16">
        <f t="shared" si="53"/>
        <v>-32.328308207705192</v>
      </c>
      <c r="AA153" s="4"/>
      <c r="AC153" s="4"/>
      <c r="AX153" s="7"/>
      <c r="AY153" s="4"/>
      <c r="AZ153" s="23" t="str">
        <f t="shared" si="54"/>
        <v xml:space="preserve"> </v>
      </c>
      <c r="BA153" s="16" t="str">
        <f t="shared" si="55"/>
        <v xml:space="preserve"> </v>
      </c>
    </row>
    <row r="154" spans="1:53" x14ac:dyDescent="0.2">
      <c r="A154" s="45" t="s">
        <v>151</v>
      </c>
      <c r="C154" s="4"/>
      <c r="E154" s="4"/>
      <c r="G154" s="4"/>
      <c r="I154" s="4"/>
      <c r="K154" s="4"/>
      <c r="M154" s="4"/>
      <c r="O154" s="4"/>
      <c r="Q154" s="4"/>
      <c r="S154" s="4"/>
      <c r="U154" s="4"/>
      <c r="V154" s="14">
        <v>9.09</v>
      </c>
      <c r="W154" s="2">
        <v>9.09</v>
      </c>
      <c r="X154" s="15">
        <f t="shared" si="52"/>
        <v>0</v>
      </c>
      <c r="Y154" s="16">
        <f t="shared" si="53"/>
        <v>0</v>
      </c>
      <c r="AA154" s="4"/>
      <c r="AC154" s="4"/>
      <c r="AX154" s="7"/>
      <c r="AY154" s="4"/>
      <c r="AZ154" s="23" t="str">
        <f t="shared" si="54"/>
        <v xml:space="preserve"> </v>
      </c>
      <c r="BA154" s="16" t="str">
        <f t="shared" si="55"/>
        <v xml:space="preserve"> </v>
      </c>
    </row>
    <row r="155" spans="1:53" x14ac:dyDescent="0.2">
      <c r="A155" s="45" t="s">
        <v>43</v>
      </c>
      <c r="C155" s="4"/>
      <c r="E155" s="4"/>
      <c r="G155" s="4"/>
      <c r="I155" s="4"/>
      <c r="K155" s="4"/>
      <c r="M155" s="4"/>
      <c r="O155" s="4"/>
      <c r="Q155" s="4"/>
      <c r="S155" s="4"/>
      <c r="U155" s="4"/>
      <c r="V155" s="14">
        <v>22.01</v>
      </c>
      <c r="W155" s="2">
        <v>21.18</v>
      </c>
      <c r="X155" s="15">
        <f t="shared" si="52"/>
        <v>-0.83000000000000185</v>
      </c>
      <c r="Y155" s="16">
        <f t="shared" si="53"/>
        <v>-3.7710131758291765</v>
      </c>
      <c r="AA155" s="4"/>
      <c r="AC155" s="4"/>
      <c r="AX155" s="7"/>
      <c r="AY155" s="4"/>
      <c r="AZ155" s="23" t="str">
        <f t="shared" si="54"/>
        <v xml:space="preserve"> </v>
      </c>
      <c r="BA155" s="16" t="str">
        <f t="shared" si="55"/>
        <v xml:space="preserve"> </v>
      </c>
    </row>
    <row r="156" spans="1:53" x14ac:dyDescent="0.2">
      <c r="A156" s="45" t="s">
        <v>152</v>
      </c>
      <c r="C156" s="4"/>
      <c r="E156" s="4"/>
      <c r="G156" s="4"/>
      <c r="I156" s="4"/>
      <c r="K156" s="4"/>
      <c r="M156" s="4"/>
      <c r="O156" s="4"/>
      <c r="Q156" s="4"/>
      <c r="S156" s="4"/>
      <c r="U156" s="4"/>
      <c r="V156" s="14">
        <v>4.6100000000000003</v>
      </c>
      <c r="W156" s="2">
        <v>6.19</v>
      </c>
      <c r="X156" s="15">
        <f t="shared" si="52"/>
        <v>1.58</v>
      </c>
      <c r="Y156" s="16">
        <f t="shared" si="53"/>
        <v>34.273318872017349</v>
      </c>
      <c r="AA156" s="4"/>
      <c r="AC156" s="4"/>
      <c r="AX156" s="7"/>
      <c r="AY156" s="4"/>
      <c r="AZ156" s="23" t="str">
        <f t="shared" si="54"/>
        <v xml:space="preserve"> </v>
      </c>
      <c r="BA156" s="16" t="str">
        <f t="shared" si="55"/>
        <v xml:space="preserve"> </v>
      </c>
    </row>
    <row r="157" spans="1:53" x14ac:dyDescent="0.2">
      <c r="A157" s="45" t="s">
        <v>153</v>
      </c>
      <c r="C157" s="4"/>
      <c r="E157" s="4"/>
      <c r="G157" s="4"/>
      <c r="I157" s="4"/>
      <c r="K157" s="4"/>
      <c r="M157" s="4"/>
      <c r="O157" s="4"/>
      <c r="Q157" s="4"/>
      <c r="S157" s="4"/>
      <c r="U157" s="4"/>
      <c r="V157" s="14">
        <v>1.29</v>
      </c>
      <c r="W157" s="2">
        <v>1.1499999999999999</v>
      </c>
      <c r="X157" s="15">
        <f t="shared" si="52"/>
        <v>-0.14000000000000012</v>
      </c>
      <c r="Y157" s="16">
        <f t="shared" si="53"/>
        <v>-10.852713178294582</v>
      </c>
      <c r="AA157" s="4"/>
      <c r="AC157" s="4"/>
      <c r="AX157" s="7"/>
      <c r="AY157" s="4"/>
      <c r="AZ157" s="23" t="str">
        <f t="shared" si="54"/>
        <v xml:space="preserve"> </v>
      </c>
      <c r="BA157" s="16" t="str">
        <f t="shared" si="55"/>
        <v xml:space="preserve"> </v>
      </c>
    </row>
    <row r="158" spans="1:53" x14ac:dyDescent="0.2">
      <c r="A158" s="45" t="s">
        <v>154</v>
      </c>
      <c r="C158" s="4"/>
      <c r="E158" s="4"/>
      <c r="G158" s="4"/>
      <c r="I158" s="4"/>
      <c r="K158" s="4"/>
      <c r="M158" s="4"/>
      <c r="O158" s="4"/>
      <c r="Q158" s="4"/>
      <c r="S158" s="4"/>
      <c r="U158" s="4"/>
      <c r="V158" s="14">
        <v>0.48</v>
      </c>
      <c r="W158" s="2">
        <v>0.52</v>
      </c>
      <c r="X158" s="15">
        <f t="shared" si="52"/>
        <v>4.0000000000000036E-2</v>
      </c>
      <c r="Y158" s="16">
        <f t="shared" si="53"/>
        <v>8.333333333333341</v>
      </c>
      <c r="AA158" s="4"/>
      <c r="AC158" s="4"/>
      <c r="AX158" s="7"/>
      <c r="AY158" s="4"/>
      <c r="AZ158" s="23" t="str">
        <f t="shared" si="54"/>
        <v xml:space="preserve"> </v>
      </c>
      <c r="BA158" s="16" t="str">
        <f t="shared" si="55"/>
        <v xml:space="preserve"> </v>
      </c>
    </row>
    <row r="159" spans="1:53" x14ac:dyDescent="0.2">
      <c r="A159" s="45" t="s">
        <v>155</v>
      </c>
      <c r="C159" s="4"/>
      <c r="E159" s="4"/>
      <c r="G159" s="4"/>
      <c r="I159" s="4"/>
      <c r="K159" s="4"/>
      <c r="M159" s="4"/>
      <c r="O159" s="4"/>
      <c r="Q159" s="4"/>
      <c r="S159" s="4"/>
      <c r="U159" s="4"/>
      <c r="V159" s="14">
        <v>10.88</v>
      </c>
      <c r="W159" s="2">
        <v>12.69</v>
      </c>
      <c r="X159" s="15">
        <f t="shared" si="52"/>
        <v>1.8099999999999987</v>
      </c>
      <c r="Y159" s="16">
        <f t="shared" si="53"/>
        <v>16.636029411764696</v>
      </c>
      <c r="AA159" s="4"/>
      <c r="AC159" s="4"/>
      <c r="AX159" s="7"/>
      <c r="AY159" s="4"/>
      <c r="AZ159" s="23" t="str">
        <f t="shared" si="54"/>
        <v xml:space="preserve"> </v>
      </c>
      <c r="BA159" s="16" t="str">
        <f t="shared" si="55"/>
        <v xml:space="preserve"> </v>
      </c>
    </row>
    <row r="160" spans="1:53" x14ac:dyDescent="0.2">
      <c r="A160" s="45" t="s">
        <v>156</v>
      </c>
      <c r="C160" s="4"/>
      <c r="E160" s="4"/>
      <c r="G160" s="4"/>
      <c r="I160" s="4"/>
      <c r="K160" s="4"/>
      <c r="M160" s="4"/>
      <c r="O160" s="4"/>
      <c r="Q160" s="4"/>
      <c r="S160" s="4"/>
      <c r="U160" s="4"/>
      <c r="V160" s="14">
        <v>9.65</v>
      </c>
      <c r="W160" s="2">
        <v>5.08</v>
      </c>
      <c r="X160" s="15">
        <f t="shared" si="52"/>
        <v>-4.57</v>
      </c>
      <c r="Y160" s="16">
        <f t="shared" si="53"/>
        <v>-47.357512953367873</v>
      </c>
      <c r="AA160" s="4"/>
      <c r="AC160" s="4"/>
      <c r="AX160" s="7"/>
      <c r="AY160" s="4"/>
      <c r="AZ160" s="23" t="str">
        <f t="shared" si="54"/>
        <v xml:space="preserve"> </v>
      </c>
      <c r="BA160" s="16" t="str">
        <f t="shared" si="55"/>
        <v xml:space="preserve"> </v>
      </c>
    </row>
    <row r="161" spans="1:53" x14ac:dyDescent="0.2">
      <c r="A161" s="45" t="s">
        <v>157</v>
      </c>
      <c r="C161" s="4"/>
      <c r="E161" s="4"/>
      <c r="G161" s="4"/>
      <c r="I161" s="4"/>
      <c r="K161" s="4"/>
      <c r="M161" s="4"/>
      <c r="O161" s="4"/>
      <c r="Q161" s="4"/>
      <c r="S161" s="4"/>
      <c r="U161" s="4"/>
      <c r="V161" s="14">
        <v>0.22</v>
      </c>
      <c r="W161" s="2">
        <v>0.04</v>
      </c>
      <c r="X161" s="15">
        <f t="shared" si="52"/>
        <v>-0.18</v>
      </c>
      <c r="Y161" s="16">
        <f t="shared" si="53"/>
        <v>-81.818181818181813</v>
      </c>
      <c r="AA161" s="4"/>
      <c r="AC161" s="4"/>
      <c r="AX161" s="7"/>
      <c r="AY161" s="4"/>
      <c r="AZ161" s="23" t="str">
        <f t="shared" si="54"/>
        <v xml:space="preserve"> </v>
      </c>
      <c r="BA161" s="16" t="str">
        <f t="shared" si="55"/>
        <v xml:space="preserve"> </v>
      </c>
    </row>
    <row r="162" spans="1:53" x14ac:dyDescent="0.2">
      <c r="A162" s="45" t="s">
        <v>158</v>
      </c>
      <c r="C162" s="4"/>
      <c r="E162" s="4"/>
      <c r="G162" s="4"/>
      <c r="I162" s="4"/>
      <c r="K162" s="4"/>
      <c r="M162" s="4"/>
      <c r="O162" s="4"/>
      <c r="Q162" s="4"/>
      <c r="S162" s="4"/>
      <c r="U162" s="4"/>
      <c r="V162" s="14">
        <v>10.26</v>
      </c>
      <c r="W162" s="2">
        <v>6.2</v>
      </c>
      <c r="X162" s="15">
        <f t="shared" si="52"/>
        <v>-4.0599999999999996</v>
      </c>
      <c r="Y162" s="16">
        <f t="shared" si="53"/>
        <v>-39.571150097465882</v>
      </c>
      <c r="AA162" s="4"/>
      <c r="AC162" s="4"/>
      <c r="AX162" s="7"/>
      <c r="AY162" s="4"/>
      <c r="AZ162" s="23" t="str">
        <f t="shared" si="54"/>
        <v xml:space="preserve"> </v>
      </c>
      <c r="BA162" s="16" t="str">
        <f t="shared" si="55"/>
        <v xml:space="preserve"> </v>
      </c>
    </row>
    <row r="163" spans="1:53" x14ac:dyDescent="0.2">
      <c r="A163" s="45" t="s">
        <v>159</v>
      </c>
      <c r="C163" s="4"/>
      <c r="E163" s="4"/>
      <c r="G163" s="4"/>
      <c r="I163" s="4"/>
      <c r="K163" s="4"/>
      <c r="M163" s="4"/>
      <c r="O163" s="4"/>
      <c r="Q163" s="4"/>
      <c r="S163" s="4"/>
      <c r="U163" s="4"/>
      <c r="V163" s="14">
        <v>0.2</v>
      </c>
      <c r="W163" s="2">
        <v>0.49</v>
      </c>
      <c r="X163" s="15">
        <f t="shared" si="52"/>
        <v>0.28999999999999998</v>
      </c>
      <c r="Y163" s="16">
        <f t="shared" si="53"/>
        <v>144.99999999999997</v>
      </c>
      <c r="AA163" s="4"/>
      <c r="AC163" s="4"/>
      <c r="AX163" s="7"/>
      <c r="AY163" s="4"/>
      <c r="AZ163" s="23" t="str">
        <f t="shared" si="54"/>
        <v xml:space="preserve"> </v>
      </c>
      <c r="BA163" s="16" t="str">
        <f t="shared" si="55"/>
        <v xml:space="preserve"> </v>
      </c>
    </row>
    <row r="164" spans="1:53" x14ac:dyDescent="0.2">
      <c r="A164" s="45" t="s">
        <v>160</v>
      </c>
      <c r="C164" s="4"/>
      <c r="E164" s="4"/>
      <c r="G164" s="4"/>
      <c r="I164" s="4"/>
      <c r="K164" s="4"/>
      <c r="M164" s="4"/>
      <c r="O164" s="4"/>
      <c r="Q164" s="4"/>
      <c r="S164" s="4"/>
      <c r="U164" s="4"/>
      <c r="V164" s="14">
        <v>2.27</v>
      </c>
      <c r="W164" s="2">
        <v>2.27</v>
      </c>
      <c r="X164" s="15">
        <f t="shared" si="52"/>
        <v>0</v>
      </c>
      <c r="Y164" s="16">
        <f t="shared" si="53"/>
        <v>0</v>
      </c>
      <c r="AA164" s="4"/>
      <c r="AC164" s="4"/>
      <c r="AX164" s="7"/>
      <c r="AY164" s="4"/>
      <c r="AZ164" s="23" t="str">
        <f t="shared" si="54"/>
        <v xml:space="preserve"> </v>
      </c>
      <c r="BA164" s="16" t="str">
        <f t="shared" si="55"/>
        <v xml:space="preserve"> </v>
      </c>
    </row>
    <row r="165" spans="1:53" x14ac:dyDescent="0.2">
      <c r="A165" s="45" t="s">
        <v>161</v>
      </c>
      <c r="C165" s="4"/>
      <c r="E165" s="4"/>
      <c r="G165" s="4"/>
      <c r="I165" s="4"/>
      <c r="K165" s="4"/>
      <c r="M165" s="4"/>
      <c r="O165" s="4"/>
      <c r="Q165" s="4"/>
      <c r="S165" s="4"/>
      <c r="U165" s="4"/>
      <c r="V165" s="14">
        <v>14.7</v>
      </c>
      <c r="W165" s="2">
        <v>15.43</v>
      </c>
      <c r="X165" s="15">
        <f t="shared" si="52"/>
        <v>0.73000000000000043</v>
      </c>
      <c r="Y165" s="16">
        <f t="shared" si="53"/>
        <v>4.9659863945578264</v>
      </c>
      <c r="AA165" s="4"/>
      <c r="AC165" s="4"/>
      <c r="AX165" s="7"/>
      <c r="AY165" s="4"/>
      <c r="AZ165" s="23" t="str">
        <f t="shared" si="54"/>
        <v xml:space="preserve"> </v>
      </c>
      <c r="BA165" s="16" t="str">
        <f t="shared" si="55"/>
        <v xml:space="preserve"> </v>
      </c>
    </row>
    <row r="166" spans="1:53" x14ac:dyDescent="0.2">
      <c r="A166" s="45" t="s">
        <v>162</v>
      </c>
      <c r="C166" s="4"/>
      <c r="E166" s="4"/>
      <c r="G166" s="4"/>
      <c r="I166" s="4"/>
      <c r="K166" s="4"/>
      <c r="M166" s="4"/>
      <c r="O166" s="4"/>
      <c r="Q166" s="4"/>
      <c r="S166" s="4"/>
      <c r="U166" s="4"/>
      <c r="V166" s="14">
        <v>1.51</v>
      </c>
      <c r="W166" s="2">
        <v>2.74</v>
      </c>
      <c r="X166" s="15">
        <f t="shared" si="52"/>
        <v>1.2300000000000002</v>
      </c>
      <c r="Y166" s="16">
        <f t="shared" si="53"/>
        <v>81.456953642384121</v>
      </c>
      <c r="AA166" s="4"/>
      <c r="AC166" s="4"/>
      <c r="AX166" s="7"/>
      <c r="AY166" s="4"/>
      <c r="AZ166" s="23" t="str">
        <f t="shared" si="54"/>
        <v xml:space="preserve"> </v>
      </c>
      <c r="BA166" s="16" t="str">
        <f t="shared" si="55"/>
        <v xml:space="preserve"> </v>
      </c>
    </row>
    <row r="167" spans="1:53" x14ac:dyDescent="0.2">
      <c r="A167" s="45" t="s">
        <v>163</v>
      </c>
      <c r="C167" s="4"/>
      <c r="E167" s="4"/>
      <c r="G167" s="4"/>
      <c r="I167" s="4"/>
      <c r="K167" s="4"/>
      <c r="M167" s="4"/>
      <c r="O167" s="4"/>
      <c r="Q167" s="4"/>
      <c r="S167" s="4"/>
      <c r="U167" s="4"/>
      <c r="V167" s="14">
        <v>9.9499999999999993</v>
      </c>
      <c r="W167" s="2">
        <v>9.94</v>
      </c>
      <c r="X167" s="15">
        <f t="shared" si="52"/>
        <v>-9.9999999999997868E-3</v>
      </c>
      <c r="Y167" s="16">
        <f t="shared" si="53"/>
        <v>-0.10050251256281194</v>
      </c>
      <c r="AA167" s="4"/>
      <c r="AC167" s="4"/>
      <c r="AX167" s="7"/>
      <c r="AY167" s="4"/>
      <c r="AZ167" s="23" t="str">
        <f t="shared" si="54"/>
        <v xml:space="preserve"> </v>
      </c>
      <c r="BA167" s="16" t="str">
        <f t="shared" si="55"/>
        <v xml:space="preserve"> </v>
      </c>
    </row>
    <row r="168" spans="1:53" x14ac:dyDescent="0.2">
      <c r="A168" s="52" t="s">
        <v>15</v>
      </c>
      <c r="C168" s="4"/>
      <c r="E168" s="4"/>
      <c r="G168" s="4"/>
      <c r="I168" s="4"/>
      <c r="K168" s="4"/>
      <c r="M168" s="4"/>
      <c r="O168" s="4"/>
      <c r="Q168" s="4"/>
      <c r="S168" s="4"/>
      <c r="U168" s="4"/>
      <c r="W168" s="2"/>
      <c r="X168" s="7"/>
      <c r="Y168" s="4"/>
      <c r="AA168" s="4"/>
      <c r="AC168" s="4"/>
      <c r="AX168" s="7">
        <v>78.599999999999994</v>
      </c>
      <c r="AY168" s="4">
        <v>78.099999999999994</v>
      </c>
      <c r="AZ168" s="23">
        <f t="shared" si="54"/>
        <v>-0.5</v>
      </c>
      <c r="BA168" s="16">
        <f t="shared" si="55"/>
        <v>-0.63613231552162852</v>
      </c>
    </row>
    <row r="169" spans="1:53" x14ac:dyDescent="0.2">
      <c r="A169" s="52" t="s">
        <v>21</v>
      </c>
      <c r="C169" s="4"/>
      <c r="E169" s="4"/>
      <c r="G169" s="4"/>
      <c r="I169" s="4"/>
      <c r="K169" s="4"/>
      <c r="M169" s="4"/>
      <c r="O169" s="4"/>
      <c r="Q169" s="4"/>
      <c r="S169" s="4"/>
      <c r="U169" s="4"/>
      <c r="W169" s="4"/>
      <c r="Y169" s="4"/>
      <c r="AA169" s="4"/>
      <c r="AC169" s="4"/>
      <c r="AX169" s="7">
        <v>76.5</v>
      </c>
      <c r="AY169" s="4">
        <v>81.8</v>
      </c>
      <c r="AZ169" s="23">
        <f t="shared" si="54"/>
        <v>5.2999999999999972</v>
      </c>
      <c r="BA169" s="16">
        <f t="shared" si="55"/>
        <v>6.9281045751633954</v>
      </c>
    </row>
    <row r="170" spans="1:53" x14ac:dyDescent="0.2">
      <c r="A170" s="52" t="s">
        <v>7</v>
      </c>
      <c r="C170" s="4"/>
      <c r="E170" s="4"/>
      <c r="I170" s="4"/>
      <c r="K170" s="4"/>
      <c r="M170" s="4"/>
      <c r="O170" s="4"/>
      <c r="Q170" s="4"/>
      <c r="S170" s="4"/>
      <c r="U170" s="4"/>
      <c r="W170" s="4"/>
      <c r="Y170" s="4"/>
      <c r="AA170" s="4"/>
      <c r="AC170" s="4"/>
      <c r="AX170" s="7">
        <v>96.2</v>
      </c>
      <c r="AY170" s="4">
        <v>100</v>
      </c>
      <c r="AZ170" s="23">
        <f t="shared" si="54"/>
        <v>3.7999999999999972</v>
      </c>
      <c r="BA170" s="16">
        <f t="shared" si="55"/>
        <v>3.950103950103947</v>
      </c>
    </row>
    <row r="171" spans="1:53" x14ac:dyDescent="0.2">
      <c r="A171" s="52" t="s">
        <v>192</v>
      </c>
      <c r="K171" s="4"/>
      <c r="M171" s="4"/>
      <c r="O171" s="4"/>
      <c r="Q171" s="4"/>
      <c r="S171" s="4"/>
      <c r="U171" s="4"/>
      <c r="W171" s="4"/>
      <c r="Y171" s="4"/>
      <c r="AA171" s="4"/>
      <c r="AC171" s="4"/>
      <c r="AX171" s="7">
        <v>56.4</v>
      </c>
      <c r="AY171" s="4">
        <v>45.5</v>
      </c>
      <c r="AZ171" s="23">
        <f t="shared" si="54"/>
        <v>-10.899999999999999</v>
      </c>
      <c r="BA171" s="16">
        <f t="shared" si="55"/>
        <v>-19.326241134751768</v>
      </c>
    </row>
    <row r="172" spans="1:53" x14ac:dyDescent="0.2">
      <c r="A172" s="52" t="s">
        <v>12</v>
      </c>
      <c r="K172" s="4"/>
      <c r="M172" s="4"/>
      <c r="O172" s="4"/>
      <c r="Q172" s="4"/>
      <c r="S172" s="4"/>
      <c r="U172" s="4"/>
      <c r="W172" s="4"/>
      <c r="Y172" s="4"/>
      <c r="AA172" s="4"/>
      <c r="AC172" s="4"/>
      <c r="AX172" s="7">
        <v>54.1</v>
      </c>
      <c r="AY172" s="4">
        <v>53.1</v>
      </c>
      <c r="AZ172" s="23">
        <f t="shared" si="54"/>
        <v>-1</v>
      </c>
      <c r="BA172" s="16">
        <f t="shared" si="55"/>
        <v>-1.8484288354898335</v>
      </c>
    </row>
    <row r="173" spans="1:53" x14ac:dyDescent="0.2">
      <c r="A173" s="52" t="s">
        <v>49</v>
      </c>
      <c r="K173" s="4"/>
      <c r="M173" s="4"/>
      <c r="O173" s="4"/>
      <c r="Q173" s="4"/>
      <c r="U173" s="4"/>
      <c r="W173" s="4"/>
      <c r="Y173" s="4"/>
      <c r="AA173" s="4"/>
      <c r="AC173" s="4"/>
      <c r="AX173" s="7">
        <v>61.7</v>
      </c>
      <c r="AY173" s="4">
        <v>60.9</v>
      </c>
      <c r="AZ173" s="23">
        <f t="shared" si="54"/>
        <v>-0.80000000000000426</v>
      </c>
      <c r="BA173" s="16">
        <f t="shared" si="55"/>
        <v>-1.2965964343598124</v>
      </c>
    </row>
    <row r="174" spans="1:53" x14ac:dyDescent="0.2">
      <c r="A174" s="52" t="s">
        <v>194</v>
      </c>
      <c r="K174" s="4"/>
      <c r="M174" s="4"/>
      <c r="O174" s="4"/>
      <c r="Q174" s="4"/>
      <c r="U174" s="4"/>
      <c r="W174" s="4"/>
      <c r="Y174" s="4"/>
      <c r="AA174" s="4"/>
      <c r="AC174" s="4"/>
      <c r="AX174" s="7">
        <v>19.899999999999999</v>
      </c>
      <c r="AY174" s="4">
        <v>22.9</v>
      </c>
      <c r="AZ174" s="23">
        <f t="shared" si="54"/>
        <v>3</v>
      </c>
      <c r="BA174" s="16">
        <f t="shared" si="55"/>
        <v>15.075376884422111</v>
      </c>
    </row>
    <row r="175" spans="1:53" x14ac:dyDescent="0.2">
      <c r="A175" s="52" t="s">
        <v>193</v>
      </c>
      <c r="K175" s="4"/>
      <c r="M175" s="4"/>
      <c r="O175" s="4"/>
      <c r="Q175" s="4"/>
      <c r="U175" s="4"/>
      <c r="W175" s="4"/>
      <c r="Y175" s="4"/>
      <c r="AA175" s="4"/>
      <c r="AC175" s="4"/>
      <c r="AX175" s="7">
        <v>45</v>
      </c>
      <c r="AY175" s="4">
        <v>48.5</v>
      </c>
      <c r="AZ175" s="23">
        <f t="shared" si="54"/>
        <v>3.5</v>
      </c>
      <c r="BA175" s="16">
        <f t="shared" si="55"/>
        <v>7.7777777777777777</v>
      </c>
    </row>
    <row r="176" spans="1:53" x14ac:dyDescent="0.2">
      <c r="A176" s="52" t="s">
        <v>8</v>
      </c>
      <c r="K176" s="4"/>
      <c r="M176" s="4"/>
      <c r="O176" s="4"/>
      <c r="Q176" s="4"/>
      <c r="W176" s="4"/>
      <c r="Y176" s="4"/>
      <c r="AA176" s="4"/>
      <c r="AC176" s="4"/>
      <c r="AX176" s="7">
        <v>18.5</v>
      </c>
      <c r="AY176" s="4">
        <v>18.2</v>
      </c>
      <c r="AZ176" s="23">
        <f t="shared" si="54"/>
        <v>-0.30000000000000071</v>
      </c>
      <c r="BA176" s="16">
        <f t="shared" si="55"/>
        <v>-1.6216216216216255</v>
      </c>
    </row>
    <row r="177" spans="1:53" x14ac:dyDescent="0.2">
      <c r="A177" s="52" t="s">
        <v>195</v>
      </c>
      <c r="K177" s="4"/>
      <c r="M177" s="4"/>
      <c r="O177" s="4"/>
      <c r="Q177" s="4"/>
      <c r="W177" s="4"/>
      <c r="Y177" s="4"/>
      <c r="AA177" s="4"/>
      <c r="AC177" s="4"/>
      <c r="AX177" s="7">
        <v>30</v>
      </c>
      <c r="AY177" s="4">
        <v>44.4</v>
      </c>
      <c r="AZ177" s="23">
        <f t="shared" si="54"/>
        <v>14.399999999999999</v>
      </c>
      <c r="BA177" s="16">
        <f t="shared" si="55"/>
        <v>47.999999999999993</v>
      </c>
    </row>
    <row r="178" spans="1:53" x14ac:dyDescent="0.2">
      <c r="A178" s="52" t="s">
        <v>14</v>
      </c>
      <c r="K178" s="4"/>
      <c r="M178" s="4"/>
      <c r="O178" s="4"/>
      <c r="Q178" s="4"/>
      <c r="W178" s="4"/>
      <c r="Y178" s="4"/>
      <c r="AA178" s="4"/>
      <c r="AC178" s="4"/>
      <c r="AX178" s="7">
        <v>59.2</v>
      </c>
      <c r="AY178" s="4">
        <v>63.6</v>
      </c>
      <c r="AZ178" s="23">
        <f t="shared" si="54"/>
        <v>4.3999999999999986</v>
      </c>
      <c r="BA178" s="16">
        <f t="shared" si="55"/>
        <v>7.4324324324324298</v>
      </c>
    </row>
    <row r="179" spans="1:53" x14ac:dyDescent="0.2">
      <c r="A179" s="52" t="s">
        <v>196</v>
      </c>
      <c r="K179" s="4"/>
      <c r="M179" s="4"/>
      <c r="O179" s="4"/>
      <c r="Q179" s="4"/>
      <c r="W179" s="4"/>
      <c r="Y179" s="4"/>
      <c r="AA179" s="4"/>
      <c r="AC179" s="4"/>
      <c r="AX179" s="7">
        <v>31.4</v>
      </c>
      <c r="AY179" s="4">
        <v>45.6</v>
      </c>
      <c r="AZ179" s="23">
        <f t="shared" si="54"/>
        <v>14.200000000000003</v>
      </c>
      <c r="BA179" s="16">
        <f t="shared" si="55"/>
        <v>45.222929936305739</v>
      </c>
    </row>
    <row r="180" spans="1:53" x14ac:dyDescent="0.2">
      <c r="A180" s="52" t="s">
        <v>17</v>
      </c>
      <c r="K180" s="4"/>
      <c r="M180" s="4"/>
      <c r="O180" s="4"/>
      <c r="Q180" s="4"/>
      <c r="W180" s="4"/>
      <c r="Y180" s="4"/>
      <c r="AA180" s="4"/>
      <c r="AC180" s="4"/>
      <c r="AX180" s="7">
        <v>28</v>
      </c>
      <c r="AY180" s="4">
        <v>27.3</v>
      </c>
      <c r="AZ180" s="23">
        <f t="shared" si="54"/>
        <v>-0.69999999999999929</v>
      </c>
      <c r="BA180" s="16">
        <f t="shared" si="55"/>
        <v>-2.4999999999999973</v>
      </c>
    </row>
    <row r="181" spans="1:53" x14ac:dyDescent="0.2">
      <c r="A181" s="52" t="s">
        <v>197</v>
      </c>
      <c r="K181" s="4"/>
      <c r="M181" s="4"/>
      <c r="O181" s="4"/>
      <c r="Q181" s="4"/>
      <c r="AX181" s="7">
        <v>45.5</v>
      </c>
      <c r="AY181" s="4">
        <v>34.799999999999997</v>
      </c>
      <c r="AZ181" s="23">
        <f t="shared" si="54"/>
        <v>-10.700000000000003</v>
      </c>
      <c r="BA181" s="16">
        <f t="shared" si="55"/>
        <v>-23.516483516483522</v>
      </c>
    </row>
    <row r="182" spans="1:53" x14ac:dyDescent="0.2">
      <c r="A182" s="52" t="s">
        <v>9</v>
      </c>
      <c r="K182" s="4"/>
      <c r="M182" s="4"/>
      <c r="O182" s="4"/>
      <c r="Q182" s="4"/>
      <c r="AX182" s="6">
        <v>22.1</v>
      </c>
      <c r="AY182" s="3">
        <v>14.8</v>
      </c>
      <c r="AZ182" s="19">
        <f t="shared" si="54"/>
        <v>-7.3000000000000007</v>
      </c>
      <c r="BA182" s="20">
        <f t="shared" si="55"/>
        <v>-33.0316742081448</v>
      </c>
    </row>
    <row r="183" spans="1:53" x14ac:dyDescent="0.2">
      <c r="K183" s="4"/>
      <c r="M183" s="4"/>
      <c r="O183" s="4"/>
      <c r="Q183" s="4"/>
      <c r="AX183" s="2"/>
      <c r="AY183" s="2"/>
      <c r="AZ183" s="2"/>
      <c r="BA183" s="2"/>
    </row>
    <row r="184" spans="1:53" x14ac:dyDescent="0.2">
      <c r="O184" s="4"/>
      <c r="Q184" s="4"/>
      <c r="AX184" s="2"/>
      <c r="AY184" s="2"/>
      <c r="AZ184" s="2"/>
      <c r="BA184" s="2"/>
    </row>
    <row r="185" spans="1:53" x14ac:dyDescent="0.2">
      <c r="O185" s="4"/>
      <c r="Q185" s="4"/>
    </row>
    <row r="186" spans="1:53" x14ac:dyDescent="0.2">
      <c r="O186" s="4"/>
      <c r="Q186" s="4"/>
    </row>
    <row r="187" spans="1:53" x14ac:dyDescent="0.2">
      <c r="Q187" s="4"/>
    </row>
  </sheetData>
  <mergeCells count="19">
    <mergeCell ref="P63:Q63"/>
    <mergeCell ref="R63:S63"/>
    <mergeCell ref="T63:U63"/>
    <mergeCell ref="B18:E18"/>
    <mergeCell ref="F18:I18"/>
    <mergeCell ref="J18:M18"/>
    <mergeCell ref="N18:Q18"/>
    <mergeCell ref="R18:U18"/>
    <mergeCell ref="F63:G63"/>
    <mergeCell ref="J63:K63"/>
    <mergeCell ref="N63:O63"/>
    <mergeCell ref="AT18:AW18"/>
    <mergeCell ref="AX18:BA18"/>
    <mergeCell ref="V18:Y18"/>
    <mergeCell ref="Z18:AC18"/>
    <mergeCell ref="AD18:AG18"/>
    <mergeCell ref="AH18:AK18"/>
    <mergeCell ref="AL18:AO18"/>
    <mergeCell ref="AP18:AS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2017-08-20T09:35:20Z</dcterms:created>
  <dcterms:modified xsi:type="dcterms:W3CDTF">2017-08-25T21:27:48Z</dcterms:modified>
</cp:coreProperties>
</file>