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9200" yWindow="0" windowWidth="19200" windowHeight="23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D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D35" i="1"/>
  <c r="H28" i="1"/>
  <c r="H27" i="1"/>
  <c r="H29" i="1"/>
  <c r="H16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1" i="1"/>
  <c r="H22" i="1"/>
  <c r="H23" i="1"/>
  <c r="H24" i="1"/>
  <c r="H25" i="1"/>
  <c r="H26" i="1"/>
  <c r="H2" i="1"/>
  <c r="H3" i="1"/>
  <c r="H4" i="1"/>
  <c r="D32" i="1"/>
</calcChain>
</file>

<file path=xl/sharedStrings.xml><?xml version="1.0" encoding="utf-8"?>
<sst xmlns="http://schemas.openxmlformats.org/spreadsheetml/2006/main" count="140" uniqueCount="116">
  <si>
    <t>Part</t>
  </si>
  <si>
    <t>P/N</t>
  </si>
  <si>
    <t>Supplier</t>
  </si>
  <si>
    <t>Description</t>
  </si>
  <si>
    <t>Quantity</t>
  </si>
  <si>
    <t>Cost</t>
  </si>
  <si>
    <t>IMU</t>
  </si>
  <si>
    <t>eBay</t>
  </si>
  <si>
    <t>MPU-6050 IMU</t>
  </si>
  <si>
    <t>Identifiers</t>
  </si>
  <si>
    <t>0.1uF 0603 Cap</t>
  </si>
  <si>
    <t>C1, C2</t>
  </si>
  <si>
    <t>445-1316-1-ND</t>
  </si>
  <si>
    <t>Digikey</t>
  </si>
  <si>
    <t>0.1uF 0603 25V capacitor</t>
  </si>
  <si>
    <t>2.2nF 0603 Cap</t>
  </si>
  <si>
    <t>C3</t>
  </si>
  <si>
    <t>478-6210-6-ND</t>
  </si>
  <si>
    <t>2.2nF 0603 16V Capacitor</t>
  </si>
  <si>
    <t>Min. Order</t>
  </si>
  <si>
    <t>445-4985-6-ND</t>
  </si>
  <si>
    <t>C4</t>
  </si>
  <si>
    <t>220nF 0603 Cap</t>
  </si>
  <si>
    <t>220nF 0603 10V Capacitor</t>
  </si>
  <si>
    <t>445-7395-1-ND</t>
  </si>
  <si>
    <t>C5</t>
  </si>
  <si>
    <t>4.7uF 0402 Cap</t>
  </si>
  <si>
    <t>4.7uF 0402 6.3V Capacitor</t>
  </si>
  <si>
    <t>C6, C7</t>
  </si>
  <si>
    <t>22uF 0805 Cap</t>
  </si>
  <si>
    <t>445-7665-1-ND</t>
  </si>
  <si>
    <t>22uF 0805 10V Capacitor</t>
  </si>
  <si>
    <t>399-8100-1-ND</t>
  </si>
  <si>
    <t>C8</t>
  </si>
  <si>
    <t>0.47uF 0805 Cap</t>
  </si>
  <si>
    <t>0.47uF 0805 50V Capacitor</t>
  </si>
  <si>
    <t>RMCF0603JT10K0CT-ND</t>
  </si>
  <si>
    <t>R1, R2</t>
  </si>
  <si>
    <t>10K Ohms 0603 Resistor</t>
  </si>
  <si>
    <t>RMCF0603JT1K00CT-ND</t>
  </si>
  <si>
    <t>R8</t>
  </si>
  <si>
    <t>1K Ohms 0603 Resistor</t>
  </si>
  <si>
    <t>R9</t>
  </si>
  <si>
    <t>4.99K Ohm Resistor</t>
  </si>
  <si>
    <t>4.99K Ohms 0603 Resistor</t>
  </si>
  <si>
    <t>RMCF0603FT4K99TR-ND</t>
  </si>
  <si>
    <t>R7</t>
  </si>
  <si>
    <t>TC33X-502ECT-ND</t>
  </si>
  <si>
    <t>5K Ohms Trimmer Potentiometer</t>
  </si>
  <si>
    <t>5K Ohm Trim Pot</t>
  </si>
  <si>
    <t>10K Ohm 0603 Resistor</t>
  </si>
  <si>
    <t>1K Ohm 0603 Resistor</t>
  </si>
  <si>
    <t>G|</t>
  </si>
  <si>
    <t>|R</t>
  </si>
  <si>
    <t>754-1060-1-ND</t>
  </si>
  <si>
    <t>Red LED 0805 Package</t>
  </si>
  <si>
    <t>Red LED 0805</t>
  </si>
  <si>
    <t>Voltage Regulator</t>
  </si>
  <si>
    <t>IC1</t>
  </si>
  <si>
    <t>TLE4476DCT-ND</t>
  </si>
  <si>
    <t>3.3V and 5V Dual LDO Regulator</t>
  </si>
  <si>
    <t>Piezo Buzzer</t>
  </si>
  <si>
    <t>458-1066-ND</t>
  </si>
  <si>
    <t>4.1KHz Piezo Buzzer</t>
  </si>
  <si>
    <t>Multiplexer</t>
  </si>
  <si>
    <t>MUX</t>
  </si>
  <si>
    <t>16 Channel Multiplexer</t>
  </si>
  <si>
    <t>Compass</t>
  </si>
  <si>
    <t>COMPASS</t>
  </si>
  <si>
    <t>HMC5883L Magnetometer</t>
  </si>
  <si>
    <t>8 Position DIP Switch</t>
  </si>
  <si>
    <t>450-1366-ND</t>
  </si>
  <si>
    <t>8 Position Standard DIP Switch</t>
  </si>
  <si>
    <t>2 Pos Screw Terminal</t>
  </si>
  <si>
    <t>JP3, JP4</t>
  </si>
  <si>
    <t>A98036-ND</t>
  </si>
  <si>
    <t>3 Pos Screw Terminal</t>
  </si>
  <si>
    <t>JP5</t>
  </si>
  <si>
    <t>3 Position 3.5mm Pitch Horizontal Wire Screw Terminal</t>
  </si>
  <si>
    <t>2 Position 3.5mm Pitch Horizontal Wire Screw Terminal</t>
  </si>
  <si>
    <t>A98037-ND</t>
  </si>
  <si>
    <t>S1</t>
  </si>
  <si>
    <t>CKN9104CT-ND</t>
  </si>
  <si>
    <t>SMD Momentary Pushbutton</t>
  </si>
  <si>
    <t>Momentary Pushbutton</t>
  </si>
  <si>
    <t>6 Pos Female Header</t>
  </si>
  <si>
    <t>3M9517-ND</t>
  </si>
  <si>
    <t>6 Position Single Row 0.1" Pitch Female Header</t>
  </si>
  <si>
    <t>16 Position Dual Row 0.1" Pitch Female Header</t>
  </si>
  <si>
    <t>8x2 Pos Female Header</t>
  </si>
  <si>
    <t>A26489-ND</t>
  </si>
  <si>
    <t>Cost Per Board</t>
  </si>
  <si>
    <t>Order Cost</t>
  </si>
  <si>
    <t>Per Board Cost</t>
  </si>
  <si>
    <t>PCB</t>
  </si>
  <si>
    <t>OSHpark</t>
  </si>
  <si>
    <t>PCB for the TeensyWay</t>
  </si>
  <si>
    <t>Teensy 3.0</t>
  </si>
  <si>
    <t>Teensy3.0</t>
  </si>
  <si>
    <t>pjrc.com</t>
  </si>
  <si>
    <t>MPU-6050</t>
  </si>
  <si>
    <t>HMC5883L</t>
  </si>
  <si>
    <t>Green LED 0805</t>
  </si>
  <si>
    <t>Green LED 0805 Package</t>
  </si>
  <si>
    <t>754-1062-1-ND</t>
  </si>
  <si>
    <t>36 Pos Male Header</t>
  </si>
  <si>
    <t>36 Pin Male header to solder to Teensy</t>
  </si>
  <si>
    <t>929400-01-36-ND</t>
  </si>
  <si>
    <t>4 Pos Female Header</t>
  </si>
  <si>
    <t>4 Pin Female Header for the Teensy base</t>
  </si>
  <si>
    <t>S7037-ND</t>
  </si>
  <si>
    <t>14 Pos Female Header</t>
  </si>
  <si>
    <t>S7012-ND</t>
  </si>
  <si>
    <t>14 Pin Female Header for the Teensy Side Connections</t>
  </si>
  <si>
    <t>Cost Per Order</t>
  </si>
  <si>
    <t>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</si>
</sst>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_);_(&quot;$&quot;* \(#,##0.000\);_(&quot;$&quot;* &quot;-&quot;?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2"/>
    <xf numFmtId="164" fontId="0" fillId="0" borderId="0" xfId="1" applyNumberFormat="1" applyFont="1"/>
    <xf numFmtId="165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RMCF0603FT4K99/RMCF0603FT4K99TR-ND/1761322" TargetMode="External"/><Relationship Id="rId20" Type="http://schemas.openxmlformats.org/officeDocument/2006/relationships/hyperlink" Target="http://www.digikey.com/product-detail/en/APA2106ZGC/754-1062-1-ND/1747779" TargetMode="External"/><Relationship Id="rId21" Type="http://schemas.openxmlformats.org/officeDocument/2006/relationships/hyperlink" Target="http://www.digikey.com/scripts/DKSearch/dksus.dll?Detail&amp;itemSeq=127517395&amp;uq=634986082476970152" TargetMode="External"/><Relationship Id="rId22" Type="http://schemas.openxmlformats.org/officeDocument/2006/relationships/hyperlink" Target="http://www.digikey.com/scripts/DKSearch/dksus.dll?Detail&amp;itemSeq=127517818&amp;uq=634986085316412706" TargetMode="External"/><Relationship Id="rId23" Type="http://schemas.openxmlformats.org/officeDocument/2006/relationships/hyperlink" Target="http://www.digikey.com/product-detail/en/PPTC141LFBN-RC/S7012-ND/810152" TargetMode="External"/><Relationship Id="rId10" Type="http://schemas.openxmlformats.org/officeDocument/2006/relationships/hyperlink" Target="http://www.digikey.com/product-detail/en/TC33X-2-502E/TC33X-502ECT-ND/612914" TargetMode="External"/><Relationship Id="rId11" Type="http://schemas.openxmlformats.org/officeDocument/2006/relationships/hyperlink" Target="http://www.digikey.com/product-detail/en/APA2106SURCK/754-1060-1-ND/1747777" TargetMode="External"/><Relationship Id="rId12" Type="http://schemas.openxmlformats.org/officeDocument/2006/relationships/hyperlink" Target="http://www.digikey.com/product-detail/en/TLE4476D/TLE4476DCT-ND/2231216" TargetMode="External"/><Relationship Id="rId13" Type="http://schemas.openxmlformats.org/officeDocument/2006/relationships/hyperlink" Target="http://www.digikey.com/scripts/DKSearch/dksus.dll?Detail&amp;itemSeq=127513707&amp;uq=634986054227653238" TargetMode="External"/><Relationship Id="rId14" Type="http://schemas.openxmlformats.org/officeDocument/2006/relationships/hyperlink" Target="http://www.digikey.com/product-detail/en/ADE0804/450-1366-ND/969176" TargetMode="External"/><Relationship Id="rId15" Type="http://schemas.openxmlformats.org/officeDocument/2006/relationships/hyperlink" Target="http://www.digikey.com/scripts/DKSearch/dksus.dll?Detail&amp;itemSeq=127515230&amp;uq=634986064625017023" TargetMode="External"/><Relationship Id="rId16" Type="http://schemas.openxmlformats.org/officeDocument/2006/relationships/hyperlink" Target="http://www.digikey.com/product-detail/en/1776275-3/A98037-ND/1826900" TargetMode="External"/><Relationship Id="rId17" Type="http://schemas.openxmlformats.org/officeDocument/2006/relationships/hyperlink" Target="http://www.digikey.com/scripts/DKSearch/dksus.dll?Detail&amp;itemSeq=127515692&amp;uq=634986069498580758" TargetMode="External"/><Relationship Id="rId18" Type="http://schemas.openxmlformats.org/officeDocument/2006/relationships/hyperlink" Target="http://www.digikey.com/scripts/DKSearch/dksus.dll?Detail&amp;itemSeq=127516105&amp;uq=634986072435463096" TargetMode="External"/><Relationship Id="rId19" Type="http://schemas.openxmlformats.org/officeDocument/2006/relationships/hyperlink" Target="http://www.digikey.com/scripts/DKSearch/dksus.dll?Detail&amp;itemSeq=127516288&amp;uq=634986074331500350" TargetMode="External"/><Relationship Id="rId1" Type="http://schemas.openxmlformats.org/officeDocument/2006/relationships/hyperlink" Target="http://www.digikey.com/product-detail/en/C1608X7R1E104K080AA/445-1316-1-ND/567697" TargetMode="External"/><Relationship Id="rId2" Type="http://schemas.openxmlformats.org/officeDocument/2006/relationships/hyperlink" Target="http://www.digikey.com/product-detail/en/0603YC222KAT2A/478-6210-6-ND/2391452" TargetMode="External"/><Relationship Id="rId3" Type="http://schemas.openxmlformats.org/officeDocument/2006/relationships/hyperlink" Target="http://www.digikey.com/product-detail/en/C1005X5R1A224K050BC/445-4985-6-ND/2093951" TargetMode="External"/><Relationship Id="rId4" Type="http://schemas.openxmlformats.org/officeDocument/2006/relationships/hyperlink" Target="http://www.digikey.com/product-detail/en/C1005X5R0J475M050BC/445-7395-1-ND/2733467" TargetMode="External"/><Relationship Id="rId5" Type="http://schemas.openxmlformats.org/officeDocument/2006/relationships/hyperlink" Target="http://www.digikey.com/product-detail/en/C2012X5R1A226M125AB/445-7665-1-ND/2733737" TargetMode="External"/><Relationship Id="rId6" Type="http://schemas.openxmlformats.org/officeDocument/2006/relationships/hyperlink" Target="http://www.digikey.com/product-detail/en/C0805C474K5RACTU/399-8100-1-ND/3471823" TargetMode="External"/><Relationship Id="rId7" Type="http://schemas.openxmlformats.org/officeDocument/2006/relationships/hyperlink" Target="http://www.digikey.com/product-detail/en/RMCF0603JT10K0/RMCF0603JT10K0CT-ND/1943191" TargetMode="External"/><Relationship Id="rId8" Type="http://schemas.openxmlformats.org/officeDocument/2006/relationships/hyperlink" Target="http://www.digikey.com/product-detail/en/RMCF0603JT1K00/RMCF0603JT1K00CT-ND/1943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C30" sqref="C30"/>
    </sheetView>
  </sheetViews>
  <sheetFormatPr baseColWidth="10" defaultRowHeight="15" x14ac:dyDescent="0"/>
  <cols>
    <col min="1" max="1" width="20.83203125" customWidth="1"/>
    <col min="3" max="3" width="16.1640625" customWidth="1"/>
    <col min="6" max="6" width="21" customWidth="1"/>
    <col min="8" max="8" width="13" customWidth="1"/>
  </cols>
  <sheetData>
    <row r="1" spans="1:10">
      <c r="A1" t="s">
        <v>0</v>
      </c>
      <c r="B1" t="s">
        <v>4</v>
      </c>
      <c r="C1" t="s">
        <v>9</v>
      </c>
      <c r="D1" t="s">
        <v>5</v>
      </c>
      <c r="E1" t="s">
        <v>2</v>
      </c>
      <c r="F1" t="s">
        <v>1</v>
      </c>
      <c r="G1" t="s">
        <v>19</v>
      </c>
      <c r="H1" t="s">
        <v>93</v>
      </c>
      <c r="I1" t="s">
        <v>92</v>
      </c>
      <c r="J1" t="s">
        <v>3</v>
      </c>
    </row>
    <row r="2" spans="1:10">
      <c r="A2" t="s">
        <v>94</v>
      </c>
      <c r="B2">
        <v>1</v>
      </c>
      <c r="D2" s="3">
        <f>28.75/3</f>
        <v>9.5833333333333339</v>
      </c>
      <c r="E2" t="s">
        <v>95</v>
      </c>
      <c r="G2">
        <v>3</v>
      </c>
      <c r="H2" s="4">
        <f t="shared" ref="H2:H3" si="0">B2*D2</f>
        <v>9.5833333333333339</v>
      </c>
      <c r="I2" s="4">
        <f t="shared" ref="I2:I29" si="1">G2*D2</f>
        <v>28.75</v>
      </c>
      <c r="J2" t="s">
        <v>96</v>
      </c>
    </row>
    <row r="3" spans="1:10">
      <c r="A3" t="s">
        <v>97</v>
      </c>
      <c r="B3">
        <v>1</v>
      </c>
      <c r="C3" t="s">
        <v>98</v>
      </c>
      <c r="D3" s="3">
        <v>19</v>
      </c>
      <c r="E3" t="s">
        <v>99</v>
      </c>
      <c r="G3">
        <v>1</v>
      </c>
      <c r="H3" s="4">
        <f t="shared" si="0"/>
        <v>19</v>
      </c>
      <c r="I3" s="4">
        <f t="shared" si="1"/>
        <v>19</v>
      </c>
    </row>
    <row r="4" spans="1:10">
      <c r="A4" t="s">
        <v>6</v>
      </c>
      <c r="B4">
        <v>1</v>
      </c>
      <c r="C4" t="s">
        <v>6</v>
      </c>
      <c r="D4" s="3">
        <v>5</v>
      </c>
      <c r="E4" t="s">
        <v>7</v>
      </c>
      <c r="F4" t="s">
        <v>100</v>
      </c>
      <c r="G4">
        <v>1</v>
      </c>
      <c r="H4" s="4">
        <f>B4*D4</f>
        <v>5</v>
      </c>
      <c r="I4" s="4">
        <f t="shared" si="1"/>
        <v>5</v>
      </c>
      <c r="J4" t="s">
        <v>8</v>
      </c>
    </row>
    <row r="5" spans="1:10">
      <c r="A5" t="s">
        <v>67</v>
      </c>
      <c r="B5">
        <v>1</v>
      </c>
      <c r="C5" t="s">
        <v>68</v>
      </c>
      <c r="D5" s="3">
        <v>2.6</v>
      </c>
      <c r="E5" t="s">
        <v>7</v>
      </c>
      <c r="F5" t="s">
        <v>101</v>
      </c>
      <c r="G5">
        <v>1</v>
      </c>
      <c r="H5" s="4">
        <f t="shared" ref="H5:H28" si="2">B5*D5</f>
        <v>2.6</v>
      </c>
      <c r="I5" s="4">
        <f t="shared" si="1"/>
        <v>2.6</v>
      </c>
      <c r="J5" t="s">
        <v>69</v>
      </c>
    </row>
    <row r="6" spans="1:10">
      <c r="A6" t="s">
        <v>10</v>
      </c>
      <c r="B6">
        <v>2</v>
      </c>
      <c r="C6" t="s">
        <v>11</v>
      </c>
      <c r="D6" s="3">
        <v>2.4E-2</v>
      </c>
      <c r="E6" t="s">
        <v>13</v>
      </c>
      <c r="F6" s="2" t="s">
        <v>12</v>
      </c>
      <c r="G6">
        <v>10</v>
      </c>
      <c r="H6" s="4">
        <f t="shared" si="2"/>
        <v>4.8000000000000001E-2</v>
      </c>
      <c r="I6" s="4">
        <f t="shared" si="1"/>
        <v>0.24</v>
      </c>
      <c r="J6" t="s">
        <v>14</v>
      </c>
    </row>
    <row r="7" spans="1:10">
      <c r="A7" t="s">
        <v>15</v>
      </c>
      <c r="B7">
        <v>1</v>
      </c>
      <c r="C7" t="s">
        <v>16</v>
      </c>
      <c r="D7" s="3">
        <v>0.06</v>
      </c>
      <c r="E7" t="s">
        <v>13</v>
      </c>
      <c r="F7" s="2" t="s">
        <v>17</v>
      </c>
      <c r="G7">
        <v>10</v>
      </c>
      <c r="H7" s="4">
        <f t="shared" si="2"/>
        <v>0.06</v>
      </c>
      <c r="I7" s="4">
        <f t="shared" si="1"/>
        <v>0.6</v>
      </c>
      <c r="J7" t="s">
        <v>18</v>
      </c>
    </row>
    <row r="8" spans="1:10">
      <c r="A8" t="s">
        <v>22</v>
      </c>
      <c r="B8">
        <v>1</v>
      </c>
      <c r="C8" t="s">
        <v>21</v>
      </c>
      <c r="D8" s="3">
        <v>5.8000000000000003E-2</v>
      </c>
      <c r="E8" t="s">
        <v>13</v>
      </c>
      <c r="F8" s="2" t="s">
        <v>20</v>
      </c>
      <c r="G8">
        <v>10</v>
      </c>
      <c r="H8" s="4">
        <f t="shared" si="2"/>
        <v>5.8000000000000003E-2</v>
      </c>
      <c r="I8" s="4">
        <f t="shared" si="1"/>
        <v>0.58000000000000007</v>
      </c>
      <c r="J8" t="s">
        <v>23</v>
      </c>
    </row>
    <row r="9" spans="1:10">
      <c r="A9" t="s">
        <v>26</v>
      </c>
      <c r="B9">
        <v>1</v>
      </c>
      <c r="C9" t="s">
        <v>25</v>
      </c>
      <c r="D9" s="3">
        <v>0.32</v>
      </c>
      <c r="E9" t="s">
        <v>13</v>
      </c>
      <c r="F9" s="2" t="s">
        <v>24</v>
      </c>
      <c r="G9">
        <v>1</v>
      </c>
      <c r="H9" s="4">
        <f t="shared" si="2"/>
        <v>0.32</v>
      </c>
      <c r="I9" s="4">
        <f t="shared" si="1"/>
        <v>0.32</v>
      </c>
      <c r="J9" t="s">
        <v>27</v>
      </c>
    </row>
    <row r="10" spans="1:10">
      <c r="A10" t="s">
        <v>29</v>
      </c>
      <c r="B10">
        <v>2</v>
      </c>
      <c r="C10" t="s">
        <v>28</v>
      </c>
      <c r="D10" s="3">
        <v>0.52</v>
      </c>
      <c r="E10" t="s">
        <v>13</v>
      </c>
      <c r="F10" s="2" t="s">
        <v>30</v>
      </c>
      <c r="G10">
        <v>2</v>
      </c>
      <c r="H10" s="4">
        <f t="shared" si="2"/>
        <v>1.04</v>
      </c>
      <c r="I10" s="4">
        <f t="shared" si="1"/>
        <v>1.04</v>
      </c>
      <c r="J10" t="s">
        <v>31</v>
      </c>
    </row>
    <row r="11" spans="1:10">
      <c r="A11" t="s">
        <v>34</v>
      </c>
      <c r="B11">
        <v>1</v>
      </c>
      <c r="C11" t="s">
        <v>33</v>
      </c>
      <c r="D11" s="3">
        <v>0.24</v>
      </c>
      <c r="E11" t="s">
        <v>13</v>
      </c>
      <c r="F11" s="2" t="s">
        <v>32</v>
      </c>
      <c r="G11">
        <v>1</v>
      </c>
      <c r="H11" s="4">
        <f t="shared" si="2"/>
        <v>0.24</v>
      </c>
      <c r="I11" s="4">
        <f t="shared" si="1"/>
        <v>0.24</v>
      </c>
      <c r="J11" t="s">
        <v>35</v>
      </c>
    </row>
    <row r="12" spans="1:10">
      <c r="A12" t="s">
        <v>50</v>
      </c>
      <c r="B12">
        <v>2</v>
      </c>
      <c r="C12" t="s">
        <v>37</v>
      </c>
      <c r="D12" s="3">
        <v>1.7000000000000001E-2</v>
      </c>
      <c r="E12" t="s">
        <v>13</v>
      </c>
      <c r="F12" s="2" t="s">
        <v>36</v>
      </c>
      <c r="G12">
        <v>10</v>
      </c>
      <c r="H12" s="4">
        <f t="shared" si="2"/>
        <v>3.4000000000000002E-2</v>
      </c>
      <c r="I12" s="4">
        <f t="shared" si="1"/>
        <v>0.17</v>
      </c>
      <c r="J12" t="s">
        <v>38</v>
      </c>
    </row>
    <row r="13" spans="1:10">
      <c r="A13" t="s">
        <v>51</v>
      </c>
      <c r="B13">
        <v>1</v>
      </c>
      <c r="C13" t="s">
        <v>40</v>
      </c>
      <c r="D13" s="3">
        <v>1.7000000000000001E-2</v>
      </c>
      <c r="E13" t="s">
        <v>13</v>
      </c>
      <c r="F13" s="2" t="s">
        <v>39</v>
      </c>
      <c r="G13">
        <v>10</v>
      </c>
      <c r="H13" s="4">
        <f t="shared" si="2"/>
        <v>1.7000000000000001E-2</v>
      </c>
      <c r="I13" s="4">
        <f t="shared" si="1"/>
        <v>0.17</v>
      </c>
      <c r="J13" t="s">
        <v>41</v>
      </c>
    </row>
    <row r="14" spans="1:10">
      <c r="A14" t="s">
        <v>43</v>
      </c>
      <c r="B14">
        <v>1</v>
      </c>
      <c r="C14" t="s">
        <v>42</v>
      </c>
      <c r="D14" s="3">
        <v>0.04</v>
      </c>
      <c r="E14" t="s">
        <v>13</v>
      </c>
      <c r="F14" s="2" t="s">
        <v>45</v>
      </c>
      <c r="G14">
        <v>1</v>
      </c>
      <c r="H14" s="4">
        <f t="shared" si="2"/>
        <v>0.04</v>
      </c>
      <c r="I14" s="4">
        <f t="shared" si="1"/>
        <v>0.04</v>
      </c>
      <c r="J14" t="s">
        <v>44</v>
      </c>
    </row>
    <row r="15" spans="1:10">
      <c r="A15" t="s">
        <v>49</v>
      </c>
      <c r="B15">
        <v>5</v>
      </c>
      <c r="C15" t="s">
        <v>46</v>
      </c>
      <c r="D15" s="3">
        <v>0.26</v>
      </c>
      <c r="E15" t="s">
        <v>13</v>
      </c>
      <c r="F15" s="2" t="s">
        <v>47</v>
      </c>
      <c r="G15">
        <v>5</v>
      </c>
      <c r="H15" s="4">
        <f t="shared" si="2"/>
        <v>1.3</v>
      </c>
      <c r="I15" s="4">
        <f t="shared" si="1"/>
        <v>1.3</v>
      </c>
      <c r="J15" t="s">
        <v>48</v>
      </c>
    </row>
    <row r="16" spans="1:10">
      <c r="A16" t="s">
        <v>102</v>
      </c>
      <c r="B16">
        <v>1</v>
      </c>
      <c r="C16" t="s">
        <v>52</v>
      </c>
      <c r="D16" s="3">
        <v>0.76</v>
      </c>
      <c r="E16" t="s">
        <v>13</v>
      </c>
      <c r="F16" s="2" t="s">
        <v>104</v>
      </c>
      <c r="G16">
        <v>1</v>
      </c>
      <c r="H16" s="4">
        <f t="shared" si="2"/>
        <v>0.76</v>
      </c>
      <c r="I16" s="4">
        <f t="shared" si="1"/>
        <v>0.76</v>
      </c>
      <c r="J16" t="s">
        <v>103</v>
      </c>
    </row>
    <row r="17" spans="1:10">
      <c r="A17" t="s">
        <v>56</v>
      </c>
      <c r="B17">
        <v>1</v>
      </c>
      <c r="C17" t="s">
        <v>53</v>
      </c>
      <c r="D17" s="3">
        <v>0.28000000000000003</v>
      </c>
      <c r="E17" t="s">
        <v>13</v>
      </c>
      <c r="F17" s="2" t="s">
        <v>54</v>
      </c>
      <c r="G17">
        <v>1</v>
      </c>
      <c r="H17" s="4">
        <f t="shared" si="2"/>
        <v>0.28000000000000003</v>
      </c>
      <c r="I17" s="4">
        <f t="shared" si="1"/>
        <v>0.28000000000000003</v>
      </c>
      <c r="J17" t="s">
        <v>55</v>
      </c>
    </row>
    <row r="18" spans="1:10">
      <c r="A18" t="s">
        <v>57</v>
      </c>
      <c r="B18">
        <v>1</v>
      </c>
      <c r="C18" t="s">
        <v>58</v>
      </c>
      <c r="D18" s="3">
        <v>3.32</v>
      </c>
      <c r="E18" t="s">
        <v>13</v>
      </c>
      <c r="F18" s="2" t="s">
        <v>59</v>
      </c>
      <c r="G18">
        <v>1</v>
      </c>
      <c r="H18" s="4">
        <f t="shared" si="2"/>
        <v>3.32</v>
      </c>
      <c r="I18" s="4">
        <f t="shared" si="1"/>
        <v>3.32</v>
      </c>
      <c r="J18" t="s">
        <v>60</v>
      </c>
    </row>
    <row r="19" spans="1:10">
      <c r="A19" t="s">
        <v>61</v>
      </c>
      <c r="B19">
        <v>1</v>
      </c>
      <c r="D19" s="3">
        <v>3</v>
      </c>
      <c r="E19" t="s">
        <v>13</v>
      </c>
      <c r="F19" s="2" t="s">
        <v>62</v>
      </c>
      <c r="G19">
        <v>1</v>
      </c>
      <c r="H19" s="4">
        <f t="shared" si="2"/>
        <v>3</v>
      </c>
      <c r="I19" s="4">
        <f t="shared" si="1"/>
        <v>3</v>
      </c>
      <c r="J19" t="s">
        <v>63</v>
      </c>
    </row>
    <row r="20" spans="1:10">
      <c r="A20" t="s">
        <v>64</v>
      </c>
      <c r="B20">
        <v>1</v>
      </c>
      <c r="C20" t="s">
        <v>65</v>
      </c>
      <c r="D20" s="3">
        <v>0.99</v>
      </c>
      <c r="E20" t="s">
        <v>115</v>
      </c>
      <c r="F20" s="2"/>
      <c r="G20">
        <v>1</v>
      </c>
      <c r="H20" s="5">
        <f>B20*D20</f>
        <v>0.99</v>
      </c>
      <c r="I20" s="4">
        <f t="shared" si="1"/>
        <v>0.99</v>
      </c>
      <c r="J20" t="s">
        <v>66</v>
      </c>
    </row>
    <row r="21" spans="1:10">
      <c r="A21" t="s">
        <v>70</v>
      </c>
      <c r="B21">
        <v>1</v>
      </c>
      <c r="D21" s="3">
        <v>1.02</v>
      </c>
      <c r="E21" t="s">
        <v>13</v>
      </c>
      <c r="F21" s="2" t="s">
        <v>71</v>
      </c>
      <c r="G21">
        <v>1</v>
      </c>
      <c r="H21" s="4">
        <f t="shared" si="2"/>
        <v>1.02</v>
      </c>
      <c r="I21" s="4">
        <f t="shared" si="1"/>
        <v>1.02</v>
      </c>
      <c r="J21" t="s">
        <v>72</v>
      </c>
    </row>
    <row r="22" spans="1:10">
      <c r="A22" t="s">
        <v>73</v>
      </c>
      <c r="B22">
        <v>2</v>
      </c>
      <c r="C22" t="s">
        <v>74</v>
      </c>
      <c r="D22" s="3">
        <v>0.5</v>
      </c>
      <c r="E22" t="s">
        <v>13</v>
      </c>
      <c r="F22" s="2" t="s">
        <v>75</v>
      </c>
      <c r="G22">
        <v>1</v>
      </c>
      <c r="H22" s="4">
        <f t="shared" si="2"/>
        <v>1</v>
      </c>
      <c r="I22" s="4">
        <f t="shared" si="1"/>
        <v>0.5</v>
      </c>
      <c r="J22" t="s">
        <v>79</v>
      </c>
    </row>
    <row r="23" spans="1:10">
      <c r="A23" t="s">
        <v>76</v>
      </c>
      <c r="B23">
        <v>1</v>
      </c>
      <c r="C23" t="s">
        <v>77</v>
      </c>
      <c r="D23" s="3">
        <v>0.78</v>
      </c>
      <c r="E23" t="s">
        <v>13</v>
      </c>
      <c r="F23" s="2" t="s">
        <v>80</v>
      </c>
      <c r="G23">
        <v>1</v>
      </c>
      <c r="H23" s="4">
        <f t="shared" si="2"/>
        <v>0.78</v>
      </c>
      <c r="I23" s="4">
        <f t="shared" si="1"/>
        <v>0.78</v>
      </c>
      <c r="J23" t="s">
        <v>78</v>
      </c>
    </row>
    <row r="24" spans="1:10">
      <c r="A24" t="s">
        <v>84</v>
      </c>
      <c r="B24">
        <v>1</v>
      </c>
      <c r="C24" t="s">
        <v>81</v>
      </c>
      <c r="D24" s="3">
        <v>0.61</v>
      </c>
      <c r="E24" t="s">
        <v>13</v>
      </c>
      <c r="F24" s="2" t="s">
        <v>82</v>
      </c>
      <c r="G24">
        <v>1</v>
      </c>
      <c r="H24" s="4">
        <f t="shared" si="2"/>
        <v>0.61</v>
      </c>
      <c r="I24" s="4">
        <f t="shared" si="1"/>
        <v>0.61</v>
      </c>
      <c r="J24" t="s">
        <v>83</v>
      </c>
    </row>
    <row r="25" spans="1:10">
      <c r="A25" t="s">
        <v>85</v>
      </c>
      <c r="B25">
        <v>1</v>
      </c>
      <c r="D25" s="3">
        <v>1.1000000000000001</v>
      </c>
      <c r="E25" t="s">
        <v>13</v>
      </c>
      <c r="F25" s="2" t="s">
        <v>86</v>
      </c>
      <c r="G25">
        <v>1</v>
      </c>
      <c r="H25" s="4">
        <f t="shared" si="2"/>
        <v>1.1000000000000001</v>
      </c>
      <c r="I25" s="4">
        <f t="shared" si="1"/>
        <v>1.1000000000000001</v>
      </c>
      <c r="J25" t="s">
        <v>87</v>
      </c>
    </row>
    <row r="26" spans="1:10">
      <c r="A26" t="s">
        <v>89</v>
      </c>
      <c r="B26">
        <v>1</v>
      </c>
      <c r="D26" s="3">
        <v>2.16</v>
      </c>
      <c r="E26" t="s">
        <v>13</v>
      </c>
      <c r="F26" s="2" t="s">
        <v>90</v>
      </c>
      <c r="G26">
        <v>1</v>
      </c>
      <c r="H26" s="4">
        <f t="shared" si="2"/>
        <v>2.16</v>
      </c>
      <c r="I26" s="4">
        <f t="shared" si="1"/>
        <v>2.16</v>
      </c>
      <c r="J26" t="s">
        <v>88</v>
      </c>
    </row>
    <row r="27" spans="1:10">
      <c r="A27" t="s">
        <v>108</v>
      </c>
      <c r="B27">
        <v>1</v>
      </c>
      <c r="D27" s="3">
        <v>0.6</v>
      </c>
      <c r="E27" t="s">
        <v>13</v>
      </c>
      <c r="F27" s="2" t="s">
        <v>110</v>
      </c>
      <c r="G27">
        <v>1</v>
      </c>
      <c r="H27" s="4">
        <f t="shared" si="2"/>
        <v>0.6</v>
      </c>
      <c r="I27" s="4">
        <f t="shared" si="1"/>
        <v>0.6</v>
      </c>
      <c r="J27" t="s">
        <v>109</v>
      </c>
    </row>
    <row r="28" spans="1:10">
      <c r="A28" t="s">
        <v>111</v>
      </c>
      <c r="B28">
        <v>2</v>
      </c>
      <c r="D28" s="3">
        <v>1.1299999999999999</v>
      </c>
      <c r="E28" t="s">
        <v>13</v>
      </c>
      <c r="F28" s="2" t="s">
        <v>112</v>
      </c>
      <c r="G28">
        <v>1</v>
      </c>
      <c r="H28" s="4">
        <f t="shared" si="2"/>
        <v>2.2599999999999998</v>
      </c>
      <c r="I28" s="4">
        <f t="shared" si="1"/>
        <v>1.1299999999999999</v>
      </c>
      <c r="J28" t="s">
        <v>113</v>
      </c>
    </row>
    <row r="29" spans="1:10">
      <c r="A29" t="s">
        <v>105</v>
      </c>
      <c r="B29">
        <v>1</v>
      </c>
      <c r="D29" s="3">
        <v>2.08</v>
      </c>
      <c r="E29" t="s">
        <v>13</v>
      </c>
      <c r="F29" s="2" t="s">
        <v>107</v>
      </c>
      <c r="G29">
        <v>1</v>
      </c>
      <c r="H29" s="4">
        <f>B29*D29</f>
        <v>2.08</v>
      </c>
      <c r="I29" s="4">
        <f t="shared" si="1"/>
        <v>2.08</v>
      </c>
      <c r="J29" t="s">
        <v>106</v>
      </c>
    </row>
    <row r="30" spans="1:10">
      <c r="D30" s="3"/>
    </row>
    <row r="31" spans="1:10">
      <c r="D31" s="3" t="s">
        <v>91</v>
      </c>
    </row>
    <row r="32" spans="1:10">
      <c r="D32" s="3">
        <f>SUM(H2:H26)</f>
        <v>54.360333333333344</v>
      </c>
    </row>
    <row r="33" spans="4:4">
      <c r="D33" s="3"/>
    </row>
    <row r="34" spans="4:4">
      <c r="D34" s="3" t="s">
        <v>114</v>
      </c>
    </row>
    <row r="35" spans="4:4">
      <c r="D35" s="3">
        <f>SUM(I2:I29)</f>
        <v>78.379999999999967</v>
      </c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</sheetData>
  <hyperlinks>
    <hyperlink ref="F6" r:id="rId1"/>
    <hyperlink ref="F7" r:id="rId2"/>
    <hyperlink ref="F8" r:id="rId3"/>
    <hyperlink ref="F9" r:id="rId4"/>
    <hyperlink ref="F10" r:id="rId5"/>
    <hyperlink ref="F11" r:id="rId6"/>
    <hyperlink ref="F12" r:id="rId7"/>
    <hyperlink ref="F13" r:id="rId8"/>
    <hyperlink ref="F14" r:id="rId9"/>
    <hyperlink ref="F15" r:id="rId10"/>
    <hyperlink ref="F17" r:id="rId11"/>
    <hyperlink ref="F18" r:id="rId12"/>
    <hyperlink ref="F19" r:id="rId13"/>
    <hyperlink ref="F21" r:id="rId14"/>
    <hyperlink ref="F22" r:id="rId15"/>
    <hyperlink ref="F23" r:id="rId16"/>
    <hyperlink ref="F24" r:id="rId17"/>
    <hyperlink ref="F25" r:id="rId18"/>
    <hyperlink ref="F26" r:id="rId19"/>
    <hyperlink ref="F16" r:id="rId20"/>
    <hyperlink ref="F29" r:id="rId21"/>
    <hyperlink ref="F27" r:id="rId22"/>
    <hyperlink ref="F28" r:id="rId2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2013-03-11T17:16:30Z</dcterms:created>
  <dcterms:modified xsi:type="dcterms:W3CDTF">2013-06-19T20:32:09Z</dcterms:modified>
</cp:coreProperties>
</file>