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C8213F5B-1F7E-46D2-95AF-B65853CFBFBF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Kennzahlen!$A$1:$H$55</definedName>
    <definedName name="ExterneDaten_2" localSheetId="6" hidden="1">Kennzahlen!$J$1:$L$45</definedName>
    <definedName name="ExterneDaten_3" localSheetId="6" hidden="1">Kennzahlen!$N$1:$Q$41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297" i="6" l="1"/>
  <c r="O1298" i="6"/>
  <c r="O1299" i="6"/>
  <c r="O1300" i="6"/>
  <c r="O1301" i="6"/>
  <c r="O1302" i="6"/>
  <c r="O1303" i="6"/>
  <c r="O1304" i="6"/>
  <c r="O1305" i="6"/>
  <c r="N1297" i="6"/>
  <c r="N1298" i="6"/>
  <c r="N1299" i="6"/>
  <c r="N1300" i="6"/>
  <c r="N1301" i="6"/>
  <c r="N1302" i="6"/>
  <c r="E1302" i="6" s="1"/>
  <c r="N1303" i="6"/>
  <c r="N1304" i="6"/>
  <c r="E1304" i="6" s="1"/>
  <c r="F1296" i="6"/>
  <c r="F1297" i="6"/>
  <c r="F1298" i="6"/>
  <c r="F1299" i="6"/>
  <c r="F1300" i="6"/>
  <c r="F1301" i="6"/>
  <c r="F1302" i="6"/>
  <c r="F1303" i="6"/>
  <c r="F1304" i="6"/>
  <c r="F1305" i="6"/>
  <c r="N1296" i="6"/>
  <c r="N1243" i="6"/>
  <c r="N1244" i="6"/>
  <c r="N1245" i="6"/>
  <c r="N1246" i="6"/>
  <c r="N1247" i="6"/>
  <c r="N1248" i="6"/>
  <c r="N1249" i="6"/>
  <c r="N1250" i="6"/>
  <c r="E1250" i="6" s="1"/>
  <c r="N1251" i="6"/>
  <c r="E1251" i="6" s="1"/>
  <c r="N1252" i="6"/>
  <c r="N1253" i="6"/>
  <c r="N1254" i="6"/>
  <c r="N1255" i="6"/>
  <c r="N1256" i="6"/>
  <c r="N1257" i="6"/>
  <c r="N1258" i="6"/>
  <c r="E1258" i="6" s="1"/>
  <c r="N1259" i="6"/>
  <c r="E1259" i="6" s="1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E1290" i="6" s="1"/>
  <c r="N1291" i="6"/>
  <c r="N1292" i="6"/>
  <c r="N1293" i="6"/>
  <c r="N1294" i="6"/>
  <c r="N1295" i="6"/>
  <c r="E1298" i="6"/>
  <c r="N1305" i="6"/>
  <c r="N1306" i="6"/>
  <c r="E1306" i="6" s="1"/>
  <c r="N1307" i="6"/>
  <c r="N1308" i="6"/>
  <c r="N1309" i="6"/>
  <c r="N1310" i="6"/>
  <c r="N1311" i="6"/>
  <c r="N1312" i="6"/>
  <c r="N1313" i="6"/>
  <c r="N1314" i="6"/>
  <c r="E1314" i="6" s="1"/>
  <c r="N1315" i="6"/>
  <c r="N1316" i="6"/>
  <c r="N1317" i="6"/>
  <c r="N1318" i="6"/>
  <c r="N1319" i="6"/>
  <c r="N1320" i="6"/>
  <c r="N1321" i="6"/>
  <c r="N1322" i="6"/>
  <c r="E1322" i="6" s="1"/>
  <c r="N1323" i="6"/>
  <c r="N1324" i="6"/>
  <c r="E1324" i="6" s="1"/>
  <c r="N1325" i="6"/>
  <c r="N1326" i="6"/>
  <c r="N1327" i="6"/>
  <c r="E1327" i="6" s="1"/>
  <c r="N1328" i="6"/>
  <c r="N1329" i="6"/>
  <c r="N1330" i="6"/>
  <c r="E1330" i="6" s="1"/>
  <c r="N1331" i="6"/>
  <c r="N1332" i="6"/>
  <c r="N1333" i="6"/>
  <c r="N1334" i="6"/>
  <c r="N1335" i="6"/>
  <c r="E1335" i="6" s="1"/>
  <c r="N1336" i="6"/>
  <c r="N1337" i="6"/>
  <c r="N1338" i="6"/>
  <c r="E1338" i="6" s="1"/>
  <c r="N1339" i="6"/>
  <c r="E1262" i="6"/>
  <c r="E1252" i="6"/>
  <c r="E1253" i="6"/>
  <c r="E1254" i="6"/>
  <c r="E1255" i="6"/>
  <c r="E1256" i="6"/>
  <c r="E1257" i="6"/>
  <c r="E1260" i="6"/>
  <c r="E1261" i="6"/>
  <c r="E1263" i="6"/>
  <c r="E1264" i="6"/>
  <c r="E1265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C1301" i="6"/>
  <c r="I1301" i="6" s="1"/>
  <c r="C1302" i="6"/>
  <c r="C1303" i="6"/>
  <c r="C1304" i="6"/>
  <c r="C1305" i="6"/>
  <c r="C1306" i="6"/>
  <c r="C1307" i="6"/>
  <c r="C1308" i="6"/>
  <c r="C1309" i="6"/>
  <c r="I1309" i="6" s="1"/>
  <c r="C1310" i="6"/>
  <c r="C1311" i="6"/>
  <c r="C1312" i="6"/>
  <c r="C1313" i="6"/>
  <c r="C1314" i="6"/>
  <c r="C1315" i="6"/>
  <c r="C1316" i="6"/>
  <c r="C1317" i="6"/>
  <c r="I1317" i="6" s="1"/>
  <c r="C1318" i="6"/>
  <c r="C1319" i="6"/>
  <c r="C1320" i="6"/>
  <c r="C1321" i="6"/>
  <c r="C1322" i="6"/>
  <c r="C1323" i="6"/>
  <c r="C1324" i="6"/>
  <c r="C1325" i="6"/>
  <c r="I1325" i="6" s="1"/>
  <c r="C1326" i="6"/>
  <c r="C1327" i="6"/>
  <c r="C1328" i="6"/>
  <c r="C1329" i="6"/>
  <c r="C1330" i="6"/>
  <c r="C1331" i="6"/>
  <c r="C1332" i="6"/>
  <c r="C1333" i="6"/>
  <c r="I1333" i="6" s="1"/>
  <c r="C1334" i="6"/>
  <c r="C1335" i="6"/>
  <c r="C1336" i="6"/>
  <c r="C1337" i="6"/>
  <c r="C1338" i="6"/>
  <c r="C1339" i="6"/>
  <c r="E1303" i="6"/>
  <c r="E1311" i="6"/>
  <c r="E1319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1302" i="6"/>
  <c r="I1303" i="6"/>
  <c r="I1304" i="6"/>
  <c r="I1305" i="6"/>
  <c r="I1306" i="6"/>
  <c r="I1307" i="6"/>
  <c r="I1308" i="6"/>
  <c r="I1310" i="6"/>
  <c r="I1311" i="6"/>
  <c r="I1312" i="6"/>
  <c r="I1313" i="6"/>
  <c r="I1314" i="6"/>
  <c r="I1315" i="6"/>
  <c r="I1316" i="6"/>
  <c r="I1318" i="6"/>
  <c r="I1319" i="6"/>
  <c r="I1320" i="6"/>
  <c r="I1321" i="6"/>
  <c r="I1322" i="6"/>
  <c r="I1323" i="6"/>
  <c r="I1324" i="6"/>
  <c r="I1326" i="6"/>
  <c r="I1327" i="6"/>
  <c r="I1328" i="6"/>
  <c r="I1329" i="6"/>
  <c r="I1330" i="6"/>
  <c r="I1331" i="6"/>
  <c r="I1332" i="6"/>
  <c r="I1334" i="6"/>
  <c r="I1335" i="6"/>
  <c r="I1336" i="6"/>
  <c r="I1337" i="6"/>
  <c r="I1338" i="6"/>
  <c r="I1339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M1301" i="6"/>
  <c r="M1302" i="6"/>
  <c r="M1303" i="6"/>
  <c r="A1303" i="6" s="1"/>
  <c r="M1304" i="6"/>
  <c r="M1305" i="6"/>
  <c r="M1306" i="6"/>
  <c r="M1307" i="6"/>
  <c r="M1308" i="6"/>
  <c r="A1308" i="6" s="1"/>
  <c r="M1309" i="6"/>
  <c r="M1310" i="6"/>
  <c r="M1311" i="6"/>
  <c r="A1311" i="6" s="1"/>
  <c r="M1312" i="6"/>
  <c r="M1313" i="6"/>
  <c r="M1314" i="6"/>
  <c r="M1315" i="6"/>
  <c r="M1316" i="6"/>
  <c r="A1316" i="6" s="1"/>
  <c r="M1317" i="6"/>
  <c r="M1318" i="6"/>
  <c r="M1319" i="6"/>
  <c r="A1319" i="6" s="1"/>
  <c r="M1320" i="6"/>
  <c r="M1321" i="6"/>
  <c r="M1322" i="6"/>
  <c r="M1323" i="6"/>
  <c r="M1324" i="6"/>
  <c r="A1324" i="6" s="1"/>
  <c r="M1325" i="6"/>
  <c r="M1326" i="6"/>
  <c r="M1327" i="6"/>
  <c r="A1327" i="6" s="1"/>
  <c r="M1328" i="6"/>
  <c r="M1329" i="6"/>
  <c r="M1330" i="6"/>
  <c r="M1331" i="6"/>
  <c r="M1332" i="6"/>
  <c r="A1332" i="6" s="1"/>
  <c r="M1333" i="6"/>
  <c r="M1334" i="6"/>
  <c r="M1335" i="6"/>
  <c r="A1335" i="6" s="1"/>
  <c r="M1336" i="6"/>
  <c r="M1337" i="6"/>
  <c r="M1338" i="6"/>
  <c r="M1339" i="6"/>
  <c r="E1301" i="6"/>
  <c r="E1305" i="6"/>
  <c r="E1307" i="6"/>
  <c r="E1308" i="6"/>
  <c r="E1309" i="6"/>
  <c r="E1310" i="6"/>
  <c r="E1312" i="6"/>
  <c r="E1313" i="6"/>
  <c r="E1315" i="6"/>
  <c r="E1316" i="6"/>
  <c r="E1317" i="6"/>
  <c r="E1318" i="6"/>
  <c r="E1320" i="6"/>
  <c r="E1321" i="6"/>
  <c r="E1323" i="6"/>
  <c r="E1325" i="6"/>
  <c r="E1326" i="6"/>
  <c r="E1328" i="6"/>
  <c r="E1329" i="6"/>
  <c r="E1331" i="6"/>
  <c r="E1332" i="6"/>
  <c r="E1333" i="6"/>
  <c r="E1334" i="6"/>
  <c r="E1336" i="6"/>
  <c r="E1337" i="6"/>
  <c r="E1339" i="6"/>
  <c r="G1301" i="6"/>
  <c r="G1302" i="6"/>
  <c r="G1303" i="6"/>
  <c r="G1304" i="6"/>
  <c r="G1305" i="6"/>
  <c r="O1306" i="6"/>
  <c r="G1306" i="6" s="1"/>
  <c r="O1307" i="6"/>
  <c r="G1307" i="6" s="1"/>
  <c r="O1308" i="6"/>
  <c r="G1308" i="6" s="1"/>
  <c r="O1309" i="6"/>
  <c r="G1309" i="6" s="1"/>
  <c r="O1310" i="6"/>
  <c r="G1310" i="6" s="1"/>
  <c r="O1311" i="6"/>
  <c r="G1311" i="6" s="1"/>
  <c r="O1312" i="6"/>
  <c r="G1312" i="6" s="1"/>
  <c r="O1313" i="6"/>
  <c r="G1313" i="6" s="1"/>
  <c r="O1314" i="6"/>
  <c r="G1314" i="6" s="1"/>
  <c r="O1315" i="6"/>
  <c r="G1315" i="6" s="1"/>
  <c r="O1316" i="6"/>
  <c r="G1316" i="6" s="1"/>
  <c r="O1317" i="6"/>
  <c r="G1317" i="6" s="1"/>
  <c r="O1318" i="6"/>
  <c r="G1318" i="6" s="1"/>
  <c r="O1319" i="6"/>
  <c r="G1319" i="6" s="1"/>
  <c r="O1320" i="6"/>
  <c r="G1320" i="6" s="1"/>
  <c r="O1321" i="6"/>
  <c r="G1321" i="6" s="1"/>
  <c r="O1322" i="6"/>
  <c r="G1322" i="6" s="1"/>
  <c r="O1323" i="6"/>
  <c r="G1323" i="6" s="1"/>
  <c r="O1324" i="6"/>
  <c r="G1324" i="6" s="1"/>
  <c r="O1325" i="6"/>
  <c r="G1325" i="6" s="1"/>
  <c r="O1326" i="6"/>
  <c r="G1326" i="6" s="1"/>
  <c r="O1327" i="6"/>
  <c r="G1327" i="6" s="1"/>
  <c r="O1328" i="6"/>
  <c r="G1328" i="6" s="1"/>
  <c r="O1329" i="6"/>
  <c r="G1329" i="6" s="1"/>
  <c r="O1330" i="6"/>
  <c r="G1330" i="6" s="1"/>
  <c r="O1331" i="6"/>
  <c r="G1331" i="6" s="1"/>
  <c r="O1332" i="6"/>
  <c r="G1332" i="6" s="1"/>
  <c r="O1333" i="6"/>
  <c r="G1333" i="6" s="1"/>
  <c r="O1334" i="6"/>
  <c r="G1334" i="6" s="1"/>
  <c r="O1335" i="6"/>
  <c r="G1335" i="6" s="1"/>
  <c r="O1336" i="6"/>
  <c r="G1336" i="6" s="1"/>
  <c r="O1337" i="6"/>
  <c r="G1337" i="6" s="1"/>
  <c r="O1338" i="6"/>
  <c r="G1338" i="6" s="1"/>
  <c r="O1339" i="6"/>
  <c r="G1339" i="6" s="1"/>
  <c r="A1301" i="6"/>
  <c r="A1302" i="6"/>
  <c r="A1304" i="6"/>
  <c r="A1305" i="6"/>
  <c r="A1306" i="6"/>
  <c r="A1307" i="6"/>
  <c r="A1309" i="6"/>
  <c r="A1310" i="6"/>
  <c r="A1312" i="6"/>
  <c r="A1313" i="6"/>
  <c r="D1313" i="6" s="1"/>
  <c r="A1314" i="6"/>
  <c r="A1315" i="6"/>
  <c r="A1317" i="6"/>
  <c r="A1318" i="6"/>
  <c r="A1320" i="6"/>
  <c r="A1321" i="6"/>
  <c r="A1322" i="6"/>
  <c r="A1323" i="6"/>
  <c r="A1325" i="6"/>
  <c r="A1326" i="6"/>
  <c r="A1328" i="6"/>
  <c r="A1329" i="6"/>
  <c r="A1330" i="6"/>
  <c r="A1331" i="6"/>
  <c r="A1333" i="6"/>
  <c r="A1334" i="6"/>
  <c r="A1336" i="6"/>
  <c r="A1337" i="6"/>
  <c r="A1338" i="6"/>
  <c r="A1339" i="6"/>
  <c r="C1334" i="24"/>
  <c r="C1333" i="24"/>
  <c r="C1332" i="24"/>
  <c r="C1329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08" i="24"/>
  <c r="H1309" i="24"/>
  <c r="H1310" i="24"/>
  <c r="H1311" i="24"/>
  <c r="H1312" i="24"/>
  <c r="H1313" i="24"/>
  <c r="H1314" i="24"/>
  <c r="H1307" i="24"/>
  <c r="H1306" i="24"/>
  <c r="H1305" i="24"/>
  <c r="H1304" i="24"/>
  <c r="H1303" i="24"/>
  <c r="H1302" i="24"/>
  <c r="H1301" i="24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221" i="6"/>
  <c r="I1221" i="6" s="1"/>
  <c r="C503" i="6"/>
  <c r="I503" i="6" s="1"/>
  <c r="C1196" i="6"/>
  <c r="I1196" i="6" s="1"/>
  <c r="C502" i="6"/>
  <c r="I502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607" i="6"/>
  <c r="I607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47" i="6"/>
  <c r="I1247" i="6" s="1"/>
  <c r="C1249" i="6"/>
  <c r="I1249" i="6" s="1"/>
  <c r="C1222" i="6"/>
  <c r="I1222" i="6" s="1"/>
  <c r="C1223" i="6"/>
  <c r="I1223" i="6" s="1"/>
  <c r="C1224" i="6"/>
  <c r="I1224" i="6" s="1"/>
  <c r="C1225" i="6"/>
  <c r="I1225" i="6" s="1"/>
  <c r="C1226" i="6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85" i="6"/>
  <c r="I1285" i="6" s="1"/>
  <c r="C1248" i="6"/>
  <c r="I1248" i="6" s="1"/>
  <c r="C1286" i="6"/>
  <c r="I1286" i="6" s="1"/>
  <c r="C1297" i="6"/>
  <c r="I1297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8" i="6"/>
  <c r="I1258" i="6" s="1"/>
  <c r="C1259" i="6"/>
  <c r="I1259" i="6" s="1"/>
  <c r="C1260" i="6"/>
  <c r="I1260" i="6" s="1"/>
  <c r="C1257" i="6"/>
  <c r="I1257" i="6" s="1"/>
  <c r="C1256" i="6"/>
  <c r="I1256" i="6" s="1"/>
  <c r="C1261" i="6"/>
  <c r="I1261" i="6" s="1"/>
  <c r="C1299" i="6"/>
  <c r="I1299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194" i="6"/>
  <c r="I1194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2" i="6"/>
  <c r="I1272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50" i="6"/>
  <c r="I1250" i="6" s="1"/>
  <c r="C1279" i="6"/>
  <c r="I1279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62" i="6"/>
  <c r="I1262" i="6" s="1"/>
  <c r="C1298" i="6"/>
  <c r="I1298" i="6" s="1"/>
  <c r="C1220" i="6"/>
  <c r="I1220" i="6" s="1"/>
  <c r="C1300" i="6"/>
  <c r="I1300" i="6" s="1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51" i="6"/>
  <c r="F1252" i="6"/>
  <c r="F1253" i="6"/>
  <c r="F1254" i="6"/>
  <c r="F1255" i="6"/>
  <c r="F1258" i="6"/>
  <c r="F1259" i="6"/>
  <c r="F1260" i="6"/>
  <c r="F1257" i="6"/>
  <c r="F1256" i="6"/>
  <c r="F1261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62" i="6"/>
  <c r="F122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I1180" i="6"/>
  <c r="I1226" i="6"/>
  <c r="I123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M1175" i="6"/>
  <c r="M1176" i="6"/>
  <c r="M1177" i="6"/>
  <c r="A1177" i="6" s="1"/>
  <c r="M1178" i="6"/>
  <c r="M1179" i="6"/>
  <c r="M1180" i="6"/>
  <c r="M1181" i="6"/>
  <c r="A1181" i="6" s="1"/>
  <c r="M1182" i="6"/>
  <c r="A1182" i="6" s="1"/>
  <c r="M1183" i="6"/>
  <c r="M1184" i="6"/>
  <c r="M1185" i="6"/>
  <c r="M1186" i="6"/>
  <c r="M1187" i="6"/>
  <c r="M1188" i="6"/>
  <c r="M1189" i="6"/>
  <c r="A1189" i="6" s="1"/>
  <c r="M1190" i="6"/>
  <c r="A1190" i="6" s="1"/>
  <c r="M1191" i="6"/>
  <c r="M1192" i="6"/>
  <c r="M1193" i="6"/>
  <c r="A1193" i="6" s="1"/>
  <c r="M1221" i="6"/>
  <c r="M503" i="6"/>
  <c r="M1196" i="6"/>
  <c r="M502" i="6"/>
  <c r="A502" i="6" s="1"/>
  <c r="M1198" i="6"/>
  <c r="A1198" i="6" s="1"/>
  <c r="M1199" i="6"/>
  <c r="M1200" i="6"/>
  <c r="M1201" i="6"/>
  <c r="A1201" i="6" s="1"/>
  <c r="M1202" i="6"/>
  <c r="M1203" i="6"/>
  <c r="M607" i="6"/>
  <c r="M1205" i="6"/>
  <c r="A1205" i="6" s="1"/>
  <c r="M1206" i="6"/>
  <c r="A1206" i="6" s="1"/>
  <c r="M1207" i="6"/>
  <c r="M1208" i="6"/>
  <c r="M1209" i="6"/>
  <c r="A1209" i="6" s="1"/>
  <c r="M1210" i="6"/>
  <c r="M1211" i="6"/>
  <c r="M1212" i="6"/>
  <c r="M1213" i="6"/>
  <c r="A1213" i="6" s="1"/>
  <c r="M1214" i="6"/>
  <c r="A1214" i="6" s="1"/>
  <c r="M1215" i="6"/>
  <c r="M1216" i="6"/>
  <c r="M1217" i="6"/>
  <c r="M1218" i="6"/>
  <c r="M1219" i="6"/>
  <c r="M1247" i="6"/>
  <c r="M1249" i="6"/>
  <c r="A1249" i="6" s="1"/>
  <c r="M1222" i="6"/>
  <c r="A1222" i="6" s="1"/>
  <c r="M1223" i="6"/>
  <c r="M1224" i="6"/>
  <c r="M1225" i="6"/>
  <c r="A1225" i="6" s="1"/>
  <c r="M1226" i="6"/>
  <c r="M1227" i="6"/>
  <c r="M1228" i="6"/>
  <c r="M1229" i="6"/>
  <c r="A1229" i="6" s="1"/>
  <c r="M1230" i="6"/>
  <c r="A1230" i="6" s="1"/>
  <c r="M1231" i="6"/>
  <c r="M1232" i="6"/>
  <c r="M1233" i="6"/>
  <c r="A1233" i="6" s="1"/>
  <c r="M1234" i="6"/>
  <c r="M1235" i="6"/>
  <c r="M1236" i="6"/>
  <c r="M1237" i="6"/>
  <c r="A1237" i="6" s="1"/>
  <c r="M1238" i="6"/>
  <c r="A1238" i="6" s="1"/>
  <c r="M1239" i="6"/>
  <c r="M1240" i="6"/>
  <c r="M1241" i="6"/>
  <c r="A1241" i="6" s="1"/>
  <c r="M1242" i="6"/>
  <c r="M1243" i="6"/>
  <c r="M1244" i="6"/>
  <c r="M1245" i="6"/>
  <c r="A1245" i="6" s="1"/>
  <c r="M1246" i="6"/>
  <c r="A1246" i="6" s="1"/>
  <c r="M1285" i="6"/>
  <c r="M1248" i="6"/>
  <c r="M1286" i="6"/>
  <c r="M1297" i="6"/>
  <c r="M1251" i="6"/>
  <c r="M1252" i="6"/>
  <c r="M1253" i="6"/>
  <c r="A1253" i="6" s="1"/>
  <c r="M1254" i="6"/>
  <c r="A1254" i="6" s="1"/>
  <c r="M1255" i="6"/>
  <c r="M1258" i="6"/>
  <c r="M1259" i="6"/>
  <c r="A1259" i="6" s="1"/>
  <c r="M1260" i="6"/>
  <c r="M1257" i="6"/>
  <c r="M1256" i="6"/>
  <c r="M1261" i="6"/>
  <c r="A1261" i="6" s="1"/>
  <c r="M1299" i="6"/>
  <c r="A1299" i="6" s="1"/>
  <c r="M1263" i="6"/>
  <c r="M1264" i="6"/>
  <c r="M1265" i="6"/>
  <c r="A1265" i="6" s="1"/>
  <c r="M1266" i="6"/>
  <c r="M1267" i="6"/>
  <c r="M1268" i="6"/>
  <c r="M1269" i="6"/>
  <c r="A1269" i="6" s="1"/>
  <c r="M1270" i="6"/>
  <c r="A1270" i="6" s="1"/>
  <c r="M1271" i="6"/>
  <c r="M1194" i="6"/>
  <c r="M1273" i="6"/>
  <c r="A1273" i="6" s="1"/>
  <c r="M1274" i="6"/>
  <c r="A1274" i="6" s="1"/>
  <c r="M1275" i="6"/>
  <c r="M1276" i="6"/>
  <c r="M1277" i="6"/>
  <c r="A1277" i="6" s="1"/>
  <c r="M1278" i="6"/>
  <c r="A1278" i="6" s="1"/>
  <c r="M1272" i="6"/>
  <c r="M1280" i="6"/>
  <c r="M1281" i="6"/>
  <c r="A1281" i="6" s="1"/>
  <c r="M1282" i="6"/>
  <c r="M1283" i="6"/>
  <c r="M1284" i="6"/>
  <c r="M1250" i="6"/>
  <c r="A1250" i="6" s="1"/>
  <c r="M1279" i="6"/>
  <c r="A1279" i="6" s="1"/>
  <c r="M1287" i="6"/>
  <c r="M1288" i="6"/>
  <c r="M1289" i="6"/>
  <c r="A1289" i="6" s="1"/>
  <c r="M1290" i="6"/>
  <c r="M1291" i="6"/>
  <c r="M1292" i="6"/>
  <c r="M1293" i="6"/>
  <c r="A1293" i="6" s="1"/>
  <c r="M1294" i="6"/>
  <c r="A1294" i="6" s="1"/>
  <c r="M1295" i="6"/>
  <c r="M1296" i="6"/>
  <c r="M1262" i="6"/>
  <c r="A1262" i="6" s="1"/>
  <c r="M1298" i="6"/>
  <c r="M1220" i="6"/>
  <c r="M1300" i="6"/>
  <c r="N1175" i="6"/>
  <c r="E1175" i="6" s="1"/>
  <c r="N1176" i="6"/>
  <c r="E1176" i="6" s="1"/>
  <c r="N1177" i="6"/>
  <c r="E1177" i="6" s="1"/>
  <c r="N1178" i="6"/>
  <c r="E1178" i="6" s="1"/>
  <c r="N1179" i="6"/>
  <c r="E1179" i="6" s="1"/>
  <c r="N1180" i="6"/>
  <c r="E1180" i="6" s="1"/>
  <c r="N1181" i="6"/>
  <c r="E1181" i="6" s="1"/>
  <c r="N1182" i="6"/>
  <c r="E1182" i="6" s="1"/>
  <c r="N1183" i="6"/>
  <c r="E1183" i="6" s="1"/>
  <c r="N1184" i="6"/>
  <c r="E1184" i="6" s="1"/>
  <c r="N1185" i="6"/>
  <c r="E1185" i="6" s="1"/>
  <c r="N1186" i="6"/>
  <c r="E1186" i="6" s="1"/>
  <c r="N1187" i="6"/>
  <c r="E1187" i="6" s="1"/>
  <c r="N1188" i="6"/>
  <c r="E1188" i="6" s="1"/>
  <c r="N1189" i="6"/>
  <c r="E1189" i="6" s="1"/>
  <c r="N1190" i="6"/>
  <c r="E1190" i="6" s="1"/>
  <c r="N1191" i="6"/>
  <c r="E1191" i="6" s="1"/>
  <c r="N1192" i="6"/>
  <c r="E1192" i="6" s="1"/>
  <c r="N1193" i="6"/>
  <c r="E1193" i="6" s="1"/>
  <c r="N1221" i="6"/>
  <c r="E1221" i="6" s="1"/>
  <c r="N503" i="6"/>
  <c r="E503" i="6" s="1"/>
  <c r="N1196" i="6"/>
  <c r="E1196" i="6" s="1"/>
  <c r="N502" i="6"/>
  <c r="E502" i="6" s="1"/>
  <c r="N1198" i="6"/>
  <c r="E1198" i="6" s="1"/>
  <c r="N1199" i="6"/>
  <c r="E1199" i="6" s="1"/>
  <c r="N1200" i="6"/>
  <c r="E1200" i="6" s="1"/>
  <c r="N1201" i="6"/>
  <c r="E1201" i="6" s="1"/>
  <c r="N1202" i="6"/>
  <c r="E1202" i="6" s="1"/>
  <c r="N1203" i="6"/>
  <c r="E1203" i="6" s="1"/>
  <c r="N607" i="6"/>
  <c r="E607" i="6" s="1"/>
  <c r="N1205" i="6"/>
  <c r="E1205" i="6" s="1"/>
  <c r="N1206" i="6"/>
  <c r="E1206" i="6" s="1"/>
  <c r="N1207" i="6"/>
  <c r="E1207" i="6" s="1"/>
  <c r="N1208" i="6"/>
  <c r="E1208" i="6" s="1"/>
  <c r="N1209" i="6"/>
  <c r="E1209" i="6" s="1"/>
  <c r="N1210" i="6"/>
  <c r="E1210" i="6" s="1"/>
  <c r="N1211" i="6"/>
  <c r="E1211" i="6" s="1"/>
  <c r="N1212" i="6"/>
  <c r="E1212" i="6" s="1"/>
  <c r="N1213" i="6"/>
  <c r="E1213" i="6" s="1"/>
  <c r="N1214" i="6"/>
  <c r="E1214" i="6" s="1"/>
  <c r="N1215" i="6"/>
  <c r="E1215" i="6" s="1"/>
  <c r="N1216" i="6"/>
  <c r="E1216" i="6" s="1"/>
  <c r="N1217" i="6"/>
  <c r="E1217" i="6" s="1"/>
  <c r="N1218" i="6"/>
  <c r="E1218" i="6" s="1"/>
  <c r="N1219" i="6"/>
  <c r="E1219" i="6" s="1"/>
  <c r="E1247" i="6"/>
  <c r="E1249" i="6"/>
  <c r="N1222" i="6"/>
  <c r="E1222" i="6" s="1"/>
  <c r="N1223" i="6"/>
  <c r="E1223" i="6" s="1"/>
  <c r="N1224" i="6"/>
  <c r="E1224" i="6" s="1"/>
  <c r="N1225" i="6"/>
  <c r="E1225" i="6" s="1"/>
  <c r="N1226" i="6"/>
  <c r="E1226" i="6" s="1"/>
  <c r="N1227" i="6"/>
  <c r="E1227" i="6" s="1"/>
  <c r="N1228" i="6"/>
  <c r="E1228" i="6" s="1"/>
  <c r="N1229" i="6"/>
  <c r="E1229" i="6" s="1"/>
  <c r="N1230" i="6"/>
  <c r="E1230" i="6" s="1"/>
  <c r="N1231" i="6"/>
  <c r="E1231" i="6" s="1"/>
  <c r="N1232" i="6"/>
  <c r="E1232" i="6" s="1"/>
  <c r="N1233" i="6"/>
  <c r="E1233" i="6" s="1"/>
  <c r="N1234" i="6"/>
  <c r="E1234" i="6" s="1"/>
  <c r="N1235" i="6"/>
  <c r="E1235" i="6" s="1"/>
  <c r="N1236" i="6"/>
  <c r="E1236" i="6" s="1"/>
  <c r="N1237" i="6"/>
  <c r="E1237" i="6" s="1"/>
  <c r="N1238" i="6"/>
  <c r="E1238" i="6" s="1"/>
  <c r="N1239" i="6"/>
  <c r="E1239" i="6" s="1"/>
  <c r="N1240" i="6"/>
  <c r="E1240" i="6" s="1"/>
  <c r="N1241" i="6"/>
  <c r="E1241" i="6" s="1"/>
  <c r="N1242" i="6"/>
  <c r="E1242" i="6" s="1"/>
  <c r="E1243" i="6"/>
  <c r="E1244" i="6"/>
  <c r="E1245" i="6"/>
  <c r="E1246" i="6"/>
  <c r="E1285" i="6"/>
  <c r="E1248" i="6"/>
  <c r="E1286" i="6"/>
  <c r="E1297" i="6"/>
  <c r="E1299" i="6"/>
  <c r="E1266" i="6"/>
  <c r="E1267" i="6"/>
  <c r="E1268" i="6"/>
  <c r="E1269" i="6"/>
  <c r="E1270" i="6"/>
  <c r="E1271" i="6"/>
  <c r="N1194" i="6"/>
  <c r="E1194" i="6" s="1"/>
  <c r="E1273" i="6"/>
  <c r="E1274" i="6"/>
  <c r="E1275" i="6"/>
  <c r="E1276" i="6"/>
  <c r="E1277" i="6"/>
  <c r="E1278" i="6"/>
  <c r="E1272" i="6"/>
  <c r="E1280" i="6"/>
  <c r="E1281" i="6"/>
  <c r="E1282" i="6"/>
  <c r="E1283" i="6"/>
  <c r="E1284" i="6"/>
  <c r="E1279" i="6"/>
  <c r="E1287" i="6"/>
  <c r="E1288" i="6"/>
  <c r="E1289" i="6"/>
  <c r="E1291" i="6"/>
  <c r="E1292" i="6"/>
  <c r="E1293" i="6"/>
  <c r="E1294" i="6"/>
  <c r="E1295" i="6"/>
  <c r="E1296" i="6"/>
  <c r="N1220" i="6"/>
  <c r="E1220" i="6" s="1"/>
  <c r="E1300" i="6"/>
  <c r="O1175" i="6"/>
  <c r="G1175" i="6" s="1"/>
  <c r="O1176" i="6"/>
  <c r="G1176" i="6" s="1"/>
  <c r="O1177" i="6"/>
  <c r="G1177" i="6" s="1"/>
  <c r="O1178" i="6"/>
  <c r="G1178" i="6" s="1"/>
  <c r="O1179" i="6"/>
  <c r="G1179" i="6" s="1"/>
  <c r="O1180" i="6"/>
  <c r="O1181" i="6"/>
  <c r="G1181" i="6" s="1"/>
  <c r="O1182" i="6"/>
  <c r="G1182" i="6" s="1"/>
  <c r="O1183" i="6"/>
  <c r="G1183" i="6" s="1"/>
  <c r="O1184" i="6"/>
  <c r="G1184" i="6" s="1"/>
  <c r="O1185" i="6"/>
  <c r="G1185" i="6" s="1"/>
  <c r="O1186" i="6"/>
  <c r="G1186" i="6" s="1"/>
  <c r="O1187" i="6"/>
  <c r="G1187" i="6" s="1"/>
  <c r="O1188" i="6"/>
  <c r="G1188" i="6" s="1"/>
  <c r="O1189" i="6"/>
  <c r="G1189" i="6" s="1"/>
  <c r="O1190" i="6"/>
  <c r="G1190" i="6" s="1"/>
  <c r="O1191" i="6"/>
  <c r="G1191" i="6" s="1"/>
  <c r="O1192" i="6"/>
  <c r="G1192" i="6" s="1"/>
  <c r="O1193" i="6"/>
  <c r="G1193" i="6" s="1"/>
  <c r="O1221" i="6"/>
  <c r="G1221" i="6" s="1"/>
  <c r="O503" i="6"/>
  <c r="G503" i="6" s="1"/>
  <c r="O1196" i="6"/>
  <c r="G1196" i="6" s="1"/>
  <c r="O502" i="6"/>
  <c r="G502" i="6" s="1"/>
  <c r="O1198" i="6"/>
  <c r="G1198" i="6" s="1"/>
  <c r="O1199" i="6"/>
  <c r="G1199" i="6" s="1"/>
  <c r="O1200" i="6"/>
  <c r="G1200" i="6" s="1"/>
  <c r="O1201" i="6"/>
  <c r="G1201" i="6" s="1"/>
  <c r="O1202" i="6"/>
  <c r="G1202" i="6" s="1"/>
  <c r="O1203" i="6"/>
  <c r="G1203" i="6" s="1"/>
  <c r="O607" i="6"/>
  <c r="G607" i="6" s="1"/>
  <c r="O1205" i="6"/>
  <c r="G1205" i="6" s="1"/>
  <c r="O1206" i="6"/>
  <c r="G1206" i="6" s="1"/>
  <c r="O1207" i="6"/>
  <c r="G1207" i="6" s="1"/>
  <c r="O1208" i="6"/>
  <c r="G1208" i="6" s="1"/>
  <c r="O1209" i="6"/>
  <c r="G1209" i="6" s="1"/>
  <c r="O1210" i="6"/>
  <c r="G1210" i="6" s="1"/>
  <c r="O1211" i="6"/>
  <c r="G1211" i="6" s="1"/>
  <c r="O1212" i="6"/>
  <c r="G1212" i="6" s="1"/>
  <c r="O1213" i="6"/>
  <c r="G1213" i="6" s="1"/>
  <c r="O1214" i="6"/>
  <c r="G1214" i="6" s="1"/>
  <c r="O1215" i="6"/>
  <c r="G1215" i="6" s="1"/>
  <c r="O1216" i="6"/>
  <c r="G1216" i="6" s="1"/>
  <c r="O1217" i="6"/>
  <c r="G1217" i="6" s="1"/>
  <c r="O1218" i="6"/>
  <c r="G1218" i="6" s="1"/>
  <c r="O1219" i="6"/>
  <c r="G1219" i="6" s="1"/>
  <c r="O1247" i="6"/>
  <c r="O1249" i="6"/>
  <c r="O1222" i="6"/>
  <c r="G1222" i="6" s="1"/>
  <c r="O1223" i="6"/>
  <c r="G1223" i="6" s="1"/>
  <c r="O1224" i="6"/>
  <c r="O1225" i="6"/>
  <c r="O1226" i="6"/>
  <c r="O1227" i="6"/>
  <c r="O1228" i="6"/>
  <c r="O1229" i="6"/>
  <c r="O1230" i="6"/>
  <c r="O1231" i="6"/>
  <c r="G1231" i="6" s="1"/>
  <c r="O1232" i="6"/>
  <c r="O1233" i="6"/>
  <c r="O1234" i="6"/>
  <c r="G1234" i="6" s="1"/>
  <c r="O1235" i="6"/>
  <c r="G1235" i="6" s="1"/>
  <c r="O1236" i="6"/>
  <c r="G1236" i="6" s="1"/>
  <c r="O1237" i="6"/>
  <c r="G1237" i="6" s="1"/>
  <c r="O1238" i="6"/>
  <c r="G1238" i="6" s="1"/>
  <c r="O1239" i="6"/>
  <c r="G1239" i="6" s="1"/>
  <c r="O1240" i="6"/>
  <c r="G1240" i="6" s="1"/>
  <c r="O1241" i="6"/>
  <c r="G1241" i="6" s="1"/>
  <c r="O1242" i="6"/>
  <c r="G1242" i="6" s="1"/>
  <c r="O1243" i="6"/>
  <c r="O1244" i="6"/>
  <c r="G1244" i="6" s="1"/>
  <c r="O1245" i="6"/>
  <c r="G1245" i="6" s="1"/>
  <c r="O1246" i="6"/>
  <c r="G1246" i="6" s="1"/>
  <c r="O1285" i="6"/>
  <c r="G1285" i="6" s="1"/>
  <c r="O1248" i="6"/>
  <c r="G1248" i="6" s="1"/>
  <c r="O1286" i="6"/>
  <c r="G1286" i="6" s="1"/>
  <c r="G1297" i="6"/>
  <c r="O1251" i="6"/>
  <c r="G1251" i="6" s="1"/>
  <c r="O1252" i="6"/>
  <c r="G1252" i="6" s="1"/>
  <c r="O1253" i="6"/>
  <c r="G1253" i="6" s="1"/>
  <c r="O1254" i="6"/>
  <c r="G1254" i="6" s="1"/>
  <c r="O1255" i="6"/>
  <c r="G1255" i="6" s="1"/>
  <c r="O1258" i="6"/>
  <c r="G1258" i="6" s="1"/>
  <c r="O1259" i="6"/>
  <c r="G1259" i="6" s="1"/>
  <c r="O1260" i="6"/>
  <c r="G1260" i="6" s="1"/>
  <c r="O1257" i="6"/>
  <c r="G1257" i="6" s="1"/>
  <c r="O1256" i="6"/>
  <c r="G1256" i="6" s="1"/>
  <c r="O1261" i="6"/>
  <c r="G1261" i="6" s="1"/>
  <c r="G1299" i="6"/>
  <c r="O1263" i="6"/>
  <c r="G1263" i="6" s="1"/>
  <c r="O1264" i="6"/>
  <c r="G1264" i="6" s="1"/>
  <c r="O1265" i="6"/>
  <c r="G1265" i="6" s="1"/>
  <c r="O1266" i="6"/>
  <c r="G1266" i="6" s="1"/>
  <c r="O1267" i="6"/>
  <c r="G1267" i="6" s="1"/>
  <c r="O1268" i="6"/>
  <c r="G1268" i="6" s="1"/>
  <c r="O1269" i="6"/>
  <c r="G1269" i="6" s="1"/>
  <c r="O1270" i="6"/>
  <c r="G1270" i="6" s="1"/>
  <c r="O1271" i="6"/>
  <c r="G1271" i="6" s="1"/>
  <c r="O1194" i="6"/>
  <c r="G1194" i="6" s="1"/>
  <c r="O1273" i="6"/>
  <c r="G1273" i="6" s="1"/>
  <c r="O1274" i="6"/>
  <c r="G1274" i="6" s="1"/>
  <c r="O1275" i="6"/>
  <c r="G1275" i="6" s="1"/>
  <c r="O1276" i="6"/>
  <c r="G1276" i="6" s="1"/>
  <c r="O1277" i="6"/>
  <c r="G1277" i="6" s="1"/>
  <c r="O1278" i="6"/>
  <c r="G1278" i="6" s="1"/>
  <c r="O1272" i="6"/>
  <c r="G1272" i="6" s="1"/>
  <c r="O1280" i="6"/>
  <c r="G1280" i="6" s="1"/>
  <c r="O1281" i="6"/>
  <c r="G1281" i="6" s="1"/>
  <c r="O1282" i="6"/>
  <c r="G1282" i="6" s="1"/>
  <c r="O1283" i="6"/>
  <c r="G1283" i="6" s="1"/>
  <c r="O1284" i="6"/>
  <c r="G1284" i="6" s="1"/>
  <c r="O1250" i="6"/>
  <c r="G1250" i="6" s="1"/>
  <c r="O1279" i="6"/>
  <c r="G1279" i="6" s="1"/>
  <c r="O1287" i="6"/>
  <c r="G1287" i="6" s="1"/>
  <c r="O1288" i="6"/>
  <c r="G1288" i="6" s="1"/>
  <c r="O1289" i="6"/>
  <c r="G1289" i="6" s="1"/>
  <c r="O1290" i="6"/>
  <c r="G1290" i="6" s="1"/>
  <c r="O1291" i="6"/>
  <c r="G1291" i="6" s="1"/>
  <c r="O1292" i="6"/>
  <c r="G1292" i="6" s="1"/>
  <c r="O1293" i="6"/>
  <c r="G1293" i="6" s="1"/>
  <c r="O1294" i="6"/>
  <c r="G1294" i="6" s="1"/>
  <c r="O1295" i="6"/>
  <c r="G1295" i="6" s="1"/>
  <c r="O1296" i="6"/>
  <c r="G1296" i="6" s="1"/>
  <c r="O1262" i="6"/>
  <c r="G1262" i="6" s="1"/>
  <c r="G1298" i="6"/>
  <c r="O1220" i="6"/>
  <c r="G1220" i="6" s="1"/>
  <c r="G1300" i="6"/>
  <c r="A1175" i="6"/>
  <c r="A1176" i="6"/>
  <c r="A1178" i="6"/>
  <c r="A1179" i="6"/>
  <c r="A1180" i="6"/>
  <c r="A1183" i="6"/>
  <c r="A1184" i="6"/>
  <c r="A1185" i="6"/>
  <c r="A1186" i="6"/>
  <c r="A1187" i="6"/>
  <c r="A1188" i="6"/>
  <c r="A1191" i="6"/>
  <c r="A1192" i="6"/>
  <c r="A1221" i="6"/>
  <c r="A503" i="6"/>
  <c r="A1196" i="6"/>
  <c r="A1199" i="6"/>
  <c r="A1200" i="6"/>
  <c r="A1202" i="6"/>
  <c r="A1203" i="6"/>
  <c r="A607" i="6"/>
  <c r="A1207" i="6"/>
  <c r="A1208" i="6"/>
  <c r="A1210" i="6"/>
  <c r="A1211" i="6"/>
  <c r="A1212" i="6"/>
  <c r="A1215" i="6"/>
  <c r="A1216" i="6"/>
  <c r="A1217" i="6"/>
  <c r="A1218" i="6"/>
  <c r="A1219" i="6"/>
  <c r="A1247" i="6"/>
  <c r="A1223" i="6"/>
  <c r="A1224" i="6"/>
  <c r="A1226" i="6"/>
  <c r="A1227" i="6"/>
  <c r="A1228" i="6"/>
  <c r="A1231" i="6"/>
  <c r="A1232" i="6"/>
  <c r="A1234" i="6"/>
  <c r="A1235" i="6"/>
  <c r="A1236" i="6"/>
  <c r="A1239" i="6"/>
  <c r="A1240" i="6"/>
  <c r="A1242" i="6"/>
  <c r="A1243" i="6"/>
  <c r="A1244" i="6"/>
  <c r="A1285" i="6"/>
  <c r="A1248" i="6"/>
  <c r="A1286" i="6"/>
  <c r="A1297" i="6"/>
  <c r="A1251" i="6"/>
  <c r="A1252" i="6"/>
  <c r="A1255" i="6"/>
  <c r="A1258" i="6"/>
  <c r="A1260" i="6"/>
  <c r="A1257" i="6"/>
  <c r="A1256" i="6"/>
  <c r="A1263" i="6"/>
  <c r="A1264" i="6"/>
  <c r="A1266" i="6"/>
  <c r="A1267" i="6"/>
  <c r="A1268" i="6"/>
  <c r="A1271" i="6"/>
  <c r="A1194" i="6"/>
  <c r="A1275" i="6"/>
  <c r="A1276" i="6"/>
  <c r="A1272" i="6"/>
  <c r="A1280" i="6"/>
  <c r="A1282" i="6"/>
  <c r="A1283" i="6"/>
  <c r="A1284" i="6"/>
  <c r="A1287" i="6"/>
  <c r="A1288" i="6"/>
  <c r="A1290" i="6"/>
  <c r="A1291" i="6"/>
  <c r="A1292" i="6"/>
  <c r="A1295" i="6"/>
  <c r="A1296" i="6"/>
  <c r="A1298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M1174" i="6"/>
  <c r="A1174" i="6" s="1"/>
  <c r="N1174" i="6"/>
  <c r="E1174" i="6" s="1"/>
  <c r="O1174" i="6"/>
  <c r="G1174" i="6" s="1"/>
  <c r="B1173" i="6"/>
  <c r="C1173" i="6"/>
  <c r="I1173" i="6" s="1"/>
  <c r="F1173" i="6"/>
  <c r="H1173" i="6"/>
  <c r="J1173" i="6"/>
  <c r="K1173" i="6"/>
  <c r="L1173" i="6"/>
  <c r="M1173" i="6"/>
  <c r="A1173" i="6" s="1"/>
  <c r="N1173" i="6"/>
  <c r="E1173" i="6" s="1"/>
  <c r="O1173" i="6"/>
  <c r="G1173" i="6" s="1"/>
  <c r="B1172" i="6"/>
  <c r="C1172" i="6"/>
  <c r="I1172" i="6" s="1"/>
  <c r="F1172" i="6"/>
  <c r="H1172" i="6"/>
  <c r="J1172" i="6"/>
  <c r="K1172" i="6"/>
  <c r="L1172" i="6"/>
  <c r="M1172" i="6"/>
  <c r="A1172" i="6" s="1"/>
  <c r="N1172" i="6"/>
  <c r="E1172" i="6" s="1"/>
  <c r="O1172" i="6"/>
  <c r="G1172" i="6" s="1"/>
  <c r="B1171" i="6"/>
  <c r="C1171" i="6"/>
  <c r="I1171" i="6" s="1"/>
  <c r="F1171" i="6"/>
  <c r="H1171" i="6"/>
  <c r="J1171" i="6"/>
  <c r="K1171" i="6"/>
  <c r="L1171" i="6"/>
  <c r="M1171" i="6"/>
  <c r="A1171" i="6" s="1"/>
  <c r="N1171" i="6"/>
  <c r="E1171" i="6" s="1"/>
  <c r="O1171" i="6"/>
  <c r="G1171" i="6" s="1"/>
  <c r="B1170" i="6"/>
  <c r="C1170" i="6"/>
  <c r="I1170" i="6" s="1"/>
  <c r="F1170" i="6"/>
  <c r="H1170" i="6"/>
  <c r="J1170" i="6"/>
  <c r="K1170" i="6"/>
  <c r="L1170" i="6"/>
  <c r="M1170" i="6"/>
  <c r="A1170" i="6" s="1"/>
  <c r="N1170" i="6"/>
  <c r="E1170" i="6" s="1"/>
  <c r="O1170" i="6"/>
  <c r="G1170" i="6" s="1"/>
  <c r="B1169" i="6"/>
  <c r="C1169" i="6"/>
  <c r="I1169" i="6" s="1"/>
  <c r="F1169" i="6"/>
  <c r="H1169" i="6"/>
  <c r="J1169" i="6"/>
  <c r="K1169" i="6"/>
  <c r="L1169" i="6"/>
  <c r="M1169" i="6"/>
  <c r="A1169" i="6" s="1"/>
  <c r="N1169" i="6"/>
  <c r="E1169" i="6" s="1"/>
  <c r="O1169" i="6"/>
  <c r="G1169" i="6" s="1"/>
  <c r="B1168" i="6"/>
  <c r="C1168" i="6"/>
  <c r="I1168" i="6" s="1"/>
  <c r="F1168" i="6"/>
  <c r="H1168" i="6"/>
  <c r="J1168" i="6"/>
  <c r="K1168" i="6"/>
  <c r="L1168" i="6"/>
  <c r="M1168" i="6"/>
  <c r="A1168" i="6" s="1"/>
  <c r="N1168" i="6"/>
  <c r="E1168" i="6" s="1"/>
  <c r="O1168" i="6"/>
  <c r="G1168" i="6" s="1"/>
  <c r="B1167" i="6"/>
  <c r="C1167" i="6"/>
  <c r="I1167" i="6" s="1"/>
  <c r="F1167" i="6"/>
  <c r="H1167" i="6"/>
  <c r="J1167" i="6"/>
  <c r="K1167" i="6"/>
  <c r="L1167" i="6"/>
  <c r="M1167" i="6"/>
  <c r="A1167" i="6" s="1"/>
  <c r="N1167" i="6"/>
  <c r="E1167" i="6" s="1"/>
  <c r="O1167" i="6"/>
  <c r="G1167" i="6" s="1"/>
  <c r="B1166" i="6"/>
  <c r="C1166" i="6"/>
  <c r="I1166" i="6" s="1"/>
  <c r="F1166" i="6"/>
  <c r="H1166" i="6"/>
  <c r="J1166" i="6"/>
  <c r="K1166" i="6"/>
  <c r="L1166" i="6"/>
  <c r="M1166" i="6"/>
  <c r="A1166" i="6" s="1"/>
  <c r="N1166" i="6"/>
  <c r="E1166" i="6" s="1"/>
  <c r="O1166" i="6"/>
  <c r="G1166" i="6" s="1"/>
  <c r="B1165" i="6"/>
  <c r="C1165" i="6"/>
  <c r="I1165" i="6" s="1"/>
  <c r="F1165" i="6"/>
  <c r="H1165" i="6"/>
  <c r="J1165" i="6"/>
  <c r="K1165" i="6"/>
  <c r="L1165" i="6"/>
  <c r="M1165" i="6"/>
  <c r="A1165" i="6" s="1"/>
  <c r="N1165" i="6"/>
  <c r="E1165" i="6" s="1"/>
  <c r="O1165" i="6"/>
  <c r="G1165" i="6" s="1"/>
  <c r="B1164" i="6"/>
  <c r="C1164" i="6"/>
  <c r="I1164" i="6" s="1"/>
  <c r="F1164" i="6"/>
  <c r="H1164" i="6"/>
  <c r="J1164" i="6"/>
  <c r="K1164" i="6"/>
  <c r="L1164" i="6"/>
  <c r="M1164" i="6"/>
  <c r="A1164" i="6" s="1"/>
  <c r="N1164" i="6"/>
  <c r="E1164" i="6" s="1"/>
  <c r="O1164" i="6"/>
  <c r="G1164" i="6" s="1"/>
  <c r="B1163" i="6"/>
  <c r="C1163" i="6"/>
  <c r="I1163" i="6" s="1"/>
  <c r="F1163" i="6"/>
  <c r="H1163" i="6"/>
  <c r="J1163" i="6"/>
  <c r="K1163" i="6"/>
  <c r="L1163" i="6"/>
  <c r="M1163" i="6"/>
  <c r="A1163" i="6" s="1"/>
  <c r="N1163" i="6"/>
  <c r="E1163" i="6" s="1"/>
  <c r="O1163" i="6"/>
  <c r="G1163" i="6" s="1"/>
  <c r="B1162" i="6"/>
  <c r="C1162" i="6"/>
  <c r="I1162" i="6" s="1"/>
  <c r="F1162" i="6"/>
  <c r="H1162" i="6"/>
  <c r="J1162" i="6"/>
  <c r="K1162" i="6"/>
  <c r="L1162" i="6"/>
  <c r="M1162" i="6"/>
  <c r="A1162" i="6" s="1"/>
  <c r="N1162" i="6"/>
  <c r="E1162" i="6" s="1"/>
  <c r="O1162" i="6"/>
  <c r="G1162" i="6" s="1"/>
  <c r="B1161" i="6"/>
  <c r="C1161" i="6"/>
  <c r="I1161" i="6" s="1"/>
  <c r="F1161" i="6"/>
  <c r="H1161" i="6"/>
  <c r="J1161" i="6"/>
  <c r="K1161" i="6"/>
  <c r="L1161" i="6"/>
  <c r="M1161" i="6"/>
  <c r="A1161" i="6" s="1"/>
  <c r="N1161" i="6"/>
  <c r="E1161" i="6" s="1"/>
  <c r="O1161" i="6"/>
  <c r="G1161" i="6" s="1"/>
  <c r="B1160" i="6"/>
  <c r="C1160" i="6"/>
  <c r="I1160" i="6" s="1"/>
  <c r="F1160" i="6"/>
  <c r="H1160" i="6"/>
  <c r="J1160" i="6"/>
  <c r="K1160" i="6"/>
  <c r="L1160" i="6"/>
  <c r="M1160" i="6"/>
  <c r="A1160" i="6" s="1"/>
  <c r="N1160" i="6"/>
  <c r="E1160" i="6" s="1"/>
  <c r="O1160" i="6"/>
  <c r="G1160" i="6" s="1"/>
  <c r="B1159" i="6"/>
  <c r="C1159" i="6"/>
  <c r="I1159" i="6" s="1"/>
  <c r="F1159" i="6"/>
  <c r="H1159" i="6"/>
  <c r="J1159" i="6"/>
  <c r="K1159" i="6"/>
  <c r="L1159" i="6"/>
  <c r="M1159" i="6"/>
  <c r="A1159" i="6" s="1"/>
  <c r="N1159" i="6"/>
  <c r="E1159" i="6" s="1"/>
  <c r="O1159" i="6"/>
  <c r="G1159" i="6" s="1"/>
  <c r="B1158" i="6"/>
  <c r="C1158" i="6"/>
  <c r="I1158" i="6" s="1"/>
  <c r="F1158" i="6"/>
  <c r="H1158" i="6"/>
  <c r="J1158" i="6"/>
  <c r="K1158" i="6"/>
  <c r="L1158" i="6"/>
  <c r="M1158" i="6"/>
  <c r="A1158" i="6" s="1"/>
  <c r="N1158" i="6"/>
  <c r="E1158" i="6" s="1"/>
  <c r="O1158" i="6"/>
  <c r="G1158" i="6" s="1"/>
  <c r="B1157" i="6"/>
  <c r="C1157" i="6"/>
  <c r="I1157" i="6" s="1"/>
  <c r="F1157" i="6"/>
  <c r="H1157" i="6"/>
  <c r="J1157" i="6"/>
  <c r="K1157" i="6"/>
  <c r="L1157" i="6"/>
  <c r="M1157" i="6"/>
  <c r="A1157" i="6" s="1"/>
  <c r="N1157" i="6"/>
  <c r="E1157" i="6" s="1"/>
  <c r="O1157" i="6"/>
  <c r="G1157" i="6" s="1"/>
  <c r="B1156" i="6"/>
  <c r="C1156" i="6"/>
  <c r="I1156" i="6" s="1"/>
  <c r="F1156" i="6"/>
  <c r="H1156" i="6"/>
  <c r="J1156" i="6"/>
  <c r="K1156" i="6"/>
  <c r="L1156" i="6"/>
  <c r="M1156" i="6"/>
  <c r="A1156" i="6" s="1"/>
  <c r="N1156" i="6"/>
  <c r="E1156" i="6" s="1"/>
  <c r="O1156" i="6"/>
  <c r="G1156" i="6" s="1"/>
  <c r="B1155" i="6"/>
  <c r="C1155" i="6"/>
  <c r="I1155" i="6" s="1"/>
  <c r="F1155" i="6"/>
  <c r="H1155" i="6"/>
  <c r="J1155" i="6"/>
  <c r="K1155" i="6"/>
  <c r="L1155" i="6"/>
  <c r="M1155" i="6"/>
  <c r="A1155" i="6" s="1"/>
  <c r="N1155" i="6"/>
  <c r="E1155" i="6" s="1"/>
  <c r="O1155" i="6"/>
  <c r="G1155" i="6" s="1"/>
  <c r="B1154" i="6"/>
  <c r="C1154" i="6"/>
  <c r="I1154" i="6" s="1"/>
  <c r="F1154" i="6"/>
  <c r="H1154" i="6"/>
  <c r="J1154" i="6"/>
  <c r="K1154" i="6"/>
  <c r="L1154" i="6"/>
  <c r="M1154" i="6"/>
  <c r="A1154" i="6" s="1"/>
  <c r="N1154" i="6"/>
  <c r="E1154" i="6" s="1"/>
  <c r="O1154" i="6"/>
  <c r="G1154" i="6" s="1"/>
  <c r="B1153" i="6"/>
  <c r="C1153" i="6"/>
  <c r="I1153" i="6" s="1"/>
  <c r="F1153" i="6"/>
  <c r="H1153" i="6"/>
  <c r="J1153" i="6"/>
  <c r="K1153" i="6"/>
  <c r="L1153" i="6"/>
  <c r="M1153" i="6"/>
  <c r="A1153" i="6" s="1"/>
  <c r="N1153" i="6"/>
  <c r="E1153" i="6" s="1"/>
  <c r="O1153" i="6"/>
  <c r="G1153" i="6" s="1"/>
  <c r="B1152" i="6"/>
  <c r="C1152" i="6"/>
  <c r="I1152" i="6" s="1"/>
  <c r="F1152" i="6"/>
  <c r="H1152" i="6"/>
  <c r="J1152" i="6"/>
  <c r="K1152" i="6"/>
  <c r="L1152" i="6"/>
  <c r="M1152" i="6"/>
  <c r="A1152" i="6" s="1"/>
  <c r="N1152" i="6"/>
  <c r="E1152" i="6" s="1"/>
  <c r="O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A1139" i="6" s="1"/>
  <c r="M1140" i="6"/>
  <c r="A1140" i="6" s="1"/>
  <c r="M1141" i="6"/>
  <c r="A1141" i="6" s="1"/>
  <c r="M1142" i="6"/>
  <c r="A1142" i="6" s="1"/>
  <c r="M1143" i="6"/>
  <c r="A1143" i="6" s="1"/>
  <c r="M1144" i="6"/>
  <c r="A1144" i="6" s="1"/>
  <c r="M1145" i="6"/>
  <c r="A1145" i="6" s="1"/>
  <c r="M1146" i="6"/>
  <c r="A1146" i="6" s="1"/>
  <c r="M1147" i="6"/>
  <c r="A1147" i="6" s="1"/>
  <c r="M1148" i="6"/>
  <c r="A1148" i="6" s="1"/>
  <c r="M1149" i="6"/>
  <c r="A1149" i="6" s="1"/>
  <c r="M1150" i="6"/>
  <c r="A1150" i="6" s="1"/>
  <c r="M1151" i="6"/>
  <c r="A1151" i="6" s="1"/>
  <c r="N1134" i="6"/>
  <c r="E1134" i="6" s="1"/>
  <c r="N1135" i="6"/>
  <c r="E1135" i="6" s="1"/>
  <c r="N1136" i="6"/>
  <c r="E1136" i="6" s="1"/>
  <c r="N1137" i="6"/>
  <c r="E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N1143" i="6"/>
  <c r="E1143" i="6" s="1"/>
  <c r="N1144" i="6"/>
  <c r="E1144" i="6" s="1"/>
  <c r="N1145" i="6"/>
  <c r="E1145" i="6" s="1"/>
  <c r="N1146" i="6"/>
  <c r="E1146" i="6" s="1"/>
  <c r="N1147" i="6"/>
  <c r="E1147" i="6" s="1"/>
  <c r="N1148" i="6"/>
  <c r="E1148" i="6" s="1"/>
  <c r="N1149" i="6"/>
  <c r="E1149" i="6" s="1"/>
  <c r="N1150" i="6"/>
  <c r="E1150" i="6" s="1"/>
  <c r="N1151" i="6"/>
  <c r="E1151" i="6" s="1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N1131" i="6"/>
  <c r="E1131" i="6" s="1"/>
  <c r="N1132" i="6"/>
  <c r="E1132" i="6" s="1"/>
  <c r="N1133" i="6"/>
  <c r="E1133" i="6" s="1"/>
  <c r="O1131" i="6"/>
  <c r="O1132" i="6"/>
  <c r="O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A1124" i="6" s="1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N1120" i="6"/>
  <c r="E1120" i="6" s="1"/>
  <c r="N1121" i="6"/>
  <c r="E1121" i="6" s="1"/>
  <c r="N1122" i="6"/>
  <c r="E1122" i="6" s="1"/>
  <c r="N1123" i="6"/>
  <c r="E1123" i="6" s="1"/>
  <c r="N1124" i="6"/>
  <c r="E1124" i="6" s="1"/>
  <c r="N1125" i="6"/>
  <c r="E1125" i="6" s="1"/>
  <c r="N1126" i="6"/>
  <c r="E1126" i="6" s="1"/>
  <c r="N1127" i="6"/>
  <c r="E1127" i="6" s="1"/>
  <c r="N1128" i="6"/>
  <c r="E1128" i="6" s="1"/>
  <c r="N1129" i="6"/>
  <c r="E1129" i="6" s="1"/>
  <c r="N1130" i="6"/>
  <c r="E1130" i="6" s="1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N1110" i="6"/>
  <c r="E1110" i="6" s="1"/>
  <c r="N1111" i="6"/>
  <c r="E1111" i="6" s="1"/>
  <c r="N1112" i="6"/>
  <c r="E1112" i="6" s="1"/>
  <c r="N1113" i="6"/>
  <c r="E1113" i="6" s="1"/>
  <c r="N1114" i="6"/>
  <c r="E1114" i="6" s="1"/>
  <c r="N1115" i="6"/>
  <c r="E1115" i="6" s="1"/>
  <c r="N1116" i="6"/>
  <c r="E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M1108" i="6"/>
  <c r="A1108" i="6" s="1"/>
  <c r="N1108" i="6"/>
  <c r="E1108" i="6" s="1"/>
  <c r="O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A2" i="6" s="1"/>
  <c r="M3" i="6"/>
  <c r="A3" i="6" s="1"/>
  <c r="M4" i="6"/>
  <c r="A4" i="6" s="1"/>
  <c r="M5" i="6"/>
  <c r="A5" i="6" s="1"/>
  <c r="M6" i="6"/>
  <c r="A6" i="6" s="1"/>
  <c r="M7" i="6"/>
  <c r="A7" i="6" s="1"/>
  <c r="M8" i="6"/>
  <c r="A8" i="6" s="1"/>
  <c r="M9" i="6"/>
  <c r="A9" i="6" s="1"/>
  <c r="M10" i="6"/>
  <c r="A10" i="6" s="1"/>
  <c r="M11" i="6"/>
  <c r="A11" i="6" s="1"/>
  <c r="M12" i="6"/>
  <c r="A12" i="6" s="1"/>
  <c r="M13" i="6"/>
  <c r="A13" i="6" s="1"/>
  <c r="M14" i="6"/>
  <c r="A14" i="6" s="1"/>
  <c r="M15" i="6"/>
  <c r="A15" i="6" s="1"/>
  <c r="M16" i="6"/>
  <c r="A16" i="6" s="1"/>
  <c r="M17" i="6"/>
  <c r="A17" i="6" s="1"/>
  <c r="M18" i="6"/>
  <c r="A18" i="6" s="1"/>
  <c r="M19" i="6"/>
  <c r="A19" i="6" s="1"/>
  <c r="M20" i="6"/>
  <c r="A20" i="6" s="1"/>
  <c r="M21" i="6"/>
  <c r="A21" i="6" s="1"/>
  <c r="M22" i="6"/>
  <c r="A22" i="6" s="1"/>
  <c r="M23" i="6"/>
  <c r="A23" i="6" s="1"/>
  <c r="M24" i="6"/>
  <c r="A24" i="6" s="1"/>
  <c r="M25" i="6"/>
  <c r="A25" i="6" s="1"/>
  <c r="M26" i="6"/>
  <c r="A26" i="6" s="1"/>
  <c r="M27" i="6"/>
  <c r="A27" i="6" s="1"/>
  <c r="M28" i="6"/>
  <c r="A28" i="6" s="1"/>
  <c r="M29" i="6"/>
  <c r="A29" i="6" s="1"/>
  <c r="M30" i="6"/>
  <c r="A30" i="6" s="1"/>
  <c r="M31" i="6"/>
  <c r="A31" i="6" s="1"/>
  <c r="M32" i="6"/>
  <c r="A32" i="6" s="1"/>
  <c r="M33" i="6"/>
  <c r="A33" i="6" s="1"/>
  <c r="M34" i="6"/>
  <c r="A34" i="6" s="1"/>
  <c r="M35" i="6"/>
  <c r="A35" i="6" s="1"/>
  <c r="M36" i="6"/>
  <c r="A36" i="6" s="1"/>
  <c r="M37" i="6"/>
  <c r="A37" i="6" s="1"/>
  <c r="M38" i="6"/>
  <c r="A38" i="6" s="1"/>
  <c r="M39" i="6"/>
  <c r="A39" i="6" s="1"/>
  <c r="M40" i="6"/>
  <c r="A40" i="6" s="1"/>
  <c r="M41" i="6"/>
  <c r="A41" i="6" s="1"/>
  <c r="M42" i="6"/>
  <c r="A42" i="6" s="1"/>
  <c r="M43" i="6"/>
  <c r="A43" i="6" s="1"/>
  <c r="M44" i="6"/>
  <c r="A44" i="6" s="1"/>
  <c r="M45" i="6"/>
  <c r="A45" i="6" s="1"/>
  <c r="M46" i="6"/>
  <c r="A46" i="6" s="1"/>
  <c r="M47" i="6"/>
  <c r="A47" i="6" s="1"/>
  <c r="M48" i="6"/>
  <c r="A48" i="6" s="1"/>
  <c r="M49" i="6"/>
  <c r="A49" i="6" s="1"/>
  <c r="M50" i="6"/>
  <c r="A50" i="6" s="1"/>
  <c r="M51" i="6"/>
  <c r="A51" i="6" s="1"/>
  <c r="M52" i="6"/>
  <c r="A52" i="6" s="1"/>
  <c r="M53" i="6"/>
  <c r="A53" i="6" s="1"/>
  <c r="M54" i="6"/>
  <c r="A54" i="6" s="1"/>
  <c r="M55" i="6"/>
  <c r="A55" i="6" s="1"/>
  <c r="M56" i="6"/>
  <c r="A56" i="6" s="1"/>
  <c r="M57" i="6"/>
  <c r="A57" i="6" s="1"/>
  <c r="M58" i="6"/>
  <c r="A58" i="6" s="1"/>
  <c r="M59" i="6"/>
  <c r="A59" i="6" s="1"/>
  <c r="M60" i="6"/>
  <c r="A60" i="6" s="1"/>
  <c r="M61" i="6"/>
  <c r="A61" i="6" s="1"/>
  <c r="M62" i="6"/>
  <c r="A62" i="6" s="1"/>
  <c r="M63" i="6"/>
  <c r="A63" i="6" s="1"/>
  <c r="M64" i="6"/>
  <c r="A64" i="6" s="1"/>
  <c r="M65" i="6"/>
  <c r="A65" i="6" s="1"/>
  <c r="M66" i="6"/>
  <c r="A66" i="6" s="1"/>
  <c r="M67" i="6"/>
  <c r="A67" i="6" s="1"/>
  <c r="M68" i="6"/>
  <c r="A68" i="6" s="1"/>
  <c r="M69" i="6"/>
  <c r="A69" i="6" s="1"/>
  <c r="M70" i="6"/>
  <c r="A70" i="6" s="1"/>
  <c r="M71" i="6"/>
  <c r="A71" i="6" s="1"/>
  <c r="M72" i="6"/>
  <c r="A72" i="6" s="1"/>
  <c r="M73" i="6"/>
  <c r="A73" i="6" s="1"/>
  <c r="M74" i="6"/>
  <c r="A74" i="6" s="1"/>
  <c r="M75" i="6"/>
  <c r="A75" i="6" s="1"/>
  <c r="M76" i="6"/>
  <c r="A76" i="6" s="1"/>
  <c r="M77" i="6"/>
  <c r="A77" i="6" s="1"/>
  <c r="M78" i="6"/>
  <c r="A78" i="6" s="1"/>
  <c r="M79" i="6"/>
  <c r="A79" i="6" s="1"/>
  <c r="M80" i="6"/>
  <c r="A80" i="6" s="1"/>
  <c r="M81" i="6"/>
  <c r="A81" i="6" s="1"/>
  <c r="M82" i="6"/>
  <c r="A82" i="6" s="1"/>
  <c r="M83" i="6"/>
  <c r="A83" i="6" s="1"/>
  <c r="M84" i="6"/>
  <c r="A84" i="6" s="1"/>
  <c r="M85" i="6"/>
  <c r="A85" i="6" s="1"/>
  <c r="M86" i="6"/>
  <c r="M87" i="6"/>
  <c r="A87" i="6" s="1"/>
  <c r="M88" i="6"/>
  <c r="A88" i="6" s="1"/>
  <c r="M89" i="6"/>
  <c r="A89" i="6" s="1"/>
  <c r="M90" i="6"/>
  <c r="A90" i="6" s="1"/>
  <c r="M91" i="6"/>
  <c r="A91" i="6" s="1"/>
  <c r="M92" i="6"/>
  <c r="A92" i="6" s="1"/>
  <c r="M93" i="6"/>
  <c r="A93" i="6" s="1"/>
  <c r="M94" i="6"/>
  <c r="A94" i="6" s="1"/>
  <c r="M95" i="6"/>
  <c r="A95" i="6" s="1"/>
  <c r="M96" i="6"/>
  <c r="A96" i="6" s="1"/>
  <c r="M97" i="6"/>
  <c r="A97" i="6" s="1"/>
  <c r="M98" i="6"/>
  <c r="A98" i="6" s="1"/>
  <c r="M99" i="6"/>
  <c r="A99" i="6" s="1"/>
  <c r="M100" i="6"/>
  <c r="A100" i="6" s="1"/>
  <c r="M101" i="6"/>
  <c r="A101" i="6" s="1"/>
  <c r="M102" i="6"/>
  <c r="A102" i="6" s="1"/>
  <c r="M103" i="6"/>
  <c r="A103" i="6" s="1"/>
  <c r="M104" i="6"/>
  <c r="A104" i="6" s="1"/>
  <c r="M105" i="6"/>
  <c r="A105" i="6" s="1"/>
  <c r="M106" i="6"/>
  <c r="A106" i="6" s="1"/>
  <c r="M107" i="6"/>
  <c r="A107" i="6" s="1"/>
  <c r="M108" i="6"/>
  <c r="A108" i="6" s="1"/>
  <c r="M109" i="6"/>
  <c r="A109" i="6" s="1"/>
  <c r="M110" i="6"/>
  <c r="A110" i="6" s="1"/>
  <c r="M111" i="6"/>
  <c r="A111" i="6" s="1"/>
  <c r="M112" i="6"/>
  <c r="A112" i="6" s="1"/>
  <c r="M113" i="6"/>
  <c r="A113" i="6" s="1"/>
  <c r="M114" i="6"/>
  <c r="A114" i="6" s="1"/>
  <c r="M115" i="6"/>
  <c r="A115" i="6" s="1"/>
  <c r="M116" i="6"/>
  <c r="A116" i="6" s="1"/>
  <c r="M117" i="6"/>
  <c r="A117" i="6" s="1"/>
  <c r="M118" i="6"/>
  <c r="A118" i="6" s="1"/>
  <c r="M119" i="6"/>
  <c r="A119" i="6" s="1"/>
  <c r="M120" i="6"/>
  <c r="A120" i="6" s="1"/>
  <c r="M121" i="6"/>
  <c r="A121" i="6" s="1"/>
  <c r="M122" i="6"/>
  <c r="A122" i="6" s="1"/>
  <c r="M123" i="6"/>
  <c r="A123" i="6" s="1"/>
  <c r="M753" i="6"/>
  <c r="A753" i="6" s="1"/>
  <c r="M125" i="6"/>
  <c r="A125" i="6" s="1"/>
  <c r="M126" i="6"/>
  <c r="A126" i="6" s="1"/>
  <c r="M127" i="6"/>
  <c r="A127" i="6" s="1"/>
  <c r="M128" i="6"/>
  <c r="A128" i="6" s="1"/>
  <c r="M129" i="6"/>
  <c r="A129" i="6" s="1"/>
  <c r="M130" i="6"/>
  <c r="A130" i="6" s="1"/>
  <c r="M131" i="6"/>
  <c r="A131" i="6" s="1"/>
  <c r="M132" i="6"/>
  <c r="A132" i="6" s="1"/>
  <c r="M133" i="6"/>
  <c r="A133" i="6" s="1"/>
  <c r="M134" i="6"/>
  <c r="M135" i="6"/>
  <c r="A135" i="6" s="1"/>
  <c r="M136" i="6"/>
  <c r="A136" i="6" s="1"/>
  <c r="M137" i="6"/>
  <c r="A137" i="6" s="1"/>
  <c r="M138" i="6"/>
  <c r="A138" i="6" s="1"/>
  <c r="M139" i="6"/>
  <c r="A139" i="6" s="1"/>
  <c r="M140" i="6"/>
  <c r="A140" i="6" s="1"/>
  <c r="M141" i="6"/>
  <c r="A141" i="6" s="1"/>
  <c r="M142" i="6"/>
  <c r="A142" i="6" s="1"/>
  <c r="M143" i="6"/>
  <c r="A143" i="6" s="1"/>
  <c r="M144" i="6"/>
  <c r="A144" i="6" s="1"/>
  <c r="M145" i="6"/>
  <c r="A145" i="6" s="1"/>
  <c r="M146" i="6"/>
  <c r="A146" i="6" s="1"/>
  <c r="M147" i="6"/>
  <c r="A147" i="6" s="1"/>
  <c r="M148" i="6"/>
  <c r="A148" i="6" s="1"/>
  <c r="M149" i="6"/>
  <c r="A149" i="6" s="1"/>
  <c r="M150" i="6"/>
  <c r="A150" i="6" s="1"/>
  <c r="M151" i="6"/>
  <c r="A151" i="6" s="1"/>
  <c r="M152" i="6"/>
  <c r="A152" i="6" s="1"/>
  <c r="M153" i="6"/>
  <c r="A153" i="6" s="1"/>
  <c r="M154" i="6"/>
  <c r="A154" i="6" s="1"/>
  <c r="M155" i="6"/>
  <c r="A155" i="6" s="1"/>
  <c r="M156" i="6"/>
  <c r="A156" i="6" s="1"/>
  <c r="M157" i="6"/>
  <c r="A157" i="6" s="1"/>
  <c r="M158" i="6"/>
  <c r="M159" i="6"/>
  <c r="A159" i="6" s="1"/>
  <c r="M160" i="6"/>
  <c r="A160" i="6" s="1"/>
  <c r="M161" i="6"/>
  <c r="A161" i="6" s="1"/>
  <c r="M162" i="6"/>
  <c r="A162" i="6" s="1"/>
  <c r="M163" i="6"/>
  <c r="A163" i="6" s="1"/>
  <c r="M124" i="6"/>
  <c r="A124" i="6" s="1"/>
  <c r="M862" i="6"/>
  <c r="A862" i="6" s="1"/>
  <c r="M166" i="6"/>
  <c r="A166" i="6" s="1"/>
  <c r="M167" i="6"/>
  <c r="A167" i="6" s="1"/>
  <c r="M168" i="6"/>
  <c r="A168" i="6" s="1"/>
  <c r="M169" i="6"/>
  <c r="A169" i="6" s="1"/>
  <c r="M170" i="6"/>
  <c r="A170" i="6" s="1"/>
  <c r="M171" i="6"/>
  <c r="A171" i="6" s="1"/>
  <c r="M172" i="6"/>
  <c r="A172" i="6" s="1"/>
  <c r="M173" i="6"/>
  <c r="A173" i="6" s="1"/>
  <c r="M174" i="6"/>
  <c r="A174" i="6" s="1"/>
  <c r="M175" i="6"/>
  <c r="A175" i="6" s="1"/>
  <c r="M176" i="6"/>
  <c r="A176" i="6" s="1"/>
  <c r="M177" i="6"/>
  <c r="A177" i="6" s="1"/>
  <c r="M178" i="6"/>
  <c r="A178" i="6" s="1"/>
  <c r="M179" i="6"/>
  <c r="A179" i="6" s="1"/>
  <c r="M180" i="6"/>
  <c r="A180" i="6" s="1"/>
  <c r="M181" i="6"/>
  <c r="A181" i="6" s="1"/>
  <c r="M182" i="6"/>
  <c r="M183" i="6"/>
  <c r="A183" i="6" s="1"/>
  <c r="M184" i="6"/>
  <c r="A184" i="6" s="1"/>
  <c r="M185" i="6"/>
  <c r="A185" i="6" s="1"/>
  <c r="M186" i="6"/>
  <c r="A186" i="6" s="1"/>
  <c r="M187" i="6"/>
  <c r="A187" i="6" s="1"/>
  <c r="M188" i="6"/>
  <c r="A188" i="6" s="1"/>
  <c r="M189" i="6"/>
  <c r="A189" i="6" s="1"/>
  <c r="M190" i="6"/>
  <c r="A190" i="6" s="1"/>
  <c r="M191" i="6"/>
  <c r="A191" i="6" s="1"/>
  <c r="M192" i="6"/>
  <c r="A192" i="6" s="1"/>
  <c r="M193" i="6"/>
  <c r="A193" i="6" s="1"/>
  <c r="M194" i="6"/>
  <c r="A194" i="6" s="1"/>
  <c r="M195" i="6"/>
  <c r="A195" i="6" s="1"/>
  <c r="M196" i="6"/>
  <c r="A196" i="6" s="1"/>
  <c r="M197" i="6"/>
  <c r="A197" i="6" s="1"/>
  <c r="M198" i="6"/>
  <c r="M199" i="6"/>
  <c r="A199" i="6" s="1"/>
  <c r="M200" i="6"/>
  <c r="A200" i="6" s="1"/>
  <c r="M201" i="6"/>
  <c r="A201" i="6" s="1"/>
  <c r="M202" i="6"/>
  <c r="A202" i="6" s="1"/>
  <c r="M203" i="6"/>
  <c r="A203" i="6" s="1"/>
  <c r="M204" i="6"/>
  <c r="A204" i="6" s="1"/>
  <c r="M205" i="6"/>
  <c r="A205" i="6" s="1"/>
  <c r="M206" i="6"/>
  <c r="M207" i="6"/>
  <c r="A207" i="6" s="1"/>
  <c r="M208" i="6"/>
  <c r="A208" i="6" s="1"/>
  <c r="M209" i="6"/>
  <c r="A209" i="6" s="1"/>
  <c r="M210" i="6"/>
  <c r="A210" i="6" s="1"/>
  <c r="M211" i="6"/>
  <c r="A211" i="6" s="1"/>
  <c r="M212" i="6"/>
  <c r="A212" i="6" s="1"/>
  <c r="M213" i="6"/>
  <c r="A213" i="6" s="1"/>
  <c r="M214" i="6"/>
  <c r="A214" i="6" s="1"/>
  <c r="M215" i="6"/>
  <c r="A215" i="6" s="1"/>
  <c r="M216" i="6"/>
  <c r="A216" i="6" s="1"/>
  <c r="M217" i="6"/>
  <c r="A217" i="6" s="1"/>
  <c r="M218" i="6"/>
  <c r="A218" i="6" s="1"/>
  <c r="M219" i="6"/>
  <c r="A219" i="6" s="1"/>
  <c r="M220" i="6"/>
  <c r="A220" i="6" s="1"/>
  <c r="M221" i="6"/>
  <c r="A221" i="6" s="1"/>
  <c r="M222" i="6"/>
  <c r="A222" i="6" s="1"/>
  <c r="M223" i="6"/>
  <c r="A223" i="6" s="1"/>
  <c r="M224" i="6"/>
  <c r="A224" i="6" s="1"/>
  <c r="M225" i="6"/>
  <c r="A225" i="6" s="1"/>
  <c r="M226" i="6"/>
  <c r="A226" i="6" s="1"/>
  <c r="M227" i="6"/>
  <c r="A227" i="6" s="1"/>
  <c r="M228" i="6"/>
  <c r="A228" i="6" s="1"/>
  <c r="M229" i="6"/>
  <c r="A229" i="6" s="1"/>
  <c r="M230" i="6"/>
  <c r="M231" i="6"/>
  <c r="A231" i="6" s="1"/>
  <c r="M232" i="6"/>
  <c r="A232" i="6" s="1"/>
  <c r="M233" i="6"/>
  <c r="A233" i="6" s="1"/>
  <c r="M234" i="6"/>
  <c r="A234" i="6" s="1"/>
  <c r="M235" i="6"/>
  <c r="A235" i="6" s="1"/>
  <c r="M236" i="6"/>
  <c r="A236" i="6" s="1"/>
  <c r="M237" i="6"/>
  <c r="A237" i="6" s="1"/>
  <c r="M238" i="6"/>
  <c r="A238" i="6" s="1"/>
  <c r="M239" i="6"/>
  <c r="A239" i="6" s="1"/>
  <c r="M240" i="6"/>
  <c r="A240" i="6" s="1"/>
  <c r="M241" i="6"/>
  <c r="A241" i="6" s="1"/>
  <c r="M242" i="6"/>
  <c r="A242" i="6" s="1"/>
  <c r="M243" i="6"/>
  <c r="A243" i="6" s="1"/>
  <c r="M244" i="6"/>
  <c r="A244" i="6" s="1"/>
  <c r="M245" i="6"/>
  <c r="A245" i="6" s="1"/>
  <c r="M246" i="6"/>
  <c r="A246" i="6" s="1"/>
  <c r="M247" i="6"/>
  <c r="A247" i="6" s="1"/>
  <c r="M248" i="6"/>
  <c r="A248" i="6" s="1"/>
  <c r="M249" i="6"/>
  <c r="A249" i="6" s="1"/>
  <c r="M250" i="6"/>
  <c r="A250" i="6" s="1"/>
  <c r="M251" i="6"/>
  <c r="A251" i="6" s="1"/>
  <c r="M252" i="6"/>
  <c r="A252" i="6" s="1"/>
  <c r="M253" i="6"/>
  <c r="A253" i="6" s="1"/>
  <c r="M254" i="6"/>
  <c r="A254" i="6" s="1"/>
  <c r="M255" i="6"/>
  <c r="A255" i="6" s="1"/>
  <c r="M256" i="6"/>
  <c r="A256" i="6" s="1"/>
  <c r="M257" i="6"/>
  <c r="A257" i="6" s="1"/>
  <c r="M258" i="6"/>
  <c r="A258" i="6" s="1"/>
  <c r="M259" i="6"/>
  <c r="A259" i="6" s="1"/>
  <c r="M260" i="6"/>
  <c r="A260" i="6" s="1"/>
  <c r="M261" i="6"/>
  <c r="A261" i="6" s="1"/>
  <c r="M262" i="6"/>
  <c r="A262" i="6" s="1"/>
  <c r="M263" i="6"/>
  <c r="A263" i="6" s="1"/>
  <c r="M264" i="6"/>
  <c r="A264" i="6" s="1"/>
  <c r="M265" i="6"/>
  <c r="A265" i="6" s="1"/>
  <c r="M266" i="6"/>
  <c r="A266" i="6" s="1"/>
  <c r="M267" i="6"/>
  <c r="A267" i="6" s="1"/>
  <c r="M268" i="6"/>
  <c r="A268" i="6" s="1"/>
  <c r="M164" i="6"/>
  <c r="A164" i="6" s="1"/>
  <c r="M270" i="6"/>
  <c r="M271" i="6"/>
  <c r="A271" i="6" s="1"/>
  <c r="M272" i="6"/>
  <c r="A272" i="6" s="1"/>
  <c r="M273" i="6"/>
  <c r="A273" i="6" s="1"/>
  <c r="M274" i="6"/>
  <c r="A274" i="6" s="1"/>
  <c r="M275" i="6"/>
  <c r="A275" i="6" s="1"/>
  <c r="M276" i="6"/>
  <c r="A276" i="6" s="1"/>
  <c r="M277" i="6"/>
  <c r="A277" i="6" s="1"/>
  <c r="M278" i="6"/>
  <c r="A278" i="6" s="1"/>
  <c r="M279" i="6"/>
  <c r="A279" i="6" s="1"/>
  <c r="M280" i="6"/>
  <c r="A280" i="6" s="1"/>
  <c r="M281" i="6"/>
  <c r="A281" i="6" s="1"/>
  <c r="M282" i="6"/>
  <c r="A282" i="6" s="1"/>
  <c r="M283" i="6"/>
  <c r="A283" i="6" s="1"/>
  <c r="M284" i="6"/>
  <c r="A284" i="6" s="1"/>
  <c r="M285" i="6"/>
  <c r="A285" i="6" s="1"/>
  <c r="M286" i="6"/>
  <c r="M287" i="6"/>
  <c r="A287" i="6" s="1"/>
  <c r="M288" i="6"/>
  <c r="A288" i="6" s="1"/>
  <c r="M289" i="6"/>
  <c r="A289" i="6" s="1"/>
  <c r="M290" i="6"/>
  <c r="A290" i="6" s="1"/>
  <c r="M291" i="6"/>
  <c r="A291" i="6" s="1"/>
  <c r="M292" i="6"/>
  <c r="A292" i="6" s="1"/>
  <c r="M293" i="6"/>
  <c r="A293" i="6" s="1"/>
  <c r="M294" i="6"/>
  <c r="A294" i="6" s="1"/>
  <c r="M295" i="6"/>
  <c r="A295" i="6" s="1"/>
  <c r="M296" i="6"/>
  <c r="A296" i="6" s="1"/>
  <c r="M297" i="6"/>
  <c r="A297" i="6" s="1"/>
  <c r="M298" i="6"/>
  <c r="A298" i="6" s="1"/>
  <c r="M299" i="6"/>
  <c r="A299" i="6" s="1"/>
  <c r="M300" i="6"/>
  <c r="A300" i="6" s="1"/>
  <c r="M301" i="6"/>
  <c r="A301" i="6" s="1"/>
  <c r="M302" i="6"/>
  <c r="A302" i="6" s="1"/>
  <c r="M303" i="6"/>
  <c r="A303" i="6" s="1"/>
  <c r="M304" i="6"/>
  <c r="A304" i="6" s="1"/>
  <c r="M305" i="6"/>
  <c r="A305" i="6" s="1"/>
  <c r="M306" i="6"/>
  <c r="A306" i="6" s="1"/>
  <c r="M307" i="6"/>
  <c r="A307" i="6" s="1"/>
  <c r="M308" i="6"/>
  <c r="A308" i="6" s="1"/>
  <c r="M309" i="6"/>
  <c r="A309" i="6" s="1"/>
  <c r="M310" i="6"/>
  <c r="A310" i="6" s="1"/>
  <c r="M311" i="6"/>
  <c r="A311" i="6" s="1"/>
  <c r="M312" i="6"/>
  <c r="A312" i="6" s="1"/>
  <c r="M313" i="6"/>
  <c r="A313" i="6" s="1"/>
  <c r="M314" i="6"/>
  <c r="A314" i="6" s="1"/>
  <c r="M315" i="6"/>
  <c r="A315" i="6" s="1"/>
  <c r="M316" i="6"/>
  <c r="A316" i="6" s="1"/>
  <c r="M317" i="6"/>
  <c r="A317" i="6" s="1"/>
  <c r="M318" i="6"/>
  <c r="A318" i="6" s="1"/>
  <c r="M319" i="6"/>
  <c r="A319" i="6" s="1"/>
  <c r="M320" i="6"/>
  <c r="A320" i="6" s="1"/>
  <c r="M321" i="6"/>
  <c r="A321" i="6" s="1"/>
  <c r="M322" i="6"/>
  <c r="A322" i="6" s="1"/>
  <c r="M323" i="6"/>
  <c r="A323" i="6" s="1"/>
  <c r="M324" i="6"/>
  <c r="A324" i="6" s="1"/>
  <c r="M325" i="6"/>
  <c r="A325" i="6" s="1"/>
  <c r="M326" i="6"/>
  <c r="M947" i="6"/>
  <c r="A947" i="6" s="1"/>
  <c r="M328" i="6"/>
  <c r="A328" i="6" s="1"/>
  <c r="M329" i="6"/>
  <c r="A329" i="6" s="1"/>
  <c r="M330" i="6"/>
  <c r="A330" i="6" s="1"/>
  <c r="M331" i="6"/>
  <c r="A331" i="6" s="1"/>
  <c r="M332" i="6"/>
  <c r="A332" i="6" s="1"/>
  <c r="M333" i="6"/>
  <c r="A333" i="6" s="1"/>
  <c r="M334" i="6"/>
  <c r="A334" i="6" s="1"/>
  <c r="M335" i="6"/>
  <c r="A335" i="6" s="1"/>
  <c r="M336" i="6"/>
  <c r="A336" i="6" s="1"/>
  <c r="M337" i="6"/>
  <c r="A337" i="6" s="1"/>
  <c r="M338" i="6"/>
  <c r="A338" i="6" s="1"/>
  <c r="M339" i="6"/>
  <c r="A339" i="6" s="1"/>
  <c r="M340" i="6"/>
  <c r="A340" i="6" s="1"/>
  <c r="M341" i="6"/>
  <c r="A341" i="6" s="1"/>
  <c r="M342" i="6"/>
  <c r="A342" i="6" s="1"/>
  <c r="M343" i="6"/>
  <c r="A343" i="6" s="1"/>
  <c r="M344" i="6"/>
  <c r="A344" i="6" s="1"/>
  <c r="M345" i="6"/>
  <c r="A345" i="6" s="1"/>
  <c r="M346" i="6"/>
  <c r="A346" i="6" s="1"/>
  <c r="M347" i="6"/>
  <c r="A347" i="6" s="1"/>
  <c r="M348" i="6"/>
  <c r="A348" i="6" s="1"/>
  <c r="M349" i="6"/>
  <c r="A349" i="6" s="1"/>
  <c r="M350" i="6"/>
  <c r="A350" i="6" s="1"/>
  <c r="M351" i="6"/>
  <c r="A351" i="6" s="1"/>
  <c r="M352" i="6"/>
  <c r="A352" i="6" s="1"/>
  <c r="M353" i="6"/>
  <c r="A353" i="6" s="1"/>
  <c r="M354" i="6"/>
  <c r="A354" i="6" s="1"/>
  <c r="M355" i="6"/>
  <c r="A355" i="6" s="1"/>
  <c r="M356" i="6"/>
  <c r="A356" i="6" s="1"/>
  <c r="M357" i="6"/>
  <c r="A357" i="6" s="1"/>
  <c r="M358" i="6"/>
  <c r="A358" i="6" s="1"/>
  <c r="M359" i="6"/>
  <c r="A359" i="6" s="1"/>
  <c r="M360" i="6"/>
  <c r="A360" i="6" s="1"/>
  <c r="M361" i="6"/>
  <c r="A361" i="6" s="1"/>
  <c r="M362" i="6"/>
  <c r="A362" i="6" s="1"/>
  <c r="M363" i="6"/>
  <c r="A363" i="6" s="1"/>
  <c r="M364" i="6"/>
  <c r="A364" i="6" s="1"/>
  <c r="M365" i="6"/>
  <c r="A365" i="6" s="1"/>
  <c r="M366" i="6"/>
  <c r="A366" i="6" s="1"/>
  <c r="M367" i="6"/>
  <c r="A367" i="6" s="1"/>
  <c r="M368" i="6"/>
  <c r="A368" i="6" s="1"/>
  <c r="M369" i="6"/>
  <c r="A369" i="6" s="1"/>
  <c r="M370" i="6"/>
  <c r="A370" i="6" s="1"/>
  <c r="M371" i="6"/>
  <c r="A371" i="6" s="1"/>
  <c r="M372" i="6"/>
  <c r="A372" i="6" s="1"/>
  <c r="M373" i="6"/>
  <c r="A373" i="6" s="1"/>
  <c r="M374" i="6"/>
  <c r="A374" i="6" s="1"/>
  <c r="M375" i="6"/>
  <c r="A375" i="6" s="1"/>
  <c r="M376" i="6"/>
  <c r="A376" i="6" s="1"/>
  <c r="M377" i="6"/>
  <c r="A377" i="6" s="1"/>
  <c r="M378" i="6"/>
  <c r="A378" i="6" s="1"/>
  <c r="M379" i="6"/>
  <c r="A379" i="6" s="1"/>
  <c r="M380" i="6"/>
  <c r="A380" i="6" s="1"/>
  <c r="M381" i="6"/>
  <c r="A381" i="6" s="1"/>
  <c r="M382" i="6"/>
  <c r="A382" i="6" s="1"/>
  <c r="M383" i="6"/>
  <c r="A383" i="6" s="1"/>
  <c r="M384" i="6"/>
  <c r="A384" i="6" s="1"/>
  <c r="M385" i="6"/>
  <c r="A385" i="6" s="1"/>
  <c r="M386" i="6"/>
  <c r="A386" i="6" s="1"/>
  <c r="M387" i="6"/>
  <c r="A387" i="6" s="1"/>
  <c r="M388" i="6"/>
  <c r="A388" i="6" s="1"/>
  <c r="M389" i="6"/>
  <c r="A389" i="6" s="1"/>
  <c r="M390" i="6"/>
  <c r="A390" i="6" s="1"/>
  <c r="M391" i="6"/>
  <c r="A391" i="6" s="1"/>
  <c r="M392" i="6"/>
  <c r="A392" i="6" s="1"/>
  <c r="M393" i="6"/>
  <c r="A393" i="6" s="1"/>
  <c r="M394" i="6"/>
  <c r="A394" i="6" s="1"/>
  <c r="M395" i="6"/>
  <c r="A395" i="6" s="1"/>
  <c r="M396" i="6"/>
  <c r="A396" i="6" s="1"/>
  <c r="M397" i="6"/>
  <c r="A397" i="6" s="1"/>
  <c r="M398" i="6"/>
  <c r="A398" i="6" s="1"/>
  <c r="M399" i="6"/>
  <c r="A399" i="6" s="1"/>
  <c r="M400" i="6"/>
  <c r="A400" i="6" s="1"/>
  <c r="M401" i="6"/>
  <c r="A401" i="6" s="1"/>
  <c r="M402" i="6"/>
  <c r="A402" i="6" s="1"/>
  <c r="M403" i="6"/>
  <c r="A403" i="6" s="1"/>
  <c r="M404" i="6"/>
  <c r="A404" i="6" s="1"/>
  <c r="M405" i="6"/>
  <c r="A405" i="6" s="1"/>
  <c r="M406" i="6"/>
  <c r="A406" i="6" s="1"/>
  <c r="M407" i="6"/>
  <c r="A407" i="6" s="1"/>
  <c r="M408" i="6"/>
  <c r="A408" i="6" s="1"/>
  <c r="M409" i="6"/>
  <c r="A409" i="6" s="1"/>
  <c r="M410" i="6"/>
  <c r="A410" i="6" s="1"/>
  <c r="M411" i="6"/>
  <c r="A411" i="6" s="1"/>
  <c r="M412" i="6"/>
  <c r="A412" i="6" s="1"/>
  <c r="M413" i="6"/>
  <c r="A413" i="6" s="1"/>
  <c r="M414" i="6"/>
  <c r="A414" i="6" s="1"/>
  <c r="M415" i="6"/>
  <c r="A415" i="6" s="1"/>
  <c r="M416" i="6"/>
  <c r="A416" i="6" s="1"/>
  <c r="M417" i="6"/>
  <c r="A417" i="6" s="1"/>
  <c r="M418" i="6"/>
  <c r="A418" i="6" s="1"/>
  <c r="M419" i="6"/>
  <c r="A419" i="6" s="1"/>
  <c r="M420" i="6"/>
  <c r="A420" i="6" s="1"/>
  <c r="M421" i="6"/>
  <c r="A421" i="6" s="1"/>
  <c r="M422" i="6"/>
  <c r="A422" i="6" s="1"/>
  <c r="M423" i="6"/>
  <c r="A423" i="6" s="1"/>
  <c r="M424" i="6"/>
  <c r="A424" i="6" s="1"/>
  <c r="M425" i="6"/>
  <c r="A425" i="6" s="1"/>
  <c r="M426" i="6"/>
  <c r="A426" i="6" s="1"/>
  <c r="M427" i="6"/>
  <c r="A427" i="6" s="1"/>
  <c r="M428" i="6"/>
  <c r="A428" i="6" s="1"/>
  <c r="M429" i="6"/>
  <c r="A429" i="6" s="1"/>
  <c r="M430" i="6"/>
  <c r="A430" i="6" s="1"/>
  <c r="M431" i="6"/>
  <c r="A431" i="6" s="1"/>
  <c r="M432" i="6"/>
  <c r="A432" i="6" s="1"/>
  <c r="M433" i="6"/>
  <c r="A433" i="6" s="1"/>
  <c r="M434" i="6"/>
  <c r="A434" i="6" s="1"/>
  <c r="M435" i="6"/>
  <c r="A435" i="6" s="1"/>
  <c r="M436" i="6"/>
  <c r="A436" i="6" s="1"/>
  <c r="M437" i="6"/>
  <c r="A437" i="6" s="1"/>
  <c r="M438" i="6"/>
  <c r="A438" i="6" s="1"/>
  <c r="M439" i="6"/>
  <c r="A439" i="6" s="1"/>
  <c r="M440" i="6"/>
  <c r="A440" i="6" s="1"/>
  <c r="M441" i="6"/>
  <c r="A441" i="6" s="1"/>
  <c r="M442" i="6"/>
  <c r="A442" i="6" s="1"/>
  <c r="M443" i="6"/>
  <c r="A443" i="6" s="1"/>
  <c r="M165" i="6"/>
  <c r="A165" i="6" s="1"/>
  <c r="M269" i="6"/>
  <c r="A269" i="6" s="1"/>
  <c r="M1090" i="6"/>
  <c r="A1090" i="6" s="1"/>
  <c r="M447" i="6"/>
  <c r="A447" i="6" s="1"/>
  <c r="M448" i="6"/>
  <c r="A448" i="6" s="1"/>
  <c r="M449" i="6"/>
  <c r="A449" i="6" s="1"/>
  <c r="M450" i="6"/>
  <c r="A450" i="6" s="1"/>
  <c r="M451" i="6"/>
  <c r="A451" i="6" s="1"/>
  <c r="M452" i="6"/>
  <c r="A452" i="6" s="1"/>
  <c r="M453" i="6"/>
  <c r="A453" i="6" s="1"/>
  <c r="M454" i="6"/>
  <c r="A454" i="6" s="1"/>
  <c r="M455" i="6"/>
  <c r="A455" i="6" s="1"/>
  <c r="M456" i="6"/>
  <c r="A456" i="6" s="1"/>
  <c r="M457" i="6"/>
  <c r="A457" i="6" s="1"/>
  <c r="M458" i="6"/>
  <c r="A458" i="6" s="1"/>
  <c r="M459" i="6"/>
  <c r="A459" i="6" s="1"/>
  <c r="M460" i="6"/>
  <c r="A460" i="6" s="1"/>
  <c r="M461" i="6"/>
  <c r="A461" i="6" s="1"/>
  <c r="M462" i="6"/>
  <c r="A462" i="6" s="1"/>
  <c r="M463" i="6"/>
  <c r="A463" i="6" s="1"/>
  <c r="M464" i="6"/>
  <c r="A464" i="6" s="1"/>
  <c r="M465" i="6"/>
  <c r="A465" i="6" s="1"/>
  <c r="M466" i="6"/>
  <c r="A466" i="6" s="1"/>
  <c r="M467" i="6"/>
  <c r="A467" i="6" s="1"/>
  <c r="M468" i="6"/>
  <c r="A468" i="6" s="1"/>
  <c r="M469" i="6"/>
  <c r="A469" i="6" s="1"/>
  <c r="M470" i="6"/>
  <c r="A470" i="6" s="1"/>
  <c r="M471" i="6"/>
  <c r="A471" i="6" s="1"/>
  <c r="M472" i="6"/>
  <c r="A472" i="6" s="1"/>
  <c r="M473" i="6"/>
  <c r="A473" i="6" s="1"/>
  <c r="M474" i="6"/>
  <c r="A474" i="6" s="1"/>
  <c r="M475" i="6"/>
  <c r="A475" i="6" s="1"/>
  <c r="M476" i="6"/>
  <c r="A476" i="6" s="1"/>
  <c r="M477" i="6"/>
  <c r="A477" i="6" s="1"/>
  <c r="M478" i="6"/>
  <c r="A478" i="6" s="1"/>
  <c r="M479" i="6"/>
  <c r="A479" i="6" s="1"/>
  <c r="M480" i="6"/>
  <c r="A480" i="6" s="1"/>
  <c r="M481" i="6"/>
  <c r="A481" i="6" s="1"/>
  <c r="M482" i="6"/>
  <c r="A482" i="6" s="1"/>
  <c r="M483" i="6"/>
  <c r="A483" i="6" s="1"/>
  <c r="M484" i="6"/>
  <c r="A484" i="6" s="1"/>
  <c r="M485" i="6"/>
  <c r="A485" i="6" s="1"/>
  <c r="M486" i="6"/>
  <c r="A486" i="6" s="1"/>
  <c r="M487" i="6"/>
  <c r="A487" i="6" s="1"/>
  <c r="M488" i="6"/>
  <c r="A488" i="6" s="1"/>
  <c r="M489" i="6"/>
  <c r="A489" i="6" s="1"/>
  <c r="M490" i="6"/>
  <c r="A490" i="6" s="1"/>
  <c r="M491" i="6"/>
  <c r="A491" i="6" s="1"/>
  <c r="M492" i="6"/>
  <c r="A492" i="6" s="1"/>
  <c r="M493" i="6"/>
  <c r="A493" i="6" s="1"/>
  <c r="M494" i="6"/>
  <c r="A494" i="6" s="1"/>
  <c r="M495" i="6"/>
  <c r="A495" i="6" s="1"/>
  <c r="M496" i="6"/>
  <c r="A496" i="6" s="1"/>
  <c r="M497" i="6"/>
  <c r="A497" i="6" s="1"/>
  <c r="M498" i="6"/>
  <c r="A498" i="6" s="1"/>
  <c r="M499" i="6"/>
  <c r="A499" i="6" s="1"/>
  <c r="M500" i="6"/>
  <c r="A500" i="6" s="1"/>
  <c r="M501" i="6"/>
  <c r="A501" i="6" s="1"/>
  <c r="M327" i="6"/>
  <c r="A327" i="6" s="1"/>
  <c r="M1195" i="6"/>
  <c r="A1195" i="6" s="1"/>
  <c r="M504" i="6"/>
  <c r="A504" i="6" s="1"/>
  <c r="M505" i="6"/>
  <c r="A505" i="6" s="1"/>
  <c r="M506" i="6"/>
  <c r="A506" i="6" s="1"/>
  <c r="M507" i="6"/>
  <c r="A507" i="6" s="1"/>
  <c r="M508" i="6"/>
  <c r="A508" i="6" s="1"/>
  <c r="M509" i="6"/>
  <c r="A509" i="6" s="1"/>
  <c r="M510" i="6"/>
  <c r="A510" i="6" s="1"/>
  <c r="M511" i="6"/>
  <c r="A511" i="6" s="1"/>
  <c r="M512" i="6"/>
  <c r="A512" i="6" s="1"/>
  <c r="M513" i="6"/>
  <c r="A513" i="6" s="1"/>
  <c r="M514" i="6"/>
  <c r="A514" i="6" s="1"/>
  <c r="M515" i="6"/>
  <c r="A515" i="6" s="1"/>
  <c r="M516" i="6"/>
  <c r="A516" i="6" s="1"/>
  <c r="M517" i="6"/>
  <c r="A517" i="6" s="1"/>
  <c r="M518" i="6"/>
  <c r="A518" i="6" s="1"/>
  <c r="M519" i="6"/>
  <c r="A519" i="6" s="1"/>
  <c r="M520" i="6"/>
  <c r="A520" i="6" s="1"/>
  <c r="M521" i="6"/>
  <c r="A521" i="6" s="1"/>
  <c r="M522" i="6"/>
  <c r="A522" i="6" s="1"/>
  <c r="M523" i="6"/>
  <c r="A523" i="6" s="1"/>
  <c r="M524" i="6"/>
  <c r="A524" i="6" s="1"/>
  <c r="M525" i="6"/>
  <c r="A525" i="6" s="1"/>
  <c r="M526" i="6"/>
  <c r="A526" i="6" s="1"/>
  <c r="M527" i="6"/>
  <c r="A527" i="6" s="1"/>
  <c r="M528" i="6"/>
  <c r="A528" i="6" s="1"/>
  <c r="M529" i="6"/>
  <c r="A529" i="6" s="1"/>
  <c r="M530" i="6"/>
  <c r="A530" i="6" s="1"/>
  <c r="M531" i="6"/>
  <c r="A531" i="6" s="1"/>
  <c r="M532" i="6"/>
  <c r="A532" i="6" s="1"/>
  <c r="M533" i="6"/>
  <c r="A533" i="6" s="1"/>
  <c r="M534" i="6"/>
  <c r="A534" i="6" s="1"/>
  <c r="M535" i="6"/>
  <c r="A535" i="6" s="1"/>
  <c r="M536" i="6"/>
  <c r="A536" i="6" s="1"/>
  <c r="M537" i="6"/>
  <c r="A537" i="6" s="1"/>
  <c r="M538" i="6"/>
  <c r="A538" i="6" s="1"/>
  <c r="M539" i="6"/>
  <c r="A539" i="6" s="1"/>
  <c r="M540" i="6"/>
  <c r="A540" i="6" s="1"/>
  <c r="M541" i="6"/>
  <c r="A541" i="6" s="1"/>
  <c r="M542" i="6"/>
  <c r="A542" i="6" s="1"/>
  <c r="M543" i="6"/>
  <c r="A543" i="6" s="1"/>
  <c r="M544" i="6"/>
  <c r="A544" i="6" s="1"/>
  <c r="M545" i="6"/>
  <c r="A545" i="6" s="1"/>
  <c r="M546" i="6"/>
  <c r="A546" i="6" s="1"/>
  <c r="M547" i="6"/>
  <c r="A547" i="6" s="1"/>
  <c r="M548" i="6"/>
  <c r="A548" i="6" s="1"/>
  <c r="M549" i="6"/>
  <c r="A549" i="6" s="1"/>
  <c r="M550" i="6"/>
  <c r="A550" i="6" s="1"/>
  <c r="M551" i="6"/>
  <c r="A551" i="6" s="1"/>
  <c r="M552" i="6"/>
  <c r="A552" i="6" s="1"/>
  <c r="M553" i="6"/>
  <c r="A553" i="6" s="1"/>
  <c r="M554" i="6"/>
  <c r="A554" i="6" s="1"/>
  <c r="M555" i="6"/>
  <c r="A555" i="6" s="1"/>
  <c r="M556" i="6"/>
  <c r="A556" i="6" s="1"/>
  <c r="M557" i="6"/>
  <c r="A557" i="6" s="1"/>
  <c r="M558" i="6"/>
  <c r="A558" i="6" s="1"/>
  <c r="M559" i="6"/>
  <c r="A559" i="6" s="1"/>
  <c r="M560" i="6"/>
  <c r="A560" i="6" s="1"/>
  <c r="M561" i="6"/>
  <c r="A561" i="6" s="1"/>
  <c r="M562" i="6"/>
  <c r="A562" i="6" s="1"/>
  <c r="M563" i="6"/>
  <c r="A563" i="6" s="1"/>
  <c r="M564" i="6"/>
  <c r="A564" i="6" s="1"/>
  <c r="M565" i="6"/>
  <c r="A565" i="6" s="1"/>
  <c r="M566" i="6"/>
  <c r="A566" i="6" s="1"/>
  <c r="M567" i="6"/>
  <c r="A567" i="6" s="1"/>
  <c r="M568" i="6"/>
  <c r="A568" i="6" s="1"/>
  <c r="M569" i="6"/>
  <c r="A569" i="6" s="1"/>
  <c r="M570" i="6"/>
  <c r="A570" i="6" s="1"/>
  <c r="M571" i="6"/>
  <c r="A571" i="6" s="1"/>
  <c r="M572" i="6"/>
  <c r="A572" i="6" s="1"/>
  <c r="M573" i="6"/>
  <c r="A573" i="6" s="1"/>
  <c r="M574" i="6"/>
  <c r="A574" i="6" s="1"/>
  <c r="M575" i="6"/>
  <c r="A575" i="6" s="1"/>
  <c r="M576" i="6"/>
  <c r="A576" i="6" s="1"/>
  <c r="M577" i="6"/>
  <c r="A577" i="6" s="1"/>
  <c r="M578" i="6"/>
  <c r="A578" i="6" s="1"/>
  <c r="M579" i="6"/>
  <c r="A579" i="6" s="1"/>
  <c r="M580" i="6"/>
  <c r="A580" i="6" s="1"/>
  <c r="M581" i="6"/>
  <c r="A581" i="6" s="1"/>
  <c r="M582" i="6"/>
  <c r="A582" i="6" s="1"/>
  <c r="M583" i="6"/>
  <c r="A583" i="6" s="1"/>
  <c r="M584" i="6"/>
  <c r="A584" i="6" s="1"/>
  <c r="M585" i="6"/>
  <c r="A585" i="6" s="1"/>
  <c r="M586" i="6"/>
  <c r="A586" i="6" s="1"/>
  <c r="M587" i="6"/>
  <c r="A587" i="6" s="1"/>
  <c r="M588" i="6"/>
  <c r="A588" i="6" s="1"/>
  <c r="M589" i="6"/>
  <c r="A589" i="6" s="1"/>
  <c r="M590" i="6"/>
  <c r="A590" i="6" s="1"/>
  <c r="M591" i="6"/>
  <c r="A591" i="6" s="1"/>
  <c r="M592" i="6"/>
  <c r="A592" i="6" s="1"/>
  <c r="M593" i="6"/>
  <c r="A593" i="6" s="1"/>
  <c r="M594" i="6"/>
  <c r="A594" i="6" s="1"/>
  <c r="M595" i="6"/>
  <c r="A595" i="6" s="1"/>
  <c r="M596" i="6"/>
  <c r="A596" i="6" s="1"/>
  <c r="M597" i="6"/>
  <c r="A597" i="6" s="1"/>
  <c r="M598" i="6"/>
  <c r="A598" i="6" s="1"/>
  <c r="M599" i="6"/>
  <c r="A599" i="6" s="1"/>
  <c r="M600" i="6"/>
  <c r="A600" i="6" s="1"/>
  <c r="M601" i="6"/>
  <c r="A601" i="6" s="1"/>
  <c r="M602" i="6"/>
  <c r="A602" i="6" s="1"/>
  <c r="M603" i="6"/>
  <c r="A603" i="6" s="1"/>
  <c r="M604" i="6"/>
  <c r="A604" i="6" s="1"/>
  <c r="M605" i="6"/>
  <c r="A605" i="6" s="1"/>
  <c r="M606" i="6"/>
  <c r="A606" i="6" s="1"/>
  <c r="M444" i="6"/>
  <c r="A444" i="6" s="1"/>
  <c r="M608" i="6"/>
  <c r="A608" i="6" s="1"/>
  <c r="M609" i="6"/>
  <c r="A609" i="6" s="1"/>
  <c r="M610" i="6"/>
  <c r="A610" i="6" s="1"/>
  <c r="M611" i="6"/>
  <c r="A611" i="6" s="1"/>
  <c r="M612" i="6"/>
  <c r="A612" i="6" s="1"/>
  <c r="M613" i="6"/>
  <c r="A613" i="6" s="1"/>
  <c r="M614" i="6"/>
  <c r="A614" i="6" s="1"/>
  <c r="M615" i="6"/>
  <c r="A615" i="6" s="1"/>
  <c r="M616" i="6"/>
  <c r="A616" i="6" s="1"/>
  <c r="M617" i="6"/>
  <c r="A617" i="6" s="1"/>
  <c r="M618" i="6"/>
  <c r="A618" i="6" s="1"/>
  <c r="M619" i="6"/>
  <c r="A619" i="6" s="1"/>
  <c r="M620" i="6"/>
  <c r="A620" i="6" s="1"/>
  <c r="M621" i="6"/>
  <c r="A621" i="6" s="1"/>
  <c r="M622" i="6"/>
  <c r="A622" i="6" s="1"/>
  <c r="M623" i="6"/>
  <c r="A623" i="6" s="1"/>
  <c r="M624" i="6"/>
  <c r="A624" i="6" s="1"/>
  <c r="M625" i="6"/>
  <c r="A625" i="6" s="1"/>
  <c r="M626" i="6"/>
  <c r="A626" i="6" s="1"/>
  <c r="M627" i="6"/>
  <c r="A627" i="6" s="1"/>
  <c r="M628" i="6"/>
  <c r="A628" i="6" s="1"/>
  <c r="M629" i="6"/>
  <c r="A629" i="6" s="1"/>
  <c r="M630" i="6"/>
  <c r="A630" i="6" s="1"/>
  <c r="M631" i="6"/>
  <c r="A631" i="6" s="1"/>
  <c r="M632" i="6"/>
  <c r="A632" i="6" s="1"/>
  <c r="M633" i="6"/>
  <c r="A633" i="6" s="1"/>
  <c r="M634" i="6"/>
  <c r="A634" i="6" s="1"/>
  <c r="M635" i="6"/>
  <c r="A635" i="6" s="1"/>
  <c r="M636" i="6"/>
  <c r="A636" i="6" s="1"/>
  <c r="M637" i="6"/>
  <c r="A637" i="6" s="1"/>
  <c r="M638" i="6"/>
  <c r="M639" i="6"/>
  <c r="A639" i="6" s="1"/>
  <c r="M640" i="6"/>
  <c r="A640" i="6" s="1"/>
  <c r="M641" i="6"/>
  <c r="A641" i="6" s="1"/>
  <c r="M642" i="6"/>
  <c r="A642" i="6" s="1"/>
  <c r="M643" i="6"/>
  <c r="A643" i="6" s="1"/>
  <c r="M644" i="6"/>
  <c r="A644" i="6" s="1"/>
  <c r="M645" i="6"/>
  <c r="A645" i="6" s="1"/>
  <c r="M646" i="6"/>
  <c r="A646" i="6" s="1"/>
  <c r="M647" i="6"/>
  <c r="A647" i="6" s="1"/>
  <c r="M648" i="6"/>
  <c r="A648" i="6" s="1"/>
  <c r="M649" i="6"/>
  <c r="A649" i="6" s="1"/>
  <c r="M650" i="6"/>
  <c r="A650" i="6" s="1"/>
  <c r="M651" i="6"/>
  <c r="A651" i="6" s="1"/>
  <c r="M652" i="6"/>
  <c r="A652" i="6" s="1"/>
  <c r="M653" i="6"/>
  <c r="A653" i="6" s="1"/>
  <c r="M654" i="6"/>
  <c r="A654" i="6" s="1"/>
  <c r="M655" i="6"/>
  <c r="A655" i="6" s="1"/>
  <c r="M656" i="6"/>
  <c r="A656" i="6" s="1"/>
  <c r="M657" i="6"/>
  <c r="A657" i="6" s="1"/>
  <c r="M658" i="6"/>
  <c r="A658" i="6" s="1"/>
  <c r="M659" i="6"/>
  <c r="A659" i="6" s="1"/>
  <c r="M660" i="6"/>
  <c r="A660" i="6" s="1"/>
  <c r="M661" i="6"/>
  <c r="A661" i="6" s="1"/>
  <c r="M662" i="6"/>
  <c r="M663" i="6"/>
  <c r="A663" i="6" s="1"/>
  <c r="M664" i="6"/>
  <c r="A664" i="6" s="1"/>
  <c r="M665" i="6"/>
  <c r="A665" i="6" s="1"/>
  <c r="M666" i="6"/>
  <c r="A666" i="6" s="1"/>
  <c r="M667" i="6"/>
  <c r="A667" i="6" s="1"/>
  <c r="M668" i="6"/>
  <c r="A668" i="6" s="1"/>
  <c r="M669" i="6"/>
  <c r="A669" i="6" s="1"/>
  <c r="M670" i="6"/>
  <c r="A670" i="6" s="1"/>
  <c r="M671" i="6"/>
  <c r="A671" i="6" s="1"/>
  <c r="M672" i="6"/>
  <c r="A672" i="6" s="1"/>
  <c r="M673" i="6"/>
  <c r="A673" i="6" s="1"/>
  <c r="M674" i="6"/>
  <c r="A674" i="6" s="1"/>
  <c r="M675" i="6"/>
  <c r="A675" i="6" s="1"/>
  <c r="M676" i="6"/>
  <c r="A676" i="6" s="1"/>
  <c r="M677" i="6"/>
  <c r="A677" i="6" s="1"/>
  <c r="M678" i="6"/>
  <c r="A678" i="6" s="1"/>
  <c r="M679" i="6"/>
  <c r="A679" i="6" s="1"/>
  <c r="M680" i="6"/>
  <c r="A680" i="6" s="1"/>
  <c r="M681" i="6"/>
  <c r="A681" i="6" s="1"/>
  <c r="M682" i="6"/>
  <c r="A682" i="6" s="1"/>
  <c r="M683" i="6"/>
  <c r="A683" i="6" s="1"/>
  <c r="M684" i="6"/>
  <c r="A684" i="6" s="1"/>
  <c r="M685" i="6"/>
  <c r="A685" i="6" s="1"/>
  <c r="M686" i="6"/>
  <c r="A686" i="6" s="1"/>
  <c r="M687" i="6"/>
  <c r="A687" i="6" s="1"/>
  <c r="M688" i="6"/>
  <c r="A688" i="6" s="1"/>
  <c r="M689" i="6"/>
  <c r="A689" i="6" s="1"/>
  <c r="M690" i="6"/>
  <c r="A690" i="6" s="1"/>
  <c r="M691" i="6"/>
  <c r="A691" i="6" s="1"/>
  <c r="M692" i="6"/>
  <c r="A692" i="6" s="1"/>
  <c r="M693" i="6"/>
  <c r="A693" i="6" s="1"/>
  <c r="M694" i="6"/>
  <c r="A694" i="6" s="1"/>
  <c r="M695" i="6"/>
  <c r="A695" i="6" s="1"/>
  <c r="M696" i="6"/>
  <c r="A696" i="6" s="1"/>
  <c r="M697" i="6"/>
  <c r="A697" i="6" s="1"/>
  <c r="M698" i="6"/>
  <c r="A698" i="6" s="1"/>
  <c r="M699" i="6"/>
  <c r="A699" i="6" s="1"/>
  <c r="M700" i="6"/>
  <c r="A700" i="6" s="1"/>
  <c r="M701" i="6"/>
  <c r="A701" i="6" s="1"/>
  <c r="M702" i="6"/>
  <c r="A702" i="6" s="1"/>
  <c r="M703" i="6"/>
  <c r="A703" i="6" s="1"/>
  <c r="M704" i="6"/>
  <c r="A704" i="6" s="1"/>
  <c r="M705" i="6"/>
  <c r="A705" i="6" s="1"/>
  <c r="M706" i="6"/>
  <c r="A706" i="6" s="1"/>
  <c r="M707" i="6"/>
  <c r="A707" i="6" s="1"/>
  <c r="M708" i="6"/>
  <c r="A708" i="6" s="1"/>
  <c r="M709" i="6"/>
  <c r="A709" i="6" s="1"/>
  <c r="M710" i="6"/>
  <c r="A710" i="6" s="1"/>
  <c r="M711" i="6"/>
  <c r="A711" i="6" s="1"/>
  <c r="M712" i="6"/>
  <c r="A712" i="6" s="1"/>
  <c r="M713" i="6"/>
  <c r="A713" i="6" s="1"/>
  <c r="M714" i="6"/>
  <c r="A714" i="6" s="1"/>
  <c r="M715" i="6"/>
  <c r="A715" i="6" s="1"/>
  <c r="M716" i="6"/>
  <c r="A716" i="6" s="1"/>
  <c r="M717" i="6"/>
  <c r="A717" i="6" s="1"/>
  <c r="M718" i="6"/>
  <c r="A718" i="6" s="1"/>
  <c r="M719" i="6"/>
  <c r="A719" i="6" s="1"/>
  <c r="M720" i="6"/>
  <c r="A720" i="6" s="1"/>
  <c r="M721" i="6"/>
  <c r="A721" i="6" s="1"/>
  <c r="M722" i="6"/>
  <c r="A722" i="6" s="1"/>
  <c r="M723" i="6"/>
  <c r="A723" i="6" s="1"/>
  <c r="M724" i="6"/>
  <c r="A724" i="6" s="1"/>
  <c r="M725" i="6"/>
  <c r="A725" i="6" s="1"/>
  <c r="M726" i="6"/>
  <c r="A726" i="6" s="1"/>
  <c r="M727" i="6"/>
  <c r="A727" i="6" s="1"/>
  <c r="M728" i="6"/>
  <c r="A728" i="6" s="1"/>
  <c r="M729" i="6"/>
  <c r="A729" i="6" s="1"/>
  <c r="M730" i="6"/>
  <c r="A730" i="6" s="1"/>
  <c r="M731" i="6"/>
  <c r="A731" i="6" s="1"/>
  <c r="M732" i="6"/>
  <c r="A732" i="6" s="1"/>
  <c r="M733" i="6"/>
  <c r="A733" i="6" s="1"/>
  <c r="M734" i="6"/>
  <c r="A734" i="6" s="1"/>
  <c r="M735" i="6"/>
  <c r="A735" i="6" s="1"/>
  <c r="M736" i="6"/>
  <c r="A736" i="6" s="1"/>
  <c r="M737" i="6"/>
  <c r="A737" i="6" s="1"/>
  <c r="M738" i="6"/>
  <c r="A738" i="6" s="1"/>
  <c r="M739" i="6"/>
  <c r="A739" i="6" s="1"/>
  <c r="M740" i="6"/>
  <c r="A740" i="6" s="1"/>
  <c r="M741" i="6"/>
  <c r="A741" i="6" s="1"/>
  <c r="M742" i="6"/>
  <c r="A742" i="6" s="1"/>
  <c r="M743" i="6"/>
  <c r="A743" i="6" s="1"/>
  <c r="M744" i="6"/>
  <c r="A744" i="6" s="1"/>
  <c r="M745" i="6"/>
  <c r="A745" i="6" s="1"/>
  <c r="M746" i="6"/>
  <c r="A746" i="6" s="1"/>
  <c r="M747" i="6"/>
  <c r="A747" i="6" s="1"/>
  <c r="M748" i="6"/>
  <c r="A748" i="6" s="1"/>
  <c r="M749" i="6"/>
  <c r="A749" i="6" s="1"/>
  <c r="M750" i="6"/>
  <c r="A750" i="6" s="1"/>
  <c r="M751" i="6"/>
  <c r="A751" i="6" s="1"/>
  <c r="M445" i="6"/>
  <c r="A445" i="6" s="1"/>
  <c r="M446" i="6"/>
  <c r="A446" i="6" s="1"/>
  <c r="M754" i="6"/>
  <c r="A754" i="6" s="1"/>
  <c r="M755" i="6"/>
  <c r="A755" i="6" s="1"/>
  <c r="M756" i="6"/>
  <c r="A756" i="6" s="1"/>
  <c r="M757" i="6"/>
  <c r="A757" i="6" s="1"/>
  <c r="M758" i="6"/>
  <c r="A758" i="6" s="1"/>
  <c r="M759" i="6"/>
  <c r="A759" i="6" s="1"/>
  <c r="M760" i="6"/>
  <c r="A760" i="6" s="1"/>
  <c r="M761" i="6"/>
  <c r="A761" i="6" s="1"/>
  <c r="M762" i="6"/>
  <c r="A762" i="6" s="1"/>
  <c r="M763" i="6"/>
  <c r="A763" i="6" s="1"/>
  <c r="M764" i="6"/>
  <c r="A764" i="6" s="1"/>
  <c r="M765" i="6"/>
  <c r="A765" i="6" s="1"/>
  <c r="M766" i="6"/>
  <c r="A766" i="6" s="1"/>
  <c r="M767" i="6"/>
  <c r="A767" i="6" s="1"/>
  <c r="M768" i="6"/>
  <c r="A768" i="6" s="1"/>
  <c r="M769" i="6"/>
  <c r="A769" i="6" s="1"/>
  <c r="M770" i="6"/>
  <c r="A770" i="6" s="1"/>
  <c r="M771" i="6"/>
  <c r="A771" i="6" s="1"/>
  <c r="M772" i="6"/>
  <c r="A772" i="6" s="1"/>
  <c r="M773" i="6"/>
  <c r="A773" i="6" s="1"/>
  <c r="M774" i="6"/>
  <c r="A774" i="6" s="1"/>
  <c r="M775" i="6"/>
  <c r="A775" i="6" s="1"/>
  <c r="M776" i="6"/>
  <c r="A776" i="6" s="1"/>
  <c r="M777" i="6"/>
  <c r="A777" i="6" s="1"/>
  <c r="M778" i="6"/>
  <c r="A778" i="6" s="1"/>
  <c r="M779" i="6"/>
  <c r="A779" i="6" s="1"/>
  <c r="M780" i="6"/>
  <c r="A780" i="6" s="1"/>
  <c r="M781" i="6"/>
  <c r="A781" i="6" s="1"/>
  <c r="M782" i="6"/>
  <c r="A782" i="6" s="1"/>
  <c r="M783" i="6"/>
  <c r="A783" i="6" s="1"/>
  <c r="M784" i="6"/>
  <c r="A784" i="6" s="1"/>
  <c r="M785" i="6"/>
  <c r="A785" i="6" s="1"/>
  <c r="M786" i="6"/>
  <c r="A786" i="6" s="1"/>
  <c r="M787" i="6"/>
  <c r="A787" i="6" s="1"/>
  <c r="M788" i="6"/>
  <c r="A788" i="6" s="1"/>
  <c r="M789" i="6"/>
  <c r="A789" i="6" s="1"/>
  <c r="M790" i="6"/>
  <c r="A790" i="6" s="1"/>
  <c r="M791" i="6"/>
  <c r="A791" i="6" s="1"/>
  <c r="M792" i="6"/>
  <c r="A792" i="6" s="1"/>
  <c r="M793" i="6"/>
  <c r="A793" i="6" s="1"/>
  <c r="M794" i="6"/>
  <c r="A794" i="6" s="1"/>
  <c r="M795" i="6"/>
  <c r="A795" i="6" s="1"/>
  <c r="M796" i="6"/>
  <c r="A796" i="6" s="1"/>
  <c r="M797" i="6"/>
  <c r="A797" i="6" s="1"/>
  <c r="M798" i="6"/>
  <c r="A798" i="6" s="1"/>
  <c r="M799" i="6"/>
  <c r="A799" i="6" s="1"/>
  <c r="M800" i="6"/>
  <c r="A800" i="6" s="1"/>
  <c r="M801" i="6"/>
  <c r="A801" i="6" s="1"/>
  <c r="M802" i="6"/>
  <c r="A802" i="6" s="1"/>
  <c r="M803" i="6"/>
  <c r="A803" i="6" s="1"/>
  <c r="M804" i="6"/>
  <c r="A804" i="6" s="1"/>
  <c r="M805" i="6"/>
  <c r="A805" i="6" s="1"/>
  <c r="M806" i="6"/>
  <c r="A806" i="6" s="1"/>
  <c r="M807" i="6"/>
  <c r="A807" i="6" s="1"/>
  <c r="M808" i="6"/>
  <c r="A808" i="6" s="1"/>
  <c r="M809" i="6"/>
  <c r="A809" i="6" s="1"/>
  <c r="M810" i="6"/>
  <c r="A810" i="6" s="1"/>
  <c r="M811" i="6"/>
  <c r="A811" i="6" s="1"/>
  <c r="M812" i="6"/>
  <c r="A812" i="6" s="1"/>
  <c r="M813" i="6"/>
  <c r="A813" i="6" s="1"/>
  <c r="M814" i="6"/>
  <c r="A814" i="6" s="1"/>
  <c r="M815" i="6"/>
  <c r="A815" i="6" s="1"/>
  <c r="M816" i="6"/>
  <c r="A816" i="6" s="1"/>
  <c r="M817" i="6"/>
  <c r="A817" i="6" s="1"/>
  <c r="M818" i="6"/>
  <c r="A818" i="6" s="1"/>
  <c r="M819" i="6"/>
  <c r="A819" i="6" s="1"/>
  <c r="M820" i="6"/>
  <c r="A820" i="6" s="1"/>
  <c r="M821" i="6"/>
  <c r="A821" i="6" s="1"/>
  <c r="M822" i="6"/>
  <c r="A822" i="6" s="1"/>
  <c r="M823" i="6"/>
  <c r="A823" i="6" s="1"/>
  <c r="M824" i="6"/>
  <c r="A824" i="6" s="1"/>
  <c r="M825" i="6"/>
  <c r="A825" i="6" s="1"/>
  <c r="M826" i="6"/>
  <c r="A826" i="6" s="1"/>
  <c r="M827" i="6"/>
  <c r="A827" i="6" s="1"/>
  <c r="M828" i="6"/>
  <c r="A828" i="6" s="1"/>
  <c r="M829" i="6"/>
  <c r="A829" i="6" s="1"/>
  <c r="M830" i="6"/>
  <c r="A830" i="6" s="1"/>
  <c r="M831" i="6"/>
  <c r="A831" i="6" s="1"/>
  <c r="M832" i="6"/>
  <c r="A832" i="6" s="1"/>
  <c r="M833" i="6"/>
  <c r="A833" i="6" s="1"/>
  <c r="M834" i="6"/>
  <c r="A834" i="6" s="1"/>
  <c r="M835" i="6"/>
  <c r="A835" i="6" s="1"/>
  <c r="M836" i="6"/>
  <c r="A836" i="6" s="1"/>
  <c r="M837" i="6"/>
  <c r="A837" i="6" s="1"/>
  <c r="M838" i="6"/>
  <c r="A838" i="6" s="1"/>
  <c r="M839" i="6"/>
  <c r="A839" i="6" s="1"/>
  <c r="M840" i="6"/>
  <c r="A840" i="6" s="1"/>
  <c r="M841" i="6"/>
  <c r="A841" i="6" s="1"/>
  <c r="M842" i="6"/>
  <c r="A842" i="6" s="1"/>
  <c r="M843" i="6"/>
  <c r="A843" i="6" s="1"/>
  <c r="M844" i="6"/>
  <c r="A844" i="6" s="1"/>
  <c r="M845" i="6"/>
  <c r="A845" i="6" s="1"/>
  <c r="M846" i="6"/>
  <c r="M847" i="6"/>
  <c r="A847" i="6" s="1"/>
  <c r="M848" i="6"/>
  <c r="A848" i="6" s="1"/>
  <c r="M849" i="6"/>
  <c r="A849" i="6" s="1"/>
  <c r="M850" i="6"/>
  <c r="A850" i="6" s="1"/>
  <c r="M851" i="6"/>
  <c r="A851" i="6" s="1"/>
  <c r="M852" i="6"/>
  <c r="A852" i="6" s="1"/>
  <c r="M853" i="6"/>
  <c r="A853" i="6" s="1"/>
  <c r="M854" i="6"/>
  <c r="A854" i="6" s="1"/>
  <c r="M855" i="6"/>
  <c r="A855" i="6" s="1"/>
  <c r="M856" i="6"/>
  <c r="A856" i="6" s="1"/>
  <c r="M857" i="6"/>
  <c r="A857" i="6" s="1"/>
  <c r="M858" i="6"/>
  <c r="A858" i="6" s="1"/>
  <c r="M859" i="6"/>
  <c r="A859" i="6" s="1"/>
  <c r="M860" i="6"/>
  <c r="A860" i="6" s="1"/>
  <c r="M861" i="6"/>
  <c r="A861" i="6" s="1"/>
  <c r="M1197" i="6"/>
  <c r="A1197" i="6" s="1"/>
  <c r="M863" i="6"/>
  <c r="A863" i="6" s="1"/>
  <c r="M864" i="6"/>
  <c r="A864" i="6" s="1"/>
  <c r="M865" i="6"/>
  <c r="A865" i="6" s="1"/>
  <c r="M866" i="6"/>
  <c r="A866" i="6" s="1"/>
  <c r="M867" i="6"/>
  <c r="A867" i="6" s="1"/>
  <c r="M868" i="6"/>
  <c r="A868" i="6" s="1"/>
  <c r="M869" i="6"/>
  <c r="A869" i="6" s="1"/>
  <c r="M870" i="6"/>
  <c r="A870" i="6" s="1"/>
  <c r="M871" i="6"/>
  <c r="A871" i="6" s="1"/>
  <c r="M872" i="6"/>
  <c r="A872" i="6" s="1"/>
  <c r="M873" i="6"/>
  <c r="A873" i="6" s="1"/>
  <c r="M874" i="6"/>
  <c r="A874" i="6" s="1"/>
  <c r="M875" i="6"/>
  <c r="A875" i="6" s="1"/>
  <c r="M876" i="6"/>
  <c r="A876" i="6" s="1"/>
  <c r="M877" i="6"/>
  <c r="A877" i="6" s="1"/>
  <c r="M878" i="6"/>
  <c r="A878" i="6" s="1"/>
  <c r="M879" i="6"/>
  <c r="A879" i="6" s="1"/>
  <c r="M880" i="6"/>
  <c r="A880" i="6" s="1"/>
  <c r="M881" i="6"/>
  <c r="A881" i="6" s="1"/>
  <c r="M882" i="6"/>
  <c r="A882" i="6" s="1"/>
  <c r="M883" i="6"/>
  <c r="A883" i="6" s="1"/>
  <c r="M884" i="6"/>
  <c r="A884" i="6" s="1"/>
  <c r="M885" i="6"/>
  <c r="A885" i="6" s="1"/>
  <c r="M886" i="6"/>
  <c r="A886" i="6" s="1"/>
  <c r="M887" i="6"/>
  <c r="A887" i="6" s="1"/>
  <c r="M888" i="6"/>
  <c r="A888" i="6" s="1"/>
  <c r="M889" i="6"/>
  <c r="A889" i="6" s="1"/>
  <c r="M890" i="6"/>
  <c r="A890" i="6" s="1"/>
  <c r="M891" i="6"/>
  <c r="A891" i="6" s="1"/>
  <c r="M892" i="6"/>
  <c r="A892" i="6" s="1"/>
  <c r="M893" i="6"/>
  <c r="A893" i="6" s="1"/>
  <c r="M894" i="6"/>
  <c r="A894" i="6" s="1"/>
  <c r="M895" i="6"/>
  <c r="A895" i="6" s="1"/>
  <c r="M896" i="6"/>
  <c r="A896" i="6" s="1"/>
  <c r="M897" i="6"/>
  <c r="A897" i="6" s="1"/>
  <c r="M898" i="6"/>
  <c r="A898" i="6" s="1"/>
  <c r="M899" i="6"/>
  <c r="A899" i="6" s="1"/>
  <c r="M900" i="6"/>
  <c r="A900" i="6" s="1"/>
  <c r="M901" i="6"/>
  <c r="A901" i="6" s="1"/>
  <c r="M902" i="6"/>
  <c r="A902" i="6" s="1"/>
  <c r="M903" i="6"/>
  <c r="A903" i="6" s="1"/>
  <c r="M904" i="6"/>
  <c r="A904" i="6" s="1"/>
  <c r="M905" i="6"/>
  <c r="A905" i="6" s="1"/>
  <c r="M906" i="6"/>
  <c r="A906" i="6" s="1"/>
  <c r="M907" i="6"/>
  <c r="A907" i="6" s="1"/>
  <c r="M908" i="6"/>
  <c r="A908" i="6" s="1"/>
  <c r="M909" i="6"/>
  <c r="A909" i="6" s="1"/>
  <c r="M910" i="6"/>
  <c r="M911" i="6"/>
  <c r="A911" i="6" s="1"/>
  <c r="M912" i="6"/>
  <c r="A912" i="6" s="1"/>
  <c r="M913" i="6"/>
  <c r="A913" i="6" s="1"/>
  <c r="M914" i="6"/>
  <c r="A914" i="6" s="1"/>
  <c r="M915" i="6"/>
  <c r="A915" i="6" s="1"/>
  <c r="M916" i="6"/>
  <c r="A916" i="6" s="1"/>
  <c r="M917" i="6"/>
  <c r="A917" i="6" s="1"/>
  <c r="M918" i="6"/>
  <c r="M919" i="6"/>
  <c r="A919" i="6" s="1"/>
  <c r="M920" i="6"/>
  <c r="A920" i="6" s="1"/>
  <c r="M921" i="6"/>
  <c r="A921" i="6" s="1"/>
  <c r="M922" i="6"/>
  <c r="A922" i="6" s="1"/>
  <c r="M923" i="6"/>
  <c r="A923" i="6" s="1"/>
  <c r="M924" i="6"/>
  <c r="A924" i="6" s="1"/>
  <c r="M925" i="6"/>
  <c r="A925" i="6" s="1"/>
  <c r="M926" i="6"/>
  <c r="M927" i="6"/>
  <c r="A927" i="6" s="1"/>
  <c r="M928" i="6"/>
  <c r="A928" i="6" s="1"/>
  <c r="M929" i="6"/>
  <c r="A929" i="6" s="1"/>
  <c r="M930" i="6"/>
  <c r="A930" i="6" s="1"/>
  <c r="M931" i="6"/>
  <c r="A931" i="6" s="1"/>
  <c r="M932" i="6"/>
  <c r="A932" i="6" s="1"/>
  <c r="M933" i="6"/>
  <c r="A933" i="6" s="1"/>
  <c r="M934" i="6"/>
  <c r="A934" i="6" s="1"/>
  <c r="M935" i="6"/>
  <c r="A935" i="6" s="1"/>
  <c r="M936" i="6"/>
  <c r="A936" i="6" s="1"/>
  <c r="M937" i="6"/>
  <c r="A937" i="6" s="1"/>
  <c r="M938" i="6"/>
  <c r="A938" i="6" s="1"/>
  <c r="M939" i="6"/>
  <c r="A939" i="6" s="1"/>
  <c r="M940" i="6"/>
  <c r="A940" i="6" s="1"/>
  <c r="M941" i="6"/>
  <c r="A941" i="6" s="1"/>
  <c r="M942" i="6"/>
  <c r="A942" i="6" s="1"/>
  <c r="M943" i="6"/>
  <c r="A943" i="6" s="1"/>
  <c r="M944" i="6"/>
  <c r="A944" i="6" s="1"/>
  <c r="M945" i="6"/>
  <c r="A945" i="6" s="1"/>
  <c r="M946" i="6"/>
  <c r="A946" i="6" s="1"/>
  <c r="M752" i="6"/>
  <c r="A752" i="6" s="1"/>
  <c r="M948" i="6"/>
  <c r="A948" i="6" s="1"/>
  <c r="M949" i="6"/>
  <c r="A949" i="6" s="1"/>
  <c r="M950" i="6"/>
  <c r="A950" i="6" s="1"/>
  <c r="M951" i="6"/>
  <c r="A951" i="6" s="1"/>
  <c r="M952" i="6"/>
  <c r="A952" i="6" s="1"/>
  <c r="M953" i="6"/>
  <c r="A953" i="6" s="1"/>
  <c r="M954" i="6"/>
  <c r="A954" i="6" s="1"/>
  <c r="M955" i="6"/>
  <c r="A955" i="6" s="1"/>
  <c r="M956" i="6"/>
  <c r="A956" i="6" s="1"/>
  <c r="M957" i="6"/>
  <c r="A957" i="6" s="1"/>
  <c r="M958" i="6"/>
  <c r="A958" i="6" s="1"/>
  <c r="M959" i="6"/>
  <c r="A959" i="6" s="1"/>
  <c r="M960" i="6"/>
  <c r="A960" i="6" s="1"/>
  <c r="M961" i="6"/>
  <c r="A961" i="6" s="1"/>
  <c r="M962" i="6"/>
  <c r="A962" i="6" s="1"/>
  <c r="M963" i="6"/>
  <c r="A963" i="6" s="1"/>
  <c r="M964" i="6"/>
  <c r="A964" i="6" s="1"/>
  <c r="M965" i="6"/>
  <c r="A965" i="6" s="1"/>
  <c r="M966" i="6"/>
  <c r="A966" i="6" s="1"/>
  <c r="M967" i="6"/>
  <c r="A967" i="6" s="1"/>
  <c r="M968" i="6"/>
  <c r="A968" i="6" s="1"/>
  <c r="M969" i="6"/>
  <c r="A969" i="6" s="1"/>
  <c r="M970" i="6"/>
  <c r="A970" i="6" s="1"/>
  <c r="M971" i="6"/>
  <c r="A971" i="6" s="1"/>
  <c r="M972" i="6"/>
  <c r="A972" i="6" s="1"/>
  <c r="M973" i="6"/>
  <c r="A973" i="6" s="1"/>
  <c r="M974" i="6"/>
  <c r="A974" i="6" s="1"/>
  <c r="M975" i="6"/>
  <c r="A975" i="6" s="1"/>
  <c r="M976" i="6"/>
  <c r="A976" i="6" s="1"/>
  <c r="M977" i="6"/>
  <c r="A977" i="6" s="1"/>
  <c r="M978" i="6"/>
  <c r="A978" i="6" s="1"/>
  <c r="M979" i="6"/>
  <c r="A979" i="6" s="1"/>
  <c r="M980" i="6"/>
  <c r="A980" i="6" s="1"/>
  <c r="M981" i="6"/>
  <c r="A981" i="6" s="1"/>
  <c r="M982" i="6"/>
  <c r="A982" i="6" s="1"/>
  <c r="M983" i="6"/>
  <c r="A983" i="6" s="1"/>
  <c r="M984" i="6"/>
  <c r="A984" i="6" s="1"/>
  <c r="M985" i="6"/>
  <c r="A985" i="6" s="1"/>
  <c r="M986" i="6"/>
  <c r="A986" i="6" s="1"/>
  <c r="M987" i="6"/>
  <c r="A987" i="6" s="1"/>
  <c r="M988" i="6"/>
  <c r="A988" i="6" s="1"/>
  <c r="M989" i="6"/>
  <c r="A989" i="6" s="1"/>
  <c r="M990" i="6"/>
  <c r="A990" i="6" s="1"/>
  <c r="M991" i="6"/>
  <c r="A991" i="6" s="1"/>
  <c r="M992" i="6"/>
  <c r="A992" i="6" s="1"/>
  <c r="M993" i="6"/>
  <c r="A993" i="6" s="1"/>
  <c r="M994" i="6"/>
  <c r="A994" i="6" s="1"/>
  <c r="M995" i="6"/>
  <c r="A995" i="6" s="1"/>
  <c r="M996" i="6"/>
  <c r="A996" i="6" s="1"/>
  <c r="M997" i="6"/>
  <c r="A997" i="6" s="1"/>
  <c r="M998" i="6"/>
  <c r="A998" i="6" s="1"/>
  <c r="M999" i="6"/>
  <c r="A999" i="6" s="1"/>
  <c r="M1000" i="6"/>
  <c r="A1000" i="6" s="1"/>
  <c r="M1001" i="6"/>
  <c r="A1001" i="6" s="1"/>
  <c r="M1002" i="6"/>
  <c r="A1002" i="6" s="1"/>
  <c r="M1003" i="6"/>
  <c r="A1003" i="6" s="1"/>
  <c r="M1004" i="6"/>
  <c r="A1004" i="6" s="1"/>
  <c r="M1005" i="6"/>
  <c r="A1005" i="6" s="1"/>
  <c r="M1006" i="6"/>
  <c r="A1006" i="6" s="1"/>
  <c r="M1007" i="6"/>
  <c r="A1007" i="6" s="1"/>
  <c r="M1008" i="6"/>
  <c r="A1008" i="6" s="1"/>
  <c r="M1009" i="6"/>
  <c r="A1009" i="6" s="1"/>
  <c r="M1010" i="6"/>
  <c r="A1010" i="6" s="1"/>
  <c r="M1011" i="6"/>
  <c r="A1011" i="6" s="1"/>
  <c r="M1012" i="6"/>
  <c r="A1012" i="6" s="1"/>
  <c r="M1013" i="6"/>
  <c r="A1013" i="6" s="1"/>
  <c r="M1014" i="6"/>
  <c r="A1014" i="6" s="1"/>
  <c r="M1015" i="6"/>
  <c r="A1015" i="6" s="1"/>
  <c r="M1016" i="6"/>
  <c r="A1016" i="6" s="1"/>
  <c r="M1017" i="6"/>
  <c r="A1017" i="6" s="1"/>
  <c r="M1018" i="6"/>
  <c r="A1018" i="6" s="1"/>
  <c r="M1019" i="6"/>
  <c r="A1019" i="6" s="1"/>
  <c r="M1020" i="6"/>
  <c r="A1020" i="6" s="1"/>
  <c r="M1021" i="6"/>
  <c r="A1021" i="6" s="1"/>
  <c r="M1022" i="6"/>
  <c r="A1022" i="6" s="1"/>
  <c r="M1023" i="6"/>
  <c r="A1023" i="6" s="1"/>
  <c r="M1024" i="6"/>
  <c r="A1024" i="6" s="1"/>
  <c r="M1025" i="6"/>
  <c r="A1025" i="6" s="1"/>
  <c r="M1026" i="6"/>
  <c r="A1026" i="6" s="1"/>
  <c r="M1027" i="6"/>
  <c r="A1027" i="6" s="1"/>
  <c r="M1028" i="6"/>
  <c r="A1028" i="6" s="1"/>
  <c r="M1029" i="6"/>
  <c r="A1029" i="6" s="1"/>
  <c r="M1030" i="6"/>
  <c r="A1030" i="6" s="1"/>
  <c r="M1031" i="6"/>
  <c r="A1031" i="6" s="1"/>
  <c r="M1032" i="6"/>
  <c r="A1032" i="6" s="1"/>
  <c r="M1033" i="6"/>
  <c r="A1033" i="6" s="1"/>
  <c r="M1034" i="6"/>
  <c r="A1034" i="6" s="1"/>
  <c r="M1035" i="6"/>
  <c r="A1035" i="6" s="1"/>
  <c r="M1036" i="6"/>
  <c r="A1036" i="6" s="1"/>
  <c r="M1037" i="6"/>
  <c r="A1037" i="6" s="1"/>
  <c r="M1038" i="6"/>
  <c r="A1038" i="6" s="1"/>
  <c r="M1039" i="6"/>
  <c r="A1039" i="6" s="1"/>
  <c r="M1040" i="6"/>
  <c r="A1040" i="6" s="1"/>
  <c r="M1041" i="6"/>
  <c r="A1041" i="6" s="1"/>
  <c r="M1042" i="6"/>
  <c r="A1042" i="6" s="1"/>
  <c r="M1043" i="6"/>
  <c r="A1043" i="6" s="1"/>
  <c r="M1044" i="6"/>
  <c r="A1044" i="6" s="1"/>
  <c r="M1045" i="6"/>
  <c r="A1045" i="6" s="1"/>
  <c r="M1046" i="6"/>
  <c r="A1046" i="6" s="1"/>
  <c r="M1047" i="6"/>
  <c r="A1047" i="6" s="1"/>
  <c r="M1048" i="6"/>
  <c r="A1048" i="6" s="1"/>
  <c r="M1049" i="6"/>
  <c r="A1049" i="6" s="1"/>
  <c r="M1050" i="6"/>
  <c r="A1050" i="6" s="1"/>
  <c r="M1051" i="6"/>
  <c r="A1051" i="6" s="1"/>
  <c r="M1052" i="6"/>
  <c r="A1052" i="6" s="1"/>
  <c r="M1053" i="6"/>
  <c r="A1053" i="6" s="1"/>
  <c r="M1054" i="6"/>
  <c r="A1054" i="6" s="1"/>
  <c r="M1055" i="6"/>
  <c r="A1055" i="6" s="1"/>
  <c r="M1056" i="6"/>
  <c r="A1056" i="6" s="1"/>
  <c r="M1057" i="6"/>
  <c r="A1057" i="6" s="1"/>
  <c r="M1058" i="6"/>
  <c r="A1058" i="6" s="1"/>
  <c r="M1059" i="6"/>
  <c r="A1059" i="6" s="1"/>
  <c r="M1060" i="6"/>
  <c r="A1060" i="6" s="1"/>
  <c r="M1061" i="6"/>
  <c r="A1061" i="6" s="1"/>
  <c r="M1062" i="6"/>
  <c r="A1062" i="6" s="1"/>
  <c r="M1063" i="6"/>
  <c r="A1063" i="6" s="1"/>
  <c r="M1064" i="6"/>
  <c r="A1064" i="6" s="1"/>
  <c r="M1065" i="6"/>
  <c r="A1065" i="6" s="1"/>
  <c r="M1066" i="6"/>
  <c r="A1066" i="6" s="1"/>
  <c r="M1067" i="6"/>
  <c r="A1067" i="6" s="1"/>
  <c r="M1068" i="6"/>
  <c r="A1068" i="6" s="1"/>
  <c r="M1069" i="6"/>
  <c r="A1069" i="6" s="1"/>
  <c r="M1070" i="6"/>
  <c r="A1070" i="6" s="1"/>
  <c r="M1071" i="6"/>
  <c r="A1071" i="6" s="1"/>
  <c r="M1072" i="6"/>
  <c r="A1072" i="6" s="1"/>
  <c r="M1073" i="6"/>
  <c r="A1073" i="6" s="1"/>
  <c r="M1074" i="6"/>
  <c r="A1074" i="6" s="1"/>
  <c r="M1075" i="6"/>
  <c r="A1075" i="6" s="1"/>
  <c r="M1076" i="6"/>
  <c r="A1076" i="6" s="1"/>
  <c r="M1077" i="6"/>
  <c r="A1077" i="6" s="1"/>
  <c r="M1078" i="6"/>
  <c r="A1078" i="6" s="1"/>
  <c r="M1079" i="6"/>
  <c r="A1079" i="6" s="1"/>
  <c r="M1080" i="6"/>
  <c r="A1080" i="6" s="1"/>
  <c r="M1081" i="6"/>
  <c r="A1081" i="6" s="1"/>
  <c r="M1082" i="6"/>
  <c r="A1082" i="6" s="1"/>
  <c r="M1083" i="6"/>
  <c r="A1083" i="6" s="1"/>
  <c r="M1084" i="6"/>
  <c r="A1084" i="6" s="1"/>
  <c r="M1085" i="6"/>
  <c r="A1085" i="6" s="1"/>
  <c r="M1086" i="6"/>
  <c r="M1087" i="6"/>
  <c r="A1087" i="6" s="1"/>
  <c r="M1088" i="6"/>
  <c r="A1088" i="6" s="1"/>
  <c r="M1089" i="6"/>
  <c r="A1089" i="6" s="1"/>
  <c r="M1204" i="6"/>
  <c r="A1204" i="6" s="1"/>
  <c r="M1091" i="6"/>
  <c r="A1091" i="6" s="1"/>
  <c r="M1092" i="6"/>
  <c r="A1092" i="6" s="1"/>
  <c r="M1093" i="6"/>
  <c r="A1093" i="6" s="1"/>
  <c r="M1094" i="6"/>
  <c r="A1094" i="6" s="1"/>
  <c r="M1095" i="6"/>
  <c r="A1095" i="6" s="1"/>
  <c r="M1096" i="6"/>
  <c r="A1096" i="6" s="1"/>
  <c r="M1097" i="6"/>
  <c r="A1097" i="6" s="1"/>
  <c r="M1098" i="6"/>
  <c r="A1098" i="6" s="1"/>
  <c r="M1099" i="6"/>
  <c r="A1099" i="6" s="1"/>
  <c r="M1100" i="6"/>
  <c r="A1100" i="6" s="1"/>
  <c r="M1101" i="6"/>
  <c r="A1101" i="6" s="1"/>
  <c r="M1102" i="6"/>
  <c r="A1102" i="6" s="1"/>
  <c r="M1103" i="6"/>
  <c r="A1103" i="6" s="1"/>
  <c r="M1104" i="6"/>
  <c r="A1104" i="6" s="1"/>
  <c r="M1105" i="6"/>
  <c r="A1105" i="6" s="1"/>
  <c r="M1106" i="6"/>
  <c r="A1106" i="6" s="1"/>
  <c r="M1107" i="6"/>
  <c r="A1107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753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24" i="6"/>
  <c r="O862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164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94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165" i="6"/>
  <c r="O269" i="6"/>
  <c r="O1090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327" i="6"/>
  <c r="O1195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444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445" i="6"/>
  <c r="O446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1197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752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204" i="6"/>
  <c r="G1204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E2" i="6" s="1"/>
  <c r="N3" i="6"/>
  <c r="E3" i="6" s="1"/>
  <c r="N4" i="6"/>
  <c r="E4" i="6" s="1"/>
  <c r="N5" i="6"/>
  <c r="E5" i="6" s="1"/>
  <c r="N6" i="6"/>
  <c r="E6" i="6" s="1"/>
  <c r="N7" i="6"/>
  <c r="E7" i="6" s="1"/>
  <c r="N8" i="6"/>
  <c r="E8" i="6" s="1"/>
  <c r="N9" i="6"/>
  <c r="E9" i="6" s="1"/>
  <c r="N10" i="6"/>
  <c r="E10" i="6" s="1"/>
  <c r="N11" i="6"/>
  <c r="E11" i="6" s="1"/>
  <c r="N12" i="6"/>
  <c r="E12" i="6" s="1"/>
  <c r="N13" i="6"/>
  <c r="E13" i="6" s="1"/>
  <c r="N14" i="6"/>
  <c r="E14" i="6" s="1"/>
  <c r="N15" i="6"/>
  <c r="E15" i="6" s="1"/>
  <c r="N16" i="6"/>
  <c r="E16" i="6" s="1"/>
  <c r="N17" i="6"/>
  <c r="E17" i="6" s="1"/>
  <c r="N18" i="6"/>
  <c r="E18" i="6" s="1"/>
  <c r="N19" i="6"/>
  <c r="E19" i="6" s="1"/>
  <c r="N20" i="6"/>
  <c r="E20" i="6" s="1"/>
  <c r="N21" i="6"/>
  <c r="E21" i="6" s="1"/>
  <c r="N22" i="6"/>
  <c r="E22" i="6" s="1"/>
  <c r="N23" i="6"/>
  <c r="E23" i="6" s="1"/>
  <c r="N24" i="6"/>
  <c r="E24" i="6" s="1"/>
  <c r="N25" i="6"/>
  <c r="E25" i="6" s="1"/>
  <c r="N26" i="6"/>
  <c r="E26" i="6" s="1"/>
  <c r="N27" i="6"/>
  <c r="E27" i="6" s="1"/>
  <c r="N28" i="6"/>
  <c r="E28" i="6" s="1"/>
  <c r="N29" i="6"/>
  <c r="E29" i="6" s="1"/>
  <c r="N30" i="6"/>
  <c r="E30" i="6" s="1"/>
  <c r="N31" i="6"/>
  <c r="E31" i="6" s="1"/>
  <c r="N32" i="6"/>
  <c r="E32" i="6" s="1"/>
  <c r="N33" i="6"/>
  <c r="E33" i="6" s="1"/>
  <c r="N34" i="6"/>
  <c r="E34" i="6" s="1"/>
  <c r="N35" i="6"/>
  <c r="E35" i="6" s="1"/>
  <c r="N36" i="6"/>
  <c r="E36" i="6" s="1"/>
  <c r="N37" i="6"/>
  <c r="E37" i="6" s="1"/>
  <c r="N38" i="6"/>
  <c r="E38" i="6" s="1"/>
  <c r="N39" i="6"/>
  <c r="E39" i="6" s="1"/>
  <c r="N40" i="6"/>
  <c r="E40" i="6" s="1"/>
  <c r="N41" i="6"/>
  <c r="E41" i="6" s="1"/>
  <c r="N42" i="6"/>
  <c r="E42" i="6" s="1"/>
  <c r="N43" i="6"/>
  <c r="E43" i="6" s="1"/>
  <c r="N44" i="6"/>
  <c r="E44" i="6" s="1"/>
  <c r="N45" i="6"/>
  <c r="E45" i="6" s="1"/>
  <c r="N46" i="6"/>
  <c r="E46" i="6" s="1"/>
  <c r="N47" i="6"/>
  <c r="E47" i="6" s="1"/>
  <c r="N48" i="6"/>
  <c r="E48" i="6" s="1"/>
  <c r="N49" i="6"/>
  <c r="E49" i="6" s="1"/>
  <c r="N50" i="6"/>
  <c r="E50" i="6" s="1"/>
  <c r="N51" i="6"/>
  <c r="E51" i="6" s="1"/>
  <c r="N52" i="6"/>
  <c r="E52" i="6" s="1"/>
  <c r="N53" i="6"/>
  <c r="E53" i="6" s="1"/>
  <c r="N54" i="6"/>
  <c r="E54" i="6" s="1"/>
  <c r="N55" i="6"/>
  <c r="E55" i="6" s="1"/>
  <c r="N56" i="6"/>
  <c r="E56" i="6" s="1"/>
  <c r="N57" i="6"/>
  <c r="E57" i="6" s="1"/>
  <c r="N58" i="6"/>
  <c r="E58" i="6" s="1"/>
  <c r="N59" i="6"/>
  <c r="E59" i="6" s="1"/>
  <c r="N60" i="6"/>
  <c r="E60" i="6" s="1"/>
  <c r="N61" i="6"/>
  <c r="E61" i="6" s="1"/>
  <c r="N62" i="6"/>
  <c r="E62" i="6" s="1"/>
  <c r="N63" i="6"/>
  <c r="E63" i="6" s="1"/>
  <c r="N64" i="6"/>
  <c r="E64" i="6" s="1"/>
  <c r="N65" i="6"/>
  <c r="E65" i="6" s="1"/>
  <c r="N66" i="6"/>
  <c r="E66" i="6" s="1"/>
  <c r="N67" i="6"/>
  <c r="E67" i="6" s="1"/>
  <c r="N68" i="6"/>
  <c r="E68" i="6" s="1"/>
  <c r="N69" i="6"/>
  <c r="E69" i="6" s="1"/>
  <c r="N70" i="6"/>
  <c r="E70" i="6" s="1"/>
  <c r="N71" i="6"/>
  <c r="E71" i="6" s="1"/>
  <c r="N72" i="6"/>
  <c r="E72" i="6" s="1"/>
  <c r="N73" i="6"/>
  <c r="E73" i="6" s="1"/>
  <c r="N74" i="6"/>
  <c r="E74" i="6" s="1"/>
  <c r="N75" i="6"/>
  <c r="E75" i="6" s="1"/>
  <c r="N76" i="6"/>
  <c r="E76" i="6" s="1"/>
  <c r="N77" i="6"/>
  <c r="E77" i="6" s="1"/>
  <c r="N78" i="6"/>
  <c r="E78" i="6" s="1"/>
  <c r="N79" i="6"/>
  <c r="E79" i="6" s="1"/>
  <c r="N80" i="6"/>
  <c r="E80" i="6" s="1"/>
  <c r="N81" i="6"/>
  <c r="E81" i="6" s="1"/>
  <c r="N82" i="6"/>
  <c r="E82" i="6" s="1"/>
  <c r="N83" i="6"/>
  <c r="E83" i="6" s="1"/>
  <c r="N84" i="6"/>
  <c r="E84" i="6" s="1"/>
  <c r="N85" i="6"/>
  <c r="E85" i="6" s="1"/>
  <c r="N86" i="6"/>
  <c r="E86" i="6" s="1"/>
  <c r="N87" i="6"/>
  <c r="E87" i="6" s="1"/>
  <c r="N88" i="6"/>
  <c r="E88" i="6" s="1"/>
  <c r="N89" i="6"/>
  <c r="E89" i="6" s="1"/>
  <c r="N90" i="6"/>
  <c r="E90" i="6" s="1"/>
  <c r="N91" i="6"/>
  <c r="E91" i="6" s="1"/>
  <c r="N92" i="6"/>
  <c r="E92" i="6" s="1"/>
  <c r="N93" i="6"/>
  <c r="E93" i="6" s="1"/>
  <c r="N94" i="6"/>
  <c r="E94" i="6" s="1"/>
  <c r="N95" i="6"/>
  <c r="E95" i="6" s="1"/>
  <c r="N96" i="6"/>
  <c r="E96" i="6" s="1"/>
  <c r="N97" i="6"/>
  <c r="E97" i="6" s="1"/>
  <c r="N98" i="6"/>
  <c r="E98" i="6" s="1"/>
  <c r="N99" i="6"/>
  <c r="E99" i="6" s="1"/>
  <c r="N100" i="6"/>
  <c r="E100" i="6" s="1"/>
  <c r="N101" i="6"/>
  <c r="E101" i="6" s="1"/>
  <c r="N102" i="6"/>
  <c r="E102" i="6" s="1"/>
  <c r="N103" i="6"/>
  <c r="E103" i="6" s="1"/>
  <c r="N104" i="6"/>
  <c r="E104" i="6" s="1"/>
  <c r="N105" i="6"/>
  <c r="E105" i="6" s="1"/>
  <c r="N106" i="6"/>
  <c r="E106" i="6" s="1"/>
  <c r="N107" i="6"/>
  <c r="E107" i="6" s="1"/>
  <c r="N108" i="6"/>
  <c r="E108" i="6" s="1"/>
  <c r="N109" i="6"/>
  <c r="E109" i="6" s="1"/>
  <c r="N110" i="6"/>
  <c r="E110" i="6" s="1"/>
  <c r="N111" i="6"/>
  <c r="E111" i="6" s="1"/>
  <c r="N112" i="6"/>
  <c r="E112" i="6" s="1"/>
  <c r="N113" i="6"/>
  <c r="E113" i="6" s="1"/>
  <c r="N114" i="6"/>
  <c r="E114" i="6" s="1"/>
  <c r="N115" i="6"/>
  <c r="E115" i="6" s="1"/>
  <c r="N116" i="6"/>
  <c r="E116" i="6" s="1"/>
  <c r="N117" i="6"/>
  <c r="E117" i="6" s="1"/>
  <c r="N118" i="6"/>
  <c r="E118" i="6" s="1"/>
  <c r="N119" i="6"/>
  <c r="E119" i="6" s="1"/>
  <c r="N120" i="6"/>
  <c r="E120" i="6" s="1"/>
  <c r="N121" i="6"/>
  <c r="E121" i="6" s="1"/>
  <c r="N122" i="6"/>
  <c r="E122" i="6" s="1"/>
  <c r="N123" i="6"/>
  <c r="E123" i="6" s="1"/>
  <c r="N753" i="6"/>
  <c r="E753" i="6" s="1"/>
  <c r="N125" i="6"/>
  <c r="E125" i="6" s="1"/>
  <c r="N126" i="6"/>
  <c r="E126" i="6" s="1"/>
  <c r="N127" i="6"/>
  <c r="E127" i="6" s="1"/>
  <c r="N128" i="6"/>
  <c r="E128" i="6" s="1"/>
  <c r="N129" i="6"/>
  <c r="E129" i="6" s="1"/>
  <c r="N130" i="6"/>
  <c r="E130" i="6" s="1"/>
  <c r="N131" i="6"/>
  <c r="E131" i="6" s="1"/>
  <c r="N132" i="6"/>
  <c r="E132" i="6" s="1"/>
  <c r="N133" i="6"/>
  <c r="E133" i="6" s="1"/>
  <c r="N134" i="6"/>
  <c r="E134" i="6" s="1"/>
  <c r="N135" i="6"/>
  <c r="E135" i="6" s="1"/>
  <c r="N136" i="6"/>
  <c r="E136" i="6" s="1"/>
  <c r="N137" i="6"/>
  <c r="E137" i="6" s="1"/>
  <c r="N138" i="6"/>
  <c r="E138" i="6" s="1"/>
  <c r="N139" i="6"/>
  <c r="E139" i="6" s="1"/>
  <c r="N140" i="6"/>
  <c r="E140" i="6" s="1"/>
  <c r="N141" i="6"/>
  <c r="E141" i="6" s="1"/>
  <c r="N142" i="6"/>
  <c r="E142" i="6" s="1"/>
  <c r="N143" i="6"/>
  <c r="E143" i="6" s="1"/>
  <c r="N144" i="6"/>
  <c r="E144" i="6" s="1"/>
  <c r="N145" i="6"/>
  <c r="E145" i="6" s="1"/>
  <c r="N146" i="6"/>
  <c r="E146" i="6" s="1"/>
  <c r="N147" i="6"/>
  <c r="E147" i="6" s="1"/>
  <c r="N148" i="6"/>
  <c r="E148" i="6" s="1"/>
  <c r="N149" i="6"/>
  <c r="E149" i="6" s="1"/>
  <c r="N150" i="6"/>
  <c r="E150" i="6" s="1"/>
  <c r="N151" i="6"/>
  <c r="E151" i="6" s="1"/>
  <c r="N152" i="6"/>
  <c r="E152" i="6" s="1"/>
  <c r="N153" i="6"/>
  <c r="E153" i="6" s="1"/>
  <c r="N154" i="6"/>
  <c r="E154" i="6" s="1"/>
  <c r="N155" i="6"/>
  <c r="E155" i="6" s="1"/>
  <c r="N156" i="6"/>
  <c r="E156" i="6" s="1"/>
  <c r="N157" i="6"/>
  <c r="E157" i="6" s="1"/>
  <c r="N158" i="6"/>
  <c r="E158" i="6" s="1"/>
  <c r="N159" i="6"/>
  <c r="E159" i="6" s="1"/>
  <c r="N160" i="6"/>
  <c r="E160" i="6" s="1"/>
  <c r="N161" i="6"/>
  <c r="E161" i="6" s="1"/>
  <c r="N162" i="6"/>
  <c r="E162" i="6" s="1"/>
  <c r="N163" i="6"/>
  <c r="E163" i="6" s="1"/>
  <c r="N124" i="6"/>
  <c r="E124" i="6" s="1"/>
  <c r="N862" i="6"/>
  <c r="E862" i="6" s="1"/>
  <c r="N166" i="6"/>
  <c r="E166" i="6" s="1"/>
  <c r="N167" i="6"/>
  <c r="E167" i="6" s="1"/>
  <c r="N168" i="6"/>
  <c r="E168" i="6" s="1"/>
  <c r="N169" i="6"/>
  <c r="E169" i="6" s="1"/>
  <c r="N170" i="6"/>
  <c r="E170" i="6" s="1"/>
  <c r="N171" i="6"/>
  <c r="E171" i="6" s="1"/>
  <c r="N172" i="6"/>
  <c r="E172" i="6" s="1"/>
  <c r="N173" i="6"/>
  <c r="E173" i="6" s="1"/>
  <c r="N174" i="6"/>
  <c r="E174" i="6" s="1"/>
  <c r="N175" i="6"/>
  <c r="E175" i="6" s="1"/>
  <c r="N176" i="6"/>
  <c r="E176" i="6" s="1"/>
  <c r="N177" i="6"/>
  <c r="E177" i="6" s="1"/>
  <c r="N178" i="6"/>
  <c r="E178" i="6" s="1"/>
  <c r="N179" i="6"/>
  <c r="E179" i="6" s="1"/>
  <c r="N180" i="6"/>
  <c r="E180" i="6" s="1"/>
  <c r="N181" i="6"/>
  <c r="E181" i="6" s="1"/>
  <c r="N182" i="6"/>
  <c r="E182" i="6" s="1"/>
  <c r="N183" i="6"/>
  <c r="E183" i="6" s="1"/>
  <c r="N184" i="6"/>
  <c r="E184" i="6" s="1"/>
  <c r="N185" i="6"/>
  <c r="E185" i="6" s="1"/>
  <c r="N186" i="6"/>
  <c r="E186" i="6" s="1"/>
  <c r="N187" i="6"/>
  <c r="E187" i="6" s="1"/>
  <c r="N188" i="6"/>
  <c r="E188" i="6" s="1"/>
  <c r="N189" i="6"/>
  <c r="E189" i="6" s="1"/>
  <c r="N190" i="6"/>
  <c r="E190" i="6" s="1"/>
  <c r="N191" i="6"/>
  <c r="E191" i="6" s="1"/>
  <c r="N192" i="6"/>
  <c r="E192" i="6" s="1"/>
  <c r="N193" i="6"/>
  <c r="E193" i="6" s="1"/>
  <c r="N194" i="6"/>
  <c r="E194" i="6" s="1"/>
  <c r="N195" i="6"/>
  <c r="E195" i="6" s="1"/>
  <c r="N196" i="6"/>
  <c r="E196" i="6" s="1"/>
  <c r="N197" i="6"/>
  <c r="E197" i="6" s="1"/>
  <c r="N198" i="6"/>
  <c r="E198" i="6" s="1"/>
  <c r="N199" i="6"/>
  <c r="E199" i="6" s="1"/>
  <c r="N200" i="6"/>
  <c r="E200" i="6" s="1"/>
  <c r="N201" i="6"/>
  <c r="E201" i="6" s="1"/>
  <c r="N202" i="6"/>
  <c r="E202" i="6" s="1"/>
  <c r="N203" i="6"/>
  <c r="E203" i="6" s="1"/>
  <c r="N204" i="6"/>
  <c r="E204" i="6" s="1"/>
  <c r="N205" i="6"/>
  <c r="E205" i="6" s="1"/>
  <c r="N206" i="6"/>
  <c r="E206" i="6" s="1"/>
  <c r="N207" i="6"/>
  <c r="E207" i="6" s="1"/>
  <c r="N208" i="6"/>
  <c r="E208" i="6" s="1"/>
  <c r="N209" i="6"/>
  <c r="E209" i="6" s="1"/>
  <c r="N210" i="6"/>
  <c r="E210" i="6" s="1"/>
  <c r="N211" i="6"/>
  <c r="E211" i="6" s="1"/>
  <c r="N212" i="6"/>
  <c r="E212" i="6" s="1"/>
  <c r="N213" i="6"/>
  <c r="E213" i="6" s="1"/>
  <c r="N214" i="6"/>
  <c r="E214" i="6" s="1"/>
  <c r="N215" i="6"/>
  <c r="E215" i="6" s="1"/>
  <c r="N216" i="6"/>
  <c r="E216" i="6" s="1"/>
  <c r="N217" i="6"/>
  <c r="E217" i="6" s="1"/>
  <c r="N218" i="6"/>
  <c r="E218" i="6" s="1"/>
  <c r="N219" i="6"/>
  <c r="E219" i="6" s="1"/>
  <c r="N220" i="6"/>
  <c r="E220" i="6" s="1"/>
  <c r="N221" i="6"/>
  <c r="E221" i="6" s="1"/>
  <c r="N222" i="6"/>
  <c r="E222" i="6" s="1"/>
  <c r="N223" i="6"/>
  <c r="E223" i="6" s="1"/>
  <c r="N224" i="6"/>
  <c r="E224" i="6" s="1"/>
  <c r="N225" i="6"/>
  <c r="E225" i="6" s="1"/>
  <c r="N226" i="6"/>
  <c r="E226" i="6" s="1"/>
  <c r="N227" i="6"/>
  <c r="E227" i="6" s="1"/>
  <c r="N228" i="6"/>
  <c r="E228" i="6" s="1"/>
  <c r="N229" i="6"/>
  <c r="E229" i="6" s="1"/>
  <c r="N230" i="6"/>
  <c r="E230" i="6" s="1"/>
  <c r="N231" i="6"/>
  <c r="E231" i="6" s="1"/>
  <c r="N232" i="6"/>
  <c r="E232" i="6" s="1"/>
  <c r="N233" i="6"/>
  <c r="E233" i="6" s="1"/>
  <c r="N234" i="6"/>
  <c r="E234" i="6" s="1"/>
  <c r="N235" i="6"/>
  <c r="E235" i="6" s="1"/>
  <c r="N236" i="6"/>
  <c r="E236" i="6" s="1"/>
  <c r="N237" i="6"/>
  <c r="E237" i="6" s="1"/>
  <c r="N238" i="6"/>
  <c r="E238" i="6" s="1"/>
  <c r="N239" i="6"/>
  <c r="E239" i="6" s="1"/>
  <c r="N240" i="6"/>
  <c r="E240" i="6" s="1"/>
  <c r="N241" i="6"/>
  <c r="E241" i="6" s="1"/>
  <c r="N242" i="6"/>
  <c r="E242" i="6" s="1"/>
  <c r="N243" i="6"/>
  <c r="E243" i="6" s="1"/>
  <c r="N244" i="6"/>
  <c r="E244" i="6" s="1"/>
  <c r="N245" i="6"/>
  <c r="E245" i="6" s="1"/>
  <c r="N246" i="6"/>
  <c r="E246" i="6" s="1"/>
  <c r="N247" i="6"/>
  <c r="E247" i="6" s="1"/>
  <c r="N248" i="6"/>
  <c r="E248" i="6" s="1"/>
  <c r="N249" i="6"/>
  <c r="E249" i="6" s="1"/>
  <c r="N250" i="6"/>
  <c r="E250" i="6" s="1"/>
  <c r="N251" i="6"/>
  <c r="E251" i="6" s="1"/>
  <c r="N252" i="6"/>
  <c r="E252" i="6" s="1"/>
  <c r="N253" i="6"/>
  <c r="E253" i="6" s="1"/>
  <c r="N254" i="6"/>
  <c r="E254" i="6" s="1"/>
  <c r="N255" i="6"/>
  <c r="E255" i="6" s="1"/>
  <c r="N256" i="6"/>
  <c r="E256" i="6" s="1"/>
  <c r="N257" i="6"/>
  <c r="E257" i="6" s="1"/>
  <c r="N258" i="6"/>
  <c r="E258" i="6" s="1"/>
  <c r="N259" i="6"/>
  <c r="E259" i="6" s="1"/>
  <c r="N260" i="6"/>
  <c r="E260" i="6" s="1"/>
  <c r="N261" i="6"/>
  <c r="E261" i="6" s="1"/>
  <c r="N262" i="6"/>
  <c r="E262" i="6" s="1"/>
  <c r="N263" i="6"/>
  <c r="E263" i="6" s="1"/>
  <c r="N264" i="6"/>
  <c r="E264" i="6" s="1"/>
  <c r="N265" i="6"/>
  <c r="E265" i="6" s="1"/>
  <c r="N266" i="6"/>
  <c r="N267" i="6"/>
  <c r="E267" i="6" s="1"/>
  <c r="N268" i="6"/>
  <c r="E268" i="6" s="1"/>
  <c r="N164" i="6"/>
  <c r="E164" i="6" s="1"/>
  <c r="N270" i="6"/>
  <c r="E270" i="6" s="1"/>
  <c r="N271" i="6"/>
  <c r="E271" i="6" s="1"/>
  <c r="N272" i="6"/>
  <c r="E272" i="6" s="1"/>
  <c r="N273" i="6"/>
  <c r="E273" i="6" s="1"/>
  <c r="N274" i="6"/>
  <c r="E274" i="6" s="1"/>
  <c r="N275" i="6"/>
  <c r="E275" i="6" s="1"/>
  <c r="N276" i="6"/>
  <c r="E276" i="6" s="1"/>
  <c r="N277" i="6"/>
  <c r="E277" i="6" s="1"/>
  <c r="N278" i="6"/>
  <c r="E278" i="6" s="1"/>
  <c r="N279" i="6"/>
  <c r="E279" i="6" s="1"/>
  <c r="N280" i="6"/>
  <c r="E280" i="6" s="1"/>
  <c r="N281" i="6"/>
  <c r="E281" i="6" s="1"/>
  <c r="N282" i="6"/>
  <c r="E282" i="6" s="1"/>
  <c r="N283" i="6"/>
  <c r="E283" i="6" s="1"/>
  <c r="N284" i="6"/>
  <c r="E284" i="6" s="1"/>
  <c r="N285" i="6"/>
  <c r="E285" i="6" s="1"/>
  <c r="N286" i="6"/>
  <c r="E286" i="6" s="1"/>
  <c r="N287" i="6"/>
  <c r="E287" i="6" s="1"/>
  <c r="N288" i="6"/>
  <c r="E288" i="6" s="1"/>
  <c r="N289" i="6"/>
  <c r="E289" i="6" s="1"/>
  <c r="N290" i="6"/>
  <c r="E290" i="6" s="1"/>
  <c r="N291" i="6"/>
  <c r="E291" i="6" s="1"/>
  <c r="N292" i="6"/>
  <c r="E292" i="6" s="1"/>
  <c r="N293" i="6"/>
  <c r="E293" i="6" s="1"/>
  <c r="N294" i="6"/>
  <c r="E294" i="6" s="1"/>
  <c r="N295" i="6"/>
  <c r="E295" i="6" s="1"/>
  <c r="N296" i="6"/>
  <c r="E296" i="6" s="1"/>
  <c r="N297" i="6"/>
  <c r="E297" i="6" s="1"/>
  <c r="N298" i="6"/>
  <c r="E298" i="6" s="1"/>
  <c r="N299" i="6"/>
  <c r="E299" i="6" s="1"/>
  <c r="N300" i="6"/>
  <c r="E300" i="6" s="1"/>
  <c r="N301" i="6"/>
  <c r="E301" i="6" s="1"/>
  <c r="N302" i="6"/>
  <c r="E302" i="6" s="1"/>
  <c r="N303" i="6"/>
  <c r="E303" i="6" s="1"/>
  <c r="N304" i="6"/>
  <c r="E304" i="6" s="1"/>
  <c r="N305" i="6"/>
  <c r="E305" i="6" s="1"/>
  <c r="N306" i="6"/>
  <c r="E306" i="6" s="1"/>
  <c r="N307" i="6"/>
  <c r="E307" i="6" s="1"/>
  <c r="N308" i="6"/>
  <c r="E308" i="6" s="1"/>
  <c r="N309" i="6"/>
  <c r="E309" i="6" s="1"/>
  <c r="N310" i="6"/>
  <c r="E310" i="6" s="1"/>
  <c r="N311" i="6"/>
  <c r="E311" i="6" s="1"/>
  <c r="N312" i="6"/>
  <c r="E312" i="6" s="1"/>
  <c r="N313" i="6"/>
  <c r="E313" i="6" s="1"/>
  <c r="N314" i="6"/>
  <c r="E314" i="6" s="1"/>
  <c r="N315" i="6"/>
  <c r="E315" i="6" s="1"/>
  <c r="N316" i="6"/>
  <c r="E316" i="6" s="1"/>
  <c r="N317" i="6"/>
  <c r="E317" i="6" s="1"/>
  <c r="N318" i="6"/>
  <c r="E318" i="6" s="1"/>
  <c r="N319" i="6"/>
  <c r="E319" i="6" s="1"/>
  <c r="N320" i="6"/>
  <c r="E320" i="6" s="1"/>
  <c r="N321" i="6"/>
  <c r="E321" i="6" s="1"/>
  <c r="N322" i="6"/>
  <c r="E322" i="6" s="1"/>
  <c r="N323" i="6"/>
  <c r="E323" i="6" s="1"/>
  <c r="N324" i="6"/>
  <c r="E324" i="6" s="1"/>
  <c r="N325" i="6"/>
  <c r="E325" i="6" s="1"/>
  <c r="N326" i="6"/>
  <c r="E326" i="6" s="1"/>
  <c r="N947" i="6"/>
  <c r="E947" i="6" s="1"/>
  <c r="N328" i="6"/>
  <c r="E328" i="6" s="1"/>
  <c r="N329" i="6"/>
  <c r="E329" i="6" s="1"/>
  <c r="N330" i="6"/>
  <c r="E330" i="6" s="1"/>
  <c r="N331" i="6"/>
  <c r="E331" i="6" s="1"/>
  <c r="N332" i="6"/>
  <c r="E332" i="6" s="1"/>
  <c r="N333" i="6"/>
  <c r="E333" i="6" s="1"/>
  <c r="N334" i="6"/>
  <c r="E334" i="6" s="1"/>
  <c r="N335" i="6"/>
  <c r="E335" i="6" s="1"/>
  <c r="N336" i="6"/>
  <c r="E336" i="6" s="1"/>
  <c r="N337" i="6"/>
  <c r="E337" i="6" s="1"/>
  <c r="N338" i="6"/>
  <c r="E338" i="6" s="1"/>
  <c r="N339" i="6"/>
  <c r="E339" i="6" s="1"/>
  <c r="N340" i="6"/>
  <c r="E340" i="6" s="1"/>
  <c r="N341" i="6"/>
  <c r="E341" i="6" s="1"/>
  <c r="N342" i="6"/>
  <c r="E342" i="6" s="1"/>
  <c r="N343" i="6"/>
  <c r="E343" i="6" s="1"/>
  <c r="N344" i="6"/>
  <c r="E344" i="6" s="1"/>
  <c r="N345" i="6"/>
  <c r="E345" i="6" s="1"/>
  <c r="N346" i="6"/>
  <c r="E346" i="6" s="1"/>
  <c r="N347" i="6"/>
  <c r="E347" i="6" s="1"/>
  <c r="N348" i="6"/>
  <c r="E348" i="6" s="1"/>
  <c r="N349" i="6"/>
  <c r="E349" i="6" s="1"/>
  <c r="N350" i="6"/>
  <c r="E350" i="6" s="1"/>
  <c r="N351" i="6"/>
  <c r="E351" i="6" s="1"/>
  <c r="N352" i="6"/>
  <c r="E352" i="6" s="1"/>
  <c r="N353" i="6"/>
  <c r="E353" i="6" s="1"/>
  <c r="N354" i="6"/>
  <c r="E354" i="6" s="1"/>
  <c r="N355" i="6"/>
  <c r="E355" i="6" s="1"/>
  <c r="N356" i="6"/>
  <c r="E356" i="6" s="1"/>
  <c r="N357" i="6"/>
  <c r="E357" i="6" s="1"/>
  <c r="N358" i="6"/>
  <c r="E358" i="6" s="1"/>
  <c r="N359" i="6"/>
  <c r="E359" i="6" s="1"/>
  <c r="N360" i="6"/>
  <c r="E360" i="6" s="1"/>
  <c r="N361" i="6"/>
  <c r="E361" i="6" s="1"/>
  <c r="N362" i="6"/>
  <c r="E362" i="6" s="1"/>
  <c r="N363" i="6"/>
  <c r="E363" i="6" s="1"/>
  <c r="N364" i="6"/>
  <c r="E364" i="6" s="1"/>
  <c r="N365" i="6"/>
  <c r="E365" i="6" s="1"/>
  <c r="N366" i="6"/>
  <c r="E366" i="6" s="1"/>
  <c r="N367" i="6"/>
  <c r="E367" i="6" s="1"/>
  <c r="N368" i="6"/>
  <c r="E368" i="6" s="1"/>
  <c r="N369" i="6"/>
  <c r="E369" i="6" s="1"/>
  <c r="N370" i="6"/>
  <c r="E370" i="6" s="1"/>
  <c r="N371" i="6"/>
  <c r="E371" i="6" s="1"/>
  <c r="N372" i="6"/>
  <c r="E372" i="6" s="1"/>
  <c r="N373" i="6"/>
  <c r="E373" i="6" s="1"/>
  <c r="N374" i="6"/>
  <c r="E374" i="6" s="1"/>
  <c r="N375" i="6"/>
  <c r="E375" i="6" s="1"/>
  <c r="N376" i="6"/>
  <c r="E376" i="6" s="1"/>
  <c r="N377" i="6"/>
  <c r="E377" i="6" s="1"/>
  <c r="N378" i="6"/>
  <c r="E378" i="6" s="1"/>
  <c r="N379" i="6"/>
  <c r="E379" i="6" s="1"/>
  <c r="N380" i="6"/>
  <c r="E380" i="6" s="1"/>
  <c r="N381" i="6"/>
  <c r="E381" i="6" s="1"/>
  <c r="N382" i="6"/>
  <c r="E382" i="6" s="1"/>
  <c r="N383" i="6"/>
  <c r="E383" i="6" s="1"/>
  <c r="N384" i="6"/>
  <c r="E384" i="6" s="1"/>
  <c r="N385" i="6"/>
  <c r="E385" i="6" s="1"/>
  <c r="N386" i="6"/>
  <c r="E386" i="6" s="1"/>
  <c r="N387" i="6"/>
  <c r="E387" i="6" s="1"/>
  <c r="N388" i="6"/>
  <c r="E388" i="6" s="1"/>
  <c r="N389" i="6"/>
  <c r="E389" i="6" s="1"/>
  <c r="N390" i="6"/>
  <c r="E390" i="6" s="1"/>
  <c r="N391" i="6"/>
  <c r="E391" i="6" s="1"/>
  <c r="N392" i="6"/>
  <c r="E392" i="6" s="1"/>
  <c r="N393" i="6"/>
  <c r="E393" i="6" s="1"/>
  <c r="N394" i="6"/>
  <c r="E394" i="6" s="1"/>
  <c r="N395" i="6"/>
  <c r="E395" i="6" s="1"/>
  <c r="N396" i="6"/>
  <c r="E396" i="6" s="1"/>
  <c r="N397" i="6"/>
  <c r="E397" i="6" s="1"/>
  <c r="N398" i="6"/>
  <c r="E398" i="6" s="1"/>
  <c r="N399" i="6"/>
  <c r="E399" i="6" s="1"/>
  <c r="N400" i="6"/>
  <c r="E400" i="6" s="1"/>
  <c r="N401" i="6"/>
  <c r="E401" i="6" s="1"/>
  <c r="N402" i="6"/>
  <c r="E402" i="6" s="1"/>
  <c r="N403" i="6"/>
  <c r="E403" i="6" s="1"/>
  <c r="N404" i="6"/>
  <c r="E404" i="6" s="1"/>
  <c r="N405" i="6"/>
  <c r="E405" i="6" s="1"/>
  <c r="N406" i="6"/>
  <c r="E406" i="6" s="1"/>
  <c r="N407" i="6"/>
  <c r="E407" i="6" s="1"/>
  <c r="N408" i="6"/>
  <c r="E408" i="6" s="1"/>
  <c r="N409" i="6"/>
  <c r="E409" i="6" s="1"/>
  <c r="N410" i="6"/>
  <c r="E410" i="6" s="1"/>
  <c r="N411" i="6"/>
  <c r="E411" i="6" s="1"/>
  <c r="N412" i="6"/>
  <c r="E412" i="6" s="1"/>
  <c r="N413" i="6"/>
  <c r="E413" i="6" s="1"/>
  <c r="N414" i="6"/>
  <c r="E414" i="6" s="1"/>
  <c r="N415" i="6"/>
  <c r="E415" i="6" s="1"/>
  <c r="N416" i="6"/>
  <c r="E416" i="6" s="1"/>
  <c r="N417" i="6"/>
  <c r="E417" i="6" s="1"/>
  <c r="N418" i="6"/>
  <c r="E418" i="6" s="1"/>
  <c r="N419" i="6"/>
  <c r="E419" i="6" s="1"/>
  <c r="N420" i="6"/>
  <c r="E420" i="6" s="1"/>
  <c r="N421" i="6"/>
  <c r="E421" i="6" s="1"/>
  <c r="N422" i="6"/>
  <c r="E422" i="6" s="1"/>
  <c r="N423" i="6"/>
  <c r="E423" i="6" s="1"/>
  <c r="N424" i="6"/>
  <c r="E424" i="6" s="1"/>
  <c r="N425" i="6"/>
  <c r="E425" i="6" s="1"/>
  <c r="N426" i="6"/>
  <c r="E426" i="6" s="1"/>
  <c r="N427" i="6"/>
  <c r="E427" i="6" s="1"/>
  <c r="N428" i="6"/>
  <c r="E428" i="6" s="1"/>
  <c r="N429" i="6"/>
  <c r="E429" i="6" s="1"/>
  <c r="N430" i="6"/>
  <c r="E430" i="6" s="1"/>
  <c r="N431" i="6"/>
  <c r="E431" i="6" s="1"/>
  <c r="N432" i="6"/>
  <c r="E432" i="6" s="1"/>
  <c r="N433" i="6"/>
  <c r="E433" i="6" s="1"/>
  <c r="N434" i="6"/>
  <c r="E434" i="6" s="1"/>
  <c r="N435" i="6"/>
  <c r="E435" i="6" s="1"/>
  <c r="N436" i="6"/>
  <c r="E436" i="6" s="1"/>
  <c r="N437" i="6"/>
  <c r="E437" i="6" s="1"/>
  <c r="N438" i="6"/>
  <c r="E438" i="6" s="1"/>
  <c r="N439" i="6"/>
  <c r="E439" i="6" s="1"/>
  <c r="N440" i="6"/>
  <c r="E440" i="6" s="1"/>
  <c r="N441" i="6"/>
  <c r="E441" i="6" s="1"/>
  <c r="N442" i="6"/>
  <c r="E442" i="6" s="1"/>
  <c r="N443" i="6"/>
  <c r="E443" i="6" s="1"/>
  <c r="N165" i="6"/>
  <c r="E165" i="6" s="1"/>
  <c r="N269" i="6"/>
  <c r="E269" i="6" s="1"/>
  <c r="N1090" i="6"/>
  <c r="E1090" i="6" s="1"/>
  <c r="N447" i="6"/>
  <c r="E447" i="6" s="1"/>
  <c r="N448" i="6"/>
  <c r="E448" i="6" s="1"/>
  <c r="N449" i="6"/>
  <c r="E449" i="6" s="1"/>
  <c r="N450" i="6"/>
  <c r="E450" i="6" s="1"/>
  <c r="N451" i="6"/>
  <c r="E451" i="6" s="1"/>
  <c r="N452" i="6"/>
  <c r="E452" i="6" s="1"/>
  <c r="N453" i="6"/>
  <c r="E453" i="6" s="1"/>
  <c r="N454" i="6"/>
  <c r="E454" i="6" s="1"/>
  <c r="N455" i="6"/>
  <c r="E455" i="6" s="1"/>
  <c r="N456" i="6"/>
  <c r="E456" i="6" s="1"/>
  <c r="N457" i="6"/>
  <c r="E457" i="6" s="1"/>
  <c r="N458" i="6"/>
  <c r="E458" i="6" s="1"/>
  <c r="N459" i="6"/>
  <c r="E459" i="6" s="1"/>
  <c r="N460" i="6"/>
  <c r="E460" i="6" s="1"/>
  <c r="N461" i="6"/>
  <c r="E461" i="6" s="1"/>
  <c r="N462" i="6"/>
  <c r="E462" i="6" s="1"/>
  <c r="N463" i="6"/>
  <c r="E463" i="6" s="1"/>
  <c r="N464" i="6"/>
  <c r="E464" i="6" s="1"/>
  <c r="N465" i="6"/>
  <c r="E465" i="6" s="1"/>
  <c r="N466" i="6"/>
  <c r="N467" i="6"/>
  <c r="E467" i="6" s="1"/>
  <c r="N468" i="6"/>
  <c r="E468" i="6" s="1"/>
  <c r="N469" i="6"/>
  <c r="E469" i="6" s="1"/>
  <c r="N470" i="6"/>
  <c r="E470" i="6" s="1"/>
  <c r="N471" i="6"/>
  <c r="E471" i="6" s="1"/>
  <c r="N472" i="6"/>
  <c r="E472" i="6" s="1"/>
  <c r="N473" i="6"/>
  <c r="E473" i="6" s="1"/>
  <c r="N474" i="6"/>
  <c r="E474" i="6" s="1"/>
  <c r="N475" i="6"/>
  <c r="E475" i="6" s="1"/>
  <c r="N476" i="6"/>
  <c r="E476" i="6" s="1"/>
  <c r="N477" i="6"/>
  <c r="E477" i="6" s="1"/>
  <c r="N478" i="6"/>
  <c r="E478" i="6" s="1"/>
  <c r="N479" i="6"/>
  <c r="E479" i="6" s="1"/>
  <c r="N480" i="6"/>
  <c r="E480" i="6" s="1"/>
  <c r="N481" i="6"/>
  <c r="E481" i="6" s="1"/>
  <c r="N482" i="6"/>
  <c r="E482" i="6" s="1"/>
  <c r="N483" i="6"/>
  <c r="E483" i="6" s="1"/>
  <c r="N484" i="6"/>
  <c r="E484" i="6" s="1"/>
  <c r="N485" i="6"/>
  <c r="E485" i="6" s="1"/>
  <c r="N486" i="6"/>
  <c r="E486" i="6" s="1"/>
  <c r="N487" i="6"/>
  <c r="E487" i="6" s="1"/>
  <c r="N488" i="6"/>
  <c r="E488" i="6" s="1"/>
  <c r="N489" i="6"/>
  <c r="E489" i="6" s="1"/>
  <c r="N490" i="6"/>
  <c r="E490" i="6" s="1"/>
  <c r="N491" i="6"/>
  <c r="E491" i="6" s="1"/>
  <c r="N492" i="6"/>
  <c r="E492" i="6" s="1"/>
  <c r="N493" i="6"/>
  <c r="E493" i="6" s="1"/>
  <c r="N494" i="6"/>
  <c r="E494" i="6" s="1"/>
  <c r="N495" i="6"/>
  <c r="E495" i="6" s="1"/>
  <c r="N496" i="6"/>
  <c r="E496" i="6" s="1"/>
  <c r="N497" i="6"/>
  <c r="E497" i="6" s="1"/>
  <c r="N498" i="6"/>
  <c r="E498" i="6" s="1"/>
  <c r="N499" i="6"/>
  <c r="E499" i="6" s="1"/>
  <c r="N500" i="6"/>
  <c r="E500" i="6" s="1"/>
  <c r="N501" i="6"/>
  <c r="E501" i="6" s="1"/>
  <c r="N327" i="6"/>
  <c r="E327" i="6" s="1"/>
  <c r="N1195" i="6"/>
  <c r="E1195" i="6" s="1"/>
  <c r="N504" i="6"/>
  <c r="E504" i="6" s="1"/>
  <c r="N505" i="6"/>
  <c r="E505" i="6" s="1"/>
  <c r="N506" i="6"/>
  <c r="E506" i="6" s="1"/>
  <c r="N507" i="6"/>
  <c r="E507" i="6" s="1"/>
  <c r="N508" i="6"/>
  <c r="E508" i="6" s="1"/>
  <c r="N509" i="6"/>
  <c r="E509" i="6" s="1"/>
  <c r="N510" i="6"/>
  <c r="E510" i="6" s="1"/>
  <c r="N511" i="6"/>
  <c r="E511" i="6" s="1"/>
  <c r="N512" i="6"/>
  <c r="E512" i="6" s="1"/>
  <c r="N513" i="6"/>
  <c r="E513" i="6" s="1"/>
  <c r="N514" i="6"/>
  <c r="E514" i="6" s="1"/>
  <c r="N515" i="6"/>
  <c r="E515" i="6" s="1"/>
  <c r="N516" i="6"/>
  <c r="E516" i="6" s="1"/>
  <c r="N517" i="6"/>
  <c r="E517" i="6" s="1"/>
  <c r="N518" i="6"/>
  <c r="E518" i="6" s="1"/>
  <c r="N519" i="6"/>
  <c r="E519" i="6" s="1"/>
  <c r="N520" i="6"/>
  <c r="E520" i="6" s="1"/>
  <c r="N521" i="6"/>
  <c r="E521" i="6" s="1"/>
  <c r="N522" i="6"/>
  <c r="E522" i="6" s="1"/>
  <c r="N523" i="6"/>
  <c r="E523" i="6" s="1"/>
  <c r="N524" i="6"/>
  <c r="E524" i="6" s="1"/>
  <c r="N525" i="6"/>
  <c r="E525" i="6" s="1"/>
  <c r="N526" i="6"/>
  <c r="E526" i="6" s="1"/>
  <c r="N527" i="6"/>
  <c r="E527" i="6" s="1"/>
  <c r="N528" i="6"/>
  <c r="E528" i="6" s="1"/>
  <c r="N529" i="6"/>
  <c r="E529" i="6" s="1"/>
  <c r="N530" i="6"/>
  <c r="E530" i="6" s="1"/>
  <c r="N531" i="6"/>
  <c r="E531" i="6" s="1"/>
  <c r="N532" i="6"/>
  <c r="E532" i="6" s="1"/>
  <c r="N533" i="6"/>
  <c r="E533" i="6" s="1"/>
  <c r="N534" i="6"/>
  <c r="E534" i="6" s="1"/>
  <c r="N535" i="6"/>
  <c r="E535" i="6" s="1"/>
  <c r="N536" i="6"/>
  <c r="E536" i="6" s="1"/>
  <c r="N537" i="6"/>
  <c r="E537" i="6" s="1"/>
  <c r="N538" i="6"/>
  <c r="E538" i="6" s="1"/>
  <c r="N539" i="6"/>
  <c r="E539" i="6" s="1"/>
  <c r="N540" i="6"/>
  <c r="E540" i="6" s="1"/>
  <c r="N541" i="6"/>
  <c r="E541" i="6" s="1"/>
  <c r="N542" i="6"/>
  <c r="E542" i="6" s="1"/>
  <c r="N543" i="6"/>
  <c r="E543" i="6" s="1"/>
  <c r="N544" i="6"/>
  <c r="E544" i="6" s="1"/>
  <c r="N545" i="6"/>
  <c r="E545" i="6" s="1"/>
  <c r="N546" i="6"/>
  <c r="E546" i="6" s="1"/>
  <c r="N547" i="6"/>
  <c r="E547" i="6" s="1"/>
  <c r="N548" i="6"/>
  <c r="E548" i="6" s="1"/>
  <c r="N549" i="6"/>
  <c r="E549" i="6" s="1"/>
  <c r="N550" i="6"/>
  <c r="E550" i="6" s="1"/>
  <c r="N551" i="6"/>
  <c r="E551" i="6" s="1"/>
  <c r="N552" i="6"/>
  <c r="E552" i="6" s="1"/>
  <c r="N553" i="6"/>
  <c r="E553" i="6" s="1"/>
  <c r="N554" i="6"/>
  <c r="E554" i="6" s="1"/>
  <c r="N555" i="6"/>
  <c r="E555" i="6" s="1"/>
  <c r="N556" i="6"/>
  <c r="E556" i="6" s="1"/>
  <c r="N557" i="6"/>
  <c r="E557" i="6" s="1"/>
  <c r="N558" i="6"/>
  <c r="E558" i="6" s="1"/>
  <c r="N559" i="6"/>
  <c r="E559" i="6" s="1"/>
  <c r="N560" i="6"/>
  <c r="E560" i="6" s="1"/>
  <c r="N561" i="6"/>
  <c r="E561" i="6" s="1"/>
  <c r="N562" i="6"/>
  <c r="E562" i="6" s="1"/>
  <c r="N563" i="6"/>
  <c r="E563" i="6" s="1"/>
  <c r="N564" i="6"/>
  <c r="E564" i="6" s="1"/>
  <c r="N565" i="6"/>
  <c r="E565" i="6" s="1"/>
  <c r="N566" i="6"/>
  <c r="E566" i="6" s="1"/>
  <c r="N567" i="6"/>
  <c r="E567" i="6" s="1"/>
  <c r="N568" i="6"/>
  <c r="E568" i="6" s="1"/>
  <c r="N569" i="6"/>
  <c r="E569" i="6" s="1"/>
  <c r="N570" i="6"/>
  <c r="E570" i="6" s="1"/>
  <c r="N571" i="6"/>
  <c r="E571" i="6" s="1"/>
  <c r="N572" i="6"/>
  <c r="E572" i="6" s="1"/>
  <c r="N573" i="6"/>
  <c r="E573" i="6" s="1"/>
  <c r="N574" i="6"/>
  <c r="E574" i="6" s="1"/>
  <c r="N575" i="6"/>
  <c r="E575" i="6" s="1"/>
  <c r="N576" i="6"/>
  <c r="E576" i="6" s="1"/>
  <c r="N577" i="6"/>
  <c r="E577" i="6" s="1"/>
  <c r="N578" i="6"/>
  <c r="E578" i="6" s="1"/>
  <c r="N579" i="6"/>
  <c r="E579" i="6" s="1"/>
  <c r="N580" i="6"/>
  <c r="E580" i="6" s="1"/>
  <c r="N581" i="6"/>
  <c r="E581" i="6" s="1"/>
  <c r="N582" i="6"/>
  <c r="E582" i="6" s="1"/>
  <c r="N583" i="6"/>
  <c r="E583" i="6" s="1"/>
  <c r="N584" i="6"/>
  <c r="E584" i="6" s="1"/>
  <c r="N585" i="6"/>
  <c r="E585" i="6" s="1"/>
  <c r="N586" i="6"/>
  <c r="E586" i="6" s="1"/>
  <c r="N587" i="6"/>
  <c r="E587" i="6" s="1"/>
  <c r="N588" i="6"/>
  <c r="E588" i="6" s="1"/>
  <c r="N589" i="6"/>
  <c r="E589" i="6" s="1"/>
  <c r="N590" i="6"/>
  <c r="E590" i="6" s="1"/>
  <c r="N591" i="6"/>
  <c r="E591" i="6" s="1"/>
  <c r="N592" i="6"/>
  <c r="E592" i="6" s="1"/>
  <c r="N593" i="6"/>
  <c r="E593" i="6" s="1"/>
  <c r="N594" i="6"/>
  <c r="E594" i="6" s="1"/>
  <c r="N595" i="6"/>
  <c r="E595" i="6" s="1"/>
  <c r="N596" i="6"/>
  <c r="E596" i="6" s="1"/>
  <c r="N597" i="6"/>
  <c r="E597" i="6" s="1"/>
  <c r="N598" i="6"/>
  <c r="E598" i="6" s="1"/>
  <c r="N599" i="6"/>
  <c r="E599" i="6" s="1"/>
  <c r="N600" i="6"/>
  <c r="E600" i="6" s="1"/>
  <c r="N601" i="6"/>
  <c r="E601" i="6" s="1"/>
  <c r="N602" i="6"/>
  <c r="E602" i="6" s="1"/>
  <c r="N603" i="6"/>
  <c r="E603" i="6" s="1"/>
  <c r="N604" i="6"/>
  <c r="E604" i="6" s="1"/>
  <c r="N605" i="6"/>
  <c r="E605" i="6" s="1"/>
  <c r="N606" i="6"/>
  <c r="E606" i="6" s="1"/>
  <c r="N444" i="6"/>
  <c r="E444" i="6" s="1"/>
  <c r="N608" i="6"/>
  <c r="E608" i="6" s="1"/>
  <c r="N609" i="6"/>
  <c r="E609" i="6" s="1"/>
  <c r="N610" i="6"/>
  <c r="E610" i="6" s="1"/>
  <c r="N611" i="6"/>
  <c r="E611" i="6" s="1"/>
  <c r="N612" i="6"/>
  <c r="E612" i="6" s="1"/>
  <c r="N613" i="6"/>
  <c r="E613" i="6" s="1"/>
  <c r="N614" i="6"/>
  <c r="E614" i="6" s="1"/>
  <c r="N615" i="6"/>
  <c r="E615" i="6" s="1"/>
  <c r="N616" i="6"/>
  <c r="E616" i="6" s="1"/>
  <c r="N617" i="6"/>
  <c r="E617" i="6" s="1"/>
  <c r="N618" i="6"/>
  <c r="E618" i="6" s="1"/>
  <c r="N619" i="6"/>
  <c r="E619" i="6" s="1"/>
  <c r="N620" i="6"/>
  <c r="E620" i="6" s="1"/>
  <c r="N621" i="6"/>
  <c r="E621" i="6" s="1"/>
  <c r="N622" i="6"/>
  <c r="E622" i="6" s="1"/>
  <c r="N623" i="6"/>
  <c r="E623" i="6" s="1"/>
  <c r="N624" i="6"/>
  <c r="E624" i="6" s="1"/>
  <c r="N625" i="6"/>
  <c r="E625" i="6" s="1"/>
  <c r="N626" i="6"/>
  <c r="E626" i="6" s="1"/>
  <c r="N627" i="6"/>
  <c r="E627" i="6" s="1"/>
  <c r="N628" i="6"/>
  <c r="E628" i="6" s="1"/>
  <c r="N629" i="6"/>
  <c r="E629" i="6" s="1"/>
  <c r="N630" i="6"/>
  <c r="E630" i="6" s="1"/>
  <c r="N631" i="6"/>
  <c r="E631" i="6" s="1"/>
  <c r="N632" i="6"/>
  <c r="E632" i="6" s="1"/>
  <c r="N633" i="6"/>
  <c r="E633" i="6" s="1"/>
  <c r="N634" i="6"/>
  <c r="E634" i="6" s="1"/>
  <c r="N635" i="6"/>
  <c r="E635" i="6" s="1"/>
  <c r="N636" i="6"/>
  <c r="E636" i="6" s="1"/>
  <c r="N637" i="6"/>
  <c r="E637" i="6" s="1"/>
  <c r="N638" i="6"/>
  <c r="E638" i="6" s="1"/>
  <c r="N639" i="6"/>
  <c r="E639" i="6" s="1"/>
  <c r="N640" i="6"/>
  <c r="E640" i="6" s="1"/>
  <c r="N641" i="6"/>
  <c r="E641" i="6" s="1"/>
  <c r="N642" i="6"/>
  <c r="E642" i="6" s="1"/>
  <c r="N643" i="6"/>
  <c r="E643" i="6" s="1"/>
  <c r="N644" i="6"/>
  <c r="E644" i="6" s="1"/>
  <c r="N645" i="6"/>
  <c r="E645" i="6" s="1"/>
  <c r="N646" i="6"/>
  <c r="E646" i="6" s="1"/>
  <c r="N647" i="6"/>
  <c r="E647" i="6" s="1"/>
  <c r="N648" i="6"/>
  <c r="E648" i="6" s="1"/>
  <c r="N649" i="6"/>
  <c r="E649" i="6" s="1"/>
  <c r="N650" i="6"/>
  <c r="E650" i="6" s="1"/>
  <c r="N651" i="6"/>
  <c r="E651" i="6" s="1"/>
  <c r="N652" i="6"/>
  <c r="E652" i="6" s="1"/>
  <c r="N653" i="6"/>
  <c r="E653" i="6" s="1"/>
  <c r="N654" i="6"/>
  <c r="E654" i="6" s="1"/>
  <c r="N655" i="6"/>
  <c r="E655" i="6" s="1"/>
  <c r="N656" i="6"/>
  <c r="E656" i="6" s="1"/>
  <c r="N657" i="6"/>
  <c r="E657" i="6" s="1"/>
  <c r="N658" i="6"/>
  <c r="E658" i="6" s="1"/>
  <c r="N659" i="6"/>
  <c r="E659" i="6" s="1"/>
  <c r="N660" i="6"/>
  <c r="E660" i="6" s="1"/>
  <c r="N661" i="6"/>
  <c r="E661" i="6" s="1"/>
  <c r="N662" i="6"/>
  <c r="E662" i="6" s="1"/>
  <c r="N663" i="6"/>
  <c r="E663" i="6" s="1"/>
  <c r="N664" i="6"/>
  <c r="E664" i="6" s="1"/>
  <c r="N665" i="6"/>
  <c r="E665" i="6" s="1"/>
  <c r="N666" i="6"/>
  <c r="E666" i="6" s="1"/>
  <c r="N667" i="6"/>
  <c r="E667" i="6" s="1"/>
  <c r="N668" i="6"/>
  <c r="E668" i="6" s="1"/>
  <c r="N669" i="6"/>
  <c r="E669" i="6" s="1"/>
  <c r="N670" i="6"/>
  <c r="E670" i="6" s="1"/>
  <c r="N671" i="6"/>
  <c r="E671" i="6" s="1"/>
  <c r="N672" i="6"/>
  <c r="E672" i="6" s="1"/>
  <c r="N673" i="6"/>
  <c r="E673" i="6" s="1"/>
  <c r="N674" i="6"/>
  <c r="E674" i="6" s="1"/>
  <c r="N675" i="6"/>
  <c r="E675" i="6" s="1"/>
  <c r="N676" i="6"/>
  <c r="E676" i="6" s="1"/>
  <c r="N677" i="6"/>
  <c r="E677" i="6" s="1"/>
  <c r="N678" i="6"/>
  <c r="E678" i="6" s="1"/>
  <c r="N679" i="6"/>
  <c r="E679" i="6" s="1"/>
  <c r="N680" i="6"/>
  <c r="E680" i="6" s="1"/>
  <c r="N681" i="6"/>
  <c r="E681" i="6" s="1"/>
  <c r="N682" i="6"/>
  <c r="E682" i="6" s="1"/>
  <c r="N683" i="6"/>
  <c r="E683" i="6" s="1"/>
  <c r="N684" i="6"/>
  <c r="E684" i="6" s="1"/>
  <c r="N685" i="6"/>
  <c r="E685" i="6" s="1"/>
  <c r="N686" i="6"/>
  <c r="E686" i="6" s="1"/>
  <c r="N687" i="6"/>
  <c r="E687" i="6" s="1"/>
  <c r="N688" i="6"/>
  <c r="E688" i="6" s="1"/>
  <c r="N689" i="6"/>
  <c r="E689" i="6" s="1"/>
  <c r="N690" i="6"/>
  <c r="E690" i="6" s="1"/>
  <c r="N691" i="6"/>
  <c r="E691" i="6" s="1"/>
  <c r="N692" i="6"/>
  <c r="E692" i="6" s="1"/>
  <c r="N693" i="6"/>
  <c r="E693" i="6" s="1"/>
  <c r="N694" i="6"/>
  <c r="E694" i="6" s="1"/>
  <c r="N695" i="6"/>
  <c r="E695" i="6" s="1"/>
  <c r="N696" i="6"/>
  <c r="E696" i="6" s="1"/>
  <c r="N697" i="6"/>
  <c r="E697" i="6" s="1"/>
  <c r="N698" i="6"/>
  <c r="E698" i="6" s="1"/>
  <c r="N699" i="6"/>
  <c r="E699" i="6" s="1"/>
  <c r="N700" i="6"/>
  <c r="E700" i="6" s="1"/>
  <c r="N701" i="6"/>
  <c r="E701" i="6" s="1"/>
  <c r="N702" i="6"/>
  <c r="E702" i="6" s="1"/>
  <c r="N703" i="6"/>
  <c r="E703" i="6" s="1"/>
  <c r="N704" i="6"/>
  <c r="E704" i="6" s="1"/>
  <c r="N705" i="6"/>
  <c r="E705" i="6" s="1"/>
  <c r="N706" i="6"/>
  <c r="E706" i="6" s="1"/>
  <c r="N707" i="6"/>
  <c r="E707" i="6" s="1"/>
  <c r="N708" i="6"/>
  <c r="E708" i="6" s="1"/>
  <c r="N709" i="6"/>
  <c r="E709" i="6" s="1"/>
  <c r="N710" i="6"/>
  <c r="E710" i="6" s="1"/>
  <c r="N711" i="6"/>
  <c r="E711" i="6" s="1"/>
  <c r="N712" i="6"/>
  <c r="E712" i="6" s="1"/>
  <c r="N713" i="6"/>
  <c r="E713" i="6" s="1"/>
  <c r="N714" i="6"/>
  <c r="E714" i="6" s="1"/>
  <c r="N715" i="6"/>
  <c r="E715" i="6" s="1"/>
  <c r="N716" i="6"/>
  <c r="E716" i="6" s="1"/>
  <c r="N717" i="6"/>
  <c r="E717" i="6" s="1"/>
  <c r="N718" i="6"/>
  <c r="E718" i="6" s="1"/>
  <c r="N719" i="6"/>
  <c r="E719" i="6" s="1"/>
  <c r="N720" i="6"/>
  <c r="E720" i="6" s="1"/>
  <c r="N721" i="6"/>
  <c r="E721" i="6" s="1"/>
  <c r="N722" i="6"/>
  <c r="E722" i="6" s="1"/>
  <c r="N723" i="6"/>
  <c r="E723" i="6" s="1"/>
  <c r="N724" i="6"/>
  <c r="E724" i="6" s="1"/>
  <c r="N725" i="6"/>
  <c r="E725" i="6" s="1"/>
  <c r="N726" i="6"/>
  <c r="E726" i="6" s="1"/>
  <c r="N727" i="6"/>
  <c r="E727" i="6" s="1"/>
  <c r="N728" i="6"/>
  <c r="E728" i="6" s="1"/>
  <c r="N729" i="6"/>
  <c r="E729" i="6" s="1"/>
  <c r="N730" i="6"/>
  <c r="E730" i="6" s="1"/>
  <c r="N731" i="6"/>
  <c r="E731" i="6" s="1"/>
  <c r="N732" i="6"/>
  <c r="E732" i="6" s="1"/>
  <c r="N733" i="6"/>
  <c r="E733" i="6" s="1"/>
  <c r="N734" i="6"/>
  <c r="E734" i="6" s="1"/>
  <c r="N735" i="6"/>
  <c r="E735" i="6" s="1"/>
  <c r="N736" i="6"/>
  <c r="E736" i="6" s="1"/>
  <c r="N737" i="6"/>
  <c r="E737" i="6" s="1"/>
  <c r="N738" i="6"/>
  <c r="E738" i="6" s="1"/>
  <c r="N739" i="6"/>
  <c r="E739" i="6" s="1"/>
  <c r="N740" i="6"/>
  <c r="E740" i="6" s="1"/>
  <c r="N741" i="6"/>
  <c r="E741" i="6" s="1"/>
  <c r="N742" i="6"/>
  <c r="E742" i="6" s="1"/>
  <c r="N743" i="6"/>
  <c r="E743" i="6" s="1"/>
  <c r="N744" i="6"/>
  <c r="E744" i="6" s="1"/>
  <c r="N745" i="6"/>
  <c r="E745" i="6" s="1"/>
  <c r="N746" i="6"/>
  <c r="E746" i="6" s="1"/>
  <c r="N747" i="6"/>
  <c r="E747" i="6" s="1"/>
  <c r="N748" i="6"/>
  <c r="E748" i="6" s="1"/>
  <c r="N749" i="6"/>
  <c r="E749" i="6" s="1"/>
  <c r="N750" i="6"/>
  <c r="E750" i="6" s="1"/>
  <c r="N751" i="6"/>
  <c r="E751" i="6" s="1"/>
  <c r="N445" i="6"/>
  <c r="E445" i="6" s="1"/>
  <c r="N446" i="6"/>
  <c r="E446" i="6" s="1"/>
  <c r="N754" i="6"/>
  <c r="E754" i="6" s="1"/>
  <c r="N755" i="6"/>
  <c r="E755" i="6" s="1"/>
  <c r="N756" i="6"/>
  <c r="E756" i="6" s="1"/>
  <c r="N757" i="6"/>
  <c r="E757" i="6" s="1"/>
  <c r="N758" i="6"/>
  <c r="E758" i="6" s="1"/>
  <c r="N759" i="6"/>
  <c r="E759" i="6" s="1"/>
  <c r="N760" i="6"/>
  <c r="E760" i="6" s="1"/>
  <c r="N761" i="6"/>
  <c r="E761" i="6" s="1"/>
  <c r="N762" i="6"/>
  <c r="E762" i="6" s="1"/>
  <c r="N763" i="6"/>
  <c r="E763" i="6" s="1"/>
  <c r="N764" i="6"/>
  <c r="E764" i="6" s="1"/>
  <c r="N765" i="6"/>
  <c r="E765" i="6" s="1"/>
  <c r="N766" i="6"/>
  <c r="E766" i="6" s="1"/>
  <c r="N767" i="6"/>
  <c r="E767" i="6" s="1"/>
  <c r="N768" i="6"/>
  <c r="E768" i="6" s="1"/>
  <c r="N769" i="6"/>
  <c r="E769" i="6" s="1"/>
  <c r="N770" i="6"/>
  <c r="E770" i="6" s="1"/>
  <c r="N771" i="6"/>
  <c r="E771" i="6" s="1"/>
  <c r="N772" i="6"/>
  <c r="E772" i="6" s="1"/>
  <c r="N773" i="6"/>
  <c r="E773" i="6" s="1"/>
  <c r="N774" i="6"/>
  <c r="E774" i="6" s="1"/>
  <c r="N775" i="6"/>
  <c r="E775" i="6" s="1"/>
  <c r="N776" i="6"/>
  <c r="E776" i="6" s="1"/>
  <c r="N777" i="6"/>
  <c r="E777" i="6" s="1"/>
  <c r="N778" i="6"/>
  <c r="E778" i="6" s="1"/>
  <c r="N779" i="6"/>
  <c r="E779" i="6" s="1"/>
  <c r="N780" i="6"/>
  <c r="E780" i="6" s="1"/>
  <c r="N781" i="6"/>
  <c r="E781" i="6" s="1"/>
  <c r="N782" i="6"/>
  <c r="E782" i="6" s="1"/>
  <c r="N783" i="6"/>
  <c r="E783" i="6" s="1"/>
  <c r="N784" i="6"/>
  <c r="E784" i="6" s="1"/>
  <c r="N785" i="6"/>
  <c r="E785" i="6" s="1"/>
  <c r="N786" i="6"/>
  <c r="N787" i="6"/>
  <c r="E787" i="6" s="1"/>
  <c r="N788" i="6"/>
  <c r="E788" i="6" s="1"/>
  <c r="N789" i="6"/>
  <c r="E789" i="6" s="1"/>
  <c r="N790" i="6"/>
  <c r="E790" i="6" s="1"/>
  <c r="N791" i="6"/>
  <c r="E791" i="6" s="1"/>
  <c r="N792" i="6"/>
  <c r="E792" i="6" s="1"/>
  <c r="N793" i="6"/>
  <c r="E793" i="6" s="1"/>
  <c r="N794" i="6"/>
  <c r="E794" i="6" s="1"/>
  <c r="N795" i="6"/>
  <c r="E795" i="6" s="1"/>
  <c r="N796" i="6"/>
  <c r="E796" i="6" s="1"/>
  <c r="N797" i="6"/>
  <c r="E797" i="6" s="1"/>
  <c r="N798" i="6"/>
  <c r="E798" i="6" s="1"/>
  <c r="N799" i="6"/>
  <c r="E799" i="6" s="1"/>
  <c r="N800" i="6"/>
  <c r="E800" i="6" s="1"/>
  <c r="N801" i="6"/>
  <c r="E801" i="6" s="1"/>
  <c r="N802" i="6"/>
  <c r="E802" i="6" s="1"/>
  <c r="N803" i="6"/>
  <c r="E803" i="6" s="1"/>
  <c r="N804" i="6"/>
  <c r="E804" i="6" s="1"/>
  <c r="N805" i="6"/>
  <c r="E805" i="6" s="1"/>
  <c r="N806" i="6"/>
  <c r="E806" i="6" s="1"/>
  <c r="N807" i="6"/>
  <c r="E807" i="6" s="1"/>
  <c r="N808" i="6"/>
  <c r="E808" i="6" s="1"/>
  <c r="N809" i="6"/>
  <c r="E809" i="6" s="1"/>
  <c r="N810" i="6"/>
  <c r="E810" i="6" s="1"/>
  <c r="N811" i="6"/>
  <c r="E811" i="6" s="1"/>
  <c r="N812" i="6"/>
  <c r="E812" i="6" s="1"/>
  <c r="N813" i="6"/>
  <c r="E813" i="6" s="1"/>
  <c r="N814" i="6"/>
  <c r="E814" i="6" s="1"/>
  <c r="N815" i="6"/>
  <c r="E815" i="6" s="1"/>
  <c r="N816" i="6"/>
  <c r="E816" i="6" s="1"/>
  <c r="N817" i="6"/>
  <c r="E817" i="6" s="1"/>
  <c r="N818" i="6"/>
  <c r="E818" i="6" s="1"/>
  <c r="N819" i="6"/>
  <c r="E819" i="6" s="1"/>
  <c r="N820" i="6"/>
  <c r="E820" i="6" s="1"/>
  <c r="N821" i="6"/>
  <c r="E821" i="6" s="1"/>
  <c r="N822" i="6"/>
  <c r="E822" i="6" s="1"/>
  <c r="N823" i="6"/>
  <c r="E823" i="6" s="1"/>
  <c r="N824" i="6"/>
  <c r="E824" i="6" s="1"/>
  <c r="N825" i="6"/>
  <c r="E825" i="6" s="1"/>
  <c r="N826" i="6"/>
  <c r="E826" i="6" s="1"/>
  <c r="N827" i="6"/>
  <c r="E827" i="6" s="1"/>
  <c r="N828" i="6"/>
  <c r="E828" i="6" s="1"/>
  <c r="N829" i="6"/>
  <c r="E829" i="6" s="1"/>
  <c r="N830" i="6"/>
  <c r="E830" i="6" s="1"/>
  <c r="N831" i="6"/>
  <c r="E831" i="6" s="1"/>
  <c r="N832" i="6"/>
  <c r="E832" i="6" s="1"/>
  <c r="N833" i="6"/>
  <c r="E833" i="6" s="1"/>
  <c r="N834" i="6"/>
  <c r="E834" i="6" s="1"/>
  <c r="N835" i="6"/>
  <c r="E835" i="6" s="1"/>
  <c r="N836" i="6"/>
  <c r="E836" i="6" s="1"/>
  <c r="N837" i="6"/>
  <c r="E837" i="6" s="1"/>
  <c r="N838" i="6"/>
  <c r="E838" i="6" s="1"/>
  <c r="N839" i="6"/>
  <c r="E839" i="6" s="1"/>
  <c r="N840" i="6"/>
  <c r="E840" i="6" s="1"/>
  <c r="N841" i="6"/>
  <c r="E841" i="6" s="1"/>
  <c r="N842" i="6"/>
  <c r="E842" i="6" s="1"/>
  <c r="N843" i="6"/>
  <c r="E843" i="6" s="1"/>
  <c r="N844" i="6"/>
  <c r="E844" i="6" s="1"/>
  <c r="N845" i="6"/>
  <c r="E845" i="6" s="1"/>
  <c r="N846" i="6"/>
  <c r="E846" i="6" s="1"/>
  <c r="N847" i="6"/>
  <c r="E847" i="6" s="1"/>
  <c r="N848" i="6"/>
  <c r="E848" i="6" s="1"/>
  <c r="N849" i="6"/>
  <c r="E849" i="6" s="1"/>
  <c r="N850" i="6"/>
  <c r="E850" i="6" s="1"/>
  <c r="N851" i="6"/>
  <c r="E851" i="6" s="1"/>
  <c r="N852" i="6"/>
  <c r="E852" i="6" s="1"/>
  <c r="N853" i="6"/>
  <c r="E853" i="6" s="1"/>
  <c r="N854" i="6"/>
  <c r="E854" i="6" s="1"/>
  <c r="N855" i="6"/>
  <c r="E855" i="6" s="1"/>
  <c r="N856" i="6"/>
  <c r="E856" i="6" s="1"/>
  <c r="N857" i="6"/>
  <c r="E857" i="6" s="1"/>
  <c r="N858" i="6"/>
  <c r="E858" i="6" s="1"/>
  <c r="N859" i="6"/>
  <c r="E859" i="6" s="1"/>
  <c r="N860" i="6"/>
  <c r="E860" i="6" s="1"/>
  <c r="N861" i="6"/>
  <c r="E861" i="6" s="1"/>
  <c r="N1197" i="6"/>
  <c r="E1197" i="6" s="1"/>
  <c r="N863" i="6"/>
  <c r="E863" i="6" s="1"/>
  <c r="N864" i="6"/>
  <c r="E864" i="6" s="1"/>
  <c r="N865" i="6"/>
  <c r="E865" i="6" s="1"/>
  <c r="N866" i="6"/>
  <c r="E866" i="6" s="1"/>
  <c r="N867" i="6"/>
  <c r="E867" i="6" s="1"/>
  <c r="N868" i="6"/>
  <c r="E868" i="6" s="1"/>
  <c r="N869" i="6"/>
  <c r="E869" i="6" s="1"/>
  <c r="N870" i="6"/>
  <c r="E870" i="6" s="1"/>
  <c r="N871" i="6"/>
  <c r="E871" i="6" s="1"/>
  <c r="N872" i="6"/>
  <c r="E872" i="6" s="1"/>
  <c r="N873" i="6"/>
  <c r="E873" i="6" s="1"/>
  <c r="N874" i="6"/>
  <c r="E874" i="6" s="1"/>
  <c r="N875" i="6"/>
  <c r="E875" i="6" s="1"/>
  <c r="N876" i="6"/>
  <c r="E876" i="6" s="1"/>
  <c r="N877" i="6"/>
  <c r="E877" i="6" s="1"/>
  <c r="N878" i="6"/>
  <c r="E878" i="6" s="1"/>
  <c r="N879" i="6"/>
  <c r="E879" i="6" s="1"/>
  <c r="N880" i="6"/>
  <c r="E880" i="6" s="1"/>
  <c r="N881" i="6"/>
  <c r="E881" i="6" s="1"/>
  <c r="N882" i="6"/>
  <c r="E882" i="6" s="1"/>
  <c r="N883" i="6"/>
  <c r="E883" i="6" s="1"/>
  <c r="N884" i="6"/>
  <c r="E884" i="6" s="1"/>
  <c r="N885" i="6"/>
  <c r="E885" i="6" s="1"/>
  <c r="N886" i="6"/>
  <c r="E886" i="6" s="1"/>
  <c r="N887" i="6"/>
  <c r="E887" i="6" s="1"/>
  <c r="N888" i="6"/>
  <c r="E888" i="6" s="1"/>
  <c r="N889" i="6"/>
  <c r="E889" i="6" s="1"/>
  <c r="N890" i="6"/>
  <c r="E890" i="6" s="1"/>
  <c r="N891" i="6"/>
  <c r="E891" i="6" s="1"/>
  <c r="N892" i="6"/>
  <c r="E892" i="6" s="1"/>
  <c r="N893" i="6"/>
  <c r="E893" i="6" s="1"/>
  <c r="N894" i="6"/>
  <c r="E894" i="6" s="1"/>
  <c r="N895" i="6"/>
  <c r="E895" i="6" s="1"/>
  <c r="N896" i="6"/>
  <c r="E896" i="6" s="1"/>
  <c r="N897" i="6"/>
  <c r="E897" i="6" s="1"/>
  <c r="N898" i="6"/>
  <c r="E898" i="6" s="1"/>
  <c r="N899" i="6"/>
  <c r="E899" i="6" s="1"/>
  <c r="N900" i="6"/>
  <c r="E900" i="6" s="1"/>
  <c r="N901" i="6"/>
  <c r="E901" i="6" s="1"/>
  <c r="N902" i="6"/>
  <c r="E902" i="6" s="1"/>
  <c r="N903" i="6"/>
  <c r="E903" i="6" s="1"/>
  <c r="N904" i="6"/>
  <c r="E904" i="6" s="1"/>
  <c r="N905" i="6"/>
  <c r="E905" i="6" s="1"/>
  <c r="N906" i="6"/>
  <c r="E906" i="6" s="1"/>
  <c r="N907" i="6"/>
  <c r="E907" i="6" s="1"/>
  <c r="N908" i="6"/>
  <c r="E908" i="6" s="1"/>
  <c r="N909" i="6"/>
  <c r="E909" i="6" s="1"/>
  <c r="N910" i="6"/>
  <c r="E910" i="6" s="1"/>
  <c r="N911" i="6"/>
  <c r="E911" i="6" s="1"/>
  <c r="N912" i="6"/>
  <c r="E912" i="6" s="1"/>
  <c r="N913" i="6"/>
  <c r="E913" i="6" s="1"/>
  <c r="N914" i="6"/>
  <c r="E914" i="6" s="1"/>
  <c r="N915" i="6"/>
  <c r="E915" i="6" s="1"/>
  <c r="N916" i="6"/>
  <c r="E916" i="6" s="1"/>
  <c r="N917" i="6"/>
  <c r="E917" i="6" s="1"/>
  <c r="N918" i="6"/>
  <c r="E918" i="6" s="1"/>
  <c r="N919" i="6"/>
  <c r="E919" i="6" s="1"/>
  <c r="N920" i="6"/>
  <c r="E920" i="6" s="1"/>
  <c r="N921" i="6"/>
  <c r="E921" i="6" s="1"/>
  <c r="N922" i="6"/>
  <c r="E922" i="6" s="1"/>
  <c r="N923" i="6"/>
  <c r="E923" i="6" s="1"/>
  <c r="N924" i="6"/>
  <c r="E924" i="6" s="1"/>
  <c r="N925" i="6"/>
  <c r="E925" i="6" s="1"/>
  <c r="N926" i="6"/>
  <c r="E926" i="6" s="1"/>
  <c r="N927" i="6"/>
  <c r="E927" i="6" s="1"/>
  <c r="N928" i="6"/>
  <c r="E928" i="6" s="1"/>
  <c r="N929" i="6"/>
  <c r="E929" i="6" s="1"/>
  <c r="N930" i="6"/>
  <c r="E930" i="6" s="1"/>
  <c r="N931" i="6"/>
  <c r="E931" i="6" s="1"/>
  <c r="N932" i="6"/>
  <c r="E932" i="6" s="1"/>
  <c r="N933" i="6"/>
  <c r="E933" i="6" s="1"/>
  <c r="N934" i="6"/>
  <c r="E934" i="6" s="1"/>
  <c r="N935" i="6"/>
  <c r="E935" i="6" s="1"/>
  <c r="N936" i="6"/>
  <c r="E936" i="6" s="1"/>
  <c r="N937" i="6"/>
  <c r="E937" i="6" s="1"/>
  <c r="N938" i="6"/>
  <c r="E938" i="6" s="1"/>
  <c r="N939" i="6"/>
  <c r="E939" i="6" s="1"/>
  <c r="N940" i="6"/>
  <c r="E940" i="6" s="1"/>
  <c r="N941" i="6"/>
  <c r="E941" i="6" s="1"/>
  <c r="N942" i="6"/>
  <c r="E942" i="6" s="1"/>
  <c r="N943" i="6"/>
  <c r="E943" i="6" s="1"/>
  <c r="N944" i="6"/>
  <c r="E944" i="6" s="1"/>
  <c r="N945" i="6"/>
  <c r="E945" i="6" s="1"/>
  <c r="N946" i="6"/>
  <c r="E946" i="6" s="1"/>
  <c r="N752" i="6"/>
  <c r="E752" i="6" s="1"/>
  <c r="N948" i="6"/>
  <c r="E948" i="6" s="1"/>
  <c r="N949" i="6"/>
  <c r="E949" i="6" s="1"/>
  <c r="N950" i="6"/>
  <c r="E950" i="6" s="1"/>
  <c r="N951" i="6"/>
  <c r="E951" i="6" s="1"/>
  <c r="N952" i="6"/>
  <c r="E952" i="6" s="1"/>
  <c r="N953" i="6"/>
  <c r="E953" i="6" s="1"/>
  <c r="N954" i="6"/>
  <c r="E954" i="6" s="1"/>
  <c r="N955" i="6"/>
  <c r="E955" i="6" s="1"/>
  <c r="N956" i="6"/>
  <c r="E956" i="6" s="1"/>
  <c r="N957" i="6"/>
  <c r="E957" i="6" s="1"/>
  <c r="N958" i="6"/>
  <c r="E958" i="6" s="1"/>
  <c r="N959" i="6"/>
  <c r="E959" i="6" s="1"/>
  <c r="N960" i="6"/>
  <c r="E960" i="6" s="1"/>
  <c r="N961" i="6"/>
  <c r="E961" i="6" s="1"/>
  <c r="N962" i="6"/>
  <c r="E962" i="6" s="1"/>
  <c r="N963" i="6"/>
  <c r="E963" i="6" s="1"/>
  <c r="N964" i="6"/>
  <c r="E964" i="6" s="1"/>
  <c r="N965" i="6"/>
  <c r="E965" i="6" s="1"/>
  <c r="N966" i="6"/>
  <c r="E966" i="6" s="1"/>
  <c r="N967" i="6"/>
  <c r="E967" i="6" s="1"/>
  <c r="N968" i="6"/>
  <c r="E968" i="6" s="1"/>
  <c r="N969" i="6"/>
  <c r="E969" i="6" s="1"/>
  <c r="N970" i="6"/>
  <c r="N971" i="6"/>
  <c r="E971" i="6" s="1"/>
  <c r="N972" i="6"/>
  <c r="E972" i="6" s="1"/>
  <c r="N973" i="6"/>
  <c r="E973" i="6" s="1"/>
  <c r="N974" i="6"/>
  <c r="E974" i="6" s="1"/>
  <c r="N975" i="6"/>
  <c r="E975" i="6" s="1"/>
  <c r="N976" i="6"/>
  <c r="E976" i="6" s="1"/>
  <c r="N977" i="6"/>
  <c r="E977" i="6" s="1"/>
  <c r="N978" i="6"/>
  <c r="E978" i="6" s="1"/>
  <c r="N979" i="6"/>
  <c r="E979" i="6" s="1"/>
  <c r="N980" i="6"/>
  <c r="E980" i="6" s="1"/>
  <c r="N981" i="6"/>
  <c r="E981" i="6" s="1"/>
  <c r="N982" i="6"/>
  <c r="E982" i="6" s="1"/>
  <c r="N983" i="6"/>
  <c r="E983" i="6" s="1"/>
  <c r="N984" i="6"/>
  <c r="E984" i="6" s="1"/>
  <c r="N985" i="6"/>
  <c r="E985" i="6" s="1"/>
  <c r="N986" i="6"/>
  <c r="E986" i="6" s="1"/>
  <c r="N987" i="6"/>
  <c r="E987" i="6" s="1"/>
  <c r="N988" i="6"/>
  <c r="E988" i="6" s="1"/>
  <c r="N989" i="6"/>
  <c r="E989" i="6" s="1"/>
  <c r="N990" i="6"/>
  <c r="E990" i="6" s="1"/>
  <c r="N991" i="6"/>
  <c r="E991" i="6" s="1"/>
  <c r="N992" i="6"/>
  <c r="E992" i="6" s="1"/>
  <c r="N993" i="6"/>
  <c r="E993" i="6" s="1"/>
  <c r="N994" i="6"/>
  <c r="E994" i="6" s="1"/>
  <c r="N995" i="6"/>
  <c r="E995" i="6" s="1"/>
  <c r="N996" i="6"/>
  <c r="E996" i="6" s="1"/>
  <c r="N997" i="6"/>
  <c r="E997" i="6" s="1"/>
  <c r="N998" i="6"/>
  <c r="E998" i="6" s="1"/>
  <c r="N999" i="6"/>
  <c r="E999" i="6" s="1"/>
  <c r="N1000" i="6"/>
  <c r="E1000" i="6" s="1"/>
  <c r="N1001" i="6"/>
  <c r="E1001" i="6" s="1"/>
  <c r="N1002" i="6"/>
  <c r="E1002" i="6" s="1"/>
  <c r="N1003" i="6"/>
  <c r="E1003" i="6" s="1"/>
  <c r="N1004" i="6"/>
  <c r="E1004" i="6" s="1"/>
  <c r="N1005" i="6"/>
  <c r="E1005" i="6" s="1"/>
  <c r="N1006" i="6"/>
  <c r="E1006" i="6" s="1"/>
  <c r="N1007" i="6"/>
  <c r="E1007" i="6" s="1"/>
  <c r="N1008" i="6"/>
  <c r="E1008" i="6" s="1"/>
  <c r="N1009" i="6"/>
  <c r="E1009" i="6" s="1"/>
  <c r="N1010" i="6"/>
  <c r="N1011" i="6"/>
  <c r="E1011" i="6" s="1"/>
  <c r="N1012" i="6"/>
  <c r="E1012" i="6" s="1"/>
  <c r="N1013" i="6"/>
  <c r="E1013" i="6" s="1"/>
  <c r="N1014" i="6"/>
  <c r="E1014" i="6" s="1"/>
  <c r="N1015" i="6"/>
  <c r="E1015" i="6" s="1"/>
  <c r="N1016" i="6"/>
  <c r="E1016" i="6" s="1"/>
  <c r="N1017" i="6"/>
  <c r="E1017" i="6" s="1"/>
  <c r="N1018" i="6"/>
  <c r="E1018" i="6" s="1"/>
  <c r="N1019" i="6"/>
  <c r="E1019" i="6" s="1"/>
  <c r="N1020" i="6"/>
  <c r="E1020" i="6" s="1"/>
  <c r="N1021" i="6"/>
  <c r="E1021" i="6" s="1"/>
  <c r="N1022" i="6"/>
  <c r="E1022" i="6" s="1"/>
  <c r="N1023" i="6"/>
  <c r="E1023" i="6" s="1"/>
  <c r="N1024" i="6"/>
  <c r="E1024" i="6" s="1"/>
  <c r="N1025" i="6"/>
  <c r="E1025" i="6" s="1"/>
  <c r="N1026" i="6"/>
  <c r="E1026" i="6" s="1"/>
  <c r="N1027" i="6"/>
  <c r="E1027" i="6" s="1"/>
  <c r="N1028" i="6"/>
  <c r="E1028" i="6" s="1"/>
  <c r="N1029" i="6"/>
  <c r="E1029" i="6" s="1"/>
  <c r="N1030" i="6"/>
  <c r="E1030" i="6" s="1"/>
  <c r="N1031" i="6"/>
  <c r="E1031" i="6" s="1"/>
  <c r="N1032" i="6"/>
  <c r="E1032" i="6" s="1"/>
  <c r="N1033" i="6"/>
  <c r="E1033" i="6" s="1"/>
  <c r="N1034" i="6"/>
  <c r="E1034" i="6" s="1"/>
  <c r="N1035" i="6"/>
  <c r="E1035" i="6" s="1"/>
  <c r="N1036" i="6"/>
  <c r="E1036" i="6" s="1"/>
  <c r="N1037" i="6"/>
  <c r="E1037" i="6" s="1"/>
  <c r="N1038" i="6"/>
  <c r="E1038" i="6" s="1"/>
  <c r="N1039" i="6"/>
  <c r="E1039" i="6" s="1"/>
  <c r="N1040" i="6"/>
  <c r="E1040" i="6" s="1"/>
  <c r="N1041" i="6"/>
  <c r="E1041" i="6" s="1"/>
  <c r="N1042" i="6"/>
  <c r="E1042" i="6" s="1"/>
  <c r="N1043" i="6"/>
  <c r="E1043" i="6" s="1"/>
  <c r="N1044" i="6"/>
  <c r="E1044" i="6" s="1"/>
  <c r="N1045" i="6"/>
  <c r="E1045" i="6" s="1"/>
  <c r="N1046" i="6"/>
  <c r="E1046" i="6" s="1"/>
  <c r="N1047" i="6"/>
  <c r="E1047" i="6" s="1"/>
  <c r="N1048" i="6"/>
  <c r="E1048" i="6" s="1"/>
  <c r="N1049" i="6"/>
  <c r="E1049" i="6" s="1"/>
  <c r="N1050" i="6"/>
  <c r="E1050" i="6" s="1"/>
  <c r="N1051" i="6"/>
  <c r="E1051" i="6" s="1"/>
  <c r="N1052" i="6"/>
  <c r="E1052" i="6" s="1"/>
  <c r="N1053" i="6"/>
  <c r="E1053" i="6" s="1"/>
  <c r="N1054" i="6"/>
  <c r="E1054" i="6" s="1"/>
  <c r="N1055" i="6"/>
  <c r="E1055" i="6" s="1"/>
  <c r="N1056" i="6"/>
  <c r="E1056" i="6" s="1"/>
  <c r="N1057" i="6"/>
  <c r="E1057" i="6" s="1"/>
  <c r="N1058" i="6"/>
  <c r="E1058" i="6" s="1"/>
  <c r="N1059" i="6"/>
  <c r="E1059" i="6" s="1"/>
  <c r="N1060" i="6"/>
  <c r="E1060" i="6" s="1"/>
  <c r="N1061" i="6"/>
  <c r="E1061" i="6" s="1"/>
  <c r="N1062" i="6"/>
  <c r="E1062" i="6" s="1"/>
  <c r="N1063" i="6"/>
  <c r="E1063" i="6" s="1"/>
  <c r="N1064" i="6"/>
  <c r="E1064" i="6" s="1"/>
  <c r="N1065" i="6"/>
  <c r="E1065" i="6" s="1"/>
  <c r="N1066" i="6"/>
  <c r="E1066" i="6" s="1"/>
  <c r="N1067" i="6"/>
  <c r="E1067" i="6" s="1"/>
  <c r="N1068" i="6"/>
  <c r="E1068" i="6" s="1"/>
  <c r="N1069" i="6"/>
  <c r="E1069" i="6" s="1"/>
  <c r="N1070" i="6"/>
  <c r="E1070" i="6" s="1"/>
  <c r="N1071" i="6"/>
  <c r="E1071" i="6" s="1"/>
  <c r="N1072" i="6"/>
  <c r="E1072" i="6" s="1"/>
  <c r="N1073" i="6"/>
  <c r="E1073" i="6" s="1"/>
  <c r="N1074" i="6"/>
  <c r="E1074" i="6" s="1"/>
  <c r="N1075" i="6"/>
  <c r="E1075" i="6" s="1"/>
  <c r="N1076" i="6"/>
  <c r="E1076" i="6" s="1"/>
  <c r="N1077" i="6"/>
  <c r="E1077" i="6" s="1"/>
  <c r="N1078" i="6"/>
  <c r="E1078" i="6" s="1"/>
  <c r="N1079" i="6"/>
  <c r="E1079" i="6" s="1"/>
  <c r="N1080" i="6"/>
  <c r="E1080" i="6" s="1"/>
  <c r="N1081" i="6"/>
  <c r="E1081" i="6" s="1"/>
  <c r="N1082" i="6"/>
  <c r="E1082" i="6" s="1"/>
  <c r="N1083" i="6"/>
  <c r="E1083" i="6" s="1"/>
  <c r="N1084" i="6"/>
  <c r="E1084" i="6" s="1"/>
  <c r="N1085" i="6"/>
  <c r="E1085" i="6" s="1"/>
  <c r="N1086" i="6"/>
  <c r="E1086" i="6" s="1"/>
  <c r="N1087" i="6"/>
  <c r="E1087" i="6" s="1"/>
  <c r="N1088" i="6"/>
  <c r="E1088" i="6" s="1"/>
  <c r="N1089" i="6"/>
  <c r="E1089" i="6" s="1"/>
  <c r="N1204" i="6"/>
  <c r="E1204" i="6" s="1"/>
  <c r="N1091" i="6"/>
  <c r="E1091" i="6" s="1"/>
  <c r="N1092" i="6"/>
  <c r="E1092" i="6" s="1"/>
  <c r="N1093" i="6"/>
  <c r="E1093" i="6" s="1"/>
  <c r="N1094" i="6"/>
  <c r="E1094" i="6" s="1"/>
  <c r="N1095" i="6"/>
  <c r="E1095" i="6" s="1"/>
  <c r="N1096" i="6"/>
  <c r="E1096" i="6" s="1"/>
  <c r="N1097" i="6"/>
  <c r="E1097" i="6" s="1"/>
  <c r="N1098" i="6"/>
  <c r="E1098" i="6" s="1"/>
  <c r="N1099" i="6"/>
  <c r="E1099" i="6" s="1"/>
  <c r="N1100" i="6"/>
  <c r="E1100" i="6" s="1"/>
  <c r="N1101" i="6"/>
  <c r="E1101" i="6" s="1"/>
  <c r="N1102" i="6"/>
  <c r="E1102" i="6" s="1"/>
  <c r="N1103" i="6"/>
  <c r="E1103" i="6" s="1"/>
  <c r="N1104" i="6"/>
  <c r="E1104" i="6" s="1"/>
  <c r="N1105" i="6"/>
  <c r="E1105" i="6" s="1"/>
  <c r="N1106" i="6"/>
  <c r="E1106" i="6" s="1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A86" i="6"/>
  <c r="A926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E786" i="6"/>
  <c r="E266" i="6"/>
  <c r="E466" i="6"/>
  <c r="E970" i="6"/>
  <c r="E1010" i="6"/>
  <c r="A158" i="6"/>
  <c r="A198" i="6"/>
  <c r="A206" i="6"/>
  <c r="A910" i="6"/>
  <c r="A230" i="6"/>
  <c r="A286" i="6"/>
  <c r="A134" i="6"/>
  <c r="A638" i="6"/>
  <c r="A662" i="6"/>
  <c r="A326" i="6"/>
  <c r="A182" i="6"/>
  <c r="A846" i="6"/>
  <c r="A918" i="6"/>
  <c r="A270" i="6"/>
  <c r="D1305" i="6" l="1"/>
  <c r="D1337" i="6"/>
  <c r="D1314" i="6"/>
  <c r="D1303" i="6"/>
  <c r="D1322" i="6"/>
  <c r="D1336" i="6"/>
  <c r="D1304" i="6"/>
  <c r="D1312" i="6"/>
  <c r="D1311" i="6"/>
  <c r="D1308" i="6"/>
  <c r="D1323" i="6"/>
  <c r="D1320" i="6"/>
  <c r="D1307" i="6"/>
  <c r="D1315" i="6"/>
  <c r="D1318" i="6"/>
  <c r="D1310" i="6"/>
  <c r="D1302" i="6"/>
  <c r="D1301" i="6"/>
  <c r="D1309" i="6"/>
  <c r="D1338" i="6"/>
  <c r="D1328" i="6"/>
  <c r="D1306" i="6"/>
  <c r="D1280" i="6"/>
  <c r="D1192" i="6"/>
  <c r="D1252" i="6"/>
  <c r="D1228" i="6"/>
  <c r="D1236" i="6"/>
  <c r="D1212" i="6"/>
  <c r="D1196" i="6"/>
  <c r="D1244" i="6"/>
  <c r="D1232" i="6"/>
  <c r="D503" i="6"/>
  <c r="D1217" i="6"/>
  <c r="D1288" i="6"/>
  <c r="D1176" i="6"/>
  <c r="D1227" i="6"/>
  <c r="D1216" i="6"/>
  <c r="D1276" i="6"/>
  <c r="D86" i="6"/>
  <c r="D9" i="6"/>
  <c r="D1239" i="6"/>
  <c r="D910" i="6"/>
  <c r="D1265" i="6"/>
  <c r="D1241" i="6"/>
  <c r="D1233" i="6"/>
  <c r="D1225" i="6"/>
  <c r="D1209" i="6"/>
  <c r="D1201" i="6"/>
  <c r="D1193" i="6"/>
  <c r="D1226" i="6"/>
  <c r="D1215" i="6"/>
  <c r="D1183" i="6"/>
  <c r="D78" i="6"/>
  <c r="D46" i="6"/>
  <c r="D1266" i="6"/>
  <c r="D1234" i="6"/>
  <c r="D1202" i="6"/>
  <c r="D846" i="6"/>
  <c r="D1191" i="6"/>
  <c r="D1287" i="6"/>
  <c r="D1242" i="6"/>
  <c r="D1210" i="6"/>
  <c r="D1178" i="6"/>
  <c r="D638" i="6"/>
  <c r="D115" i="6"/>
  <c r="D83" i="6"/>
  <c r="D51" i="6"/>
  <c r="D43" i="6"/>
  <c r="D1263" i="6"/>
  <c r="D114" i="6"/>
  <c r="D82" i="6"/>
  <c r="D50" i="6"/>
  <c r="D26" i="6"/>
  <c r="D1218" i="6"/>
  <c r="D1186" i="6"/>
  <c r="D42" i="6"/>
  <c r="D81" i="6"/>
  <c r="D49" i="6"/>
  <c r="D80" i="6"/>
  <c r="D48" i="6"/>
  <c r="D104" i="6"/>
  <c r="D286" i="6"/>
  <c r="D53" i="6"/>
  <c r="D45" i="6"/>
  <c r="D1164" i="6"/>
  <c r="D84" i="6"/>
  <c r="D52" i="6"/>
  <c r="D44" i="6"/>
  <c r="D28" i="6"/>
  <c r="D27" i="6"/>
  <c r="D206" i="6"/>
  <c r="D721" i="6"/>
  <c r="D465" i="6"/>
  <c r="D393" i="6"/>
  <c r="D337" i="6"/>
  <c r="D313" i="6"/>
  <c r="D233" i="6"/>
  <c r="D1185" i="6"/>
  <c r="D182" i="6"/>
  <c r="D648" i="6"/>
  <c r="D520" i="6"/>
  <c r="D392" i="6"/>
  <c r="D312" i="6"/>
  <c r="D232" i="6"/>
  <c r="D184" i="6"/>
  <c r="D607" i="6"/>
  <c r="D703" i="6"/>
  <c r="D647" i="6"/>
  <c r="D599" i="6"/>
  <c r="D431" i="6"/>
  <c r="D391" i="6"/>
  <c r="D311" i="6"/>
  <c r="D287" i="6"/>
  <c r="D231" i="6"/>
  <c r="D183" i="6"/>
  <c r="D702" i="6"/>
  <c r="D646" i="6"/>
  <c r="D430" i="6"/>
  <c r="D390" i="6"/>
  <c r="D310" i="6"/>
  <c r="D797" i="6"/>
  <c r="D701" i="6"/>
  <c r="D653" i="6"/>
  <c r="D645" i="6"/>
  <c r="D389" i="6"/>
  <c r="D309" i="6"/>
  <c r="D285" i="6"/>
  <c r="D253" i="6"/>
  <c r="D205" i="6"/>
  <c r="D181" i="6"/>
  <c r="D125" i="6"/>
  <c r="D700" i="6"/>
  <c r="D652" i="6"/>
  <c r="D644" i="6"/>
  <c r="D580" i="6"/>
  <c r="D396" i="6"/>
  <c r="D140" i="6"/>
  <c r="D230" i="6"/>
  <c r="D699" i="6"/>
  <c r="D579" i="6"/>
  <c r="D467" i="6"/>
  <c r="D427" i="6"/>
  <c r="D395" i="6"/>
  <c r="D139" i="6"/>
  <c r="D1199" i="6"/>
  <c r="D698" i="6"/>
  <c r="D578" i="6"/>
  <c r="D522" i="6"/>
  <c r="D466" i="6"/>
  <c r="D394" i="6"/>
  <c r="D338" i="6"/>
  <c r="D138" i="6"/>
  <c r="D1150" i="6"/>
  <c r="D1142" i="6"/>
  <c r="D1163" i="6"/>
  <c r="D1159" i="6"/>
  <c r="D11" i="6"/>
  <c r="D1291" i="6"/>
  <c r="D1267" i="6"/>
  <c r="D1235" i="6"/>
  <c r="D1203" i="6"/>
  <c r="D1254" i="6"/>
  <c r="D1246" i="6"/>
  <c r="D1230" i="6"/>
  <c r="D1214" i="6"/>
  <c r="D1198" i="6"/>
  <c r="D1190" i="6"/>
  <c r="D1101" i="6"/>
  <c r="D1085" i="6"/>
  <c r="D1077" i="6"/>
  <c r="D1069" i="6"/>
  <c r="D1061" i="6"/>
  <c r="D1045" i="6"/>
  <c r="D1037" i="6"/>
  <c r="D1029" i="6"/>
  <c r="D1013" i="6"/>
  <c r="D981" i="6"/>
  <c r="D973" i="6"/>
  <c r="D965" i="6"/>
  <c r="D957" i="6"/>
  <c r="D949" i="6"/>
  <c r="D1211" i="6"/>
  <c r="D1133" i="6"/>
  <c r="D918" i="6"/>
  <c r="D662" i="6"/>
  <c r="D926" i="6"/>
  <c r="D1091" i="6"/>
  <c r="D1059" i="6"/>
  <c r="D1051" i="6"/>
  <c r="D1043" i="6"/>
  <c r="D1035" i="6"/>
  <c r="D1027" i="6"/>
  <c r="D1019" i="6"/>
  <c r="D1011" i="6"/>
  <c r="D1003" i="6"/>
  <c r="D995" i="6"/>
  <c r="D979" i="6"/>
  <c r="D963" i="6"/>
  <c r="D955" i="6"/>
  <c r="D752" i="6"/>
  <c r="D939" i="6"/>
  <c r="D931" i="6"/>
  <c r="D923" i="6"/>
  <c r="D907" i="6"/>
  <c r="D899" i="6"/>
  <c r="D891" i="6"/>
  <c r="D875" i="6"/>
  <c r="D867" i="6"/>
  <c r="D859" i="6"/>
  <c r="D851" i="6"/>
  <c r="D843" i="6"/>
  <c r="D835" i="6"/>
  <c r="D827" i="6"/>
  <c r="D819" i="6"/>
  <c r="D1251" i="6"/>
  <c r="D1187" i="6"/>
  <c r="D1125" i="6"/>
  <c r="D1157" i="6"/>
  <c r="D1173" i="6"/>
  <c r="D1274" i="6"/>
  <c r="D1204" i="6"/>
  <c r="D1082" i="6"/>
  <c r="D1074" i="6"/>
  <c r="D1066" i="6"/>
  <c r="D1058" i="6"/>
  <c r="D1050" i="6"/>
  <c r="D1042" i="6"/>
  <c r="D1034" i="6"/>
  <c r="D1018" i="6"/>
  <c r="D1002" i="6"/>
  <c r="D994" i="6"/>
  <c r="D978" i="6"/>
  <c r="D962" i="6"/>
  <c r="D954" i="6"/>
  <c r="D946" i="6"/>
  <c r="D938" i="6"/>
  <c r="D930" i="6"/>
  <c r="D922" i="6"/>
  <c r="D914" i="6"/>
  <c r="D906" i="6"/>
  <c r="D898" i="6"/>
  <c r="D890" i="6"/>
  <c r="D882" i="6"/>
  <c r="D874" i="6"/>
  <c r="D866" i="6"/>
  <c r="D858" i="6"/>
  <c r="D850" i="6"/>
  <c r="D842" i="6"/>
  <c r="D834" i="6"/>
  <c r="D826" i="6"/>
  <c r="D818" i="6"/>
  <c r="D802" i="6"/>
  <c r="D794" i="6"/>
  <c r="D778" i="6"/>
  <c r="D770" i="6"/>
  <c r="D762" i="6"/>
  <c r="D754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1145" i="6"/>
  <c r="D1137" i="6"/>
  <c r="D1114" i="6"/>
  <c r="D998" i="6"/>
  <c r="D742" i="6"/>
  <c r="D246" i="6"/>
  <c r="D94" i="6"/>
  <c r="D1128" i="6"/>
  <c r="D1298" i="6"/>
  <c r="D1293" i="6"/>
  <c r="D1261" i="6"/>
  <c r="D1253" i="6"/>
  <c r="D1245" i="6"/>
  <c r="D1229" i="6"/>
  <c r="D1213" i="6"/>
  <c r="D1205" i="6"/>
  <c r="D502" i="6"/>
  <c r="D1189" i="6"/>
  <c r="D810" i="6"/>
  <c r="D786" i="6"/>
  <c r="D586" i="6"/>
  <c r="D570" i="6"/>
  <c r="D562" i="6"/>
  <c r="D554" i="6"/>
  <c r="D546" i="6"/>
  <c r="D538" i="6"/>
  <c r="D530" i="6"/>
  <c r="D514" i="6"/>
  <c r="D506" i="6"/>
  <c r="D498" i="6"/>
  <c r="D490" i="6"/>
  <c r="D482" i="6"/>
  <c r="D474" i="6"/>
  <c r="D458" i="6"/>
  <c r="D450" i="6"/>
  <c r="D442" i="6"/>
  <c r="D434" i="6"/>
  <c r="D426" i="6"/>
  <c r="D418" i="6"/>
  <c r="D410" i="6"/>
  <c r="D402" i="6"/>
  <c r="D386" i="6"/>
  <c r="D378" i="6"/>
  <c r="D370" i="6"/>
  <c r="D362" i="6"/>
  <c r="D354" i="6"/>
  <c r="D346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0" i="6"/>
  <c r="D122" i="6"/>
  <c r="D106" i="6"/>
  <c r="D98" i="6"/>
  <c r="D90" i="6"/>
  <c r="D74" i="6"/>
  <c r="D66" i="6"/>
  <c r="D1010" i="6"/>
  <c r="D1097" i="6"/>
  <c r="D1089" i="6"/>
  <c r="D1073" i="6"/>
  <c r="D1065" i="6"/>
  <c r="D1057" i="6"/>
  <c r="D1049" i="6"/>
  <c r="D1041" i="6"/>
  <c r="D1017" i="6"/>
  <c r="D1009" i="6"/>
  <c r="D1001" i="6"/>
  <c r="D977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849" i="6"/>
  <c r="D841" i="6"/>
  <c r="D833" i="6"/>
  <c r="D825" i="6"/>
  <c r="D817" i="6"/>
  <c r="D809" i="6"/>
  <c r="D801" i="6"/>
  <c r="D793" i="6"/>
  <c r="D785" i="6"/>
  <c r="D777" i="6"/>
  <c r="D769" i="6"/>
  <c r="D761" i="6"/>
  <c r="D446" i="6"/>
  <c r="D745" i="6"/>
  <c r="D737" i="6"/>
  <c r="D729" i="6"/>
  <c r="D713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57" i="6"/>
  <c r="D449" i="6"/>
  <c r="D441" i="6"/>
  <c r="D433" i="6"/>
  <c r="D33" i="6"/>
  <c r="D198" i="6"/>
  <c r="D1096" i="6"/>
  <c r="D1088" i="6"/>
  <c r="D1080" i="6"/>
  <c r="D1064" i="6"/>
  <c r="D1056" i="6"/>
  <c r="D1048" i="6"/>
  <c r="D1040" i="6"/>
  <c r="D1032" i="6"/>
  <c r="D1024" i="6"/>
  <c r="D1016" i="6"/>
  <c r="D1008" i="6"/>
  <c r="D1000" i="6"/>
  <c r="D976" i="6"/>
  <c r="D960" i="6"/>
  <c r="D952" i="6"/>
  <c r="D944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445" i="6"/>
  <c r="D744" i="6"/>
  <c r="D736" i="6"/>
  <c r="D728" i="6"/>
  <c r="D720" i="6"/>
  <c r="D712" i="6"/>
  <c r="D134" i="6"/>
  <c r="D830" i="6"/>
  <c r="D758" i="6"/>
  <c r="D14" i="6"/>
  <c r="D342" i="6"/>
  <c r="D294" i="6"/>
  <c r="D110" i="6"/>
  <c r="D1095" i="6"/>
  <c r="D1087" i="6"/>
  <c r="D1079" i="6"/>
  <c r="D1063" i="6"/>
  <c r="D1055" i="6"/>
  <c r="D1047" i="6"/>
  <c r="D1039" i="6"/>
  <c r="D1023" i="6"/>
  <c r="D1015" i="6"/>
  <c r="D1007" i="6"/>
  <c r="D999" i="6"/>
  <c r="D975" i="6"/>
  <c r="D959" i="6"/>
  <c r="D951" i="6"/>
  <c r="D943" i="6"/>
  <c r="D935" i="6"/>
  <c r="D927" i="6"/>
  <c r="D919" i="6"/>
  <c r="D911" i="6"/>
  <c r="D903" i="6"/>
  <c r="D895" i="6"/>
  <c r="D887" i="6"/>
  <c r="D879" i="6"/>
  <c r="D871" i="6"/>
  <c r="D863" i="6"/>
  <c r="D855" i="6"/>
  <c r="D847" i="6"/>
  <c r="D1030" i="6"/>
  <c r="D270" i="6"/>
  <c r="D326" i="6"/>
  <c r="D158" i="6"/>
  <c r="D1086" i="6"/>
  <c r="D1094" i="6"/>
  <c r="D1062" i="6"/>
  <c r="D1054" i="6"/>
  <c r="D1038" i="6"/>
  <c r="D1022" i="6"/>
  <c r="D1014" i="6"/>
  <c r="D1006" i="6"/>
  <c r="D974" i="6"/>
  <c r="D966" i="6"/>
  <c r="D950" i="6"/>
  <c r="D942" i="6"/>
  <c r="D934" i="6"/>
  <c r="D902" i="6"/>
  <c r="D894" i="6"/>
  <c r="D886" i="6"/>
  <c r="D878" i="6"/>
  <c r="D870" i="6"/>
  <c r="D1197" i="6"/>
  <c r="D854" i="6"/>
  <c r="D838" i="6"/>
  <c r="D814" i="6"/>
  <c r="D806" i="6"/>
  <c r="D798" i="6"/>
  <c r="D790" i="6"/>
  <c r="D782" i="6"/>
  <c r="D766" i="6"/>
  <c r="D750" i="6"/>
  <c r="D734" i="6"/>
  <c r="D718" i="6"/>
  <c r="D694" i="6"/>
  <c r="D686" i="6"/>
  <c r="D678" i="6"/>
  <c r="D670" i="6"/>
  <c r="D654" i="6"/>
  <c r="D630" i="6"/>
  <c r="D622" i="6"/>
  <c r="D614" i="6"/>
  <c r="D941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1" i="6"/>
  <c r="D813" i="6"/>
  <c r="D805" i="6"/>
  <c r="D789" i="6"/>
  <c r="D781" i="6"/>
  <c r="D773" i="6"/>
  <c r="D765" i="6"/>
  <c r="D757" i="6"/>
  <c r="D749" i="6"/>
  <c r="D741" i="6"/>
  <c r="D733" i="6"/>
  <c r="D725" i="6"/>
  <c r="D709" i="6"/>
  <c r="D693" i="6"/>
  <c r="D685" i="6"/>
  <c r="D677" i="6"/>
  <c r="D669" i="6"/>
  <c r="D661" i="6"/>
  <c r="D637" i="6"/>
  <c r="D629" i="6"/>
  <c r="D621" i="6"/>
  <c r="D613" i="6"/>
  <c r="D605" i="6"/>
  <c r="D597" i="6"/>
  <c r="D589" i="6"/>
  <c r="D581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269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1" i="6"/>
  <c r="D293" i="6"/>
  <c r="D277" i="6"/>
  <c r="D164" i="6"/>
  <c r="D261" i="6"/>
  <c r="D245" i="6"/>
  <c r="D237" i="6"/>
  <c r="D229" i="6"/>
  <c r="D221" i="6"/>
  <c r="D213" i="6"/>
  <c r="D197" i="6"/>
  <c r="D189" i="6"/>
  <c r="D173" i="6"/>
  <c r="D862" i="6"/>
  <c r="D157" i="6"/>
  <c r="D149" i="6"/>
  <c r="D141" i="6"/>
  <c r="D133" i="6"/>
  <c r="D117" i="6"/>
  <c r="D109" i="6"/>
  <c r="D101" i="6"/>
  <c r="D93" i="6"/>
  <c r="D85" i="6"/>
  <c r="D77" i="6"/>
  <c r="D69" i="6"/>
  <c r="D61" i="6"/>
  <c r="D37" i="6"/>
  <c r="D958" i="6"/>
  <c r="D726" i="6"/>
  <c r="D254" i="6"/>
  <c r="D1092" i="6"/>
  <c r="D1068" i="6"/>
  <c r="D1060" i="6"/>
  <c r="D1052" i="6"/>
  <c r="D1036" i="6"/>
  <c r="D1028" i="6"/>
  <c r="D1020" i="6"/>
  <c r="D1012" i="6"/>
  <c r="D1004" i="6"/>
  <c r="D996" i="6"/>
  <c r="D964" i="6"/>
  <c r="D956" i="6"/>
  <c r="D948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692" i="6"/>
  <c r="D684" i="6"/>
  <c r="D676" i="6"/>
  <c r="D668" i="6"/>
  <c r="D660" i="6"/>
  <c r="D636" i="6"/>
  <c r="D628" i="6"/>
  <c r="D620" i="6"/>
  <c r="D612" i="6"/>
  <c r="D604" i="6"/>
  <c r="D596" i="6"/>
  <c r="D588" i="6"/>
  <c r="D572" i="6"/>
  <c r="D564" i="6"/>
  <c r="D556" i="6"/>
  <c r="D548" i="6"/>
  <c r="D540" i="6"/>
  <c r="D532" i="6"/>
  <c r="D524" i="6"/>
  <c r="D516" i="6"/>
  <c r="D811" i="6"/>
  <c r="D803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1" i="6"/>
  <c r="D563" i="6"/>
  <c r="D555" i="6"/>
  <c r="D547" i="6"/>
  <c r="D539" i="6"/>
  <c r="D531" i="6"/>
  <c r="D523" i="6"/>
  <c r="D507" i="6"/>
  <c r="D499" i="6"/>
  <c r="D491" i="6"/>
  <c r="D483" i="6"/>
  <c r="D475" i="6"/>
  <c r="D459" i="6"/>
  <c r="D451" i="6"/>
  <c r="D443" i="6"/>
  <c r="D58" i="6"/>
  <c r="D18" i="6"/>
  <c r="D10" i="6"/>
  <c r="D2" i="6"/>
  <c r="D1109" i="6"/>
  <c r="D1131" i="6"/>
  <c r="D1161" i="6"/>
  <c r="D1169" i="6"/>
  <c r="D425" i="6"/>
  <c r="D417" i="6"/>
  <c r="D409" i="6"/>
  <c r="D401" i="6"/>
  <c r="D385" i="6"/>
  <c r="D377" i="6"/>
  <c r="D369" i="6"/>
  <c r="D361" i="6"/>
  <c r="D353" i="6"/>
  <c r="D345" i="6"/>
  <c r="D329" i="6"/>
  <c r="D321" i="6"/>
  <c r="D305" i="6"/>
  <c r="D297" i="6"/>
  <c r="D289" i="6"/>
  <c r="D281" i="6"/>
  <c r="D273" i="6"/>
  <c r="D265" i="6"/>
  <c r="D257" i="6"/>
  <c r="D249" i="6"/>
  <c r="D241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73" i="6"/>
  <c r="D65" i="6"/>
  <c r="D57" i="6"/>
  <c r="D41" i="6"/>
  <c r="D25" i="6"/>
  <c r="D17" i="6"/>
  <c r="D1116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8" i="6"/>
  <c r="D360" i="6"/>
  <c r="D352" i="6"/>
  <c r="D344" i="6"/>
  <c r="D336" i="6"/>
  <c r="D328" i="6"/>
  <c r="D320" i="6"/>
  <c r="D304" i="6"/>
  <c r="D296" i="6"/>
  <c r="D288" i="6"/>
  <c r="D280" i="6"/>
  <c r="D272" i="6"/>
  <c r="D264" i="6"/>
  <c r="D256" i="6"/>
  <c r="D248" i="6"/>
  <c r="D240" i="6"/>
  <c r="D224" i="6"/>
  <c r="D216" i="6"/>
  <c r="D208" i="6"/>
  <c r="D200" i="6"/>
  <c r="D192" i="6"/>
  <c r="D168" i="6"/>
  <c r="D160" i="6"/>
  <c r="D152" i="6"/>
  <c r="D144" i="6"/>
  <c r="D136" i="6"/>
  <c r="D128" i="6"/>
  <c r="D120" i="6"/>
  <c r="D112" i="6"/>
  <c r="D96" i="6"/>
  <c r="D88" i="6"/>
  <c r="D1144" i="6"/>
  <c r="D1154" i="6"/>
  <c r="D1158" i="6"/>
  <c r="D1162" i="6"/>
  <c r="D839" i="6"/>
  <c r="D831" i="6"/>
  <c r="D823" i="6"/>
  <c r="D815" i="6"/>
  <c r="D807" i="6"/>
  <c r="D799" i="6"/>
  <c r="D791" i="6"/>
  <c r="D783" i="6"/>
  <c r="D775" i="6"/>
  <c r="D767" i="6"/>
  <c r="D759" i="6"/>
  <c r="D751" i="6"/>
  <c r="D743" i="6"/>
  <c r="D735" i="6"/>
  <c r="D727" i="6"/>
  <c r="D719" i="6"/>
  <c r="D695" i="6"/>
  <c r="D687" i="6"/>
  <c r="D679" i="6"/>
  <c r="D671" i="6"/>
  <c r="D663" i="6"/>
  <c r="D655" i="6"/>
  <c r="D639" i="6"/>
  <c r="D631" i="6"/>
  <c r="D623" i="6"/>
  <c r="D615" i="6"/>
  <c r="D444" i="6"/>
  <c r="D591" i="6"/>
  <c r="D583" i="6"/>
  <c r="D575" i="6"/>
  <c r="D567" i="6"/>
  <c r="D559" i="6"/>
  <c r="D551" i="6"/>
  <c r="D543" i="6"/>
  <c r="D535" i="6"/>
  <c r="D527" i="6"/>
  <c r="D519" i="6"/>
  <c r="D511" i="6"/>
  <c r="D1195" i="6"/>
  <c r="D495" i="6"/>
  <c r="D487" i="6"/>
  <c r="D479" i="6"/>
  <c r="D471" i="6"/>
  <c r="D463" i="6"/>
  <c r="D455" i="6"/>
  <c r="D447" i="6"/>
  <c r="D439" i="6"/>
  <c r="D423" i="6"/>
  <c r="D415" i="6"/>
  <c r="D399" i="6"/>
  <c r="D383" i="6"/>
  <c r="D375" i="6"/>
  <c r="D367" i="6"/>
  <c r="D359" i="6"/>
  <c r="D351" i="6"/>
  <c r="D343" i="6"/>
  <c r="D335" i="6"/>
  <c r="D947" i="6"/>
  <c r="D319" i="6"/>
  <c r="D303" i="6"/>
  <c r="D295" i="6"/>
  <c r="D606" i="6"/>
  <c r="D598" i="6"/>
  <c r="D590" i="6"/>
  <c r="D582" i="6"/>
  <c r="D574" i="6"/>
  <c r="D566" i="6"/>
  <c r="D558" i="6"/>
  <c r="D542" i="6"/>
  <c r="D534" i="6"/>
  <c r="D526" i="6"/>
  <c r="D518" i="6"/>
  <c r="D510" i="6"/>
  <c r="D327" i="6"/>
  <c r="D494" i="6"/>
  <c r="D486" i="6"/>
  <c r="D478" i="6"/>
  <c r="D470" i="6"/>
  <c r="D462" i="6"/>
  <c r="D1090" i="6"/>
  <c r="D438" i="6"/>
  <c r="D422" i="6"/>
  <c r="D414" i="6"/>
  <c r="D398" i="6"/>
  <c r="D382" i="6"/>
  <c r="D374" i="6"/>
  <c r="D366" i="6"/>
  <c r="D358" i="6"/>
  <c r="D350" i="6"/>
  <c r="D334" i="6"/>
  <c r="D302" i="6"/>
  <c r="D278" i="6"/>
  <c r="D262" i="6"/>
  <c r="D238" i="6"/>
  <c r="D222" i="6"/>
  <c r="D214" i="6"/>
  <c r="D190" i="6"/>
  <c r="D174" i="6"/>
  <c r="D166" i="6"/>
  <c r="D150" i="6"/>
  <c r="D142" i="6"/>
  <c r="D126" i="6"/>
  <c r="D118" i="6"/>
  <c r="D102" i="6"/>
  <c r="D70" i="6"/>
  <c r="D62" i="6"/>
  <c r="D54" i="6"/>
  <c r="D38" i="6"/>
  <c r="D30" i="6"/>
  <c r="D22" i="6"/>
  <c r="D6" i="6"/>
  <c r="D29" i="6"/>
  <c r="D21" i="6"/>
  <c r="D13" i="6"/>
  <c r="D5" i="6"/>
  <c r="D1112" i="6"/>
  <c r="D508" i="6"/>
  <c r="D500" i="6"/>
  <c r="D492" i="6"/>
  <c r="D484" i="6"/>
  <c r="D468" i="6"/>
  <c r="D460" i="6"/>
  <c r="D452" i="6"/>
  <c r="D165" i="6"/>
  <c r="D436" i="6"/>
  <c r="D428" i="6"/>
  <c r="D420" i="6"/>
  <c r="D412" i="6"/>
  <c r="D404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24" i="6"/>
  <c r="D156" i="6"/>
  <c r="D148" i="6"/>
  <c r="D132" i="6"/>
  <c r="D753" i="6"/>
  <c r="D116" i="6"/>
  <c r="D108" i="6"/>
  <c r="D100" i="6"/>
  <c r="D92" i="6"/>
  <c r="D76" i="6"/>
  <c r="D68" i="6"/>
  <c r="D60" i="6"/>
  <c r="D36" i="6"/>
  <c r="D20" i="6"/>
  <c r="D12" i="6"/>
  <c r="D4" i="6"/>
  <c r="D1111" i="6"/>
  <c r="D1127" i="6"/>
  <c r="D1119" i="6"/>
  <c r="D1152" i="6"/>
  <c r="D435" i="6"/>
  <c r="D419" i="6"/>
  <c r="D411" i="6"/>
  <c r="D403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1" i="6"/>
  <c r="D123" i="6"/>
  <c r="D107" i="6"/>
  <c r="D99" i="6"/>
  <c r="D91" i="6"/>
  <c r="D75" i="6"/>
  <c r="D67" i="6"/>
  <c r="D59" i="6"/>
  <c r="D19" i="6"/>
  <c r="D3" i="6"/>
  <c r="D1110" i="6"/>
  <c r="D1126" i="6"/>
  <c r="D72" i="6"/>
  <c r="D64" i="6"/>
  <c r="D56" i="6"/>
  <c r="D40" i="6"/>
  <c r="D32" i="6"/>
  <c r="D24" i="6"/>
  <c r="D16" i="6"/>
  <c r="D8" i="6"/>
  <c r="D1108" i="6"/>
  <c r="D1115" i="6"/>
  <c r="D279" i="6"/>
  <c r="D271" i="6"/>
  <c r="D263" i="6"/>
  <c r="D255" i="6"/>
  <c r="D247" i="6"/>
  <c r="D239" i="6"/>
  <c r="D223" i="6"/>
  <c r="D215" i="6"/>
  <c r="D207" i="6"/>
  <c r="D199" i="6"/>
  <c r="D191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1129" i="6"/>
  <c r="D1148" i="6"/>
  <c r="A238" i="12"/>
  <c r="D1332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330" i="6" l="1"/>
  <c r="D1319" i="6"/>
  <c r="D1321" i="6"/>
  <c r="D1333" i="6"/>
  <c r="D1327" i="6"/>
  <c r="D1331" i="6"/>
  <c r="D1335" i="6"/>
  <c r="D1317" i="6"/>
  <c r="D1329" i="6"/>
  <c r="D1316" i="6"/>
  <c r="D1326" i="6"/>
  <c r="D1339" i="6"/>
  <c r="D1324" i="6"/>
  <c r="D1325" i="6"/>
  <c r="D1334" i="6"/>
  <c r="D1081" i="6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<sst xmlns="http://schemas.openxmlformats.org/spreadsheetml/2006/main" count="47604" uniqueCount="15289">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</sst>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0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8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0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n v="33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n v="33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n v="33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n v="33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n v="33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n v="33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n v="33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n v="33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n v="33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3"/>
    <x v="10"/>
    <s v="-"/>
    <n v="40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n v="33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n v="33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n v="33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n v="33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n v="33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n v="33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n v="36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n v="40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n v="40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n v="33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n v="34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n v="34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n v="34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n v="34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n v="34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n v="34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n v="34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n v="34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n v="34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n v="34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n v="34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n v="40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n v="33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n v="33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n v="34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n v="34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n v="34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n v="34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n v="34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n v="34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n v="34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n v="34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n v="34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n v="34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n v="34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n v="34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n v="34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n v="34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n v="34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n v="34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n v="34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n v="34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n v="34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18"/>
    <x v="5"/>
    <s v="RW"/>
    <s v="RW"/>
    <x v="3"/>
    <x v="17"/>
    <s v="nicht eindeutig"/>
    <n v="34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n v="34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n v="34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n v="34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n v="34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n v="34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n v="35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n v="38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n v="35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n v="35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n v="35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n v="35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n v="35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n v="35"/>
    <s v="Produkte"/>
    <s v="BUs"/>
    <s v="Symptome"/>
    <s v="Labor"/>
    <s v="Muster"/>
    <n v="70"/>
  </r>
  <r>
    <x v="4"/>
    <n v="75"/>
    <x v="21"/>
    <s v="Rest"/>
    <s v="Muster"/>
    <x v="2"/>
    <x v="24"/>
    <s v="Muster"/>
    <n v="35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n v="35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n v="35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n v="35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n v="35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n v="35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n v="35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n v="35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n v="35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n v="35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n v="34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n v="34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n v="35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n v="35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n v="35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n v="35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n v="35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n v="35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n v="35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n v="35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n v="35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n v="35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n v="35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n v="35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n v="35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n v="35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n v="35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n v="35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n v="35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n v="35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n v="35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n v="35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n v="35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n v="35"/>
    <s v="Produkte"/>
    <s v="BUs"/>
    <s v="Symptome"/>
    <s v="BU4"/>
    <s v="Diverses"/>
    <n v="10"/>
  </r>
  <r>
    <x v="0"/>
    <n v="30.4"/>
    <x v="22"/>
    <s v="Diverses"/>
    <s v="Diverses"/>
    <x v="3"/>
    <x v="17"/>
    <s v="-"/>
    <n v="35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n v="35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n v="35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n v="35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n v="35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n v="35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n v="35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n v="35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n v="35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n v="35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n v="35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n v="35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n v="35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n v="35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n v="36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n v="36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n v="36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n v="36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n v="36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n v="35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n v="35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n v="36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n v="36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n v="36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n v="36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n v="36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n v="36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n v="36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n v="36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n v="36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n v="36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n v="36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n v="36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n v="36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n v="36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n v="36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n v="36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n v="39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n v="36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n v="36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n v="36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n v="36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n v="36"/>
    <s v="Produkte"/>
    <s v="BUs"/>
    <s v="Symptome"/>
    <s v="L22"/>
    <n v="29500482"/>
    <n v="61"/>
  </r>
  <r>
    <x v="0"/>
    <n v="40"/>
    <x v="26"/>
    <s v="Diverses"/>
    <s v="Diverses"/>
    <x v="3"/>
    <x v="9"/>
    <s v="-"/>
    <n v="36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n v="36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n v="36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n v="36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n v="36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n v="36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n v="36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n v="36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n v="36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n v="36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n v="36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n v="36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n v="36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n v="36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n v="36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n v="36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n v="36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n v="36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n v="36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n v="36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n v="36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n v="3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n v="3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n v="3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n v="3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n v="39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n v="3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n v="3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n v="3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n v="3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n v="3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n v="3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n v="3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n v="3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n v="3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n v="3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n v="3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n v="3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n v="3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n v="3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n v="3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n v="3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n v="3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n v="3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n v="3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n v="3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n v="3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n v="3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n v="3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n v="3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n v="3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n v="3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n v="3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n v="3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n v="3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n v="3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n v="3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n v="3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n v="3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n v="3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n v="3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n v="3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n v="3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n v="3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n v="3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n v="3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n v="3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n v="3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n v="3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n v="3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n v="3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n v="3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n v="3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n v="3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n v="3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n v="3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n v="3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n v="3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n v="3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n v="37"/>
    <s v="Produkte"/>
    <s v="BUs"/>
    <s v="Symptome"/>
    <s v="L20"/>
    <n v="29500913"/>
    <n v="61"/>
  </r>
  <r>
    <x v="0"/>
    <n v="8"/>
    <x v="33"/>
    <s v="Rest"/>
    <s v="Muster"/>
    <x v="2"/>
    <x v="24"/>
    <s v="Muster"/>
    <n v="3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n v="3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n v="3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n v="3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n v="3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n v="3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n v="3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n v="3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n v="3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n v="3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n v="3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n v="3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n v="3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n v="3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n v="3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n v="3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n v="3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n v="38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n v="38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n v="38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n v="38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n v="38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n v="38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n v="38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n v="38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n v="3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n v="3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n v="3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n v="38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n v="38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n v="38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n v="38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n v="38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n v="38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n v="38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n v="38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n v="38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n v="38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n v="38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n v="38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n v="34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n v="38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n v="38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n v="38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n v="38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n v="38"/>
    <s v="Produkte"/>
    <s v="BUs"/>
    <s v="Symptome"/>
    <s v="L23"/>
    <n v="29500900"/>
    <n v="61"/>
  </r>
  <r>
    <x v="0"/>
    <n v="12"/>
    <x v="11"/>
    <s v="Diverses"/>
    <s v="Diverses"/>
    <x v="1"/>
    <x v="37"/>
    <s v="-"/>
    <n v="38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n v="38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n v="38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n v="38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n v="38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n v="38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n v="38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n v="38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n v="38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n v="36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n v="38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n v="38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n v="38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n v="38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n v="38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n v="38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n v="38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n v="38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n v="38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n v="38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n v="38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n v="38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n v="38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n v="38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n v="38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n v="35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n v="38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n v="38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n v="38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n v="38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n v="38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n v="38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n v="38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n v="38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n v="38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n v="39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n v="39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n v="39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n v="39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n v="39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n v="39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n v="33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n v="39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n v="39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n v="39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n v="3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n v="33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n v="39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n v="39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n v="39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n v="39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n v="39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n v="39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n v="39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n v="39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n v="39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n v="39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n v="39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n v="39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n v="39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n v="39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n v="39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n v="39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n v="39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n v="39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n v="39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2"/>
    <n v="9"/>
    <x v="14"/>
    <s v="Diverses"/>
    <s v="Diverses"/>
    <x v="0"/>
    <x v="2"/>
    <s v="-"/>
    <n v="39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n v="39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n v="39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n v="39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n v="39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n v="39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n v="39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n v="39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n v="39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n v="39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n v="39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n v="39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n v="39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n v="39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n v="39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n v="39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n v="39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n v="39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n v="39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n v="39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n v="39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n v="39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n v="39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n v="39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n v="39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n v="39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n v="39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n v="39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n v="39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n v="39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n v="39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n v="39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n v="39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n v="39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n v="39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n v="39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n v="39"/>
    <s v="Produkte"/>
    <s v="BUs"/>
    <s v="Symptome"/>
    <s v="Labor"/>
    <s v="Laborproben"/>
    <n v="70"/>
  </r>
  <r>
    <x v="4"/>
    <n v="14"/>
    <x v="2"/>
    <s v="Diverses"/>
    <s v="Diverses"/>
    <x v="2"/>
    <x v="11"/>
    <s v="-"/>
    <n v="40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n v="40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n v="40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n v="40"/>
    <s v="Produkte"/>
    <s v="BUs"/>
    <s v="Symptome"/>
    <s v="Labor"/>
    <s v="Diverses"/>
    <n v="70"/>
  </r>
  <r>
    <x v="4"/>
    <n v="49.7"/>
    <x v="2"/>
    <s v="Diverses"/>
    <s v="Diverses"/>
    <x v="2"/>
    <x v="14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34"/>
    <s v="-"/>
    <n v="40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n v="39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n v="39"/>
    <s v="Produkte"/>
    <s v="BUs"/>
    <s v="Symptome"/>
    <s v="L1"/>
    <s v="Natur"/>
    <n v="10"/>
  </r>
  <r>
    <x v="0"/>
    <n v="20"/>
    <x v="2"/>
    <s v="Diverses"/>
    <s v="Diverses"/>
    <x v="3"/>
    <x v="38"/>
    <s v="-"/>
    <n v="40"/>
    <s v="Produkte"/>
    <s v="BUs"/>
    <s v="Symptome"/>
    <s v="Abfüllung"/>
    <s v="Diverses"/>
    <n v="31"/>
  </r>
  <r>
    <x v="0"/>
    <n v="21"/>
    <x v="2"/>
    <s v="RW"/>
    <s v="RW"/>
    <x v="1"/>
    <x v="7"/>
    <s v="-"/>
    <n v="40"/>
    <s v="Produkte"/>
    <s v="BUs"/>
    <s v="Symptome"/>
    <s v="RWV"/>
    <s v="RW"/>
    <n v="22"/>
  </r>
  <r>
    <x v="2"/>
    <n v="9"/>
    <x v="2"/>
    <s v="RW"/>
    <s v="RW natur"/>
    <x v="0"/>
    <x v="2"/>
    <s v="VOS &gt; Einsatz"/>
    <n v="40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n v="40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n v="40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n v="40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n v="39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n v="40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n v="40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n v="40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n v="40"/>
    <s v="Produkte"/>
    <s v="BUs"/>
    <s v="Symptome"/>
    <s v="RWV"/>
    <n v="29500917"/>
    <n v="22"/>
  </r>
  <r>
    <x v="1"/>
    <n v="13"/>
    <x v="2"/>
    <s v="ABS"/>
    <s v="ABS Whisky-Nuts"/>
    <x v="4"/>
    <x v="36"/>
    <s v="-"/>
    <n v="40"/>
    <s v="Produkte"/>
    <s v="BUs"/>
    <s v="Symptome"/>
    <s v="BU4"/>
    <n v="29501009"/>
    <n v="61"/>
  </r>
  <r>
    <x v="1"/>
    <n v="15"/>
    <x v="2"/>
    <s v="ABS"/>
    <s v="ABS BLU-FOU"/>
    <x v="4"/>
    <x v="36"/>
    <s v="-"/>
    <n v="40"/>
    <s v="Produkte"/>
    <s v="BUs"/>
    <s v="Symptome"/>
    <s v="BU4"/>
    <n v="29500892"/>
    <n v="61"/>
  </r>
  <r>
    <x v="1"/>
    <n v="6"/>
    <x v="2"/>
    <s v="ABS"/>
    <s v="ABS KELLERGEIST"/>
    <x v="4"/>
    <x v="36"/>
    <s v="-"/>
    <n v="40"/>
    <s v="Produkte"/>
    <s v="BUs"/>
    <s v="Symptome"/>
    <s v="BU4"/>
    <n v="29501028"/>
    <n v="61"/>
  </r>
  <r>
    <x v="1"/>
    <n v="9"/>
    <x v="2"/>
    <s v="ABS"/>
    <s v="ABS SCH-PAUL"/>
    <x v="4"/>
    <x v="36"/>
    <s v="-"/>
    <n v="40"/>
    <s v="Produkte"/>
    <s v="BUs"/>
    <s v="Symptome"/>
    <s v="BU4"/>
    <n v="29500906"/>
    <n v="61"/>
  </r>
  <r>
    <x v="1"/>
    <n v="2"/>
    <x v="2"/>
    <s v="ABS"/>
    <s v="ABS ZIEGE-GOU"/>
    <x v="4"/>
    <x v="36"/>
    <s v="-"/>
    <n v="40"/>
    <s v="Produkte"/>
    <s v="BUs"/>
    <s v="Symptome"/>
    <s v="BU4"/>
    <n v="29500887"/>
    <n v="61"/>
  </r>
  <r>
    <x v="1"/>
    <n v="432"/>
    <x v="2"/>
    <s v="ABS"/>
    <s v="ABS CAMBOZOLA"/>
    <x v="4"/>
    <x v="36"/>
    <s v="-"/>
    <n v="40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n v="40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n v="40"/>
    <s v="Produkte"/>
    <s v="BUs"/>
    <s v="Symptome"/>
    <s v="L22"/>
    <n v="29501020"/>
    <n v="61"/>
  </r>
  <r>
    <x v="2"/>
    <n v="8"/>
    <x v="2"/>
    <s v="Rest"/>
    <s v="Reste Zipfel"/>
    <x v="4"/>
    <x v="29"/>
    <s v="-"/>
    <n v="40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n v="40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n v="40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n v="40"/>
    <s v="Produkte"/>
    <s v="BUs"/>
    <s v="Symptome"/>
    <s v="Abfüllung"/>
    <n v="29500946"/>
    <n v="12"/>
  </r>
  <r>
    <x v="5"/>
    <n v="15"/>
    <x v="3"/>
    <s v="Rohware"/>
    <s v="Blöcke"/>
    <x v="0"/>
    <x v="12"/>
    <s v="-"/>
    <n v="40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n v="40"/>
    <s v="Produkte"/>
    <s v="BUs"/>
    <s v="Symptome"/>
    <s v="QM"/>
    <s v="Diverses"/>
    <n v="70"/>
  </r>
  <r>
    <x v="4"/>
    <n v="15"/>
    <x v="3"/>
    <s v="Diverses"/>
    <s v="Diverses"/>
    <x v="2"/>
    <x v="4"/>
    <s v="-"/>
    <n v="40"/>
    <s v="Produkte"/>
    <s v="BUs"/>
    <s v="Symptome"/>
    <s v="Labor"/>
    <s v="Diverses"/>
    <n v="70"/>
  </r>
  <r>
    <x v="2"/>
    <n v="47"/>
    <x v="2"/>
    <s v="Diverses"/>
    <s v="Diverses"/>
    <x v="3"/>
    <x v="17"/>
    <s v="-"/>
    <n v="40"/>
    <s v="Produkte"/>
    <s v="BUs"/>
    <s v="Symptome"/>
    <s v="L16"/>
    <s v="Diverses"/>
    <n v="10"/>
  </r>
  <r>
    <x v="2"/>
    <n v="22"/>
    <x v="2"/>
    <s v="ABS"/>
    <s v="Walnusstraum"/>
    <x v="3"/>
    <x v="17"/>
    <s v="-"/>
    <n v="40"/>
    <s v="Produkte"/>
    <s v="BUs"/>
    <s v="Symptome"/>
    <s v="BU3"/>
    <s v="Walnusstraum"/>
    <n v="10"/>
  </r>
  <r>
    <x v="0"/>
    <n v="180"/>
    <x v="2"/>
    <s v="Diverses"/>
    <s v="Diverses"/>
    <x v="3"/>
    <x v="17"/>
    <s v="-"/>
    <n v="40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n v="40"/>
    <s v="Produkte"/>
    <s v="BUs"/>
    <s v="Symptome"/>
    <s v="Schmelze"/>
    <n v="29600025"/>
    <n v="12"/>
  </r>
  <r>
    <x v="5"/>
    <n v="86"/>
    <x v="2"/>
    <s v="Diverses"/>
    <s v="Diverses"/>
    <x v="3"/>
    <x v="17"/>
    <s v="-"/>
    <n v="40"/>
    <s v="Produkte"/>
    <s v="BUs"/>
    <s v="Symptome"/>
    <s v="BU2"/>
    <s v="Diverses"/>
    <n v="10"/>
  </r>
  <r>
    <x v="2"/>
    <n v="82"/>
    <x v="2"/>
    <s v="RW"/>
    <s v="RW Natur"/>
    <x v="3"/>
    <x v="17"/>
    <s v="-"/>
    <n v="40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n v="40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n v="40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n v="40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n v="40"/>
    <s v="Produkte"/>
    <s v="BUs"/>
    <s v="Symptome"/>
    <s v="L9"/>
    <s v="Diverses"/>
    <n v="10"/>
  </r>
  <r>
    <x v="5"/>
    <n v="86"/>
    <x v="3"/>
    <s v="Diverses"/>
    <s v="Diverses"/>
    <x v="3"/>
    <x v="17"/>
    <s v="-"/>
    <n v="40"/>
    <s v="Produkte"/>
    <s v="BUs"/>
    <s v="Symptome"/>
    <s v="BU2"/>
    <s v="Diverses"/>
    <n v="10"/>
  </r>
  <r>
    <x v="4"/>
    <n v="80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n v="40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n v="40"/>
    <s v="Produkte"/>
    <s v="BUs"/>
    <s v="Symptome"/>
    <s v="BU4"/>
    <n v="49500196"/>
    <n v="12"/>
  </r>
  <r>
    <x v="4"/>
    <n v="6.8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n v="40"/>
    <s v="Produkte"/>
    <s v="BUs"/>
    <s v="Symptome"/>
    <s v="RWV"/>
    <n v="29500917"/>
    <n v="22"/>
  </r>
  <r>
    <x v="4"/>
    <n v="7.5"/>
    <x v="3"/>
    <s v="Diverses"/>
    <s v="Diverses"/>
    <x v="2"/>
    <x v="11"/>
    <s v="-"/>
    <n v="40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n v="40"/>
    <s v="Produkte"/>
    <s v="BUs"/>
    <s v="Symptome"/>
    <s v="RWV"/>
    <n v="29500917"/>
    <n v="22"/>
  </r>
  <r>
    <x v="2"/>
    <n v="10"/>
    <x v="3"/>
    <s v="Diverses"/>
    <s v="Diverses"/>
    <x v="3"/>
    <x v="17"/>
    <s v="-"/>
    <n v="40"/>
    <s v="Produkte"/>
    <s v="BUs"/>
    <s v="Symptome"/>
    <s v="BU3"/>
    <s v="Diverses"/>
    <n v="10"/>
  </r>
  <r>
    <x v="3"/>
    <n v="20"/>
    <x v="3"/>
    <s v="Fertigware"/>
    <s v="Räu-End"/>
    <x v="0"/>
    <x v="28"/>
    <s v="-"/>
    <n v="40"/>
    <s v="Produkte"/>
    <s v="BUs"/>
    <s v="Symptome"/>
    <s v="Verkauf"/>
    <s v="Räu-End"/>
    <n v="12"/>
  </r>
  <r>
    <x v="2"/>
    <n v="20"/>
    <x v="3"/>
    <s v="Diverses"/>
    <s v="Diverses"/>
    <x v="3"/>
    <x v="17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n v="40"/>
    <s v="Produkte"/>
    <s v="BUs"/>
    <s v="Symptome"/>
    <s v="L9"/>
    <n v="29500613"/>
    <n v="10"/>
  </r>
  <r>
    <x v="1"/>
    <n v="55"/>
    <x v="3"/>
    <s v="ABS"/>
    <s v="ABS BRIE-PAP"/>
    <x v="4"/>
    <x v="36"/>
    <s v="-"/>
    <n v="40"/>
    <s v="Produkte"/>
    <s v="BUs"/>
    <s v="Symptome"/>
    <s v="Bu4"/>
    <n v="29501101"/>
    <n v="61"/>
  </r>
  <r>
    <x v="1"/>
    <n v="8"/>
    <x v="3"/>
    <s v="ABS"/>
    <s v="ABS PECO"/>
    <x v="4"/>
    <x v="36"/>
    <s v="-"/>
    <n v="40"/>
    <s v="Produkte"/>
    <s v="BUs"/>
    <s v="Symptome"/>
    <s v="Bu4"/>
    <n v="29500891"/>
    <n v="61"/>
  </r>
  <r>
    <x v="1"/>
    <n v="22"/>
    <x v="3"/>
    <s v="ABS"/>
    <s v="ABS GRUY"/>
    <x v="4"/>
    <x v="36"/>
    <s v="-"/>
    <n v="40"/>
    <s v="Produkte"/>
    <s v="BUs"/>
    <s v="Symptome"/>
    <s v="BU4"/>
    <n v="29500908"/>
    <n v="61"/>
  </r>
  <r>
    <x v="1"/>
    <n v="133"/>
    <x v="3"/>
    <s v="ABS"/>
    <s v="ABS OLD-AMSTERDAM"/>
    <x v="4"/>
    <x v="36"/>
    <s v="-"/>
    <n v="40"/>
    <s v="Produkte"/>
    <s v="BUs"/>
    <s v="Symptome"/>
    <s v="Bu4"/>
    <n v="29501039"/>
    <n v="61"/>
  </r>
  <r>
    <x v="0"/>
    <n v="122"/>
    <x v="3"/>
    <s v="Diverses"/>
    <s v="Diverses"/>
    <x v="3"/>
    <x v="17"/>
    <s v="-"/>
    <n v="40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n v="40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n v="40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n v="40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n v="40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n v="40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n v="40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n v="40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n v="40"/>
    <s v="Produkte"/>
    <s v="BUs"/>
    <s v="Symptome"/>
    <s v="Schmelze"/>
    <n v="29501067"/>
    <n v="12"/>
  </r>
  <r>
    <x v="1"/>
    <n v="15"/>
    <x v="7"/>
    <s v="ABS"/>
    <s v="ABS BRIE-PAP"/>
    <x v="4"/>
    <x v="36"/>
    <s v="-"/>
    <n v="40"/>
    <s v="Produkte"/>
    <s v="BUs"/>
    <s v="Symptome"/>
    <s v="BU4"/>
    <n v="29501101"/>
    <n v="61"/>
  </r>
  <r>
    <x v="1"/>
    <n v="3"/>
    <x v="7"/>
    <s v="ABS"/>
    <s v="ABS ORANG-PESTO"/>
    <x v="4"/>
    <x v="36"/>
    <s v="-"/>
    <n v="40"/>
    <s v="Produkte"/>
    <s v="BUs"/>
    <s v="Symptome"/>
    <s v="BU4"/>
    <n v="29501030"/>
    <n v="61"/>
  </r>
  <r>
    <x v="1"/>
    <n v="5"/>
    <x v="7"/>
    <s v="ABS"/>
    <s v="ABS MEDI-KRÄUK"/>
    <x v="4"/>
    <x v="36"/>
    <s v="-"/>
    <n v="40"/>
    <s v="Produkte"/>
    <s v="BUs"/>
    <s v="Symptome"/>
    <s v="BU4"/>
    <n v="29500886"/>
    <n v="61"/>
  </r>
  <r>
    <x v="1"/>
    <n v="17"/>
    <x v="7"/>
    <s v="ABS"/>
    <s v="ABS OLD-AMSTERDAM"/>
    <x v="4"/>
    <x v="36"/>
    <s v="-"/>
    <n v="40"/>
    <s v="Produkte"/>
    <s v="BUs"/>
    <s v="Symptome"/>
    <s v="BU4"/>
    <n v="29501039"/>
    <n v="61"/>
  </r>
  <r>
    <x v="1"/>
    <n v="1"/>
    <x v="7"/>
    <s v="ABS"/>
    <s v="ABS BRUSCHETTA"/>
    <x v="4"/>
    <x v="36"/>
    <s v="-"/>
    <n v="40"/>
    <s v="Produkte"/>
    <s v="BUs"/>
    <s v="Symptome"/>
    <s v="BU4"/>
    <n v="29501029"/>
    <n v="61"/>
  </r>
  <r>
    <x v="1"/>
    <n v="8"/>
    <x v="7"/>
    <s v="ABS"/>
    <s v="ABS GRÜN-PESTO"/>
    <x v="4"/>
    <x v="36"/>
    <s v="-"/>
    <n v="40"/>
    <s v="Produkte"/>
    <s v="BUs"/>
    <s v="Symptome"/>
    <s v="BU4"/>
    <n v="29500952"/>
    <n v="61"/>
  </r>
  <r>
    <x v="1"/>
    <n v="7"/>
    <x v="7"/>
    <s v="ABS"/>
    <s v="ABS SAINT ANDRÉ"/>
    <x v="4"/>
    <x v="36"/>
    <s v="-"/>
    <n v="40"/>
    <s v="Produkte"/>
    <s v="BUs"/>
    <s v="Symptome"/>
    <s v="BU4"/>
    <n v="29501036"/>
    <n v="61"/>
  </r>
  <r>
    <x v="5"/>
    <n v="70"/>
    <x v="3"/>
    <s v="Diverses"/>
    <s v="Diverses"/>
    <x v="3"/>
    <x v="17"/>
    <s v="-"/>
    <n v="40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n v="40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n v="40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n v="40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n v="40"/>
    <s v="Produkte"/>
    <s v="BUs"/>
    <s v="Symptome"/>
    <s v="RWV"/>
    <n v="29500917"/>
    <n v="22"/>
  </r>
  <r>
    <x v="2"/>
    <n v="22"/>
    <x v="7"/>
    <s v="Diverses"/>
    <s v="Diverses"/>
    <x v="3"/>
    <x v="17"/>
    <s v="-"/>
    <n v="40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29.2"/>
    <x v="7"/>
    <s v="Diverses"/>
    <s v="Diverses"/>
    <x v="2"/>
    <x v="14"/>
    <s v="-"/>
    <n v="40"/>
    <s v="Produkte"/>
    <s v="BUs"/>
    <s v="Symptome"/>
    <s v="Labor"/>
    <s v="Diverses"/>
    <n v="70"/>
  </r>
  <r>
    <x v="4"/>
    <n v="11"/>
    <x v="7"/>
    <s v="Diverses"/>
    <s v="Diverses"/>
    <x v="2"/>
    <x v="11"/>
    <s v="-"/>
    <n v="40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7"/>
    <x v="7"/>
    <s v="Diverses"/>
    <s v="Diverses"/>
    <x v="2"/>
    <x v="14"/>
    <s v="-"/>
    <n v="40"/>
    <s v="Produkte"/>
    <s v="BUs"/>
    <s v="Symptome"/>
    <s v="Labor"/>
    <s v="Diverses"/>
    <n v="70"/>
  </r>
  <r>
    <x v="5"/>
    <n v="49.5"/>
    <x v="12"/>
    <s v="Rohware"/>
    <s v="Blöcke"/>
    <x v="0"/>
    <x v="12"/>
    <s v="-"/>
    <n v="40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n v="40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n v="40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n v="40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n v="40"/>
    <s v="Produkte"/>
    <s v="BUs"/>
    <s v="Symptome"/>
    <s v="Bu4"/>
    <s v="Diverses"/>
    <n v="10"/>
  </r>
  <r>
    <x v="0"/>
    <n v="328"/>
    <x v="12"/>
    <s v="Diverses"/>
    <s v="Diverses"/>
    <x v="3"/>
    <x v="17"/>
    <s v="-"/>
    <n v="40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n v="40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n v="40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n v="40"/>
    <s v="Produkte"/>
    <s v="BUs"/>
    <s v="Symptome"/>
    <s v="L35"/>
    <s v="Diverses"/>
    <n v="10"/>
  </r>
  <r>
    <x v="2"/>
    <n v="22"/>
    <x v="12"/>
    <s v="Diverses"/>
    <s v="Diverses"/>
    <x v="3"/>
    <x v="17"/>
    <s v="-"/>
    <n v="40"/>
    <s v="Produkte"/>
    <s v="BUs"/>
    <s v="Symptome"/>
    <s v="L11"/>
    <s v="Diverses"/>
    <n v="10"/>
  </r>
  <r>
    <x v="2"/>
    <n v="14"/>
    <x v="12"/>
    <s v="Diverses"/>
    <s v="Diverses"/>
    <x v="3"/>
    <x v="17"/>
    <s v="-"/>
    <n v="40"/>
    <s v="Produkte"/>
    <s v="BUs"/>
    <s v="Symptome"/>
    <s v="L33"/>
    <s v="Diverses"/>
    <n v="10"/>
  </r>
  <r>
    <x v="4"/>
    <n v="45"/>
    <x v="12"/>
    <s v="Diverses"/>
    <s v="Diverses"/>
    <x v="1"/>
    <x v="15"/>
    <s v="-"/>
    <n v="40"/>
    <s v="Produkte"/>
    <s v="BUs"/>
    <s v="Symptome"/>
    <s v="Kantine"/>
    <s v="Diverses"/>
    <n v="22"/>
  </r>
  <r>
    <x v="2"/>
    <n v="10"/>
    <x v="12"/>
    <s v="Diverses"/>
    <s v="Diverses"/>
    <x v="3"/>
    <x v="17"/>
    <s v="-"/>
    <n v="40"/>
    <s v="Produkte"/>
    <s v="BUs"/>
    <s v="Symptome"/>
    <s v="L11"/>
    <s v="Diverses"/>
    <n v="10"/>
  </r>
  <r>
    <x v="5"/>
    <n v="15"/>
    <x v="12"/>
    <s v="Diverses"/>
    <s v="Diverses"/>
    <x v="0"/>
    <x v="12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n v="40"/>
    <s v="Produkte"/>
    <s v="BUs"/>
    <s v="Symptome"/>
    <s v="BU3"/>
    <n v="31000217"/>
    <n v="12"/>
  </r>
  <r>
    <x v="4"/>
    <n v="150"/>
    <x v="12"/>
    <s v="Diverses"/>
    <s v="Diverses"/>
    <x v="2"/>
    <x v="4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n v="40"/>
    <s v="Produkte"/>
    <s v="BUs"/>
    <s v="Symptome"/>
    <s v="BU3"/>
    <n v="29500620"/>
    <n v="12"/>
  </r>
  <r>
    <x v="1"/>
    <n v="10"/>
    <x v="12"/>
    <s v="ABS"/>
    <s v="ABS AT-ROTWEIN"/>
    <x v="4"/>
    <x v="36"/>
    <s v="-"/>
    <n v="40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n v="40"/>
    <s v="Produkte"/>
    <s v="BUs"/>
    <s v="Symptome"/>
    <s v="L22"/>
    <n v="29501020"/>
    <n v="10"/>
  </r>
  <r>
    <x v="4"/>
    <n v="3"/>
    <x v="15"/>
    <s v="Diverses"/>
    <s v="Diverses"/>
    <x v="1"/>
    <x v="45"/>
    <s v="-"/>
    <n v="40"/>
    <s v="Produkte"/>
    <s v="BUs"/>
    <s v="Symptome"/>
    <s v="Labor"/>
    <s v="Diverses"/>
    <n v="22"/>
  </r>
  <r>
    <x v="4"/>
    <n v="53.6"/>
    <x v="15"/>
    <s v="Diverses"/>
    <s v="Diverses"/>
    <x v="1"/>
    <x v="14"/>
    <s v="-"/>
    <n v="40"/>
    <s v="Produkte"/>
    <s v="BUs"/>
    <s v="Symptome"/>
    <s v="Labor"/>
    <s v="Diverses"/>
    <n v="22"/>
  </r>
  <r>
    <x v="0"/>
    <n v="80"/>
    <x v="15"/>
    <s v="Rest"/>
    <s v="Rinde"/>
    <x v="1"/>
    <x v="36"/>
    <s v="-"/>
    <n v="40"/>
    <s v="Produkte"/>
    <s v="BUs"/>
    <s v="Symptome"/>
    <s v="RWV"/>
    <s v="Rinde"/>
    <n v="60"/>
  </r>
  <r>
    <x v="4"/>
    <n v="15.5"/>
    <x v="15"/>
    <s v="Diverses"/>
    <s v="Diverses"/>
    <x v="1"/>
    <x v="11"/>
    <s v="-"/>
    <n v="40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n v="40"/>
    <s v="Produkte"/>
    <s v="BUs"/>
    <s v="Symptome"/>
    <s v="RWV"/>
    <n v="29500917"/>
    <n v="22"/>
  </r>
  <r>
    <x v="2"/>
    <n v="46"/>
    <x v="15"/>
    <s v="RW"/>
    <s v="RW"/>
    <x v="3"/>
    <x v="17"/>
    <s v="-"/>
    <n v="40"/>
    <s v="Produkte"/>
    <s v="BUs"/>
    <s v="Symptome"/>
    <s v="L9"/>
    <s v="RW"/>
    <n v="10"/>
  </r>
  <r>
    <x v="4"/>
    <n v="56"/>
    <x v="15"/>
    <s v="Diverses"/>
    <s v="Diverses"/>
    <x v="1"/>
    <x v="46"/>
    <s v="-"/>
    <n v="40"/>
    <s v="Produkte"/>
    <s v="BUs"/>
    <s v="Symptome"/>
    <s v="Labor"/>
    <s v="Diverses"/>
    <n v="22"/>
  </r>
  <r>
    <x v="4"/>
    <n v="6.5"/>
    <x v="15"/>
    <s v="Diverses"/>
    <s v="Diverses"/>
    <x v="1"/>
    <x v="11"/>
    <s v="-"/>
    <n v="40"/>
    <s v="Produkte"/>
    <s v="BUs"/>
    <s v="Symptome"/>
    <s v="Labor"/>
    <s v="Diverses"/>
    <n v="22"/>
  </r>
  <r>
    <x v="2"/>
    <n v="63"/>
    <x v="15"/>
    <s v="Diverses"/>
    <s v="Diverses"/>
    <x v="3"/>
    <x v="17"/>
    <s v="-"/>
    <n v="40"/>
    <s v="Produkte"/>
    <s v="BUs"/>
    <s v="Symptome"/>
    <s v="WVP"/>
    <s v="Diverses"/>
    <n v="10"/>
  </r>
  <r>
    <x v="4"/>
    <n v="62.6"/>
    <x v="15"/>
    <s v="Diverses"/>
    <s v="Diverses"/>
    <x v="1"/>
    <x v="14"/>
    <s v="-"/>
    <n v="40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n v="36"/>
    <s v="Produkte"/>
    <s v="BUs"/>
    <s v="Symptome"/>
    <s v="L1"/>
    <n v="23000103"/>
    <n v="22"/>
  </r>
  <r>
    <x v="1"/>
    <n v="26"/>
    <x v="15"/>
    <s v="ABS"/>
    <s v="ABS ZIEGE-GOU"/>
    <x v="4"/>
    <x v="36"/>
    <s v="-"/>
    <n v="40"/>
    <s v="Produkte"/>
    <s v="BUs"/>
    <s v="Symptome"/>
    <s v="BU4"/>
    <n v="29500887"/>
    <n v="61"/>
  </r>
  <r>
    <x v="2"/>
    <n v="20.2"/>
    <x v="15"/>
    <s v="ABS"/>
    <s v="Fruchtkäse"/>
    <x v="3"/>
    <x v="17"/>
    <s v="-"/>
    <n v="40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n v="40"/>
    <s v="Produkte"/>
    <s v="BUs"/>
    <s v="Symptome"/>
    <s v="L35"/>
    <s v="Würfel"/>
    <n v="10"/>
  </r>
  <r>
    <x v="2"/>
    <n v="33"/>
    <x v="15"/>
    <s v="Diverses"/>
    <s v="Diverses"/>
    <x v="3"/>
    <x v="17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47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n v="41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n v="39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n v="41"/>
    <s v="Produkte"/>
    <s v="BUs"/>
    <s v="Symptome"/>
    <s v="BU4"/>
    <n v="29500894"/>
    <n v="12"/>
  </r>
  <r>
    <x v="1"/>
    <n v="102"/>
    <x v="39"/>
    <s v="ABS"/>
    <s v="ABS REBLOCH"/>
    <x v="0"/>
    <x v="49"/>
    <s v="-"/>
    <n v="41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n v="41"/>
    <s v="Produkte"/>
    <s v="BUs"/>
    <s v="Symptome"/>
    <s v="BU4"/>
    <n v="49500192"/>
    <n v="12"/>
  </r>
  <r>
    <x v="1"/>
    <n v="424"/>
    <x v="39"/>
    <s v="ABS"/>
    <s v="ABS GOU-ROYAL"/>
    <x v="0"/>
    <x v="49"/>
    <s v="-"/>
    <n v="41"/>
    <s v="Produkte"/>
    <s v="BUs"/>
    <s v="Symptome"/>
    <s v="BU4"/>
    <n v="29501049"/>
    <n v="12"/>
  </r>
  <r>
    <x v="1"/>
    <n v="154"/>
    <x v="39"/>
    <s v="ABS"/>
    <s v="ABS REBLOCH"/>
    <x v="4"/>
    <x v="23"/>
    <s v="-"/>
    <n v="41"/>
    <s v="Produkte"/>
    <s v="BUs"/>
    <s v="Symptome"/>
    <s v="BU4"/>
    <n v="29500893"/>
    <n v="61"/>
  </r>
  <r>
    <x v="1"/>
    <n v="45"/>
    <x v="39"/>
    <s v="ABS"/>
    <s v="ABS Simmentaler"/>
    <x v="4"/>
    <x v="23"/>
    <s v="-"/>
    <n v="41"/>
    <s v="Produkte"/>
    <s v="BUs"/>
    <s v="Symptome"/>
    <s v="BU4"/>
    <n v="29501099"/>
    <n v="61"/>
  </r>
  <r>
    <x v="1"/>
    <n v="419"/>
    <x v="39"/>
    <s v="ABS"/>
    <s v="ABS TI-AD"/>
    <x v="4"/>
    <x v="23"/>
    <s v="-"/>
    <n v="41"/>
    <s v="Produkte"/>
    <s v="BUs"/>
    <s v="Symptome"/>
    <s v="BU4"/>
    <n v="29500904"/>
    <n v="61"/>
  </r>
  <r>
    <x v="1"/>
    <n v="327"/>
    <x v="39"/>
    <s v="ABS"/>
    <s v="ABS GRUY"/>
    <x v="4"/>
    <x v="23"/>
    <s v="-"/>
    <n v="41"/>
    <s v="Produkte"/>
    <s v="BUs"/>
    <s v="Symptome"/>
    <s v="BU4"/>
    <n v="29500908"/>
    <n v="61"/>
  </r>
  <r>
    <x v="1"/>
    <n v="55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21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8"/>
    <x v="39"/>
    <s v="ABS"/>
    <s v="ABS SCH-PAUL"/>
    <x v="4"/>
    <x v="23"/>
    <s v="-"/>
    <n v="41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n v="41"/>
    <s v="Produkte"/>
    <s v="BUs"/>
    <s v="Symptome"/>
    <s v="BU4"/>
    <n v="29500910"/>
    <n v="61"/>
  </r>
  <r>
    <x v="1"/>
    <n v="9"/>
    <x v="39"/>
    <s v="ABS"/>
    <s v="ABS PECO"/>
    <x v="4"/>
    <x v="23"/>
    <s v="-"/>
    <n v="41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n v="41"/>
    <s v="Produkte"/>
    <s v="BUs"/>
    <s v="Symptome"/>
    <s v="BU3"/>
    <s v="ganze Wurst"/>
    <n v="32"/>
  </r>
  <r>
    <x v="2"/>
    <n v="25"/>
    <x v="39"/>
    <s v="Diverses"/>
    <s v="Diverses"/>
    <x v="3"/>
    <x v="51"/>
    <s v="-"/>
    <n v="41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n v="39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n v="39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n v="39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n v="39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n v="39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n v="39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n v="40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n v="40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n v="40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n v="40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n v="41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n v="41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n v="41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n v="41"/>
    <s v="Produkte"/>
    <s v="BUs"/>
    <s v="Symptome"/>
    <s v="RWV"/>
    <n v="58000902"/>
    <n v="12"/>
  </r>
  <r>
    <x v="1"/>
    <n v="82"/>
    <x v="40"/>
    <s v="Diverses"/>
    <s v="Diverses"/>
    <x v="3"/>
    <x v="17"/>
    <s v="-"/>
    <n v="41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n v="41"/>
    <s v="Produkte"/>
    <s v="BUs"/>
    <s v="Symptome"/>
    <s v="BU4"/>
    <n v="49500166"/>
    <n v="12"/>
  </r>
  <r>
    <x v="4"/>
    <n v="73"/>
    <x v="15"/>
    <s v="Diverses"/>
    <s v="diverses"/>
    <x v="2"/>
    <x v="11"/>
    <s v="-"/>
    <n v="40"/>
    <s v="Produkte"/>
    <s v="BUs"/>
    <s v="Symptome"/>
    <s v="QM"/>
    <s v="diverses"/>
    <n v="74"/>
  </r>
  <r>
    <x v="4"/>
    <n v="86"/>
    <x v="15"/>
    <s v="Diverses"/>
    <s v="diverses"/>
    <x v="2"/>
    <x v="46"/>
    <s v="-"/>
    <n v="40"/>
    <s v="Produkte"/>
    <s v="BUs"/>
    <s v="Symptome"/>
    <s v="Labor"/>
    <s v="diverses"/>
    <n v="71"/>
  </r>
  <r>
    <x v="4"/>
    <n v="127"/>
    <x v="15"/>
    <s v="Diverses"/>
    <s v="diverses"/>
    <x v="2"/>
    <x v="14"/>
    <s v="-"/>
    <n v="40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n v="40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n v="40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n v="40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n v="40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n v="41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n v="41"/>
    <s v="Produkte"/>
    <s v="BUs"/>
    <s v="Symptome"/>
    <s v="BU4"/>
    <s v="Diverses"/>
    <n v="30"/>
  </r>
  <r>
    <x v="5"/>
    <n v="60"/>
    <x v="39"/>
    <s v="Rohware"/>
    <s v="Blöcke"/>
    <x v="0"/>
    <x v="34"/>
    <s v="-"/>
    <n v="41"/>
    <s v="Produkte"/>
    <s v="BUs"/>
    <s v="Symptome"/>
    <s v="BU2"/>
    <s v="Blöcke"/>
    <n v="12"/>
  </r>
  <r>
    <x v="5"/>
    <n v="65"/>
    <x v="39"/>
    <s v="Diverses"/>
    <s v="Diverses"/>
    <x v="3"/>
    <x v="17"/>
    <s v="-"/>
    <n v="41"/>
    <s v="Produkte"/>
    <s v="BUs"/>
    <s v="Symptome"/>
    <s v="BU2"/>
    <s v="Diverses"/>
    <n v="30"/>
  </r>
  <r>
    <x v="5"/>
    <n v="15"/>
    <x v="39"/>
    <s v="Rohware"/>
    <s v="Blöcke"/>
    <x v="3"/>
    <x v="17"/>
    <s v="-"/>
    <n v="41"/>
    <s v="Produkte"/>
    <s v="BUs"/>
    <s v="Symptome"/>
    <s v="BU2"/>
    <s v="Blöcke"/>
    <n v="30"/>
  </r>
  <r>
    <x v="0"/>
    <n v="357"/>
    <x v="39"/>
    <s v="Diverses"/>
    <s v="Diverses"/>
    <x v="3"/>
    <x v="17"/>
    <s v="-"/>
    <n v="41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n v="41"/>
    <s v="Produkte"/>
    <s v="BUs"/>
    <s v="Symptome"/>
    <s v="BU3"/>
    <n v="29501070"/>
    <n v="12"/>
  </r>
  <r>
    <x v="0"/>
    <n v="193"/>
    <x v="39"/>
    <s v="Diverses"/>
    <s v="Diverses"/>
    <x v="3"/>
    <x v="17"/>
    <s v="-"/>
    <n v="41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n v="41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n v="41"/>
    <s v="Produkte"/>
    <s v="BUs"/>
    <s v="Symptome"/>
    <s v="BU2"/>
    <s v="Diverses"/>
    <n v="30"/>
  </r>
  <r>
    <x v="2"/>
    <n v="32"/>
    <x v="39"/>
    <s v="Diverses"/>
    <s v="Diverses"/>
    <x v="3"/>
    <x v="17"/>
    <s v="-"/>
    <n v="41"/>
    <s v="Produkte"/>
    <s v="BUs"/>
    <s v="Symptome"/>
    <s v="L35"/>
    <s v="Diverses"/>
    <n v="30"/>
  </r>
  <r>
    <x v="2"/>
    <n v="7"/>
    <x v="39"/>
    <s v="Diverses"/>
    <s v="Diverses"/>
    <x v="3"/>
    <x v="17"/>
    <s v="-"/>
    <n v="41"/>
    <s v="Produkte"/>
    <s v="BUs"/>
    <s v="Symptome"/>
    <s v="L9"/>
    <s v="Diverses"/>
    <n v="30"/>
  </r>
  <r>
    <x v="1"/>
    <n v="28"/>
    <x v="39"/>
    <s v="Diverses"/>
    <s v="Diverses"/>
    <x v="3"/>
    <x v="17"/>
    <s v="-"/>
    <n v="41"/>
    <s v="Produkte"/>
    <s v="BUs"/>
    <s v="Symptome"/>
    <s v="BU4"/>
    <s v="Diverses"/>
    <n v="30"/>
  </r>
  <r>
    <x v="0"/>
    <n v="156"/>
    <x v="39"/>
    <s v="Diverses"/>
    <s v="Diverses"/>
    <x v="3"/>
    <x v="9"/>
    <s v="-"/>
    <n v="41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n v="41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n v="41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n v="41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n v="41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n v="41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n v="41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n v="41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n v="41"/>
    <s v="Produkte"/>
    <s v="BUs"/>
    <s v="Symptome"/>
    <s v="RWV"/>
    <n v="49500166"/>
    <n v="12"/>
  </r>
  <r>
    <x v="0"/>
    <n v="200"/>
    <x v="40"/>
    <s v="RW"/>
    <s v="GRW NATUR 7,2KG"/>
    <x v="3"/>
    <x v="52"/>
    <s v="-"/>
    <n v="41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n v="41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n v="41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n v="41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n v="41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n v="41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n v="41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n v="41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n v="41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80"/>
    <x v="39"/>
    <s v="Diverses"/>
    <s v="Diverses"/>
    <x v="2"/>
    <x v="45"/>
    <s v="-"/>
    <n v="41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n v="41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18"/>
    <x v="39"/>
    <s v="Diverses"/>
    <s v="Diverses"/>
    <x v="2"/>
    <x v="46"/>
    <s v="-"/>
    <n v="41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n v="41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n v="41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n v="41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n v="41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n v="41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n v="41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n v="41"/>
    <s v="Produkte"/>
    <s v="BUs"/>
    <s v="Symptome"/>
    <s v="bu3"/>
    <n v="49900002"/>
    <n v="12"/>
  </r>
  <r>
    <x v="1"/>
    <n v="20"/>
    <x v="38"/>
    <s v="Diverses"/>
    <s v="Diverses"/>
    <x v="3"/>
    <x v="17"/>
    <s v="-"/>
    <n v="41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n v="41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n v="41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n v="41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n v="41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n v="41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n v="41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n v="41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n v="41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n v="41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n v="41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n v="41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n v="41"/>
    <s v="Produkte"/>
    <s v="BUs"/>
    <s v="Symptome"/>
    <s v="RWV"/>
    <n v="29500917"/>
    <n v="60"/>
  </r>
  <r>
    <x v="4"/>
    <n v="2"/>
    <x v="40"/>
    <s v="Diverses"/>
    <s v="Diverses"/>
    <x v="0"/>
    <x v="15"/>
    <s v="-"/>
    <n v="41"/>
    <s v="Produkte"/>
    <s v="BUs"/>
    <s v="Symptome"/>
    <s v="Labor"/>
    <s v="Diverses"/>
    <n v="11"/>
  </r>
  <r>
    <x v="2"/>
    <n v="25"/>
    <x v="40"/>
    <s v="Diverses"/>
    <s v="Diverses"/>
    <x v="3"/>
    <x v="17"/>
    <s v="-"/>
    <n v="41"/>
    <s v="Produkte"/>
    <s v="BUs"/>
    <s v="Symptome"/>
    <s v="WVP"/>
    <s v="Diverses"/>
    <n v="30"/>
  </r>
  <r>
    <x v="4"/>
    <n v="10.3"/>
    <x v="40"/>
    <s v="Diverses"/>
    <s v="Diverses"/>
    <x v="2"/>
    <x v="11"/>
    <s v="-"/>
    <n v="41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n v="41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n v="41"/>
    <s v="Produkte"/>
    <s v="BUs"/>
    <s v="Symptome"/>
    <s v="WVP"/>
    <n v="29500490"/>
    <n v="12"/>
  </r>
  <r>
    <x v="4"/>
    <n v="1.5"/>
    <x v="40"/>
    <s v="Diverses"/>
    <s v="Diverses"/>
    <x v="2"/>
    <x v="11"/>
    <s v="-"/>
    <n v="41"/>
    <s v="Produkte"/>
    <s v="BUs"/>
    <s v="Symptome"/>
    <s v="LAbor"/>
    <s v="Diverses"/>
    <n v="74"/>
  </r>
  <r>
    <x v="2"/>
    <n v="3"/>
    <x v="40"/>
    <s v="Diverses"/>
    <s v="Diverses"/>
    <x v="3"/>
    <x v="17"/>
    <s v="-"/>
    <n v="41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n v="41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n v="41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n v="41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n v="41"/>
    <s v="Produkte"/>
    <s v="BUs"/>
    <s v="Symptome"/>
    <s v="BU4"/>
    <s v="Diverses"/>
    <n v="30"/>
  </r>
  <r>
    <x v="2"/>
    <n v="35"/>
    <x v="41"/>
    <s v="Diverses"/>
    <s v="Diverses"/>
    <x v="3"/>
    <x v="17"/>
    <s v="-"/>
    <n v="41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n v="41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n v="41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n v="41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n v="41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n v="41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n v="41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n v="41"/>
    <s v="Produkte"/>
    <s v="BUs"/>
    <s v="Symptome"/>
    <s v="RWV"/>
    <n v="29500605"/>
    <n v="12"/>
  </r>
  <r>
    <x v="0"/>
    <n v="267"/>
    <x v="41"/>
    <s v="Diverses"/>
    <s v="Diverses"/>
    <x v="3"/>
    <x v="17"/>
    <s v="-"/>
    <n v="41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n v="41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n v="41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n v="41"/>
    <s v="Produkte"/>
    <s v="BUs"/>
    <s v="Symptome"/>
    <s v="BU4"/>
    <n v="29500906"/>
    <n v="61"/>
  </r>
  <r>
    <x v="1"/>
    <n v="39"/>
    <x v="41"/>
    <s v="ABS"/>
    <s v="ABS BRUSCHETTA"/>
    <x v="4"/>
    <x v="23"/>
    <s v="-"/>
    <n v="41"/>
    <s v="Produkte"/>
    <s v="BUs"/>
    <s v="Symptome"/>
    <s v="Bu4"/>
    <n v="29501029"/>
    <n v="61"/>
  </r>
  <r>
    <x v="1"/>
    <n v="79"/>
    <x v="41"/>
    <s v="ABS"/>
    <s v="ABS PECO"/>
    <x v="4"/>
    <x v="23"/>
    <s v="-"/>
    <n v="41"/>
    <s v="Produkte"/>
    <s v="BUs"/>
    <s v="Symptome"/>
    <s v="Bu4"/>
    <n v="29500891"/>
    <n v="61"/>
  </r>
  <r>
    <x v="1"/>
    <n v="21"/>
    <x v="41"/>
    <s v="ABS"/>
    <s v="ABS OLD-AMSTERDAM"/>
    <x v="4"/>
    <x v="23"/>
    <s v="-"/>
    <n v="41"/>
    <s v="Produkte"/>
    <s v="BUs"/>
    <s v="Symptome"/>
    <s v="Bu4"/>
    <n v="29501039"/>
    <n v="61"/>
  </r>
  <r>
    <x v="1"/>
    <n v="3"/>
    <x v="41"/>
    <s v="ABS"/>
    <s v="ABS MEDI-KRÄUK"/>
    <x v="4"/>
    <x v="23"/>
    <s v="-"/>
    <n v="41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n v="41"/>
    <s v="Produkte"/>
    <s v="BUs"/>
    <s v="Symptome"/>
    <s v="L22"/>
    <n v="29501020"/>
    <n v="61"/>
  </r>
  <r>
    <x v="1"/>
    <n v="20"/>
    <x v="41"/>
    <s v="ABS"/>
    <s v="ABS GRÜN-PESTO"/>
    <x v="4"/>
    <x v="23"/>
    <s v="-"/>
    <n v="41"/>
    <s v="Produkte"/>
    <s v="BUs"/>
    <s v="Symptome"/>
    <s v="Bu4"/>
    <n v="29500952"/>
    <n v="61"/>
  </r>
  <r>
    <x v="1"/>
    <n v="18"/>
    <x v="41"/>
    <s v="ABS"/>
    <s v="ABS GRÜN-PESTO"/>
    <x v="4"/>
    <x v="23"/>
    <s v="-"/>
    <n v="41"/>
    <s v="Produkte"/>
    <s v="BUs"/>
    <s v="Symptome"/>
    <s v="Bu4"/>
    <n v="29500952"/>
    <n v="61"/>
  </r>
  <r>
    <x v="4"/>
    <n v="53"/>
    <x v="41"/>
    <s v="Rest"/>
    <s v="-"/>
    <x v="2"/>
    <x v="14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n v="41"/>
    <s v="Produkte"/>
    <s v="BUs"/>
    <s v="Symptome"/>
    <s v="RWV"/>
    <n v="29501021"/>
    <n v="12"/>
  </r>
  <r>
    <x v="2"/>
    <n v="25"/>
    <x v="41"/>
    <s v="Rest"/>
    <s v="-"/>
    <x v="3"/>
    <x v="17"/>
    <s v="-"/>
    <n v="41"/>
    <s v="Produkte"/>
    <s v="BUs"/>
    <s v="Symptome"/>
    <s v="L1"/>
    <s v="-"/>
    <n v="30"/>
  </r>
  <r>
    <x v="4"/>
    <n v="47"/>
    <x v="41"/>
    <s v="Rest"/>
    <s v="-"/>
    <x v="2"/>
    <x v="14"/>
    <s v="-"/>
    <n v="41"/>
    <s v="Produkte"/>
    <s v="BUs"/>
    <s v="Symptome"/>
    <s v="Labor"/>
    <s v="-"/>
    <n v="70"/>
  </r>
  <r>
    <x v="4"/>
    <n v="9.5"/>
    <x v="41"/>
    <s v="Rest"/>
    <s v="-"/>
    <x v="2"/>
    <x v="11"/>
    <s v="-"/>
    <n v="41"/>
    <s v="Produkte"/>
    <s v="BUs"/>
    <s v="Symptome"/>
    <s v="QM"/>
    <s v="-"/>
    <n v="74"/>
  </r>
  <r>
    <x v="0"/>
    <n v="23"/>
    <x v="41"/>
    <s v="Vorschmelz"/>
    <s v="VOS-ABS ENTSORGUNG"/>
    <x v="1"/>
    <x v="64"/>
    <s v="-"/>
    <n v="41"/>
    <s v="Produkte"/>
    <s v="BUs"/>
    <s v="Symptome"/>
    <s v="RWV"/>
    <n v="29500917"/>
    <n v="60"/>
  </r>
  <r>
    <x v="4"/>
    <n v="57"/>
    <x v="41"/>
    <s v="Rest"/>
    <s v="-"/>
    <x v="2"/>
    <x v="46"/>
    <s v="-"/>
    <n v="41"/>
    <s v="Produkte"/>
    <s v="BUs"/>
    <s v="Symptome"/>
    <s v="Labor"/>
    <s v="-"/>
    <n v="71"/>
  </r>
  <r>
    <x v="4"/>
    <n v="2.2000000000000002"/>
    <x v="41"/>
    <s v="Rest"/>
    <s v="-"/>
    <x v="2"/>
    <x v="11"/>
    <s v="-"/>
    <n v="41"/>
    <s v="Produkte"/>
    <s v="BUs"/>
    <s v="Symptome"/>
    <s v="Labor"/>
    <s v="-"/>
    <n v="74"/>
  </r>
  <r>
    <x v="2"/>
    <n v="4.5"/>
    <x v="42"/>
    <s v="Rest"/>
    <s v="-"/>
    <x v="3"/>
    <x v="17"/>
    <s v="-"/>
    <n v="41"/>
    <s v="Produkte"/>
    <s v="BUs"/>
    <s v="Symptome"/>
    <s v="Bu3"/>
    <s v="-"/>
    <n v="30"/>
  </r>
  <r>
    <x v="2"/>
    <n v="40"/>
    <x v="42"/>
    <s v="Rest"/>
    <s v="-"/>
    <x v="3"/>
    <x v="17"/>
    <s v="-"/>
    <n v="41"/>
    <s v="Produkte"/>
    <s v="BUs"/>
    <s v="Symptome"/>
    <s v="L1"/>
    <s v="-"/>
    <n v="30"/>
  </r>
  <r>
    <x v="1"/>
    <n v="35"/>
    <x v="42"/>
    <s v="Rest"/>
    <s v="-"/>
    <x v="3"/>
    <x v="17"/>
    <s v="-"/>
    <n v="41"/>
    <s v="Produkte"/>
    <s v="BUs"/>
    <s v="Symptome"/>
    <s v="BU4"/>
    <s v="-"/>
    <n v="30"/>
  </r>
  <r>
    <x v="2"/>
    <n v="8"/>
    <x v="42"/>
    <s v="Rest"/>
    <s v="-"/>
    <x v="3"/>
    <x v="17"/>
    <s v="-"/>
    <n v="41"/>
    <s v="Produkte"/>
    <s v="BUs"/>
    <s v="Symptome"/>
    <s v="L35"/>
    <s v="-"/>
    <n v="30"/>
  </r>
  <r>
    <x v="0"/>
    <n v="200"/>
    <x v="42"/>
    <s v="Diverses"/>
    <s v="Diverses"/>
    <x v="3"/>
    <x v="9"/>
    <s v="-"/>
    <n v="41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n v="41"/>
    <s v="Produkte"/>
    <s v="BUs"/>
    <s v="Symptome"/>
    <n v="3020"/>
    <n v="32000068"/>
    <n v="32"/>
  </r>
  <r>
    <x v="0"/>
    <n v="189"/>
    <x v="42"/>
    <s v="Diverses"/>
    <s v="Diverses"/>
    <x v="3"/>
    <x v="17"/>
    <s v="-"/>
    <n v="41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n v="41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n v="41"/>
    <s v="Produkte"/>
    <s v="BUs"/>
    <s v="Symptome"/>
    <s v="BU4"/>
    <n v="29501039"/>
    <n v="61"/>
  </r>
  <r>
    <x v="1"/>
    <n v="71"/>
    <x v="42"/>
    <s v="ABS"/>
    <s v="ABS Simmentaler"/>
    <x v="4"/>
    <x v="23"/>
    <s v="-"/>
    <n v="41"/>
    <s v="Produkte"/>
    <s v="BUs"/>
    <s v="Symptome"/>
    <s v="BU4"/>
    <n v="29501099"/>
    <n v="61"/>
  </r>
  <r>
    <x v="1"/>
    <n v="8"/>
    <x v="42"/>
    <s v="ABS"/>
    <s v="ABS ZIEGE-GOU"/>
    <x v="4"/>
    <x v="23"/>
    <s v="-"/>
    <n v="41"/>
    <s v="Produkte"/>
    <s v="BUs"/>
    <s v="Symptome"/>
    <s v="Bu4"/>
    <n v="29500887"/>
    <n v="61"/>
  </r>
  <r>
    <x v="1"/>
    <n v="1"/>
    <x v="42"/>
    <s v="ABS"/>
    <s v="ABS SAINT ANDRÉ"/>
    <x v="4"/>
    <x v="23"/>
    <s v="-"/>
    <n v="41"/>
    <s v="Produkte"/>
    <s v="BUs"/>
    <s v="Symptome"/>
    <s v="BU4"/>
    <n v="29501036"/>
    <n v="61"/>
  </r>
  <r>
    <x v="5"/>
    <n v="15"/>
    <x v="42"/>
    <s v="Rohware"/>
    <s v="Blöcke"/>
    <x v="0"/>
    <x v="34"/>
    <s v="-"/>
    <n v="41"/>
    <s v="Produkte"/>
    <s v="BUs"/>
    <s v="Symptome"/>
    <s v="Bu2"/>
    <s v="Blöcke"/>
    <n v="12"/>
  </r>
  <r>
    <x v="5"/>
    <n v="39"/>
    <x v="42"/>
    <s v="Rest"/>
    <s v="-"/>
    <x v="3"/>
    <x v="17"/>
    <s v="-"/>
    <n v="41"/>
    <s v="Produkte"/>
    <s v="BUs"/>
    <s v="Symptome"/>
    <s v="Bu2"/>
    <s v="-"/>
    <n v="30"/>
  </r>
  <r>
    <x v="4"/>
    <n v="8.5"/>
    <x v="42"/>
    <s v="Rest"/>
    <s v="-"/>
    <x v="2"/>
    <x v="11"/>
    <s v="-"/>
    <n v="41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n v="41"/>
    <s v="Produkte"/>
    <s v="BUs"/>
    <s v="Symptome"/>
    <s v="RWV"/>
    <n v="49900002"/>
    <n v="12"/>
  </r>
  <r>
    <x v="0"/>
    <n v="164"/>
    <x v="42"/>
    <s v="ABS"/>
    <s v="ABS ALL-EMM-VAKU"/>
    <x v="0"/>
    <x v="34"/>
    <s v="-"/>
    <n v="41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n v="41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n v="41"/>
    <s v="Produkte"/>
    <s v="BUs"/>
    <s v="Symptome"/>
    <s v="BU3"/>
    <n v="23000206"/>
    <n v="12"/>
  </r>
  <r>
    <x v="4"/>
    <n v="6.6"/>
    <x v="42"/>
    <s v="Rest"/>
    <s v="-"/>
    <x v="2"/>
    <x v="11"/>
    <s v="-"/>
    <n v="41"/>
    <s v="Produkte"/>
    <s v="BUs"/>
    <s v="Symptome"/>
    <s v="Labor"/>
    <s v="-"/>
    <n v="74"/>
  </r>
  <r>
    <x v="4"/>
    <n v="14.5"/>
    <x v="43"/>
    <s v="Rest"/>
    <s v="-"/>
    <x v="2"/>
    <x v="45"/>
    <s v="-"/>
    <n v="42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n v="42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n v="42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n v="42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n v="42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n v="42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n v="42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n v="42"/>
    <s v="Produkte"/>
    <s v="BUs"/>
    <s v="Symptome"/>
    <s v="Schmelze"/>
    <s v="Creme Noblesse"/>
    <n v="40"/>
  </r>
  <r>
    <x v="0"/>
    <n v="54"/>
    <x v="43"/>
    <s v="Rest"/>
    <s v="-"/>
    <x v="3"/>
    <x v="17"/>
    <s v="-"/>
    <n v="42"/>
    <s v="Produkte"/>
    <s v="BUs"/>
    <s v="Symptome"/>
    <s v="Abfüllung"/>
    <s v="-"/>
    <n v="30"/>
  </r>
  <r>
    <x v="0"/>
    <n v="206"/>
    <x v="43"/>
    <s v="Rest"/>
    <s v="-"/>
    <x v="4"/>
    <x v="23"/>
    <s v="-"/>
    <n v="42"/>
    <s v="Produkte"/>
    <s v="BUs"/>
    <s v="Symptome"/>
    <s v="Abfüllung"/>
    <s v="-"/>
    <n v="61"/>
  </r>
  <r>
    <x v="4"/>
    <n v="63"/>
    <x v="43"/>
    <s v="Rohware"/>
    <s v="Brie"/>
    <x v="4"/>
    <x v="66"/>
    <s v="-"/>
    <n v="42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n v="42"/>
    <s v="Produkte"/>
    <s v="BUs"/>
    <s v="Symptome"/>
    <s v="Externe"/>
    <n v="29501032"/>
    <n v="30"/>
  </r>
  <r>
    <x v="2"/>
    <n v="79"/>
    <x v="43"/>
    <s v="Rest"/>
    <s v="-"/>
    <x v="3"/>
    <x v="17"/>
    <s v="-"/>
    <n v="42"/>
    <s v="Produkte"/>
    <s v="BUs"/>
    <s v="Symptome"/>
    <s v="BU3"/>
    <s v="-"/>
    <n v="30"/>
  </r>
  <r>
    <x v="0"/>
    <n v="60"/>
    <x v="43"/>
    <s v="Rest"/>
    <s v="-"/>
    <x v="0"/>
    <x v="34"/>
    <s v="-"/>
    <n v="42"/>
    <s v="Produkte"/>
    <s v="BUs"/>
    <s v="Symptome"/>
    <s v="Abfüllung"/>
    <s v="-"/>
    <n v="12"/>
  </r>
  <r>
    <x v="2"/>
    <n v="64"/>
    <x v="43"/>
    <s v="Rest"/>
    <s v="-"/>
    <x v="3"/>
    <x v="10"/>
    <s v="-"/>
    <n v="42"/>
    <s v="Produkte"/>
    <s v="BUs"/>
    <s v="Symptome"/>
    <s v="L35"/>
    <s v="-"/>
    <n v="81"/>
  </r>
  <r>
    <x v="5"/>
    <n v="162"/>
    <x v="43"/>
    <s v="Fertigware"/>
    <s v="Fertigpackung"/>
    <x v="0"/>
    <x v="34"/>
    <s v="-"/>
    <n v="42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n v="42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n v="42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n v="42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n v="42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n v="42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n v="42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n v="42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n v="42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n v="42"/>
    <s v="Produkte"/>
    <s v="BUs"/>
    <s v="Symptome"/>
    <s v="RWV"/>
    <n v="29500917"/>
    <n v="60"/>
  </r>
  <r>
    <x v="4"/>
    <n v="19"/>
    <x v="43"/>
    <s v="Rest"/>
    <s v="-"/>
    <x v="2"/>
    <x v="11"/>
    <s v="-"/>
    <n v="42"/>
    <s v="Produkte"/>
    <s v="BUs"/>
    <s v="Symptome"/>
    <s v="QM"/>
    <s v="-"/>
    <n v="74"/>
  </r>
  <r>
    <x v="2"/>
    <n v="21"/>
    <x v="43"/>
    <s v="RW"/>
    <s v="RW Natur"/>
    <x v="3"/>
    <x v="17"/>
    <s v="-"/>
    <n v="42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n v="42"/>
    <s v="Produkte"/>
    <s v="BUs"/>
    <s v="Symptome"/>
    <s v="L9"/>
    <n v="29501066"/>
    <n v="30"/>
  </r>
  <r>
    <x v="4"/>
    <n v="7.6"/>
    <x v="43"/>
    <s v="Rest"/>
    <s v="-"/>
    <x v="2"/>
    <x v="11"/>
    <s v="-"/>
    <n v="42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n v="42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n v="42"/>
    <s v="Produkte"/>
    <s v="BUs"/>
    <s v="Symptome"/>
    <s v="RWV"/>
    <n v="29600030"/>
    <n v="12"/>
  </r>
  <r>
    <x v="0"/>
    <n v="312"/>
    <x v="44"/>
    <s v="ABS"/>
    <s v="ABS PROV-VAKU"/>
    <x v="0"/>
    <x v="25"/>
    <s v="-"/>
    <n v="42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n v="42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n v="42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n v="42"/>
    <s v="Produkte"/>
    <s v="BUs"/>
    <s v="Symptome"/>
    <s v="BU3"/>
    <n v="29900002"/>
    <n v="22"/>
  </r>
  <r>
    <x v="0"/>
    <n v="100"/>
    <x v="44"/>
    <s v="Rest"/>
    <s v="-"/>
    <x v="3"/>
    <x v="9"/>
    <s v="-"/>
    <n v="42"/>
    <s v="Produkte"/>
    <s v="BUs"/>
    <s v="Symptome"/>
    <s v="Abfüllung"/>
    <s v="-"/>
    <n v="10"/>
  </r>
  <r>
    <x v="0"/>
    <n v="28"/>
    <x v="44"/>
    <s v="Rest"/>
    <s v="-"/>
    <x v="1"/>
    <x v="42"/>
    <s v="-"/>
    <n v="42"/>
    <s v="Produkte"/>
    <s v="BUs"/>
    <s v="Symptome"/>
    <s v="Abfüllung"/>
    <s v="-"/>
    <n v="40"/>
  </r>
  <r>
    <x v="4"/>
    <n v="230"/>
    <x v="44"/>
    <s v="Rest"/>
    <s v="-"/>
    <x v="2"/>
    <x v="14"/>
    <s v="-"/>
    <n v="42"/>
    <s v="Produkte"/>
    <s v="BUs"/>
    <s v="Symptome"/>
    <s v="Labor"/>
    <s v="-"/>
    <n v="70"/>
  </r>
  <r>
    <x v="5"/>
    <n v="20"/>
    <x v="44"/>
    <s v="Rest"/>
    <s v="-"/>
    <x v="3"/>
    <x v="17"/>
    <s v="-"/>
    <n v="42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n v="42"/>
    <s v="Produkte"/>
    <s v="BUs"/>
    <s v="Symptome"/>
    <s v="RWV"/>
    <n v="29501063"/>
    <n v="12"/>
  </r>
  <r>
    <x v="4"/>
    <n v="10"/>
    <x v="44"/>
    <s v="Rest"/>
    <s v="-"/>
    <x v="2"/>
    <x v="14"/>
    <s v="-"/>
    <n v="42"/>
    <s v="Produkte"/>
    <s v="BUs"/>
    <s v="Symptome"/>
    <s v="Labor"/>
    <s v="-"/>
    <n v="70"/>
  </r>
  <r>
    <x v="0"/>
    <n v="163"/>
    <x v="44"/>
    <s v="Rest"/>
    <s v="-"/>
    <x v="0"/>
    <x v="34"/>
    <s v="-"/>
    <n v="42"/>
    <s v="Produkte"/>
    <s v="BUs"/>
    <s v="Symptome"/>
    <s v="RWV"/>
    <s v="-"/>
    <n v="12"/>
  </r>
  <r>
    <x v="2"/>
    <n v="24"/>
    <x v="44"/>
    <s v="Rest"/>
    <s v="-"/>
    <x v="4"/>
    <x v="23"/>
    <s v="-"/>
    <n v="42"/>
    <s v="Produkte"/>
    <s v="BUs"/>
    <s v="Symptome"/>
    <s v="L16"/>
    <s v="-"/>
    <n v="61"/>
  </r>
  <r>
    <x v="0"/>
    <n v="207"/>
    <x v="44"/>
    <s v="ABS"/>
    <s v="ABS 45-48% Konventionel"/>
    <x v="0"/>
    <x v="33"/>
    <s v="-"/>
    <n v="42"/>
    <s v="Produkte"/>
    <s v="BUs"/>
    <s v="Symptome"/>
    <s v="Schmelze"/>
    <n v="29600004"/>
    <n v="12"/>
  </r>
  <r>
    <x v="0"/>
    <n v="35"/>
    <x v="44"/>
    <s v="Rest"/>
    <s v="-"/>
    <x v="4"/>
    <x v="23"/>
    <s v="-"/>
    <n v="42"/>
    <s v="Produkte"/>
    <s v="BUs"/>
    <s v="Symptome"/>
    <s v="RWV"/>
    <s v="-"/>
    <n v="61"/>
  </r>
  <r>
    <x v="0"/>
    <n v="42"/>
    <x v="44"/>
    <s v="Rest"/>
    <s v="-"/>
    <x v="1"/>
    <x v="42"/>
    <s v="-"/>
    <n v="42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n v="42"/>
    <s v="Produkte"/>
    <s v="BUs"/>
    <s v="Symptome"/>
    <s v="BU3"/>
    <n v="29500498"/>
    <n v="12"/>
  </r>
  <r>
    <x v="0"/>
    <n v="346"/>
    <x v="44"/>
    <s v="Rest"/>
    <s v="-"/>
    <x v="0"/>
    <x v="34"/>
    <s v="-"/>
    <n v="42"/>
    <s v="Produkte"/>
    <s v="BUs"/>
    <s v="Symptome"/>
    <s v="RWV"/>
    <s v="-"/>
    <n v="12"/>
  </r>
  <r>
    <x v="2"/>
    <n v="616"/>
    <x v="44"/>
    <s v="ABS"/>
    <s v="ABS Gouda Mittelalt 45%"/>
    <x v="6"/>
    <x v="1"/>
    <s v="-"/>
    <n v="42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n v="42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n v="42"/>
    <s v="Produkte"/>
    <s v="BUs"/>
    <s v="Symptome"/>
    <s v="Externe"/>
    <s v="Räucher Retoure"/>
    <n v="12"/>
  </r>
  <r>
    <x v="2"/>
    <n v="184"/>
    <x v="44"/>
    <s v="Rest"/>
    <s v="-"/>
    <x v="2"/>
    <x v="24"/>
    <s v="-"/>
    <n v="42"/>
    <s v="Produkte"/>
    <s v="BUs"/>
    <s v="Symptome"/>
    <s v="WVP"/>
    <s v="-"/>
    <n v="72"/>
  </r>
  <r>
    <x v="0"/>
    <n v="24"/>
    <x v="44"/>
    <s v="Rest"/>
    <s v="-"/>
    <x v="2"/>
    <x v="14"/>
    <s v="-"/>
    <n v="42"/>
    <s v="Produkte"/>
    <s v="BUs"/>
    <s v="Symptome"/>
    <s v="RWV"/>
    <s v="-"/>
    <n v="70"/>
  </r>
  <r>
    <x v="0"/>
    <n v="28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4"/>
    <x v="44"/>
    <s v="Rest"/>
    <s v="-"/>
    <x v="2"/>
    <x v="11"/>
    <s v="-"/>
    <n v="42"/>
    <s v="Produkte"/>
    <s v="BUs"/>
    <s v="Symptome"/>
    <s v="QM"/>
    <s v="-"/>
    <n v="74"/>
  </r>
  <r>
    <x v="1"/>
    <n v="19"/>
    <x v="44"/>
    <s v="ABS"/>
    <s v="ABS MEDI-KRÄUK"/>
    <x v="0"/>
    <x v="34"/>
    <s v="-"/>
    <n v="42"/>
    <s v="Produkte"/>
    <s v="BUs"/>
    <s v="Symptome"/>
    <s v="BU4"/>
    <n v="29500886"/>
    <n v="12"/>
  </r>
  <r>
    <x v="1"/>
    <n v="24"/>
    <x v="44"/>
    <s v="ABS"/>
    <s v="ABS PECO"/>
    <x v="0"/>
    <x v="34"/>
    <s v="-"/>
    <n v="42"/>
    <s v="Produkte"/>
    <s v="BUs"/>
    <s v="Symptome"/>
    <s v="BU4"/>
    <n v="29500891"/>
    <n v="12"/>
  </r>
  <r>
    <x v="1"/>
    <n v="209"/>
    <x v="44"/>
    <s v="ABS"/>
    <s v="ABS BLU-FOU"/>
    <x v="0"/>
    <x v="34"/>
    <s v="-"/>
    <n v="42"/>
    <s v="Produkte"/>
    <s v="BUs"/>
    <s v="Symptome"/>
    <s v="BU4"/>
    <n v="29500892"/>
    <n v="12"/>
  </r>
  <r>
    <x v="1"/>
    <n v="5"/>
    <x v="44"/>
    <s v="ABS"/>
    <s v="ABS REBLOCH"/>
    <x v="0"/>
    <x v="34"/>
    <s v="-"/>
    <n v="42"/>
    <s v="Produkte"/>
    <s v="BUs"/>
    <s v="Symptome"/>
    <s v="BU4"/>
    <n v="29500893"/>
    <n v="12"/>
  </r>
  <r>
    <x v="1"/>
    <n v="61"/>
    <x v="44"/>
    <s v="ABS"/>
    <s v="ABS BRIE"/>
    <x v="0"/>
    <x v="34"/>
    <s v="-"/>
    <n v="42"/>
    <s v="Produkte"/>
    <s v="BUs"/>
    <s v="Symptome"/>
    <s v="BU4"/>
    <n v="29500895"/>
    <n v="12"/>
  </r>
  <r>
    <x v="1"/>
    <n v="38"/>
    <x v="44"/>
    <s v="ABS"/>
    <s v="ABS ROVIN"/>
    <x v="0"/>
    <x v="34"/>
    <s v="-"/>
    <n v="42"/>
    <s v="Produkte"/>
    <s v="BUs"/>
    <s v="Symptome"/>
    <s v="BU4"/>
    <n v="29500900"/>
    <n v="12"/>
  </r>
  <r>
    <x v="1"/>
    <n v="52"/>
    <x v="44"/>
    <s v="ABS"/>
    <s v="ABS SCH-PAUL"/>
    <x v="0"/>
    <x v="34"/>
    <s v="-"/>
    <n v="42"/>
    <s v="Produkte"/>
    <s v="BUs"/>
    <s v="Symptome"/>
    <s v="BU4"/>
    <n v="29500906"/>
    <n v="12"/>
  </r>
  <r>
    <x v="1"/>
    <n v="14"/>
    <x v="44"/>
    <s v="ABS"/>
    <s v="ABS GRUY"/>
    <x v="0"/>
    <x v="34"/>
    <s v="-"/>
    <n v="42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n v="42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n v="42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n v="42"/>
    <s v="Produkte"/>
    <s v="BUs"/>
    <s v="Symptome"/>
    <s v="L22"/>
    <n v="29501020"/>
    <n v="61"/>
  </r>
  <r>
    <x v="1"/>
    <n v="17"/>
    <x v="44"/>
    <s v="ABS"/>
    <s v="ABS Crémeux"/>
    <x v="0"/>
    <x v="34"/>
    <s v="-"/>
    <n v="42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n v="42"/>
    <s v="Produkte"/>
    <s v="BUs"/>
    <s v="Symptome"/>
    <s v="BU4"/>
    <n v="29501020"/>
    <n v="61"/>
  </r>
  <r>
    <x v="1"/>
    <n v="19"/>
    <x v="44"/>
    <s v="ABS"/>
    <s v="ABS HEUBL"/>
    <x v="0"/>
    <x v="34"/>
    <s v="-"/>
    <n v="42"/>
    <s v="Produkte"/>
    <s v="BUs"/>
    <s v="Symptome"/>
    <s v="BU4"/>
    <n v="29500885"/>
    <n v="12"/>
  </r>
  <r>
    <x v="1"/>
    <n v="74"/>
    <x v="44"/>
    <s v="ABS"/>
    <s v="ABS BLU-FOU"/>
    <x v="4"/>
    <x v="23"/>
    <s v="-"/>
    <n v="42"/>
    <s v="Produkte"/>
    <s v="BUs"/>
    <s v="Symptome"/>
    <s v="BU4"/>
    <n v="29500892"/>
    <n v="61"/>
  </r>
  <r>
    <x v="1"/>
    <n v="29"/>
    <x v="44"/>
    <s v="ABS"/>
    <s v="ABS REBLOCH"/>
    <x v="4"/>
    <x v="23"/>
    <s v="-"/>
    <n v="42"/>
    <s v="Produkte"/>
    <s v="BUs"/>
    <s v="Symptome"/>
    <s v="BU4"/>
    <n v="29500893"/>
    <n v="61"/>
  </r>
  <r>
    <x v="1"/>
    <n v="22"/>
    <x v="44"/>
    <s v="ABS"/>
    <s v="ABS BRIE"/>
    <x v="4"/>
    <x v="23"/>
    <s v="-"/>
    <n v="42"/>
    <s v="Produkte"/>
    <s v="BUs"/>
    <s v="Symptome"/>
    <s v="BU4"/>
    <n v="29500895"/>
    <n v="61"/>
  </r>
  <r>
    <x v="1"/>
    <n v="3"/>
    <x v="44"/>
    <s v="ABS"/>
    <s v="ABS ROVIN"/>
    <x v="4"/>
    <x v="23"/>
    <s v="-"/>
    <n v="42"/>
    <s v="Produkte"/>
    <s v="BUs"/>
    <s v="Symptome"/>
    <s v="BU4"/>
    <n v="29500900"/>
    <n v="61"/>
  </r>
  <r>
    <x v="1"/>
    <n v="177"/>
    <x v="44"/>
    <s v="ABS"/>
    <s v="ABS GRUY"/>
    <x v="4"/>
    <x v="23"/>
    <s v="-"/>
    <n v="42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n v="42"/>
    <s v="Produkte"/>
    <s v="BUs"/>
    <s v="Symptome"/>
    <s v="Bu4"/>
    <n v="29501020"/>
    <n v="61"/>
  </r>
  <r>
    <x v="1"/>
    <n v="28"/>
    <x v="44"/>
    <s v="ABS"/>
    <s v="ABS Crémeux"/>
    <x v="4"/>
    <x v="23"/>
    <s v="-"/>
    <n v="42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n v="40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n v="41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n v="41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n v="42"/>
    <s v="Produkte"/>
    <s v="BUs"/>
    <s v="Symptome"/>
    <s v="BU4"/>
    <n v="29500904"/>
    <n v="61"/>
  </r>
  <r>
    <x v="1"/>
    <n v="5"/>
    <x v="44"/>
    <s v="ABS"/>
    <s v="ABS Whisky-Nuts"/>
    <x v="4"/>
    <x v="23"/>
    <s v="-"/>
    <n v="42"/>
    <s v="Produkte"/>
    <s v="BUs"/>
    <s v="Symptome"/>
    <s v="BU4"/>
    <n v="29501009"/>
    <n v="61"/>
  </r>
  <r>
    <x v="1"/>
    <n v="7"/>
    <x v="44"/>
    <s v="ABS"/>
    <s v="ABS AT-ROTWEIN"/>
    <x v="4"/>
    <x v="23"/>
    <s v="-"/>
    <n v="42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n v="42"/>
    <s v="Produkte"/>
    <s v="BUs"/>
    <s v="Symptome"/>
    <s v="BU3"/>
    <n v="29501017"/>
    <n v="61"/>
  </r>
  <r>
    <x v="1"/>
    <n v="170"/>
    <x v="44"/>
    <s v="ABS"/>
    <s v="ABS CAMBOZOLA"/>
    <x v="4"/>
    <x v="23"/>
    <s v="-"/>
    <n v="42"/>
    <s v="Produkte"/>
    <s v="BUs"/>
    <s v="Symptome"/>
    <s v="BU4"/>
    <n v="29501023"/>
    <n v="61"/>
  </r>
  <r>
    <x v="1"/>
    <n v="91"/>
    <x v="44"/>
    <s v="ABS"/>
    <s v="ABS KELLERGEIST"/>
    <x v="4"/>
    <x v="23"/>
    <s v="-"/>
    <n v="42"/>
    <s v="Produkte"/>
    <s v="BUs"/>
    <s v="Symptome"/>
    <s v="BU4"/>
    <n v="29501028"/>
    <n v="61"/>
  </r>
  <r>
    <x v="1"/>
    <n v="11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132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27"/>
    <x v="44"/>
    <s v="ABS"/>
    <s v="ABS OLD-AMSTERDAM"/>
    <x v="4"/>
    <x v="23"/>
    <s v="-"/>
    <n v="42"/>
    <s v="Produkte"/>
    <s v="BUs"/>
    <s v="Symptome"/>
    <s v="BU4"/>
    <n v="29501039"/>
    <n v="61"/>
  </r>
  <r>
    <x v="1"/>
    <n v="20"/>
    <x v="44"/>
    <s v="ABS"/>
    <s v="ABS MUNSTER"/>
    <x v="4"/>
    <x v="23"/>
    <s v="-"/>
    <n v="42"/>
    <s v="Produkte"/>
    <s v="BUs"/>
    <s v="Symptome"/>
    <s v="BU4"/>
    <n v="29501040"/>
    <n v="61"/>
  </r>
  <r>
    <x v="1"/>
    <n v="30"/>
    <x v="44"/>
    <s v="ABS"/>
    <s v="ABS Simmentaler"/>
    <x v="4"/>
    <x v="23"/>
    <s v="-"/>
    <n v="42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n v="42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n v="42"/>
    <s v="Produkte"/>
    <s v="BUs"/>
    <s v="Symptome"/>
    <s v="RWV"/>
    <n v="295000913"/>
    <n v="12"/>
  </r>
  <r>
    <x v="4"/>
    <n v="150"/>
    <x v="46"/>
    <s v="Rest"/>
    <s v="-"/>
    <x v="2"/>
    <x v="45"/>
    <s v="-"/>
    <n v="42"/>
    <s v="Produkte"/>
    <s v="BUs"/>
    <s v="Symptome"/>
    <s v="Labor"/>
    <s v="-"/>
    <n v="73"/>
  </r>
  <r>
    <x v="4"/>
    <n v="11"/>
    <x v="46"/>
    <s v="Rest"/>
    <s v="-"/>
    <x v="2"/>
    <x v="45"/>
    <s v="-"/>
    <n v="42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n v="42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n v="42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n v="42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n v="42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n v="42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n v="42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n v="42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n v="42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n v="42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n v="42"/>
    <s v="Produkte"/>
    <s v="BUs"/>
    <s v="Symptome"/>
    <s v="BU3"/>
    <n v="29501003"/>
    <n v="81"/>
  </r>
  <r>
    <x v="5"/>
    <n v="105"/>
    <x v="45"/>
    <s v="Rohware"/>
    <s v="Blöcke"/>
    <x v="0"/>
    <x v="34"/>
    <s v="-"/>
    <n v="42"/>
    <s v="Produkte"/>
    <s v="BUs"/>
    <s v="Symptome"/>
    <s v="BU2"/>
    <s v="Blöcke"/>
    <n v="12"/>
  </r>
  <r>
    <x v="5"/>
    <n v="27"/>
    <x v="45"/>
    <s v="Rest"/>
    <s v="-"/>
    <x v="3"/>
    <x v="17"/>
    <s v="-"/>
    <n v="42"/>
    <s v="Produkte"/>
    <s v="BUs"/>
    <s v="Symptome"/>
    <s v="BU2"/>
    <s v="-"/>
    <n v="30"/>
  </r>
  <r>
    <x v="1"/>
    <n v="29"/>
    <x v="45"/>
    <s v="Rest"/>
    <s v="-"/>
    <x v="3"/>
    <x v="17"/>
    <s v="-"/>
    <n v="42"/>
    <s v="Produkte"/>
    <s v="BUs"/>
    <s v="Symptome"/>
    <s v="BU4"/>
    <s v="-"/>
    <n v="30"/>
  </r>
  <r>
    <x v="2"/>
    <n v="25"/>
    <x v="45"/>
    <s v="ABS"/>
    <s v="Würfel"/>
    <x v="3"/>
    <x v="17"/>
    <s v="-"/>
    <n v="42"/>
    <s v="Produkte"/>
    <s v="BUs"/>
    <s v="Symptome"/>
    <s v="L35"/>
    <s v="Würfel"/>
    <n v="30"/>
  </r>
  <r>
    <x v="2"/>
    <n v="30"/>
    <x v="45"/>
    <s v="Rest"/>
    <s v="-"/>
    <x v="3"/>
    <x v="17"/>
    <s v="-"/>
    <n v="42"/>
    <s v="Produkte"/>
    <s v="BUs"/>
    <s v="Symptome"/>
    <s v="BU3"/>
    <s v="-"/>
    <n v="30"/>
  </r>
  <r>
    <x v="2"/>
    <n v="9"/>
    <x v="45"/>
    <s v="Fertigware"/>
    <s v="Räu-End"/>
    <x v="0"/>
    <x v="67"/>
    <s v="-"/>
    <n v="42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n v="42"/>
    <s v="Produkte"/>
    <s v="BUs"/>
    <s v="Symptome"/>
    <s v="BU3"/>
    <n v="29501032"/>
    <n v="42"/>
  </r>
  <r>
    <x v="0"/>
    <n v="80"/>
    <x v="45"/>
    <s v="Rest"/>
    <s v="-"/>
    <x v="0"/>
    <x v="2"/>
    <s v="-"/>
    <n v="42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n v="42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n v="42"/>
    <s v="Produkte"/>
    <s v="BUs"/>
    <s v="Symptome"/>
    <s v="BU1"/>
    <n v="29900002"/>
    <n v="61"/>
  </r>
  <r>
    <x v="1"/>
    <n v="123"/>
    <x v="47"/>
    <s v="ABS"/>
    <s v="ABS MEDI-KRÄUK"/>
    <x v="0"/>
    <x v="28"/>
    <s v="-"/>
    <n v="42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n v="42"/>
    <s v="Produkte"/>
    <s v="BUs"/>
    <s v="Symptome"/>
    <s v="Verkauf"/>
    <n v="59500021"/>
    <n v="11"/>
  </r>
  <r>
    <x v="0"/>
    <n v="90"/>
    <x v="47"/>
    <s v="Rest"/>
    <s v="-"/>
    <x v="3"/>
    <x v="17"/>
    <s v="-"/>
    <n v="42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n v="42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n v="42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n v="42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n v="42"/>
    <s v="Produkte"/>
    <s v="BUs"/>
    <s v="Symptome"/>
    <s v="Schmelze"/>
    <n v="29501003"/>
    <n v="81"/>
  </r>
  <r>
    <x v="5"/>
    <n v="75"/>
    <x v="47"/>
    <s v="Rohware"/>
    <s v="Blöcke"/>
    <x v="0"/>
    <x v="34"/>
    <s v="-"/>
    <n v="42"/>
    <s v="Produkte"/>
    <s v="BUs"/>
    <s v="Symptome"/>
    <s v="BU2"/>
    <s v="Blöcke"/>
    <n v="12"/>
  </r>
  <r>
    <x v="5"/>
    <n v="52"/>
    <x v="47"/>
    <s v="Rest"/>
    <s v="-"/>
    <x v="3"/>
    <x v="17"/>
    <s v="-"/>
    <n v="42"/>
    <s v="Produkte"/>
    <s v="BUs"/>
    <s v="Symptome"/>
    <s v="Bu2"/>
    <s v="-"/>
    <n v="30"/>
  </r>
  <r>
    <x v="0"/>
    <n v="29"/>
    <x v="47"/>
    <s v="einzuordnen"/>
    <n v="32001007"/>
    <x v="3"/>
    <x v="52"/>
    <s v="-"/>
    <n v="42"/>
    <s v="Produkte"/>
    <s v="BUs"/>
    <s v="Symptome"/>
    <n v="3020"/>
    <n v="32001007"/>
    <n v="31"/>
  </r>
  <r>
    <x v="0"/>
    <n v="84"/>
    <x v="47"/>
    <s v="einzuordnen"/>
    <n v="32000493"/>
    <x v="0"/>
    <x v="34"/>
    <s v="-"/>
    <n v="42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n v="42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n v="42"/>
    <s v="Produkte"/>
    <s v="BUs"/>
    <s v="Symptome"/>
    <n v="3020"/>
    <n v="32000067"/>
    <n v="30"/>
  </r>
  <r>
    <x v="0"/>
    <n v="46"/>
    <x v="47"/>
    <s v="einzuordnen"/>
    <n v="32000406"/>
    <x v="3"/>
    <x v="54"/>
    <s v="-"/>
    <n v="42"/>
    <s v="Produkte"/>
    <s v="BUs"/>
    <s v="Symptome"/>
    <n v="3020"/>
    <n v="32000406"/>
    <n v="34"/>
  </r>
  <r>
    <x v="0"/>
    <n v="22"/>
    <x v="47"/>
    <s v="RW"/>
    <s v="RW NUSS 9,3KG AN"/>
    <x v="1"/>
    <x v="42"/>
    <s v="-"/>
    <n v="42"/>
    <s v="Produkte"/>
    <s v="BUs"/>
    <s v="Symptome"/>
    <n v="3020"/>
    <n v="32000070"/>
    <n v="40"/>
  </r>
  <r>
    <x v="0"/>
    <n v="58"/>
    <x v="47"/>
    <s v="Rest"/>
    <s v="-"/>
    <x v="3"/>
    <x v="17"/>
    <s v="-"/>
    <n v="42"/>
    <s v="Produkte"/>
    <s v="BUs"/>
    <s v="Symptome"/>
    <n v="3020"/>
    <s v="-"/>
    <n v="30"/>
  </r>
  <r>
    <x v="0"/>
    <n v="2.6"/>
    <x v="47"/>
    <s v="Rest"/>
    <s v="Reste Zipfel"/>
    <x v="3"/>
    <x v="17"/>
    <s v="-"/>
    <n v="42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n v="42"/>
    <s v="Produkte"/>
    <s v="BUs"/>
    <s v="Symptome"/>
    <s v="Labor"/>
    <n v="29500917"/>
    <n v="74"/>
  </r>
  <r>
    <x v="1"/>
    <n v="42"/>
    <x v="44"/>
    <s v="Rest"/>
    <s v="-"/>
    <x v="3"/>
    <x v="17"/>
    <s v="-"/>
    <n v="42"/>
    <s v="Produkte"/>
    <s v="BUs"/>
    <s v="Symptome"/>
    <s v="BU4"/>
    <s v="-"/>
    <n v="30"/>
  </r>
  <r>
    <x v="2"/>
    <n v="39"/>
    <x v="44"/>
    <s v="Rest"/>
    <s v="-"/>
    <x v="3"/>
    <x v="17"/>
    <s v="-"/>
    <n v="42"/>
    <s v="Produkte"/>
    <s v="BUs"/>
    <s v="Symptome"/>
    <s v="L35"/>
    <s v="-"/>
    <n v="30"/>
  </r>
  <r>
    <x v="5"/>
    <n v="117"/>
    <x v="44"/>
    <s v="Rest"/>
    <s v="-"/>
    <x v="3"/>
    <x v="17"/>
    <s v="-"/>
    <n v="42"/>
    <s v="Produkte"/>
    <s v="BUs"/>
    <s v="Symptome"/>
    <s v="BU2"/>
    <s v="-"/>
    <n v="30"/>
  </r>
  <r>
    <x v="2"/>
    <n v="418"/>
    <x v="44"/>
    <s v="Rest"/>
    <s v="-"/>
    <x v="1"/>
    <x v="13"/>
    <s v="-"/>
    <n v="42"/>
    <s v="Produkte"/>
    <s v="BUs"/>
    <s v="Symptome"/>
    <s v="L1"/>
    <s v="-"/>
    <n v="22"/>
  </r>
  <r>
    <x v="0"/>
    <n v="230"/>
    <x v="44"/>
    <s v="einzuordnen"/>
    <s v="SKZ PF 10KG"/>
    <x v="5"/>
    <x v="69"/>
    <s v="-"/>
    <n v="42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n v="42"/>
    <s v="Produkte"/>
    <s v="BUs"/>
    <s v="Symptome"/>
    <s v="BU3"/>
    <s v="Walnusstorten"/>
    <n v="60"/>
  </r>
  <r>
    <x v="0"/>
    <n v="29"/>
    <x v="44"/>
    <s v="Rest"/>
    <s v="Rinde"/>
    <x v="3"/>
    <x v="17"/>
    <s v="-"/>
    <n v="42"/>
    <s v="Produkte"/>
    <s v="BUs"/>
    <s v="Symptome"/>
    <s v="Strudelline"/>
    <s v="Rinde"/>
    <n v="30"/>
  </r>
  <r>
    <x v="4"/>
    <n v="14.5"/>
    <x v="47"/>
    <s v="Rest"/>
    <s v="-"/>
    <x v="2"/>
    <x v="11"/>
    <s v="-"/>
    <n v="42"/>
    <s v="Produkte"/>
    <s v="BUs"/>
    <s v="Symptome"/>
    <s v="QM"/>
    <s v="-"/>
    <n v="74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n v="42"/>
    <s v="Produkte"/>
    <s v="BUs"/>
    <s v="Symptome"/>
    <s v="Labor"/>
    <s v="-"/>
    <n v="74"/>
  </r>
  <r>
    <x v="0"/>
    <n v="173"/>
    <x v="47"/>
    <s v="Rest"/>
    <s v="-"/>
    <x v="3"/>
    <x v="9"/>
    <s v="-"/>
    <n v="42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n v="42"/>
    <s v="Produkte"/>
    <s v="BUs"/>
    <s v="Symptome"/>
    <s v="BU3"/>
    <n v="29501076"/>
    <n v="12"/>
  </r>
  <r>
    <x v="2"/>
    <n v="31"/>
    <x v="47"/>
    <s v="ABS"/>
    <s v="ABS Pfeffer-Bruch"/>
    <x v="4"/>
    <x v="23"/>
    <s v="-"/>
    <n v="42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n v="42"/>
    <s v="Produkte"/>
    <s v="BUs"/>
    <s v="Symptome"/>
    <s v="Spezialitäten"/>
    <s v="-"/>
    <n v="30"/>
  </r>
  <r>
    <x v="2"/>
    <n v="8"/>
    <x v="47"/>
    <s v="Rest"/>
    <s v="-"/>
    <x v="3"/>
    <x v="17"/>
    <s v="-"/>
    <n v="42"/>
    <s v="Produkte"/>
    <s v="BUs"/>
    <s v="Symptome"/>
    <s v="L33"/>
    <s v="-"/>
    <n v="30"/>
  </r>
  <r>
    <x v="2"/>
    <n v="7.6"/>
    <x v="47"/>
    <s v="Rest"/>
    <s v="-"/>
    <x v="3"/>
    <x v="17"/>
    <s v="-"/>
    <n v="42"/>
    <s v="Produkte"/>
    <s v="BUs"/>
    <s v="Symptome"/>
    <s v="Bu3"/>
    <s v="-"/>
    <n v="30"/>
  </r>
  <r>
    <x v="4"/>
    <n v="2.5"/>
    <x v="46"/>
    <s v="Rest"/>
    <s v="-"/>
    <x v="2"/>
    <x v="11"/>
    <s v="-"/>
    <n v="42"/>
    <s v="Produkte"/>
    <s v="BUs"/>
    <s v="Symptome"/>
    <s v="Labor"/>
    <s v="-"/>
    <n v="74"/>
  </r>
  <r>
    <x v="5"/>
    <n v="60"/>
    <x v="45"/>
    <s v="einzuordnen"/>
    <n v="29500631"/>
    <x v="0"/>
    <x v="34"/>
    <s v="-"/>
    <n v="42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n v="42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n v="42"/>
    <s v="Produkte"/>
    <s v="BUs"/>
    <s v="Symptome"/>
    <s v="BU3"/>
    <n v="29500910"/>
    <n v="61"/>
  </r>
  <r>
    <x v="2"/>
    <n v="15"/>
    <x v="47"/>
    <s v="ABS"/>
    <s v="ABS HEUBL"/>
    <x v="4"/>
    <x v="23"/>
    <s v="-"/>
    <n v="42"/>
    <s v="Produkte"/>
    <s v="BUs"/>
    <s v="Symptome"/>
    <s v="BU3"/>
    <n v="29500885"/>
    <n v="61"/>
  </r>
  <r>
    <x v="4"/>
    <n v="7.5"/>
    <x v="45"/>
    <s v="Rest"/>
    <s v="-"/>
    <x v="2"/>
    <x v="11"/>
    <s v="-"/>
    <n v="42"/>
    <s v="Produkte"/>
    <s v="BUs"/>
    <s v="Symptome"/>
    <s v="QM"/>
    <s v="-"/>
    <n v="74"/>
  </r>
  <r>
    <x v="4"/>
    <n v="170"/>
    <x v="45"/>
    <s v="Rest"/>
    <s v="-"/>
    <x v="2"/>
    <x v="45"/>
    <s v="-"/>
    <n v="42"/>
    <s v="Produkte"/>
    <s v="BUs"/>
    <s v="Symptome"/>
    <s v="Labor"/>
    <s v="-"/>
    <n v="73"/>
  </r>
  <r>
    <x v="0"/>
    <n v="10"/>
    <x v="45"/>
    <s v="ABS"/>
    <s v="ABS Bunter Pfeffer 50%"/>
    <x v="0"/>
    <x v="34"/>
    <s v="-"/>
    <n v="42"/>
    <s v="Produkte"/>
    <s v="BUs"/>
    <s v="Symptome"/>
    <s v="RWV"/>
    <n v="29501002"/>
    <n v="12"/>
  </r>
  <r>
    <x v="4"/>
    <n v="53"/>
    <x v="45"/>
    <s v="Rest"/>
    <s v="-"/>
    <x v="2"/>
    <x v="14"/>
    <s v="-"/>
    <n v="42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n v="42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n v="42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n v="42"/>
    <s v="Produkte"/>
    <s v="BUs"/>
    <s v="Symptome"/>
    <n v="3010"/>
    <n v="24000493"/>
    <n v="34"/>
  </r>
  <r>
    <x v="0"/>
    <n v="39"/>
    <x v="45"/>
    <s v="Rest"/>
    <s v="-"/>
    <x v="3"/>
    <x v="17"/>
    <s v="-"/>
    <n v="42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n v="42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n v="42"/>
    <s v="Produkte"/>
    <s v="BUs"/>
    <s v="Symptome"/>
    <n v="3020"/>
    <n v="32000106"/>
    <n v="34"/>
  </r>
  <r>
    <x v="0"/>
    <n v="50"/>
    <x v="45"/>
    <s v="Rohware"/>
    <n v="3200070"/>
    <x v="3"/>
    <x v="9"/>
    <s v="-"/>
    <n v="42"/>
    <s v="Produkte"/>
    <s v="BUs"/>
    <s v="Symptome"/>
    <n v="3020"/>
    <n v="3200070"/>
    <n v="10"/>
  </r>
  <r>
    <x v="1"/>
    <n v="35"/>
    <x v="45"/>
    <s v="Rest"/>
    <s v="-"/>
    <x v="3"/>
    <x v="17"/>
    <s v="-"/>
    <n v="42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n v="43"/>
    <s v="Produkte"/>
    <s v="BUs"/>
    <s v="Symptome"/>
    <s v="BU4"/>
    <n v="29500482"/>
    <n v="61"/>
  </r>
  <r>
    <x v="1"/>
    <n v="20"/>
    <x v="48"/>
    <s v="ABS"/>
    <s v="ABS AT-ROTWEIN"/>
    <x v="4"/>
    <x v="23"/>
    <s v="-"/>
    <n v="43"/>
    <s v="Produkte"/>
    <s v="BUs"/>
    <s v="Symptome"/>
    <s v="BU4"/>
    <n v="29501013"/>
    <n v="61"/>
  </r>
  <r>
    <x v="1"/>
    <n v="20"/>
    <x v="48"/>
    <s v="ABS"/>
    <s v="ABS OLD-AMSTERDAM"/>
    <x v="4"/>
    <x v="23"/>
    <s v="-"/>
    <n v="43"/>
    <s v="Produkte"/>
    <s v="BUs"/>
    <s v="Symptome"/>
    <s v="BU4"/>
    <n v="29501039"/>
    <n v="61"/>
  </r>
  <r>
    <x v="1"/>
    <n v="204"/>
    <x v="48"/>
    <s v="ABS"/>
    <s v="ABS MEDI-KRÄUK"/>
    <x v="4"/>
    <x v="23"/>
    <s v="-"/>
    <n v="43"/>
    <s v="Produkte"/>
    <s v="BUs"/>
    <s v="Symptome"/>
    <s v="BU4"/>
    <n v="29500886"/>
    <n v="61"/>
  </r>
  <r>
    <x v="1"/>
    <n v="11"/>
    <x v="48"/>
    <s v="ABS"/>
    <s v="ABS SCH-PAUL"/>
    <x v="4"/>
    <x v="23"/>
    <s v="-"/>
    <n v="43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n v="43"/>
    <s v="Produkte"/>
    <s v="BUs"/>
    <s v="Symptome"/>
    <s v="BU4"/>
    <n v="29500910"/>
    <n v="61"/>
  </r>
  <r>
    <x v="1"/>
    <n v="3"/>
    <x v="48"/>
    <s v="ABS"/>
    <s v="ABS GRÜN-PESTO"/>
    <x v="4"/>
    <x v="23"/>
    <s v="-"/>
    <n v="43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7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20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12"/>
    <x v="48"/>
    <s v="ABS"/>
    <s v="ABS BRUSCHETTA"/>
    <x v="4"/>
    <x v="23"/>
    <s v="-"/>
    <n v="43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n v="43"/>
    <s v="Produkte"/>
    <s v="BUs"/>
    <s v="Symptome"/>
    <s v="BU4"/>
    <n v="29501032"/>
    <n v="61"/>
  </r>
  <r>
    <x v="1"/>
    <n v="17"/>
    <x v="48"/>
    <s v="ABS"/>
    <s v="ABS OLD-AMSTERDAM"/>
    <x v="4"/>
    <x v="23"/>
    <s v="-"/>
    <n v="43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n v="43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n v="43"/>
    <s v="Produkte"/>
    <s v="BUs"/>
    <s v="Symptome"/>
    <s v="Labor"/>
    <s v="-"/>
    <n v="70"/>
  </r>
  <r>
    <x v="4"/>
    <n v="3.5"/>
    <x v="48"/>
    <s v="Rest"/>
    <s v="-"/>
    <x v="2"/>
    <x v="11"/>
    <s v="-"/>
    <n v="43"/>
    <s v="Produkte"/>
    <s v="BUs"/>
    <s v="Symptome"/>
    <s v="Labor"/>
    <s v="-"/>
    <n v="74"/>
  </r>
  <r>
    <x v="2"/>
    <n v="126"/>
    <x v="48"/>
    <s v="RW"/>
    <s v="RW Natur"/>
    <x v="3"/>
    <x v="17"/>
    <s v="-"/>
    <n v="43"/>
    <s v="Produkte"/>
    <s v="BUs"/>
    <s v="Symptome"/>
    <s v="L9"/>
    <s v="RW Natur"/>
    <n v="30"/>
  </r>
  <r>
    <x v="4"/>
    <n v="20"/>
    <x v="48"/>
    <s v="Rest"/>
    <s v="-"/>
    <x v="2"/>
    <x v="24"/>
    <s v="-"/>
    <n v="43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n v="43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n v="43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n v="43"/>
    <s v="Produkte"/>
    <s v="BUs"/>
    <s v="Symptome"/>
    <s v="Bu3"/>
    <n v="29500527"/>
    <n v="12"/>
  </r>
  <r>
    <x v="0"/>
    <n v="26.5"/>
    <x v="48"/>
    <s v="RW"/>
    <s v="GRW NATUR 7,2KG"/>
    <x v="3"/>
    <x v="53"/>
    <s v="-"/>
    <n v="43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n v="43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n v="43"/>
    <s v="Produkte"/>
    <s v="BUs"/>
    <s v="Symptome"/>
    <n v="3110"/>
    <n v="47000260"/>
    <n v="40"/>
  </r>
  <r>
    <x v="0"/>
    <n v="227"/>
    <x v="48"/>
    <s v="Rest"/>
    <s v="-"/>
    <x v="3"/>
    <x v="17"/>
    <s v="-"/>
    <n v="43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n v="43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n v="43"/>
    <s v="Produkte"/>
    <s v="BUs"/>
    <s v="Symptome"/>
    <s v="L33"/>
    <n v="29501032"/>
    <n v="42"/>
  </r>
  <r>
    <x v="2"/>
    <n v="94.4"/>
    <x v="48"/>
    <s v="Rest"/>
    <s v="-"/>
    <x v="3"/>
    <x v="17"/>
    <s v="-"/>
    <n v="43"/>
    <s v="Produkte"/>
    <s v="BUs"/>
    <s v="Symptome"/>
    <s v="L33"/>
    <s v="-"/>
    <n v="30"/>
  </r>
  <r>
    <x v="1"/>
    <n v="15"/>
    <x v="48"/>
    <s v="Rest"/>
    <s v="-"/>
    <x v="3"/>
    <x v="17"/>
    <s v="-"/>
    <n v="43"/>
    <s v="Produkte"/>
    <s v="BUs"/>
    <s v="Symptome"/>
    <s v="Bu4"/>
    <s v="-"/>
    <n v="30"/>
  </r>
  <r>
    <x v="2"/>
    <n v="44"/>
    <x v="48"/>
    <s v="Rest"/>
    <s v="-"/>
    <x v="3"/>
    <x v="17"/>
    <s v="-"/>
    <n v="43"/>
    <s v="Produkte"/>
    <s v="BUs"/>
    <s v="Symptome"/>
    <s v="Spezialitäten"/>
    <s v="-"/>
    <n v="30"/>
  </r>
  <r>
    <x v="0"/>
    <n v="345"/>
    <x v="48"/>
    <s v="Rest"/>
    <s v="-"/>
    <x v="3"/>
    <x v="9"/>
    <s v="-"/>
    <n v="43"/>
    <s v="Produkte"/>
    <s v="BUs"/>
    <s v="Symptome"/>
    <s v="Schmelze"/>
    <s v="-"/>
    <n v="10"/>
  </r>
  <r>
    <x v="5"/>
    <n v="79"/>
    <x v="48"/>
    <s v="Rest"/>
    <s v="-"/>
    <x v="3"/>
    <x v="17"/>
    <s v="-"/>
    <n v="43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n v="43"/>
    <s v="Produkte"/>
    <s v="BUs"/>
    <s v="Symptome"/>
    <s v="L33"/>
    <n v="29501000"/>
    <n v="12"/>
  </r>
  <r>
    <x v="2"/>
    <n v="26.2"/>
    <x v="48"/>
    <s v="Rest"/>
    <s v="-"/>
    <x v="3"/>
    <x v="17"/>
    <s v="-"/>
    <n v="43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n v="43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n v="43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39" totalsRowShown="0" headerRowDxfId="59" dataDxfId="58">
  <autoFilter ref="A1:H1339" xr:uid="{795DB81A-7973-4ACB-A932-FC4413184BCA}"/>
  <tableColumns count="8">
    <tableColumn id="1" xr3:uid="{DFE47347-E2CF-4C26-8671-529259467AC8}" name="Entstehungsort/Linie" dataDxfId="57"/>
    <tableColumn id="2" xr3:uid="{E267CCD3-4FE7-4CE8-A985-8B61FA856451}" name="Artikelnr. (wenn vorhanden)" dataDxfId="56"/>
    <tableColumn id="3" xr3:uid="{60881CF5-10F0-4A1F-B1A1-082E197979E3}" name="Menge [kg]" dataDxfId="55"/>
    <tableColumn id="4" xr3:uid="{E4956D1E-88EF-4A80-AFBF-8D74314A3A2E}" name="Grund Ziffer" dataDxfId="54"/>
    <tableColumn id="5" xr3:uid="{662BE767-A3FA-49E1-A51C-E14B1389D884}" name="Datum" dataDxfId="53"/>
    <tableColumn id="6" xr3:uid="{FBAFB43D-91C2-4F46-911D-672A5DAFCDD4}" name="Grund eintragen"/>
    <tableColumn id="7" xr3:uid="{D83A87FD-87F9-44F7-8B0E-B3A4F0EF4D25}" name="noch genauer" dataDxfId="52"/>
    <tableColumn id="8" xr3:uid="{A65CECAC-2339-424C-8C68-2090A154B86D}" name="Produktname" dataDxfId="51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339" totalsRowShown="0" headerRowDxfId="49" dataDxfId="47" headerRowBorderDxfId="48" tableBorderDxfId="46">
  <autoFilter ref="A1:O1339" xr:uid="{B0FF04BE-4580-4A96-AC46-38AE0F89D6DE}"/>
  <tableColumns count="15">
    <tableColumn id="1" xr3:uid="{9D4F73F1-3AB4-48A9-971A-AF8A19AA2AC9}" name="BU" dataDxfId="45" totalsRowDxfId="44">
      <calculatedColumnFormula>VLOOKUP(M2,'Linien - BU'!A:B,2,FALSE)</calculatedColumnFormula>
    </tableColumn>
    <tableColumn id="3" xr3:uid="{CCA5DD7A-70CE-4EB7-B259-70F1F8EFB2FA}" name="Menge" dataDxfId="43" totalsRowDxfId="42">
      <calculatedColumnFormula>Eintragen!C2</calculatedColumnFormula>
    </tableColumn>
    <tableColumn id="8" xr3:uid="{71A20D30-0847-47A6-B677-C25ACFFF0A1F}" name="Datum" dataDxfId="41" totalsRowDxfId="40">
      <calculatedColumnFormula>Tabelle1[[#This Row],[Datum]]</calculatedColumnFormula>
    </tableColumn>
    <tableColumn id="2" xr3:uid="{E7C75548-317A-45E1-A059-E158602C1B2B}" name="Produktgruppe" dataDxfId="39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38" totalsRowDxfId="37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6" totalsRowDxfId="35">
      <calculatedColumnFormula>VLOOKUP(Eintragen!D2,'Liste Gründe'!A:D,2,FALSE)</calculatedColumnFormula>
    </tableColumn>
    <tableColumn id="16" xr3:uid="{AE6627E6-D956-47F9-B9EF-123E2B1E0A87}" name="Grund" dataDxfId="34" totalsRowDxfId="33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2" totalsRowDxfId="31">
      <calculatedColumnFormula>IF(ISBLANK(Tabelle1[[#This Row],[noch genauer]]),"-",Tabelle1[[#This Row],[noch genauer]])</calculatedColumnFormula>
    </tableColumn>
    <tableColumn id="14" xr3:uid="{72B1C0F1-3C96-4051-AD49-D559EB00C281}" name="KW" dataDxfId="30" totalsRowDxfId="29">
      <calculatedColumnFormula>_xlfn.ISOWEEKNUM(C2)</calculatedColumnFormula>
    </tableColumn>
    <tableColumn id="4" xr3:uid="{9C07830B-B7BF-41AF-8A34-81D93E99EA42}" name="filter_c" dataDxfId="28" totalsRowDxfId="27">
      <calculatedColumnFormula>"Produkte"</calculatedColumnFormula>
    </tableColumn>
    <tableColumn id="12" xr3:uid="{9AAC8FDC-AA29-4699-8448-7E62607CA4AE}" name="filter_b" dataDxfId="26" totalsRowDxfId="25">
      <calculatedColumnFormula>"BUs"</calculatedColumnFormula>
    </tableColumn>
    <tableColumn id="13" xr3:uid="{EBA5EDD7-CFE6-46C8-8A5A-03F740665E62}" name="filter_a" dataDxfId="24" totalsRowDxfId="23">
      <calculatedColumnFormula>"Symptome"</calculatedColumnFormula>
    </tableColumn>
    <tableColumn id="10" xr3:uid="{F46A40B8-5798-4D0E-83A1-320D5414FD14}" name="Anfallort" dataDxfId="22" totalsRowDxfId="21">
      <calculatedColumnFormula>Eintragen!A2</calculatedColumnFormula>
    </tableColumn>
    <tableColumn id="9" xr3:uid="{1D5D1A21-8270-4480-BAFE-00B8C28DF424}" name="Artikelnr." dataDxfId="20" totalsRowDxfId="19">
      <calculatedColumnFormula>Eintragen!B2</calculatedColumnFormula>
    </tableColumn>
    <tableColumn id="15" xr3:uid="{C3E59A31-D065-471B-A355-8ECCC2A3F022}" name="Grund Ziffer" dataDxfId="18" totalsRowDxfId="17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16" dataDxfId="15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14"/>
    <tableColumn id="3" xr3:uid="{D0B1C33F-0966-452B-A5E0-99D3D15E7F0B}" name="Symptom" dataDxfId="13"/>
    <tableColumn id="4" xr3:uid="{CA1F46F1-5550-4B0F-A183-4F39B3537537}" name="Grund" dataDxfId="12"/>
    <tableColumn id="5" xr3:uid="{F68E496C-DC9B-4CA1-9882-5A98C7B8FE33}" name="genauer Grund" dataDxfId="1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5" tableType="queryTable" totalsRowShown="0">
  <autoFilter ref="A1:H55" xr:uid="{54911785-BCE0-4C8F-BC68-3CD93BF0D690}"/>
  <sortState xmlns:xlrd2="http://schemas.microsoft.com/office/spreadsheetml/2017/richdata2" ref="A2:H55">
    <sortCondition ref="B1:B55"/>
  </sortState>
  <tableColumns count="8">
    <tableColumn id="1" xr3:uid="{922C70E1-CC9E-4007-B6B1-FE7D74940977}" uniqueName="1" name="BU" queryTableFieldId="1" dataDxfId="10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9"/>
    <tableColumn id="6" xr3:uid="{FCF6B307-3C71-4078-9118-5B722132A3A5}" uniqueName="6" name="Produzierte Menge in KG" queryTableFieldId="6" dataDxfId="8"/>
    <tableColumn id="7" xr3:uid="{44BBFAB9-D3FA-471F-92B6-66EF2789C246}" uniqueName="7" name="Wert produzierte Menge" queryTableFieldId="7" dataDxfId="7" dataCellStyle="Währung"/>
    <tableColumn id="14" xr3:uid="{AC9976CF-07EB-4DBC-8F5C-F03F58EE6DDD}" uniqueName="14" name="Gesamtlebensmittelabfallquote" queryTableFieldId="16" dataDxfId="6" dataCellStyle="Währung"/>
    <tableColumn id="15" xr3:uid="{3F571242-73F5-4EFE-A656-491E3788B540}" uniqueName="15" name="Maschinenabfallquote" queryTableFieldId="17" dataDxfId="5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4"/>
    <tableColumn id="2" xr3:uid="{B149497B-89D3-4E8B-95C1-283D810A6A21}" uniqueName="2" name="KW" queryTableFieldId="2"/>
    <tableColumn id="5" xr3:uid="{8B6DA745-F479-4D6A-BE60-DBC6B48F16A5}" uniqueName="5" name="Menge Maschinenabfall" queryTableFieldId="5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2"/>
    <tableColumn id="2" xr3:uid="{F2478E1F-CDEE-4E12-A675-ADCC19A4319F}" uniqueName="2" name="KW" queryTableFieldId="2"/>
    <tableColumn id="5" xr3:uid="{C3E317FD-1A27-4085-8A49-EA37168D9072}" uniqueName="5" name="Produzierte Menge in KG" queryTableFieldId="5" dataDxfId="1"/>
    <tableColumn id="4" xr3:uid="{CE7EEC71-E884-494B-8259-BC4531E0AAAC}" uniqueName="4" name="Wert produzierte Menge" queryTableFieldId="4" dataDxfId="0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39"/>
  <sheetViews>
    <sheetView workbookViewId="0">
      <pane ySplit="1" topLeftCell="A1289" activePane="bottomLeft" state="frozen"/>
      <selection pane="bottomLeft" activeCell="B1325" sqref="B1325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15245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15278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15257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 t="s">
        <v>36</v>
      </c>
      <c r="C1297" s="25">
        <v>46</v>
      </c>
      <c r="D1297" s="25">
        <v>34</v>
      </c>
      <c r="E1297" s="37">
        <v>44491</v>
      </c>
      <c r="G1297" s="25"/>
      <c r="H1297" s="56" t="str">
        <f>IFERROR(VLOOKUP(Tabelle1[[#This Row],[Artikelnr. (wenn vorhanden)]],Artikel!A:C,3,FALSE),Tabelle1[[#This Row],[Artikelnr. (wenn vorhanden)]])</f>
        <v>-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15286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  <row r="1301" spans="1:8" x14ac:dyDescent="0.25">
      <c r="A1301" s="25" t="s">
        <v>9</v>
      </c>
      <c r="B1301" s="25">
        <v>29500482</v>
      </c>
      <c r="C1301" s="25">
        <v>21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Schwarzer Pfeffer R</v>
      </c>
    </row>
    <row r="1302" spans="1:8" x14ac:dyDescent="0.25">
      <c r="A1302" s="25" t="s">
        <v>9</v>
      </c>
      <c r="B1302" s="25">
        <v>29501013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AT-ROTWEIN</v>
      </c>
    </row>
    <row r="1303" spans="1:8" x14ac:dyDescent="0.25">
      <c r="A1303" s="25" t="s">
        <v>9</v>
      </c>
      <c r="B1303" s="25">
        <v>29501039</v>
      </c>
      <c r="C1303" s="25">
        <v>20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OLD-AMSTERDAM</v>
      </c>
    </row>
    <row r="1304" spans="1:8" x14ac:dyDescent="0.25">
      <c r="A1304" s="25" t="s">
        <v>9</v>
      </c>
      <c r="B1304" s="59">
        <v>29500886</v>
      </c>
      <c r="C1304" s="25">
        <v>204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MEDI-KRÄUK</v>
      </c>
    </row>
    <row r="1305" spans="1:8" x14ac:dyDescent="0.25">
      <c r="A1305" s="25" t="s">
        <v>9</v>
      </c>
      <c r="B1305" s="59">
        <v>29500906</v>
      </c>
      <c r="C1305" s="25">
        <v>11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SCH-PAUL</v>
      </c>
    </row>
    <row r="1306" spans="1:8" x14ac:dyDescent="0.25">
      <c r="A1306" s="25" t="s">
        <v>9</v>
      </c>
      <c r="B1306" s="59">
        <v>29500910</v>
      </c>
      <c r="C1306" s="25">
        <v>12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Unser Blütenkäse</v>
      </c>
    </row>
    <row r="1307" spans="1:8" x14ac:dyDescent="0.25">
      <c r="A1307" s="25" t="s">
        <v>9</v>
      </c>
      <c r="B1307" s="59">
        <v>29500952</v>
      </c>
      <c r="C1307" s="25">
        <v>3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GRÜN-PESTO</v>
      </c>
    </row>
    <row r="1308" spans="1:8" x14ac:dyDescent="0.25">
      <c r="A1308" s="25" t="s">
        <v>9</v>
      </c>
      <c r="B1308" s="59">
        <v>29501020</v>
      </c>
      <c r="C1308" s="25">
        <v>4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29501020</v>
      </c>
      <c r="C1309" s="25">
        <v>16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 WAL-THEKE</v>
      </c>
    </row>
    <row r="1310" spans="1:8" x14ac:dyDescent="0.25">
      <c r="A1310" s="25" t="s">
        <v>9</v>
      </c>
      <c r="B1310" s="59">
        <v>29501028</v>
      </c>
      <c r="C1310" s="25">
        <v>17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29501028</v>
      </c>
      <c r="C1311" s="25">
        <v>20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KELLERGEIST</v>
      </c>
    </row>
    <row r="1312" spans="1:8" x14ac:dyDescent="0.25">
      <c r="A1312" s="25" t="s">
        <v>9</v>
      </c>
      <c r="B1312" s="59">
        <v>29501029</v>
      </c>
      <c r="C1312" s="25">
        <v>12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BRUSCHETTA</v>
      </c>
    </row>
    <row r="1313" spans="1:8" x14ac:dyDescent="0.25">
      <c r="A1313" s="25" t="s">
        <v>9</v>
      </c>
      <c r="B1313" s="59">
        <v>29501032</v>
      </c>
      <c r="C1313" s="25">
        <v>27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CHED-ROT MIT ß-CARO</v>
      </c>
    </row>
    <row r="1314" spans="1:8" x14ac:dyDescent="0.25">
      <c r="A1314" s="25" t="s">
        <v>9</v>
      </c>
      <c r="B1314" s="59">
        <v>29501039</v>
      </c>
      <c r="C1314" s="25">
        <v>17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ABS OLD-AMSTERDAM</v>
      </c>
    </row>
    <row r="1315" spans="1:8" x14ac:dyDescent="0.25">
      <c r="A1315" s="25" t="s">
        <v>74</v>
      </c>
      <c r="B1315" s="25">
        <v>29500917</v>
      </c>
      <c r="C1315" s="25">
        <v>30</v>
      </c>
      <c r="D1315" s="25">
        <v>60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VOS-ABS ENTSORGUNG</v>
      </c>
    </row>
    <row r="1316" spans="1:8" x14ac:dyDescent="0.25">
      <c r="A1316" s="25" t="s">
        <v>59</v>
      </c>
      <c r="B1316" s="25" t="s">
        <v>36</v>
      </c>
      <c r="C1316" s="25">
        <v>65.400000000000006</v>
      </c>
      <c r="D1316" s="25">
        <v>70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s="25" t="s">
        <v>36</v>
      </c>
      <c r="C1317" s="25">
        <v>3.5</v>
      </c>
      <c r="D1317" s="25">
        <v>74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-</v>
      </c>
    </row>
    <row r="1318" spans="1:8" x14ac:dyDescent="0.25">
      <c r="A1318" s="25" t="s">
        <v>350</v>
      </c>
      <c r="B1318" s="25" t="s">
        <v>119</v>
      </c>
      <c r="C1318" s="25">
        <v>126</v>
      </c>
      <c r="D1318" s="25">
        <v>30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RW Natur</v>
      </c>
    </row>
    <row r="1319" spans="1:8" x14ac:dyDescent="0.25">
      <c r="A1319" s="25" t="s">
        <v>59</v>
      </c>
      <c r="B1319" s="25" t="s">
        <v>36</v>
      </c>
      <c r="C1319" s="25">
        <v>20</v>
      </c>
      <c r="D1319" s="25">
        <v>72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-</v>
      </c>
    </row>
    <row r="1320" spans="1:8" x14ac:dyDescent="0.25">
      <c r="A1320" s="25" t="s">
        <v>8</v>
      </c>
      <c r="B1320" s="25">
        <v>29501069</v>
      </c>
      <c r="C1320" s="25">
        <v>452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GRW-NATUR ENDSTÜCK</v>
      </c>
    </row>
    <row r="1321" spans="1:8" x14ac:dyDescent="0.25">
      <c r="A1321" s="25" t="s">
        <v>8</v>
      </c>
      <c r="B1321" s="25">
        <v>29501071</v>
      </c>
      <c r="C1321" s="25">
        <v>75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RW-NATUR-NAT ENDSTÜ</v>
      </c>
    </row>
    <row r="1322" spans="1:8" x14ac:dyDescent="0.25">
      <c r="A1322" s="25" t="s">
        <v>88</v>
      </c>
      <c r="B1322" s="25">
        <v>29500527</v>
      </c>
      <c r="C1322" s="25">
        <v>246</v>
      </c>
      <c r="D1322" s="25">
        <v>12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VOS Räucher Chili Vorsc</v>
      </c>
    </row>
    <row r="1323" spans="1:8" x14ac:dyDescent="0.25">
      <c r="A1323" s="25" t="s">
        <v>63</v>
      </c>
      <c r="B1323" s="25">
        <v>32000049</v>
      </c>
      <c r="C1323" s="25">
        <v>26.5</v>
      </c>
      <c r="D1323" s="25">
        <v>33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GRW NATUR 7,2KG</v>
      </c>
    </row>
    <row r="1324" spans="1:8" x14ac:dyDescent="0.25">
      <c r="A1324" s="25">
        <v>3010</v>
      </c>
      <c r="B1324" s="25" t="s">
        <v>36</v>
      </c>
      <c r="C1324" s="25">
        <v>23</v>
      </c>
      <c r="D1324" s="25">
        <v>31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-</v>
      </c>
    </row>
    <row r="1325" spans="1:8" x14ac:dyDescent="0.25">
      <c r="A1325" s="25">
        <v>3110</v>
      </c>
      <c r="B1325" s="25">
        <v>47000260</v>
      </c>
      <c r="C1325" s="25">
        <v>20</v>
      </c>
      <c r="D1325" s="25">
        <v>40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Creme Noblesse 250g Cha</v>
      </c>
    </row>
    <row r="1326" spans="1:8" x14ac:dyDescent="0.25">
      <c r="A1326" s="25" t="s">
        <v>63</v>
      </c>
      <c r="B1326" s="25" t="s">
        <v>36</v>
      </c>
      <c r="C1326" s="25">
        <v>227</v>
      </c>
      <c r="D1326" s="25">
        <v>30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-</v>
      </c>
    </row>
    <row r="1327" spans="1:8" x14ac:dyDescent="0.25">
      <c r="A1327" s="25" t="s">
        <v>8</v>
      </c>
      <c r="B1327" s="25">
        <v>29501066</v>
      </c>
      <c r="C1327" s="25">
        <v>35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RW-NATUR ENDSTÜCK 3</v>
      </c>
    </row>
    <row r="1328" spans="1:8" x14ac:dyDescent="0.25">
      <c r="A1328" s="25" t="s">
        <v>37</v>
      </c>
      <c r="B1328" s="25">
        <v>29501032</v>
      </c>
      <c r="C1328" s="25">
        <v>27</v>
      </c>
      <c r="D1328" s="25">
        <v>42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ABS CHED-ROT MIT ß-CARO</v>
      </c>
    </row>
    <row r="1329" spans="1:8" x14ac:dyDescent="0.25">
      <c r="A1329" s="25" t="s">
        <v>37</v>
      </c>
      <c r="B1329" s="25" t="s">
        <v>36</v>
      </c>
      <c r="C1329" s="25">
        <f>156.4-62</f>
        <v>94.4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117</v>
      </c>
      <c r="B1330" s="25" t="s">
        <v>36</v>
      </c>
      <c r="C1330" s="25">
        <v>15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310</v>
      </c>
      <c r="B1331" s="25" t="s">
        <v>36</v>
      </c>
      <c r="C1331" s="25">
        <v>44</v>
      </c>
      <c r="D1331" s="25">
        <v>30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41</v>
      </c>
      <c r="B1332" s="25" t="s">
        <v>36</v>
      </c>
      <c r="C1332" s="25">
        <f>222+123</f>
        <v>345</v>
      </c>
      <c r="D1332" s="25">
        <v>10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7</v>
      </c>
      <c r="B1333" s="25" t="s">
        <v>36</v>
      </c>
      <c r="C1333" s="25">
        <f>23.8+55.2</f>
        <v>79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37</v>
      </c>
      <c r="B1334" s="25">
        <v>29501000</v>
      </c>
      <c r="C1334" s="25">
        <f>35-23.8</f>
        <v>11.2</v>
      </c>
      <c r="D1334" s="25">
        <v>12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ABS Bergkräuterkäse 50%</v>
      </c>
    </row>
    <row r="1335" spans="1:8" x14ac:dyDescent="0.25">
      <c r="A1335" s="25" t="s">
        <v>377</v>
      </c>
      <c r="B1335" s="25" t="s">
        <v>36</v>
      </c>
      <c r="C1335" s="25">
        <v>26.2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8</v>
      </c>
      <c r="B1336" s="25">
        <v>49500204</v>
      </c>
      <c r="C1336" s="25">
        <v>188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GRW-SCHI-NAT-VAKU</v>
      </c>
    </row>
    <row r="1337" spans="1:8" x14ac:dyDescent="0.25">
      <c r="A1337" s="25" t="s">
        <v>8</v>
      </c>
      <c r="B1337" s="25">
        <v>29500498</v>
      </c>
      <c r="C1337" s="25">
        <v>309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29500498</v>
      </c>
      <c r="C1338" s="25">
        <v>321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Räucher Natur Natri</v>
      </c>
    </row>
    <row r="1339" spans="1:8" x14ac:dyDescent="0.25">
      <c r="A1339" s="25" t="s">
        <v>8</v>
      </c>
      <c r="B1339" s="25">
        <v>29500606</v>
      </c>
      <c r="C1339" s="25">
        <v>245</v>
      </c>
      <c r="D1339" s="25">
        <v>12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VOS Würste Jalapeno nat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339"/>
  <sheetViews>
    <sheetView tabSelected="1" topLeftCell="A1314" zoomScale="70" zoomScaleNormal="70" workbookViewId="0">
      <selection activeCell="E1324" sqref="E1324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5703125" style="51" bestFit="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15161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customHeight="1" x14ac:dyDescent="0.25">
      <c r="A9" s="11" t="str">
        <f>VLOOKUP(M9,'Linien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Eintragen!A9</f>
        <v>Verkauf</v>
      </c>
      <c r="N9" s="15" t="str">
        <f>Eintragen!B9</f>
        <v>Div. 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customHeight="1" x14ac:dyDescent="0.25">
      <c r="A26" s="11" t="str">
        <f>VLOOKUP(M26,'Linien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Eintragen!A26</f>
        <v>Verkauf</v>
      </c>
      <c r="N26" s="15" t="str">
        <f>Eintragen!B26</f>
        <v>Div. 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customHeight="1" x14ac:dyDescent="0.25">
      <c r="A27" s="11" t="str">
        <f>VLOOKUP(M27,'Linien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Eintragen!A27</f>
        <v>Verkauf</v>
      </c>
      <c r="N27" s="15" t="str">
        <f>Eintragen!B27</f>
        <v>Div. 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customHeight="1" x14ac:dyDescent="0.25">
      <c r="A28" s="11" t="str">
        <f>VLOOKUP(M28,'Linien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Eintragen!A28</f>
        <v>Verkauf</v>
      </c>
      <c r="N28" s="15" t="str">
        <f>Eintragen!B28</f>
        <v>Div. 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Eintragen!A34</f>
        <v>RWV</v>
      </c>
      <c r="N34" s="15" t="str">
        <f>Eintragen!B34</f>
        <v>Div. 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Eintragen!A35</f>
        <v>RWV</v>
      </c>
      <c r="N35" s="15" t="str">
        <f>Eintragen!B35</f>
        <v>Div. 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customHeight="1" x14ac:dyDescent="0.25">
      <c r="A42" s="11" t="str">
        <f>VLOOKUP(M42,'Linien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4" t="str">
        <f>Eintragen!A42</f>
        <v>Verkauf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customHeight="1" x14ac:dyDescent="0.25">
      <c r="A43" s="11" t="str">
        <f>VLOOKUP(M43,'Linien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 t="str">
        <f>Eintragen!A43</f>
        <v>Verkauf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customHeight="1" x14ac:dyDescent="0.25">
      <c r="A44" s="11" t="str">
        <f>VLOOKUP(M44,'Linien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Eintragen!A44</f>
        <v>Verkauf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customHeight="1" x14ac:dyDescent="0.25">
      <c r="A45" s="11" t="str">
        <f>VLOOKUP(M45,'Linien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 t="str">
        <f>Eintragen!A45</f>
        <v>Verkauf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customHeight="1" x14ac:dyDescent="0.25">
      <c r="A46" s="11" t="str">
        <f>VLOOKUP(M46,'Linien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 t="str">
        <f>Eintragen!A46</f>
        <v>Verkauf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customHeight="1" x14ac:dyDescent="0.25">
      <c r="A48" s="11" t="str">
        <f>VLOOKUP(M48,'Linien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 t="str">
        <f>Eintragen!A48</f>
        <v>Verkauf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customHeight="1" x14ac:dyDescent="0.25">
      <c r="A49" s="11" t="str">
        <f>VLOOKUP(M49,'Linien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 t="str">
        <f>Eintragen!A49</f>
        <v>Verkauf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customHeight="1" x14ac:dyDescent="0.25">
      <c r="A50" s="11" t="str">
        <f>VLOOKUP(M50,'Linien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 t="str">
        <f>Eintragen!A50</f>
        <v>Verkauf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customHeight="1" x14ac:dyDescent="0.25">
      <c r="A51" s="11" t="str">
        <f>VLOOKUP(M51,'Linien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 t="str">
        <f>Eintragen!A51</f>
        <v>Verkauf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customHeight="1" x14ac:dyDescent="0.25">
      <c r="A52" s="11" t="str">
        <f>VLOOKUP(M52,'Linien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 t="str">
        <f>Eintragen!A52</f>
        <v>Verkauf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customHeight="1" x14ac:dyDescent="0.25">
      <c r="A53" s="11" t="str">
        <f>VLOOKUP(M53,'Linien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Eintragen!A53</f>
        <v>Verkauf</v>
      </c>
      <c r="N53" s="15" t="str">
        <f>Eintragen!B53</f>
        <v>Div. 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18" si="4">_xlfn.ISOWEEKNUM(C66)</f>
        <v>34</v>
      </c>
      <c r="J66" s="11" t="str">
        <f t="shared" ref="J66:J118" si="5">"Produkte"</f>
        <v>Produkte</v>
      </c>
      <c r="K66" s="11" t="str">
        <f t="shared" ref="K66:K118" si="6">"BUs"</f>
        <v>BUs</v>
      </c>
      <c r="L66" s="11" t="str">
        <f t="shared" ref="L66:L118" si="7"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customHeight="1" x14ac:dyDescent="0.25">
      <c r="A78" s="11" t="str">
        <f>VLOOKUP(M78,'Linien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Eintragen!A78</f>
        <v>Verkauf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customHeight="1" x14ac:dyDescent="0.25">
      <c r="A80" s="11" t="str">
        <f>VLOOKUP(M80,'Linien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4" t="str">
        <f>Eintragen!A80</f>
        <v>Verkauf</v>
      </c>
      <c r="N80" s="16" t="str">
        <f>Eintragen!B80</f>
        <v>Div. 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customHeight="1" x14ac:dyDescent="0.25">
      <c r="A81" s="11" t="str">
        <f>VLOOKUP(M81,'Linien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Eintragen!A81</f>
        <v>Verkauf</v>
      </c>
      <c r="N81" s="15" t="str">
        <f>Eintragen!B81</f>
        <v>Div. 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customHeight="1" x14ac:dyDescent="0.25">
      <c r="A82" s="11" t="str">
        <f>VLOOKUP(M82,'Linien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Eintragen!A82</f>
        <v>Verkauf</v>
      </c>
      <c r="N82" s="15" t="str">
        <f>Eintragen!B82</f>
        <v>Div. 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customHeight="1" x14ac:dyDescent="0.25">
      <c r="A83" s="11" t="str">
        <f>VLOOKUP(M83,'Linien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Eintragen!A83</f>
        <v>Verkauf</v>
      </c>
      <c r="N83" s="15" t="str">
        <f>Eintragen!B83</f>
        <v>Div. 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customHeight="1" x14ac:dyDescent="0.25">
      <c r="A84" s="11" t="str">
        <f>VLOOKUP(M84,'Linien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Eintragen!A84</f>
        <v>Verkauf</v>
      </c>
      <c r="N84" s="15" t="str">
        <f>Eintragen!B84</f>
        <v>Div. 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customHeight="1" x14ac:dyDescent="0.25">
      <c r="A104" s="11" t="str">
        <f>VLOOKUP(M104,'Linien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Eintragen!A104</f>
        <v>Verkauf</v>
      </c>
      <c r="N104" s="15" t="str">
        <f>Eintragen!B104</f>
        <v>Div. 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customHeight="1" x14ac:dyDescent="0.25">
      <c r="A114" s="11" t="str">
        <f>VLOOKUP(M114,'Linien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Eintragen!A114</f>
        <v>Verkauf</v>
      </c>
      <c r="N114" s="15" t="str">
        <f>Eintragen!B114</f>
        <v>Div. 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customHeight="1" x14ac:dyDescent="0.25">
      <c r="A115" s="11" t="str">
        <f>VLOOKUP(M115,'Linien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Eintragen!A115</f>
        <v>Verkauf</v>
      </c>
      <c r="N115" s="15" t="str">
        <f>Eintragen!B115</f>
        <v>Div. 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ref="I119:I182" si="8">_xlfn.ISOWEEKNUM(C119)</f>
        <v>34</v>
      </c>
      <c r="J119" s="11" t="str">
        <f t="shared" ref="J119:J182" si="9">"Produkte"</f>
        <v>Produkte</v>
      </c>
      <c r="K119" s="11" t="str">
        <f t="shared" ref="K119:K182" si="10">"BUs"</f>
        <v>BUs</v>
      </c>
      <c r="L119" s="11" t="str">
        <f t="shared" ref="L119:L182" si="11">"Symptome"</f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8"/>
        <v>34</v>
      </c>
      <c r="J120" s="11" t="str">
        <f t="shared" si="9"/>
        <v>Produkte</v>
      </c>
      <c r="K120" s="11" t="str">
        <f t="shared" si="10"/>
        <v>BUs</v>
      </c>
      <c r="L120" s="11" t="str">
        <f t="shared" si="11"/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8"/>
        <v>34</v>
      </c>
      <c r="J121" s="11" t="str">
        <f t="shared" si="9"/>
        <v>Produkte</v>
      </c>
      <c r="K121" s="11" t="str">
        <f t="shared" si="10"/>
        <v>BUs</v>
      </c>
      <c r="L121" s="11" t="str">
        <f t="shared" si="11"/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8"/>
        <v>34</v>
      </c>
      <c r="J122" s="11" t="str">
        <f t="shared" si="9"/>
        <v>Produkte</v>
      </c>
      <c r="K122" s="11" t="str">
        <f t="shared" si="10"/>
        <v>BUs</v>
      </c>
      <c r="L122" s="11" t="str">
        <f t="shared" si="11"/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8"/>
        <v>34</v>
      </c>
      <c r="J123" s="11" t="str">
        <f t="shared" si="9"/>
        <v>Produkte</v>
      </c>
      <c r="K123" s="11" t="str">
        <f t="shared" si="10"/>
        <v>BUs</v>
      </c>
      <c r="L123" s="11" t="str">
        <f t="shared" si="11"/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customHeight="1" x14ac:dyDescent="0.25">
      <c r="A124" s="11" t="str">
        <f>VLOOKUP(M124,'Linien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8"/>
        <v>35</v>
      </c>
      <c r="J124" s="11" t="str">
        <f t="shared" si="9"/>
        <v>Produkte</v>
      </c>
      <c r="K124" s="11" t="str">
        <f t="shared" si="10"/>
        <v>BUs</v>
      </c>
      <c r="L124" s="11" t="str">
        <f t="shared" si="11"/>
        <v>Symptome</v>
      </c>
      <c r="M124" s="11" t="str">
        <f>Eintragen!A164</f>
        <v>L22</v>
      </c>
      <c r="N124" s="15">
        <f>Eintragen!B164</f>
        <v>29500482</v>
      </c>
      <c r="O124" s="15">
        <f>Eintragen!D164</f>
        <v>61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customHeight="1" x14ac:dyDescent="0.25">
      <c r="A125" s="11" t="str">
        <f>VLOOKUP(M125,'Linien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8"/>
        <v>35</v>
      </c>
      <c r="J125" s="11" t="str">
        <f t="shared" si="9"/>
        <v>Produkte</v>
      </c>
      <c r="K125" s="11" t="str">
        <f t="shared" si="10"/>
        <v>BUs</v>
      </c>
      <c r="L125" s="11" t="str">
        <f t="shared" si="11"/>
        <v>Symptome</v>
      </c>
      <c r="M125" s="11" t="str">
        <f>Eintragen!A125</f>
        <v>Verkauf</v>
      </c>
      <c r="N125" s="15" t="str">
        <f>Eintragen!B125</f>
        <v>Div. 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8"/>
        <v>35</v>
      </c>
      <c r="J126" s="11" t="str">
        <f t="shared" si="9"/>
        <v>Produkte</v>
      </c>
      <c r="K126" s="11" t="str">
        <f t="shared" si="10"/>
        <v>BUs</v>
      </c>
      <c r="L126" s="11" t="str">
        <f t="shared" si="11"/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8"/>
        <v>35</v>
      </c>
      <c r="J127" s="11" t="str">
        <f t="shared" si="9"/>
        <v>Produkte</v>
      </c>
      <c r="K127" s="11" t="str">
        <f t="shared" si="10"/>
        <v>BUs</v>
      </c>
      <c r="L127" s="11" t="str">
        <f t="shared" si="11"/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8"/>
        <v>35</v>
      </c>
      <c r="J128" s="11" t="str">
        <f t="shared" si="9"/>
        <v>Produkte</v>
      </c>
      <c r="K128" s="11" t="str">
        <f t="shared" si="10"/>
        <v>BUs</v>
      </c>
      <c r="L128" s="11" t="str">
        <f t="shared" si="11"/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8"/>
        <v>35</v>
      </c>
      <c r="J129" s="11" t="str">
        <f t="shared" si="9"/>
        <v>Produkte</v>
      </c>
      <c r="K129" s="11" t="str">
        <f t="shared" si="10"/>
        <v>BUs</v>
      </c>
      <c r="L129" s="11" t="str">
        <f t="shared" si="11"/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si="8"/>
        <v>35</v>
      </c>
      <c r="J130" s="11" t="str">
        <f t="shared" si="9"/>
        <v>Produkte</v>
      </c>
      <c r="K130" s="11" t="str">
        <f t="shared" si="10"/>
        <v>BUs</v>
      </c>
      <c r="L130" s="11" t="str">
        <f t="shared" si="11"/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customHeight="1" x14ac:dyDescent="0.25">
      <c r="A138" s="11" t="str">
        <f>VLOOKUP(M138,'Linien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 t="str">
        <f>Eintragen!A138</f>
        <v>Verkauf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customHeight="1" x14ac:dyDescent="0.25">
      <c r="A139" s="11" t="str">
        <f>VLOOKUP(M139,'Linien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Eintragen!A139</f>
        <v>Verkauf</v>
      </c>
      <c r="N139" s="15" t="str">
        <f>Eintragen!B139</f>
        <v>Div. 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customHeight="1" x14ac:dyDescent="0.25">
      <c r="A140" s="11" t="str">
        <f>VLOOKUP(M140,'Linien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Eintragen!A140</f>
        <v>Verkauf</v>
      </c>
      <c r="N140" s="15" t="str">
        <f>Eintragen!B140</f>
        <v>Div. 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customHeight="1" x14ac:dyDescent="0.25">
      <c r="A164" s="11" t="str">
        <f>VLOOKUP(M164,'Linien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Eintragen!A269</f>
        <v>L22</v>
      </c>
      <c r="N164" s="15">
        <f>Eintragen!B269</f>
        <v>29500482</v>
      </c>
      <c r="O164" s="15">
        <f>Eintragen!D269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customHeight="1" x14ac:dyDescent="0.25">
      <c r="A165" s="11" t="str">
        <f>VLOOKUP(M165,'Linien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Eintragen!A444</f>
        <v>L22</v>
      </c>
      <c r="N165" s="15">
        <f>Eintragen!B444</f>
        <v>29500482</v>
      </c>
      <c r="O165" s="15">
        <f>Eintragen!D444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Eintragen!A176</f>
        <v>L16</v>
      </c>
      <c r="N176" s="15" t="str">
        <f>Eintragen!B176</f>
        <v>Div. 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customHeight="1" x14ac:dyDescent="0.25">
      <c r="A181" s="11" t="str">
        <f>VLOOKUP(M181,'Linien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Eintragen!A181</f>
        <v>Verkauf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customHeight="1" x14ac:dyDescent="0.25">
      <c r="A182" s="11" t="str">
        <f>VLOOKUP(M182,'Linien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Eintragen!A182</f>
        <v>Verkauf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customHeight="1" x14ac:dyDescent="0.25">
      <c r="A183" s="11" t="str">
        <f>VLOOKUP(M183,'Linien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ref="I183:I246" si="12">_xlfn.ISOWEEKNUM(C183)</f>
        <v>35</v>
      </c>
      <c r="J183" s="11" t="str">
        <f t="shared" ref="J183:J246" si="13">"Produkte"</f>
        <v>Produkte</v>
      </c>
      <c r="K183" s="11" t="str">
        <f t="shared" ref="K183:K246" si="14">"BUs"</f>
        <v>BUs</v>
      </c>
      <c r="L183" s="11" t="str">
        <f t="shared" ref="L183:L246" si="15">"Symptome"</f>
        <v>Symptome</v>
      </c>
      <c r="M183" s="11" t="str">
        <f>Eintragen!A183</f>
        <v>Verkauf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customHeight="1" x14ac:dyDescent="0.25">
      <c r="A184" s="11" t="str">
        <f>VLOOKUP(M184,'Linien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12"/>
        <v>35</v>
      </c>
      <c r="J184" s="11" t="str">
        <f t="shared" si="13"/>
        <v>Produkte</v>
      </c>
      <c r="K184" s="11" t="str">
        <f t="shared" si="14"/>
        <v>BUs</v>
      </c>
      <c r="L184" s="11" t="str">
        <f t="shared" si="15"/>
        <v>Symptome</v>
      </c>
      <c r="M184" s="11" t="str">
        <f>Eintragen!A184</f>
        <v>Verkauf</v>
      </c>
      <c r="N184" s="16" t="str">
        <f>Eintragen!B184</f>
        <v>Div. 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12"/>
        <v>35</v>
      </c>
      <c r="J185" s="11" t="str">
        <f t="shared" si="13"/>
        <v>Produkte</v>
      </c>
      <c r="K185" s="11" t="str">
        <f t="shared" si="14"/>
        <v>BUs</v>
      </c>
      <c r="L185" s="11" t="str">
        <f t="shared" si="15"/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12"/>
        <v>35</v>
      </c>
      <c r="J186" s="11" t="str">
        <f t="shared" si="13"/>
        <v>Produkte</v>
      </c>
      <c r="K186" s="11" t="str">
        <f t="shared" si="14"/>
        <v>BUs</v>
      </c>
      <c r="L186" s="11" t="str">
        <f t="shared" si="15"/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12"/>
        <v>35</v>
      </c>
      <c r="J187" s="11" t="str">
        <f t="shared" si="13"/>
        <v>Produkte</v>
      </c>
      <c r="K187" s="11" t="str">
        <f t="shared" si="14"/>
        <v>BUs</v>
      </c>
      <c r="L187" s="11" t="str">
        <f t="shared" si="15"/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12"/>
        <v>35</v>
      </c>
      <c r="J188" s="11" t="str">
        <f t="shared" si="13"/>
        <v>Produkte</v>
      </c>
      <c r="K188" s="11" t="str">
        <f t="shared" si="14"/>
        <v>BUs</v>
      </c>
      <c r="L188" s="11" t="str">
        <f t="shared" si="15"/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12"/>
        <v>35</v>
      </c>
      <c r="J189" s="11" t="str">
        <f t="shared" si="13"/>
        <v>Produkte</v>
      </c>
      <c r="K189" s="11" t="str">
        <f t="shared" si="14"/>
        <v>BUs</v>
      </c>
      <c r="L189" s="11" t="str">
        <f t="shared" si="15"/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12"/>
        <v>35</v>
      </c>
      <c r="J190" s="11" t="str">
        <f t="shared" si="13"/>
        <v>Produkte</v>
      </c>
      <c r="K190" s="11" t="str">
        <f t="shared" si="14"/>
        <v>BUs</v>
      </c>
      <c r="L190" s="11" t="str">
        <f t="shared" si="15"/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12"/>
        <v>35</v>
      </c>
      <c r="J191" s="11" t="str">
        <f t="shared" si="13"/>
        <v>Produkte</v>
      </c>
      <c r="K191" s="11" t="str">
        <f t="shared" si="14"/>
        <v>BUs</v>
      </c>
      <c r="L191" s="11" t="str">
        <f t="shared" si="15"/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12"/>
        <v>35</v>
      </c>
      <c r="J192" s="11" t="str">
        <f t="shared" si="13"/>
        <v>Produkte</v>
      </c>
      <c r="K192" s="11" t="str">
        <f t="shared" si="14"/>
        <v>BUs</v>
      </c>
      <c r="L192" s="11" t="str">
        <f t="shared" si="15"/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12"/>
        <v>35</v>
      </c>
      <c r="J193" s="11" t="str">
        <f t="shared" si="13"/>
        <v>Produkte</v>
      </c>
      <c r="K193" s="11" t="str">
        <f t="shared" si="14"/>
        <v>BUs</v>
      </c>
      <c r="L193" s="11" t="str">
        <f t="shared" si="15"/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si="12"/>
        <v>35</v>
      </c>
      <c r="J194" s="11" t="str">
        <f t="shared" si="13"/>
        <v>Produkte</v>
      </c>
      <c r="K194" s="11" t="str">
        <f t="shared" si="14"/>
        <v>BUs</v>
      </c>
      <c r="L194" s="11" t="str">
        <f t="shared" si="15"/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customHeight="1" x14ac:dyDescent="0.25">
      <c r="A204" s="11" t="str">
        <f>VLOOKUP(M204,'Linien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 t="str">
        <f>Eintragen!A204</f>
        <v>Verkauf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customHeight="1" x14ac:dyDescent="0.25">
      <c r="A205" s="11" t="str">
        <f>VLOOKUP(M205,'Linien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Eintragen!A205</f>
        <v>Verkauf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customHeight="1" x14ac:dyDescent="0.25">
      <c r="A206" s="11" t="str">
        <f>VLOOKUP(M206,'Linien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Eintragen!A206</f>
        <v>Verkauf</v>
      </c>
      <c r="N206" s="15" t="str">
        <f>Eintragen!B206</f>
        <v>Div. 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customHeight="1" x14ac:dyDescent="0.25">
      <c r="A230" s="11" t="str">
        <f>VLOOKUP(M230,'Linien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Eintragen!A230</f>
        <v>Verkauf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customHeight="1" x14ac:dyDescent="0.25">
      <c r="A231" s="11" t="str">
        <f>VLOOKUP(M231,'Linien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Eintragen!A231</f>
        <v>Verkauf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customHeight="1" x14ac:dyDescent="0.25">
      <c r="A232" s="11" t="str">
        <f>VLOOKUP(M232,'Linien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Eintragen!A232</f>
        <v>Verkauf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customHeight="1" x14ac:dyDescent="0.25">
      <c r="A233" s="11" t="str">
        <f>VLOOKUP(M233,'Linien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Eintragen!A233</f>
        <v>Verkauf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Eintragen!A243</f>
        <v>Bu3</v>
      </c>
      <c r="N243" s="15" t="str">
        <f>Eintragen!B243</f>
        <v>Div. 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ref="I247:I310" si="16">_xlfn.ISOWEEKNUM(C247)</f>
        <v>35</v>
      </c>
      <c r="J247" s="11" t="str">
        <f t="shared" ref="J247:J310" si="17">"Produkte"</f>
        <v>Produkte</v>
      </c>
      <c r="K247" s="11" t="str">
        <f t="shared" ref="K247:K310" si="18">"BUs"</f>
        <v>BUs</v>
      </c>
      <c r="L247" s="11" t="str">
        <f t="shared" ref="L247:L310" si="19">"Symptome"</f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6"/>
        <v>35</v>
      </c>
      <c r="J248" s="11" t="str">
        <f t="shared" si="17"/>
        <v>Produkte</v>
      </c>
      <c r="K248" s="11" t="str">
        <f t="shared" si="18"/>
        <v>BUs</v>
      </c>
      <c r="L248" s="11" t="str">
        <f t="shared" si="19"/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6"/>
        <v>35</v>
      </c>
      <c r="J249" s="11" t="str">
        <f t="shared" si="17"/>
        <v>Produkte</v>
      </c>
      <c r="K249" s="11" t="str">
        <f t="shared" si="18"/>
        <v>BUs</v>
      </c>
      <c r="L249" s="11" t="str">
        <f t="shared" si="19"/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6"/>
        <v>35</v>
      </c>
      <c r="J250" s="11" t="str">
        <f t="shared" si="17"/>
        <v>Produkte</v>
      </c>
      <c r="K250" s="11" t="str">
        <f t="shared" si="18"/>
        <v>BUs</v>
      </c>
      <c r="L250" s="11" t="str">
        <f t="shared" si="19"/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6"/>
        <v>35</v>
      </c>
      <c r="J251" s="11" t="str">
        <f t="shared" si="17"/>
        <v>Produkte</v>
      </c>
      <c r="K251" s="11" t="str">
        <f t="shared" si="18"/>
        <v>BUs</v>
      </c>
      <c r="L251" s="11" t="str">
        <f t="shared" si="19"/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6"/>
        <v>35</v>
      </c>
      <c r="J252" s="11" t="str">
        <f t="shared" si="17"/>
        <v>Produkte</v>
      </c>
      <c r="K252" s="11" t="str">
        <f t="shared" si="18"/>
        <v>BUs</v>
      </c>
      <c r="L252" s="11" t="str">
        <f t="shared" si="19"/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customHeight="1" x14ac:dyDescent="0.25">
      <c r="A253" s="11" t="str">
        <f>VLOOKUP(M253,'Linien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6"/>
        <v>36</v>
      </c>
      <c r="J253" s="11" t="str">
        <f t="shared" si="17"/>
        <v>Produkte</v>
      </c>
      <c r="K253" s="11" t="str">
        <f t="shared" si="18"/>
        <v>BUs</v>
      </c>
      <c r="L253" s="11" t="str">
        <f t="shared" si="19"/>
        <v>Symptome</v>
      </c>
      <c r="M253" s="14" t="str">
        <f>Eintragen!A253</f>
        <v>Verkauf</v>
      </c>
      <c r="N253" s="16" t="str">
        <f>Eintragen!B253</f>
        <v>Div. 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6"/>
        <v>34</v>
      </c>
      <c r="J254" s="11" t="str">
        <f t="shared" si="17"/>
        <v>Produkte</v>
      </c>
      <c r="K254" s="11" t="str">
        <f t="shared" si="18"/>
        <v>BUs</v>
      </c>
      <c r="L254" s="11" t="str">
        <f t="shared" si="19"/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6"/>
        <v>36</v>
      </c>
      <c r="J255" s="11" t="str">
        <f t="shared" si="17"/>
        <v>Produkte</v>
      </c>
      <c r="K255" s="11" t="str">
        <f t="shared" si="18"/>
        <v>BUs</v>
      </c>
      <c r="L255" s="11" t="str">
        <f t="shared" si="19"/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6"/>
        <v>36</v>
      </c>
      <c r="J256" s="11" t="str">
        <f t="shared" si="17"/>
        <v>Produkte</v>
      </c>
      <c r="K256" s="11" t="str">
        <f t="shared" si="18"/>
        <v>BUs</v>
      </c>
      <c r="L256" s="11" t="str">
        <f t="shared" si="19"/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6"/>
        <v>36</v>
      </c>
      <c r="J257" s="11" t="str">
        <f t="shared" si="17"/>
        <v>Produkte</v>
      </c>
      <c r="K257" s="11" t="str">
        <f t="shared" si="18"/>
        <v>BUs</v>
      </c>
      <c r="L257" s="11" t="str">
        <f t="shared" si="19"/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si="16"/>
        <v>36</v>
      </c>
      <c r="J258" s="11" t="str">
        <f t="shared" si="17"/>
        <v>Produkte</v>
      </c>
      <c r="K258" s="11" t="str">
        <f t="shared" si="18"/>
        <v>BUs</v>
      </c>
      <c r="L258" s="11" t="str">
        <f t="shared" si="19"/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customHeight="1" x14ac:dyDescent="0.25">
      <c r="A269" s="11" t="str">
        <f>VLOOKUP(M269,'Linien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Eintragen!A445</f>
        <v>L22</v>
      </c>
      <c r="N269" s="15">
        <f>Eintragen!B445</f>
        <v>29500482</v>
      </c>
      <c r="O269" s="15">
        <f>Eintragen!D445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customHeight="1" x14ac:dyDescent="0.25">
      <c r="A283" s="11" t="str">
        <f>VLOOKUP(M283,'Linien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 t="str">
        <f>Eintragen!A283</f>
        <v>Verkauf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customHeight="1" x14ac:dyDescent="0.25">
      <c r="A284" s="11" t="str">
        <f>VLOOKUP(M284,'Linien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 t="str">
        <f>Eintragen!A284</f>
        <v>Verkauf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customHeight="1" x14ac:dyDescent="0.25">
      <c r="A285" s="11" t="str">
        <f>VLOOKUP(M285,'Linien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Eintragen!A285</f>
        <v>Verkauf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customHeight="1" x14ac:dyDescent="0.25">
      <c r="A286" s="11" t="str">
        <f>VLOOKUP(M286,'Linien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 t="str">
        <f>Eintragen!A286</f>
        <v>Verkauf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customHeight="1" x14ac:dyDescent="0.25">
      <c r="A287" s="11" t="str">
        <f>VLOOKUP(M287,'Linien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Eintragen!A287</f>
        <v>Verkauf</v>
      </c>
      <c r="N287" s="15" t="str">
        <f>Eintragen!B287</f>
        <v>Div. 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customHeight="1" x14ac:dyDescent="0.25">
      <c r="A309" s="11" t="str">
        <f>VLOOKUP(M309,'Linien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 t="str">
        <f>Eintragen!A309</f>
        <v>Verkauf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customHeight="1" x14ac:dyDescent="0.25">
      <c r="A310" s="11" t="str">
        <f>VLOOKUP(M310,'Linien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 t="str">
        <f>Eintragen!A310</f>
        <v>Verkauf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customHeight="1" x14ac:dyDescent="0.25">
      <c r="A311" s="11" t="str">
        <f>VLOOKUP(M311,'Linien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ref="I311:I374" si="20">_xlfn.ISOWEEKNUM(C311)</f>
        <v>36</v>
      </c>
      <c r="J311" s="11" t="str">
        <f t="shared" ref="J311:J374" si="21">"Produkte"</f>
        <v>Produkte</v>
      </c>
      <c r="K311" s="11" t="str">
        <f t="shared" ref="K311:K374" si="22">"BUs"</f>
        <v>BUs</v>
      </c>
      <c r="L311" s="11" t="str">
        <f t="shared" ref="L311:L374" si="23">"Symptome"</f>
        <v>Symptome</v>
      </c>
      <c r="M311" s="11" t="str">
        <f>Eintragen!A311</f>
        <v>Verkauf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customHeight="1" x14ac:dyDescent="0.25">
      <c r="A312" s="11" t="str">
        <f>VLOOKUP(M312,'Linien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20"/>
        <v>36</v>
      </c>
      <c r="J312" s="11" t="str">
        <f t="shared" si="21"/>
        <v>Produkte</v>
      </c>
      <c r="K312" s="11" t="str">
        <f t="shared" si="22"/>
        <v>BUs</v>
      </c>
      <c r="L312" s="11" t="str">
        <f t="shared" si="23"/>
        <v>Symptome</v>
      </c>
      <c r="M312" s="11" t="str">
        <f>Eintragen!A312</f>
        <v>Verkauf</v>
      </c>
      <c r="N312" s="15" t="str">
        <f>Eintragen!B312</f>
        <v>Div. 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customHeight="1" x14ac:dyDescent="0.25">
      <c r="A313" s="11" t="str">
        <f>VLOOKUP(M313,'Linien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20"/>
        <v>36</v>
      </c>
      <c r="J313" s="11" t="str">
        <f t="shared" si="21"/>
        <v>Produkte</v>
      </c>
      <c r="K313" s="11" t="str">
        <f t="shared" si="22"/>
        <v>BUs</v>
      </c>
      <c r="L313" s="11" t="str">
        <f t="shared" si="23"/>
        <v>Symptome</v>
      </c>
      <c r="M313" s="11" t="str">
        <f>Eintragen!A313</f>
        <v>Verkauf</v>
      </c>
      <c r="N313" s="15" t="str">
        <f>Eintragen!B313</f>
        <v>Div. 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20"/>
        <v>36</v>
      </c>
      <c r="J314" s="11" t="str">
        <f t="shared" si="21"/>
        <v>Produkte</v>
      </c>
      <c r="K314" s="11" t="str">
        <f t="shared" si="22"/>
        <v>BUs</v>
      </c>
      <c r="L314" s="11" t="str">
        <f t="shared" si="23"/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20"/>
        <v>36</v>
      </c>
      <c r="J315" s="11" t="str">
        <f t="shared" si="21"/>
        <v>Produkte</v>
      </c>
      <c r="K315" s="11" t="str">
        <f t="shared" si="22"/>
        <v>BUs</v>
      </c>
      <c r="L315" s="11" t="str">
        <f t="shared" si="23"/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20"/>
        <v>36</v>
      </c>
      <c r="J316" s="11" t="str">
        <f t="shared" si="21"/>
        <v>Produkte</v>
      </c>
      <c r="K316" s="11" t="str">
        <f t="shared" si="22"/>
        <v>BUs</v>
      </c>
      <c r="L316" s="11" t="str">
        <f t="shared" si="23"/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20"/>
        <v>39</v>
      </c>
      <c r="J317" s="11" t="str">
        <f t="shared" si="21"/>
        <v>Produkte</v>
      </c>
      <c r="K317" s="11" t="str">
        <f t="shared" si="22"/>
        <v>BUs</v>
      </c>
      <c r="L317" s="11" t="str">
        <f t="shared" si="23"/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20"/>
        <v>36</v>
      </c>
      <c r="J318" s="11" t="str">
        <f t="shared" si="21"/>
        <v>Produkte</v>
      </c>
      <c r="K318" s="11" t="str">
        <f t="shared" si="22"/>
        <v>BUs</v>
      </c>
      <c r="L318" s="11" t="str">
        <f t="shared" si="23"/>
        <v>Symptome</v>
      </c>
      <c r="M318" s="11" t="str">
        <f>Eintragen!A318</f>
        <v>Abfüllung</v>
      </c>
      <c r="N318" s="15" t="str">
        <f>Eintragen!B318</f>
        <v>Div. 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20"/>
        <v>36</v>
      </c>
      <c r="J319" s="11" t="str">
        <f t="shared" si="21"/>
        <v>Produkte</v>
      </c>
      <c r="K319" s="11" t="str">
        <f t="shared" si="22"/>
        <v>BUs</v>
      </c>
      <c r="L319" s="11" t="str">
        <f t="shared" si="23"/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20"/>
        <v>36</v>
      </c>
      <c r="J320" s="11" t="str">
        <f t="shared" si="21"/>
        <v>Produkte</v>
      </c>
      <c r="K320" s="11" t="str">
        <f t="shared" si="22"/>
        <v>BUs</v>
      </c>
      <c r="L320" s="11" t="str">
        <f t="shared" si="23"/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20"/>
        <v>36</v>
      </c>
      <c r="J321" s="11" t="str">
        <f t="shared" si="21"/>
        <v>Produkte</v>
      </c>
      <c r="K321" s="11" t="str">
        <f t="shared" si="22"/>
        <v>BUs</v>
      </c>
      <c r="L321" s="11" t="str">
        <f t="shared" si="23"/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si="20"/>
        <v>36</v>
      </c>
      <c r="J322" s="11" t="str">
        <f t="shared" si="21"/>
        <v>Produkte</v>
      </c>
      <c r="K322" s="11" t="str">
        <f t="shared" si="22"/>
        <v>BUs</v>
      </c>
      <c r="L322" s="11" t="str">
        <f t="shared" si="23"/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customHeight="1" x14ac:dyDescent="0.25">
      <c r="A327" s="11" t="str">
        <f>VLOOKUP(M327,'Linien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Eintragen!A502</f>
        <v>L22</v>
      </c>
      <c r="N327" s="15">
        <f>Eintragen!B502</f>
        <v>29500482</v>
      </c>
      <c r="O327" s="15">
        <f>Eintragen!D502</f>
        <v>61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customHeight="1" x14ac:dyDescent="0.25">
      <c r="A337" s="11" t="str">
        <f>VLOOKUP(M337,'Linien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Eintragen!A337</f>
        <v>Verkauf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customHeight="1" x14ac:dyDescent="0.25">
      <c r="A338" s="11" t="str">
        <f>VLOOKUP(M338,'Linien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Eintragen!A338</f>
        <v>Verkauf</v>
      </c>
      <c r="N338" s="15" t="str">
        <f>Eintragen!B338</f>
        <v>Div. 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customHeight="1" x14ac:dyDescent="0.25">
      <c r="A342" s="11" t="str">
        <f>VLOOKUP(M342,'Linien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 t="str">
        <f>Eintragen!A342</f>
        <v>BU3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customHeight="1" x14ac:dyDescent="0.25">
      <c r="A361" s="11" t="str">
        <f>VLOOKUP(M361,'Linien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 t="str">
        <f>Eintragen!A361</f>
        <v>BU3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ref="I375:I438" si="24">_xlfn.ISOWEEKNUM(C375)</f>
        <v>36</v>
      </c>
      <c r="J375" s="11" t="str">
        <f t="shared" ref="J375:J438" si="25">"Produkte"</f>
        <v>Produkte</v>
      </c>
      <c r="K375" s="11" t="str">
        <f t="shared" ref="K375:K438" si="26">"BUs"</f>
        <v>BUs</v>
      </c>
      <c r="L375" s="11" t="str">
        <f t="shared" ref="L375:L438" si="27">"Symptome"</f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4"/>
        <v>36</v>
      </c>
      <c r="J376" s="11" t="str">
        <f t="shared" si="25"/>
        <v>Produkte</v>
      </c>
      <c r="K376" s="11" t="str">
        <f t="shared" si="26"/>
        <v>BUs</v>
      </c>
      <c r="L376" s="11" t="str">
        <f t="shared" si="27"/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4"/>
        <v>37</v>
      </c>
      <c r="J377" s="11" t="str">
        <f t="shared" si="25"/>
        <v>Produkte</v>
      </c>
      <c r="K377" s="11" t="str">
        <f t="shared" si="26"/>
        <v>BUs</v>
      </c>
      <c r="L377" s="11" t="str">
        <f t="shared" si="27"/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4"/>
        <v>37</v>
      </c>
      <c r="J378" s="11" t="str">
        <f t="shared" si="25"/>
        <v>Produkte</v>
      </c>
      <c r="K378" s="11" t="str">
        <f t="shared" si="26"/>
        <v>BUs</v>
      </c>
      <c r="L378" s="11" t="str">
        <f t="shared" si="27"/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4"/>
        <v>37</v>
      </c>
      <c r="J379" s="11" t="str">
        <f t="shared" si="25"/>
        <v>Produkte</v>
      </c>
      <c r="K379" s="11" t="str">
        <f t="shared" si="26"/>
        <v>BUs</v>
      </c>
      <c r="L379" s="11" t="str">
        <f t="shared" si="27"/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4"/>
        <v>37</v>
      </c>
      <c r="J380" s="11" t="str">
        <f t="shared" si="25"/>
        <v>Produkte</v>
      </c>
      <c r="K380" s="11" t="str">
        <f t="shared" si="26"/>
        <v>BUs</v>
      </c>
      <c r="L380" s="11" t="str">
        <f t="shared" si="27"/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4"/>
        <v>37</v>
      </c>
      <c r="J381" s="11" t="str">
        <f t="shared" si="25"/>
        <v>Produkte</v>
      </c>
      <c r="K381" s="11" t="str">
        <f t="shared" si="26"/>
        <v>BUs</v>
      </c>
      <c r="L381" s="11" t="str">
        <f t="shared" si="27"/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4"/>
        <v>37</v>
      </c>
      <c r="J382" s="11" t="str">
        <f t="shared" si="25"/>
        <v>Produkte</v>
      </c>
      <c r="K382" s="11" t="str">
        <f t="shared" si="26"/>
        <v>BUs</v>
      </c>
      <c r="L382" s="11" t="str">
        <f t="shared" si="27"/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4"/>
        <v>37</v>
      </c>
      <c r="J383" s="11" t="str">
        <f t="shared" si="25"/>
        <v>Produkte</v>
      </c>
      <c r="K383" s="11" t="str">
        <f t="shared" si="26"/>
        <v>BUs</v>
      </c>
      <c r="L383" s="11" t="str">
        <f t="shared" si="27"/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4"/>
        <v>37</v>
      </c>
      <c r="J384" s="11" t="str">
        <f t="shared" si="25"/>
        <v>Produkte</v>
      </c>
      <c r="K384" s="11" t="str">
        <f t="shared" si="26"/>
        <v>BUs</v>
      </c>
      <c r="L384" s="11" t="str">
        <f t="shared" si="27"/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4"/>
        <v>37</v>
      </c>
      <c r="J385" s="11" t="str">
        <f t="shared" si="25"/>
        <v>Produkte</v>
      </c>
      <c r="K385" s="11" t="str">
        <f t="shared" si="26"/>
        <v>BUs</v>
      </c>
      <c r="L385" s="11" t="str">
        <f t="shared" si="27"/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si="24"/>
        <v>37</v>
      </c>
      <c r="J386" s="11" t="str">
        <f t="shared" si="25"/>
        <v>Produkte</v>
      </c>
      <c r="K386" s="11" t="str">
        <f t="shared" si="26"/>
        <v>BUs</v>
      </c>
      <c r="L386" s="11" t="str">
        <f t="shared" si="27"/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customHeight="1" x14ac:dyDescent="0.25">
      <c r="A389" s="11" t="str">
        <f>VLOOKUP(M389,'Linien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 t="str">
        <f>Eintragen!A389</f>
        <v>Verkauf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customHeight="1" x14ac:dyDescent="0.25">
      <c r="A390" s="11" t="str">
        <f>VLOOKUP(M390,'Linien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 t="str">
        <f>Eintragen!A390</f>
        <v>Verkauf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customHeight="1" x14ac:dyDescent="0.25">
      <c r="A391" s="11" t="str">
        <f>VLOOKUP(M391,'Linien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 t="str">
        <f>Eintragen!A391</f>
        <v>Verkauf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customHeight="1" x14ac:dyDescent="0.25">
      <c r="A392" s="11" t="str">
        <f>VLOOKUP(M392,'Linien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 t="str">
        <f>Eintragen!A392</f>
        <v>Verkauf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customHeight="1" x14ac:dyDescent="0.25">
      <c r="A393" s="11" t="str">
        <f>VLOOKUP(M393,'Linien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 t="str">
        <f>Eintragen!A393</f>
        <v>Verkauf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customHeight="1" x14ac:dyDescent="0.25">
      <c r="A394" s="11" t="str">
        <f>VLOOKUP(M394,'Linien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 t="str">
        <f>Eintragen!A394</f>
        <v>Verkauf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customHeight="1" x14ac:dyDescent="0.25">
      <c r="A395" s="11" t="str">
        <f>VLOOKUP(M395,'Linien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 t="str">
        <f>Eintragen!A395</f>
        <v>Verkauf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customHeight="1" x14ac:dyDescent="0.25">
      <c r="A396" s="11" t="str">
        <f>VLOOKUP(M396,'Linien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Eintragen!A396</f>
        <v>Verkauf</v>
      </c>
      <c r="N396" s="15" t="str">
        <f>Eintragen!B396</f>
        <v>Div. 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Eintragen!A406</f>
        <v>Abfüllung</v>
      </c>
      <c r="N406" s="15" t="str">
        <f>Eintragen!B406</f>
        <v>Div. 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Eintragen!A407</f>
        <v>Abfüllung</v>
      </c>
      <c r="N407" s="15" t="str">
        <f>Eintragen!B407</f>
        <v>Div. 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customHeight="1" x14ac:dyDescent="0.25">
      <c r="A427" s="11" t="str">
        <f>VLOOKUP(M427,'Linien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 t="str">
        <f>Eintragen!A427</f>
        <v>Verkauf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customHeight="1" x14ac:dyDescent="0.25">
      <c r="A430" s="11" t="str">
        <f>VLOOKUP(M430,'Linien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 t="str">
        <f>Eintragen!A430</f>
        <v>Verkauf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customHeight="1" x14ac:dyDescent="0.25">
      <c r="A431" s="11" t="str">
        <f>VLOOKUP(M431,'Linien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Eintragen!A431</f>
        <v>Verkauf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ref="I439:I502" si="28">_xlfn.ISOWEEKNUM(C439)</f>
        <v>37</v>
      </c>
      <c r="J439" s="11" t="str">
        <f t="shared" ref="J439:J502" si="29">"Produkte"</f>
        <v>Produkte</v>
      </c>
      <c r="K439" s="11" t="str">
        <f t="shared" ref="K439:K502" si="30">"BUs"</f>
        <v>BUs</v>
      </c>
      <c r="L439" s="11" t="str">
        <f t="shared" ref="L439:L502" si="31">"Symptome"</f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8"/>
        <v>37</v>
      </c>
      <c r="J440" s="11" t="str">
        <f t="shared" si="29"/>
        <v>Produkte</v>
      </c>
      <c r="K440" s="11" t="str">
        <f t="shared" si="30"/>
        <v>BUs</v>
      </c>
      <c r="L440" s="11" t="str">
        <f t="shared" si="31"/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8"/>
        <v>37</v>
      </c>
      <c r="J441" s="11" t="str">
        <f t="shared" si="29"/>
        <v>Produkte</v>
      </c>
      <c r="K441" s="11" t="str">
        <f t="shared" si="30"/>
        <v>BUs</v>
      </c>
      <c r="L441" s="11" t="str">
        <f t="shared" si="31"/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8"/>
        <v>37</v>
      </c>
      <c r="J442" s="11" t="str">
        <f t="shared" si="29"/>
        <v>Produkte</v>
      </c>
      <c r="K442" s="11" t="str">
        <f t="shared" si="30"/>
        <v>BUs</v>
      </c>
      <c r="L442" s="11" t="str">
        <f t="shared" si="31"/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8"/>
        <v>37</v>
      </c>
      <c r="J443" s="11" t="str">
        <f t="shared" si="29"/>
        <v>Produkte</v>
      </c>
      <c r="K443" s="11" t="str">
        <f t="shared" si="30"/>
        <v>BUs</v>
      </c>
      <c r="L443" s="11" t="str">
        <f t="shared" si="31"/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customHeight="1" x14ac:dyDescent="0.25">
      <c r="A444" s="11" t="str">
        <f>VLOOKUP(M444,'Linien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8"/>
        <v>37</v>
      </c>
      <c r="J444" s="11" t="str">
        <f t="shared" si="29"/>
        <v>Produkte</v>
      </c>
      <c r="K444" s="11" t="str">
        <f t="shared" si="30"/>
        <v>BUs</v>
      </c>
      <c r="L444" s="11" t="str">
        <f t="shared" si="31"/>
        <v>Symptome</v>
      </c>
      <c r="M444" s="11" t="str">
        <f>Eintragen!A607</f>
        <v>L22</v>
      </c>
      <c r="N444" s="15">
        <f>Eintragen!B607</f>
        <v>29500482</v>
      </c>
      <c r="O444" s="15">
        <f>Eintragen!D607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customHeight="1" x14ac:dyDescent="0.25">
      <c r="A445" s="11" t="str">
        <f>VLOOKUP(M445,'Linien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8"/>
        <v>37</v>
      </c>
      <c r="J445" s="11" t="str">
        <f t="shared" si="29"/>
        <v>Produkte</v>
      </c>
      <c r="K445" s="11" t="str">
        <f t="shared" si="30"/>
        <v>BUs</v>
      </c>
      <c r="L445" s="11" t="str">
        <f t="shared" si="31"/>
        <v>Symptome</v>
      </c>
      <c r="M445" s="11" t="str">
        <f>Eintragen!A752</f>
        <v>L22</v>
      </c>
      <c r="N445" s="15">
        <f>Eintragen!B752</f>
        <v>29500482</v>
      </c>
      <c r="O445" s="15">
        <f>Eintragen!D752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customHeight="1" x14ac:dyDescent="0.25">
      <c r="A446" s="11" t="str">
        <f>VLOOKUP(M446,'Linien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8"/>
        <v>37</v>
      </c>
      <c r="J446" s="11" t="str">
        <f t="shared" si="29"/>
        <v>Produkte</v>
      </c>
      <c r="K446" s="11" t="str">
        <f t="shared" si="30"/>
        <v>BUs</v>
      </c>
      <c r="L446" s="11" t="str">
        <f t="shared" si="31"/>
        <v>Symptome</v>
      </c>
      <c r="M446" s="11" t="str">
        <f>Eintragen!A753</f>
        <v>Bu4</v>
      </c>
      <c r="N446" s="15">
        <f>Eintragen!B753</f>
        <v>29500482</v>
      </c>
      <c r="O446" s="15">
        <f>Eintragen!D753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8"/>
        <v>37</v>
      </c>
      <c r="J447" s="11" t="str">
        <f t="shared" si="29"/>
        <v>Produkte</v>
      </c>
      <c r="K447" s="11" t="str">
        <f t="shared" si="30"/>
        <v>BUs</v>
      </c>
      <c r="L447" s="11" t="str">
        <f t="shared" si="31"/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8"/>
        <v>37</v>
      </c>
      <c r="J448" s="11" t="str">
        <f t="shared" si="29"/>
        <v>Produkte</v>
      </c>
      <c r="K448" s="11" t="str">
        <f t="shared" si="30"/>
        <v>BUs</v>
      </c>
      <c r="L448" s="11" t="str">
        <f t="shared" si="31"/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8"/>
        <v>37</v>
      </c>
      <c r="J449" s="11" t="str">
        <f t="shared" si="29"/>
        <v>Produkte</v>
      </c>
      <c r="K449" s="11" t="str">
        <f t="shared" si="30"/>
        <v>BUs</v>
      </c>
      <c r="L449" s="11" t="str">
        <f t="shared" si="31"/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si="28"/>
        <v>37</v>
      </c>
      <c r="J450" s="11" t="str">
        <f t="shared" si="29"/>
        <v>Produkte</v>
      </c>
      <c r="K450" s="11" t="str">
        <f t="shared" si="30"/>
        <v>BUs</v>
      </c>
      <c r="L450" s="11" t="str">
        <f t="shared" si="31"/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Eintragen!A454</f>
        <v>RWV</v>
      </c>
      <c r="N454" s="15" t="str">
        <f>Eintragen!B454</f>
        <v>Div. 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customHeight="1" x14ac:dyDescent="0.25">
      <c r="A455" s="11" t="str">
        <f>VLOOKUP(M455,'Linien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 t="str">
        <f>Eintragen!A455</f>
        <v>Verkauf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customHeight="1" x14ac:dyDescent="0.25">
      <c r="A456" s="11" t="str">
        <f>VLOOKUP(M456,'Linien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 t="str">
        <f>Eintragen!A456</f>
        <v>Verkauf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customHeight="1" x14ac:dyDescent="0.25">
      <c r="A457" s="11" t="str">
        <f>VLOOKUP(M457,'Linien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 t="str">
        <f>Eintragen!A457</f>
        <v>Verkauf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customHeight="1" x14ac:dyDescent="0.25">
      <c r="A458" s="11" t="str">
        <f>VLOOKUP(M458,'Linien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 t="str">
        <f>Eintragen!A458</f>
        <v>Verkauf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customHeight="1" x14ac:dyDescent="0.25">
      <c r="A459" s="11" t="str">
        <f>VLOOKUP(M459,'Linien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 t="str">
        <f>Eintragen!A459</f>
        <v>Verkauf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customHeight="1" x14ac:dyDescent="0.25">
      <c r="A460" s="11" t="str">
        <f>VLOOKUP(M460,'Linien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 t="str">
        <f>Eintragen!A460</f>
        <v>Verkauf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customHeight="1" x14ac:dyDescent="0.25">
      <c r="A461" s="11" t="str">
        <f>VLOOKUP(M461,'Linien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 t="str">
        <f>Eintragen!A461</f>
        <v>Verkauf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customHeight="1" x14ac:dyDescent="0.25">
      <c r="A462" s="11" t="str">
        <f>VLOOKUP(M462,'Linien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 t="str">
        <f>Eintragen!A462</f>
        <v>Verkauf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customHeight="1" x14ac:dyDescent="0.25">
      <c r="A463" s="11" t="str">
        <f>VLOOKUP(M463,'Linien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 t="str">
        <f>Eintragen!A463</f>
        <v>Verkauf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customHeight="1" x14ac:dyDescent="0.25">
      <c r="A464" s="11" t="str">
        <f>VLOOKUP(M464,'Linien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 t="str">
        <f>Eintragen!A464</f>
        <v>Verkauf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customHeight="1" x14ac:dyDescent="0.25">
      <c r="A465" s="11" t="str">
        <f>VLOOKUP(M465,'Linien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 t="str">
        <f>Eintragen!A465</f>
        <v>Verkauf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customHeight="1" x14ac:dyDescent="0.25">
      <c r="A466" s="11" t="str">
        <f>VLOOKUP(M466,'Linien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 t="str">
        <f>Eintragen!A466</f>
        <v>Verkauf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customHeight="1" x14ac:dyDescent="0.25">
      <c r="A467" s="11" t="str">
        <f>VLOOKUP(M467,'Linien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 t="str">
        <f>Eintragen!A467</f>
        <v>Verkauf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customHeight="1" x14ac:dyDescent="0.25">
      <c r="A474" s="11" t="str">
        <f>VLOOKUP(M474,'Linien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 t="str">
        <f>Eintragen!A474</f>
        <v>BU3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Eintragen!A476</f>
        <v>RWV</v>
      </c>
      <c r="N476" s="15" t="str">
        <f>Eintragen!B476</f>
        <v>Div. 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customHeight="1" x14ac:dyDescent="0.25">
      <c r="A502" s="11" t="str">
        <f>VLOOKUP(M502,'Linien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4" t="str">
        <f>Eintragen!A1197</f>
        <v>BU4</v>
      </c>
      <c r="N502" s="16">
        <f>Eintragen!B1197</f>
        <v>29500482</v>
      </c>
      <c r="O502" s="16">
        <f>Eintragen!D1197</f>
        <v>12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customHeight="1" x14ac:dyDescent="0.25">
      <c r="A503" s="11" t="str">
        <f>VLOOKUP(M503,'Linien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 t="shared" ref="I503:I566" si="32">_xlfn.ISOWEEKNUM(C503)</f>
        <v>37</v>
      </c>
      <c r="J503" s="11" t="str">
        <f t="shared" ref="J503:J566" si="33">"Produkte"</f>
        <v>Produkte</v>
      </c>
      <c r="K503" s="11" t="str">
        <f t="shared" ref="K503:K566" si="34">"BUs"</f>
        <v>BUs</v>
      </c>
      <c r="L503" s="11" t="str">
        <f t="shared" ref="L503:L566" si="35">"Symptome"</f>
        <v>Symptome</v>
      </c>
      <c r="M503" s="14" t="str">
        <f>Eintragen!A1195</f>
        <v>BU4</v>
      </c>
      <c r="N503" s="16">
        <f>Eintragen!B1195</f>
        <v>29500917</v>
      </c>
      <c r="O503" s="16">
        <f>Eintragen!D1195</f>
        <v>12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32"/>
        <v>37</v>
      </c>
      <c r="J504" s="11" t="str">
        <f t="shared" si="33"/>
        <v>Produkte</v>
      </c>
      <c r="K504" s="11" t="str">
        <f t="shared" si="34"/>
        <v>BUs</v>
      </c>
      <c r="L504" s="11" t="str">
        <f t="shared" si="35"/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32"/>
        <v>37</v>
      </c>
      <c r="J505" s="11" t="str">
        <f t="shared" si="33"/>
        <v>Produkte</v>
      </c>
      <c r="K505" s="11" t="str">
        <f t="shared" si="34"/>
        <v>BUs</v>
      </c>
      <c r="L505" s="11" t="str">
        <f t="shared" si="35"/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32"/>
        <v>37</v>
      </c>
      <c r="J506" s="11" t="str">
        <f t="shared" si="33"/>
        <v>Produkte</v>
      </c>
      <c r="K506" s="11" t="str">
        <f t="shared" si="34"/>
        <v>BUs</v>
      </c>
      <c r="L506" s="11" t="str">
        <f t="shared" si="35"/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32"/>
        <v>37</v>
      </c>
      <c r="J507" s="11" t="str">
        <f t="shared" si="33"/>
        <v>Produkte</v>
      </c>
      <c r="K507" s="11" t="str">
        <f t="shared" si="34"/>
        <v>BUs</v>
      </c>
      <c r="L507" s="11" t="str">
        <f t="shared" si="35"/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32"/>
        <v>37</v>
      </c>
      <c r="J508" s="11" t="str">
        <f t="shared" si="33"/>
        <v>Produkte</v>
      </c>
      <c r="K508" s="11" t="str">
        <f t="shared" si="34"/>
        <v>BUs</v>
      </c>
      <c r="L508" s="11" t="str">
        <f t="shared" si="35"/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32"/>
        <v>37</v>
      </c>
      <c r="J509" s="11" t="str">
        <f t="shared" si="33"/>
        <v>Produkte</v>
      </c>
      <c r="K509" s="11" t="str">
        <f t="shared" si="34"/>
        <v>BUs</v>
      </c>
      <c r="L509" s="11" t="str">
        <f t="shared" si="35"/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32"/>
        <v>37</v>
      </c>
      <c r="J510" s="11" t="str">
        <f t="shared" si="33"/>
        <v>Produkte</v>
      </c>
      <c r="K510" s="11" t="str">
        <f t="shared" si="34"/>
        <v>BUs</v>
      </c>
      <c r="L510" s="11" t="str">
        <f t="shared" si="35"/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32"/>
        <v>37</v>
      </c>
      <c r="J511" s="11" t="str">
        <f t="shared" si="33"/>
        <v>Produkte</v>
      </c>
      <c r="K511" s="11" t="str">
        <f t="shared" si="34"/>
        <v>BUs</v>
      </c>
      <c r="L511" s="11" t="str">
        <f t="shared" si="35"/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32"/>
        <v>37</v>
      </c>
      <c r="J512" s="11" t="str">
        <f t="shared" si="33"/>
        <v>Produkte</v>
      </c>
      <c r="K512" s="11" t="str">
        <f t="shared" si="34"/>
        <v>BUs</v>
      </c>
      <c r="L512" s="11" t="str">
        <f t="shared" si="35"/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32"/>
        <v>37</v>
      </c>
      <c r="J513" s="11" t="str">
        <f t="shared" si="33"/>
        <v>Produkte</v>
      </c>
      <c r="K513" s="11" t="str">
        <f t="shared" si="34"/>
        <v>BUs</v>
      </c>
      <c r="L513" s="11" t="str">
        <f t="shared" si="35"/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si="32"/>
        <v>37</v>
      </c>
      <c r="J514" s="11" t="str">
        <f t="shared" si="33"/>
        <v>Produkte</v>
      </c>
      <c r="K514" s="11" t="str">
        <f t="shared" si="34"/>
        <v>BUs</v>
      </c>
      <c r="L514" s="11" t="str">
        <f t="shared" si="35"/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Eintragen!A515</f>
        <v>L16</v>
      </c>
      <c r="N515" s="15" t="str">
        <f>Eintragen!B515</f>
        <v>Div. 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customHeight="1" x14ac:dyDescent="0.25">
      <c r="A520" s="11" t="str">
        <f>VLOOKUP(M520,'Linien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Eintragen!A520</f>
        <v>Verkauf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customHeight="1" x14ac:dyDescent="0.25">
      <c r="A522" s="11" t="str">
        <f>VLOOKUP(M522,'Linien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 t="str">
        <f>Eintragen!A522</f>
        <v>Verkauf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Eintragen!A550</f>
        <v>RWV</v>
      </c>
      <c r="N550" s="15" t="str">
        <f>Eintragen!B550</f>
        <v>Div. 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ref="I567:I630" si="36">_xlfn.ISOWEEKNUM(C567)</f>
        <v>37</v>
      </c>
      <c r="J567" s="11" t="str">
        <f t="shared" ref="J567:J630" si="37">"Produkte"</f>
        <v>Produkte</v>
      </c>
      <c r="K567" s="11" t="str">
        <f t="shared" ref="K567:K630" si="38">"BUs"</f>
        <v>BUs</v>
      </c>
      <c r="L567" s="11" t="str">
        <f t="shared" ref="L567:L630" si="39">"Symptome"</f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6"/>
        <v>37</v>
      </c>
      <c r="J568" s="11" t="str">
        <f t="shared" si="37"/>
        <v>Produkte</v>
      </c>
      <c r="K568" s="11" t="str">
        <f t="shared" si="38"/>
        <v>BUs</v>
      </c>
      <c r="L568" s="11" t="str">
        <f t="shared" si="39"/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6"/>
        <v>37</v>
      </c>
      <c r="J569" s="11" t="str">
        <f t="shared" si="37"/>
        <v>Produkte</v>
      </c>
      <c r="K569" s="11" t="str">
        <f t="shared" si="38"/>
        <v>BUs</v>
      </c>
      <c r="L569" s="11" t="str">
        <f t="shared" si="39"/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6"/>
        <v>37</v>
      </c>
      <c r="J570" s="11" t="str">
        <f t="shared" si="37"/>
        <v>Produkte</v>
      </c>
      <c r="K570" s="11" t="str">
        <f t="shared" si="38"/>
        <v>BUs</v>
      </c>
      <c r="L570" s="11" t="str">
        <f t="shared" si="39"/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6"/>
        <v>37</v>
      </c>
      <c r="J571" s="11" t="str">
        <f t="shared" si="37"/>
        <v>Produkte</v>
      </c>
      <c r="K571" s="11" t="str">
        <f t="shared" si="38"/>
        <v>BUs</v>
      </c>
      <c r="L571" s="11" t="str">
        <f t="shared" si="39"/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6"/>
        <v>37</v>
      </c>
      <c r="J572" s="11" t="str">
        <f t="shared" si="37"/>
        <v>Produkte</v>
      </c>
      <c r="K572" s="11" t="str">
        <f t="shared" si="38"/>
        <v>BUs</v>
      </c>
      <c r="L572" s="11" t="str">
        <f t="shared" si="39"/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6"/>
        <v>37</v>
      </c>
      <c r="J573" s="11" t="str">
        <f t="shared" si="37"/>
        <v>Produkte</v>
      </c>
      <c r="K573" s="11" t="str">
        <f t="shared" si="38"/>
        <v>BUs</v>
      </c>
      <c r="L573" s="11" t="str">
        <f t="shared" si="39"/>
        <v>Symptome</v>
      </c>
      <c r="M573" s="11" t="str">
        <f>Eintragen!A573</f>
        <v>L9</v>
      </c>
      <c r="N573" s="15" t="str">
        <f>Eintragen!B573</f>
        <v>Div. 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6"/>
        <v>38</v>
      </c>
      <c r="J574" s="11" t="str">
        <f t="shared" si="37"/>
        <v>Produkte</v>
      </c>
      <c r="K574" s="11" t="str">
        <f t="shared" si="38"/>
        <v>BUs</v>
      </c>
      <c r="L574" s="11" t="str">
        <f t="shared" si="39"/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6"/>
        <v>38</v>
      </c>
      <c r="J575" s="11" t="str">
        <f t="shared" si="37"/>
        <v>Produkte</v>
      </c>
      <c r="K575" s="11" t="str">
        <f t="shared" si="38"/>
        <v>BUs</v>
      </c>
      <c r="L575" s="11" t="str">
        <f t="shared" si="39"/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6"/>
        <v>38</v>
      </c>
      <c r="J576" s="11" t="str">
        <f t="shared" si="37"/>
        <v>Produkte</v>
      </c>
      <c r="K576" s="11" t="str">
        <f t="shared" si="38"/>
        <v>BUs</v>
      </c>
      <c r="L576" s="11" t="str">
        <f t="shared" si="39"/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6"/>
        <v>39</v>
      </c>
      <c r="J577" s="11" t="str">
        <f t="shared" si="37"/>
        <v>Produkte</v>
      </c>
      <c r="K577" s="11" t="str">
        <f t="shared" si="38"/>
        <v>BUs</v>
      </c>
      <c r="L577" s="11" t="str">
        <f t="shared" si="39"/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customHeight="1" x14ac:dyDescent="0.25">
      <c r="A578" s="11" t="str">
        <f>VLOOKUP(M578,'Linien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si="36"/>
        <v>38</v>
      </c>
      <c r="J578" s="11" t="str">
        <f t="shared" si="37"/>
        <v>Produkte</v>
      </c>
      <c r="K578" s="11" t="str">
        <f t="shared" si="38"/>
        <v>BUs</v>
      </c>
      <c r="L578" s="11" t="str">
        <f t="shared" si="39"/>
        <v>Symptome</v>
      </c>
      <c r="M578" s="11" t="str">
        <f>Eintragen!A578</f>
        <v>Verkauf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customHeight="1" x14ac:dyDescent="0.25">
      <c r="A579" s="11" t="str">
        <f>VLOOKUP(M579,'Linien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 t="str">
        <f>Eintragen!A579</f>
        <v>Verkauf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customHeight="1" x14ac:dyDescent="0.25">
      <c r="A580" s="11" t="str">
        <f>VLOOKUP(M580,'Linien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Eintragen!A580</f>
        <v>Verkauf</v>
      </c>
      <c r="N580" s="15" t="str">
        <f>Eintragen!B580</f>
        <v>Div. 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customHeight="1" x14ac:dyDescent="0.25">
      <c r="A599" s="11" t="str">
        <f>VLOOKUP(M599,'Linien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 t="str">
        <f>Eintragen!A599</f>
        <v>Verkauf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customHeight="1" x14ac:dyDescent="0.25">
      <c r="A607" s="11" t="str">
        <f>VLOOKUP(M607,'Linien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4" t="str">
        <f>Eintragen!A1204</f>
        <v>BU4</v>
      </c>
      <c r="N607" s="16">
        <f>Eintragen!B1204</f>
        <v>29500917</v>
      </c>
      <c r="O607" s="16">
        <f>Eintragen!D1204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ref="I631:I694" si="40">_xlfn.ISOWEEKNUM(C631)</f>
        <v>38</v>
      </c>
      <c r="J631" s="11" t="str">
        <f t="shared" ref="J631:J694" si="41">"Produkte"</f>
        <v>Produkte</v>
      </c>
      <c r="K631" s="11" t="str">
        <f t="shared" ref="K631:K694" si="42">"BUs"</f>
        <v>BUs</v>
      </c>
      <c r="L631" s="11" t="str">
        <f t="shared" ref="L631:L694" si="43">"Symptome"</f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40"/>
        <v>38</v>
      </c>
      <c r="J632" s="11" t="str">
        <f t="shared" si="41"/>
        <v>Produkte</v>
      </c>
      <c r="K632" s="11" t="str">
        <f t="shared" si="42"/>
        <v>BUs</v>
      </c>
      <c r="L632" s="11" t="str">
        <f t="shared" si="43"/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40"/>
        <v>38</v>
      </c>
      <c r="J633" s="11" t="str">
        <f t="shared" si="41"/>
        <v>Produkte</v>
      </c>
      <c r="K633" s="11" t="str">
        <f t="shared" si="42"/>
        <v>BUs</v>
      </c>
      <c r="L633" s="11" t="str">
        <f t="shared" si="43"/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40"/>
        <v>38</v>
      </c>
      <c r="J634" s="11" t="str">
        <f t="shared" si="41"/>
        <v>Produkte</v>
      </c>
      <c r="K634" s="11" t="str">
        <f t="shared" si="42"/>
        <v>BUs</v>
      </c>
      <c r="L634" s="11" t="str">
        <f t="shared" si="43"/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40"/>
        <v>38</v>
      </c>
      <c r="J635" s="11" t="str">
        <f t="shared" si="41"/>
        <v>Produkte</v>
      </c>
      <c r="K635" s="11" t="str">
        <f t="shared" si="42"/>
        <v>BUs</v>
      </c>
      <c r="L635" s="11" t="str">
        <f t="shared" si="43"/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40"/>
        <v>38</v>
      </c>
      <c r="J636" s="11" t="str">
        <f t="shared" si="41"/>
        <v>Produkte</v>
      </c>
      <c r="K636" s="11" t="str">
        <f t="shared" si="42"/>
        <v>BUs</v>
      </c>
      <c r="L636" s="11" t="str">
        <f t="shared" si="43"/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40"/>
        <v>38</v>
      </c>
      <c r="J637" s="11" t="str">
        <f t="shared" si="41"/>
        <v>Produkte</v>
      </c>
      <c r="K637" s="11" t="str">
        <f t="shared" si="42"/>
        <v>BUs</v>
      </c>
      <c r="L637" s="11" t="str">
        <f t="shared" si="43"/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40"/>
        <v>38</v>
      </c>
      <c r="J638" s="11" t="str">
        <f t="shared" si="41"/>
        <v>Produkte</v>
      </c>
      <c r="K638" s="11" t="str">
        <f t="shared" si="42"/>
        <v>BUs</v>
      </c>
      <c r="L638" s="11" t="str">
        <f t="shared" si="43"/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40"/>
        <v>38</v>
      </c>
      <c r="J639" s="11" t="str">
        <f t="shared" si="41"/>
        <v>Produkte</v>
      </c>
      <c r="K639" s="11" t="str">
        <f t="shared" si="42"/>
        <v>BUs</v>
      </c>
      <c r="L639" s="11" t="str">
        <f t="shared" si="43"/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40"/>
        <v>38</v>
      </c>
      <c r="J640" s="11" t="str">
        <f t="shared" si="41"/>
        <v>Produkte</v>
      </c>
      <c r="K640" s="11" t="str">
        <f t="shared" si="42"/>
        <v>BUs</v>
      </c>
      <c r="L640" s="11" t="str">
        <f t="shared" si="43"/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40"/>
        <v>38</v>
      </c>
      <c r="J641" s="11" t="str">
        <f t="shared" si="41"/>
        <v>Produkte</v>
      </c>
      <c r="K641" s="11" t="str">
        <f t="shared" si="42"/>
        <v>BUs</v>
      </c>
      <c r="L641" s="11" t="str">
        <f t="shared" si="43"/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si="40"/>
        <v>36</v>
      </c>
      <c r="J642" s="11" t="str">
        <f t="shared" si="41"/>
        <v>Produkte</v>
      </c>
      <c r="K642" s="11" t="str">
        <f t="shared" si="42"/>
        <v>BUs</v>
      </c>
      <c r="L642" s="11" t="str">
        <f t="shared" si="43"/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customHeight="1" x14ac:dyDescent="0.25">
      <c r="A644" s="11" t="str">
        <f>VLOOKUP(M644,'Linien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Eintragen!A644</f>
        <v>Verkauf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customHeight="1" x14ac:dyDescent="0.25">
      <c r="A645" s="11" t="str">
        <f>VLOOKUP(M645,'Linien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Eintragen!A645</f>
        <v>Verkauf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customHeight="1" x14ac:dyDescent="0.25">
      <c r="A646" s="11" t="str">
        <f>VLOOKUP(M646,'Linien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Eintragen!A646</f>
        <v>Verkauf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customHeight="1" x14ac:dyDescent="0.25">
      <c r="A647" s="11" t="str">
        <f>VLOOKUP(M647,'Linien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 t="str">
        <f>Eintragen!A647</f>
        <v>Verkauf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customHeight="1" x14ac:dyDescent="0.25">
      <c r="A648" s="11" t="str">
        <f>VLOOKUP(M648,'Linien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Eintragen!A648</f>
        <v>Verkauf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customHeight="1" x14ac:dyDescent="0.25">
      <c r="A652" s="11" t="str">
        <f>VLOOKUP(M652,'Linien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Eintragen!A652</f>
        <v>Verkauf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customHeight="1" x14ac:dyDescent="0.25">
      <c r="A653" s="11" t="str">
        <f>VLOOKUP(M653,'Linien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Eintragen!A653</f>
        <v>Verkauf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ref="I695:I758" si="44">_xlfn.ISOWEEKNUM(C695)</f>
        <v>39</v>
      </c>
      <c r="J695" s="11" t="str">
        <f t="shared" ref="J695:J758" si="45">"Produkte"</f>
        <v>Produkte</v>
      </c>
      <c r="K695" s="11" t="str">
        <f t="shared" ref="K695:K758" si="46">"BUs"</f>
        <v>BUs</v>
      </c>
      <c r="L695" s="11" t="str">
        <f t="shared" ref="L695:L758" si="47">"Symptome"</f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4"/>
        <v>39</v>
      </c>
      <c r="J696" s="11" t="str">
        <f t="shared" si="45"/>
        <v>Produkte</v>
      </c>
      <c r="K696" s="11" t="str">
        <f t="shared" si="46"/>
        <v>BUs</v>
      </c>
      <c r="L696" s="11" t="str">
        <f t="shared" si="47"/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4"/>
        <v>33</v>
      </c>
      <c r="J697" s="11" t="str">
        <f t="shared" si="45"/>
        <v>Produkte</v>
      </c>
      <c r="K697" s="11" t="str">
        <f t="shared" si="46"/>
        <v>BUs</v>
      </c>
      <c r="L697" s="11" t="str">
        <f t="shared" si="47"/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customHeight="1" x14ac:dyDescent="0.25">
      <c r="A698" s="11" t="str">
        <f>VLOOKUP(M698,'Linien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4"/>
        <v>39</v>
      </c>
      <c r="J698" s="11" t="str">
        <f t="shared" si="45"/>
        <v>Produkte</v>
      </c>
      <c r="K698" s="11" t="str">
        <f t="shared" si="46"/>
        <v>BUs</v>
      </c>
      <c r="L698" s="11" t="str">
        <f t="shared" si="47"/>
        <v>Symptome</v>
      </c>
      <c r="M698" s="11" t="str">
        <f>Eintragen!A698</f>
        <v>Verkauf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customHeight="1" x14ac:dyDescent="0.25">
      <c r="A699" s="11" t="str">
        <f>VLOOKUP(M699,'Linien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4"/>
        <v>39</v>
      </c>
      <c r="J699" s="11" t="str">
        <f t="shared" si="45"/>
        <v>Produkte</v>
      </c>
      <c r="K699" s="11" t="str">
        <f t="shared" si="46"/>
        <v>BUs</v>
      </c>
      <c r="L699" s="11" t="str">
        <f t="shared" si="47"/>
        <v>Symptome</v>
      </c>
      <c r="M699" s="11" t="str">
        <f>Eintragen!A699</f>
        <v>Verkauf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customHeight="1" x14ac:dyDescent="0.25">
      <c r="A700" s="11" t="str">
        <f>VLOOKUP(M700,'Linien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4"/>
        <v>39</v>
      </c>
      <c r="J700" s="11" t="str">
        <f t="shared" si="45"/>
        <v>Produkte</v>
      </c>
      <c r="K700" s="11" t="str">
        <f t="shared" si="46"/>
        <v>BUs</v>
      </c>
      <c r="L700" s="11" t="str">
        <f t="shared" si="47"/>
        <v>Symptome</v>
      </c>
      <c r="M700" s="11" t="str">
        <f>Eintragen!A700</f>
        <v>Verkauf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customHeight="1" x14ac:dyDescent="0.25">
      <c r="A701" s="11" t="str">
        <f>VLOOKUP(M701,'Linien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4"/>
        <v>39</v>
      </c>
      <c r="J701" s="11" t="str">
        <f t="shared" si="45"/>
        <v>Produkte</v>
      </c>
      <c r="K701" s="11" t="str">
        <f t="shared" si="46"/>
        <v>BUs</v>
      </c>
      <c r="L701" s="11" t="str">
        <f t="shared" si="47"/>
        <v>Symptome</v>
      </c>
      <c r="M701" s="11" t="str">
        <f>Eintragen!A701</f>
        <v>Verkauf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customHeight="1" x14ac:dyDescent="0.25">
      <c r="A702" s="11" t="str">
        <f>VLOOKUP(M702,'Linien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4"/>
        <v>39</v>
      </c>
      <c r="J702" s="11" t="str">
        <f t="shared" si="45"/>
        <v>Produkte</v>
      </c>
      <c r="K702" s="11" t="str">
        <f t="shared" si="46"/>
        <v>BUs</v>
      </c>
      <c r="L702" s="11" t="str">
        <f t="shared" si="47"/>
        <v>Symptome</v>
      </c>
      <c r="M702" s="11" t="str">
        <f>Eintragen!A702</f>
        <v>Verkauf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customHeight="1" x14ac:dyDescent="0.25">
      <c r="A703" s="11" t="str">
        <f>VLOOKUP(M703,'Linien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4"/>
        <v>39</v>
      </c>
      <c r="J703" s="11" t="str">
        <f t="shared" si="45"/>
        <v>Produkte</v>
      </c>
      <c r="K703" s="11" t="str">
        <f t="shared" si="46"/>
        <v>BUs</v>
      </c>
      <c r="L703" s="11" t="str">
        <f t="shared" si="47"/>
        <v>Symptome</v>
      </c>
      <c r="M703" s="11" t="str">
        <f>Eintragen!A703</f>
        <v>Verkauf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4"/>
        <v>37</v>
      </c>
      <c r="J704" s="11" t="str">
        <f t="shared" si="45"/>
        <v>Produkte</v>
      </c>
      <c r="K704" s="11" t="str">
        <f t="shared" si="46"/>
        <v>BUs</v>
      </c>
      <c r="L704" s="11" t="str">
        <f t="shared" si="47"/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4"/>
        <v>33</v>
      </c>
      <c r="J705" s="11" t="str">
        <f t="shared" si="45"/>
        <v>Produkte</v>
      </c>
      <c r="K705" s="11" t="str">
        <f t="shared" si="46"/>
        <v>BUs</v>
      </c>
      <c r="L705" s="11" t="str">
        <f t="shared" si="47"/>
        <v>Symptome</v>
      </c>
      <c r="M705" s="11" t="str">
        <f>Eintragen!A705</f>
        <v>WVP</v>
      </c>
      <c r="N705" s="15" t="str">
        <f>Eintragen!B705</f>
        <v>Div. 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si="44"/>
        <v>39</v>
      </c>
      <c r="J706" s="11" t="str">
        <f t="shared" si="45"/>
        <v>Produkte</v>
      </c>
      <c r="K706" s="11" t="str">
        <f t="shared" si="46"/>
        <v>BUs</v>
      </c>
      <c r="L706" s="11" t="str">
        <f t="shared" si="47"/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Eintragen!A710</f>
        <v>Bu3</v>
      </c>
      <c r="N710" s="15" t="str">
        <f>Eintragen!B710</f>
        <v>Div. 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Eintragen!A711</f>
        <v>Bu3</v>
      </c>
      <c r="N711" s="15" t="str">
        <f>Eintragen!B711</f>
        <v>Div. 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Eintragen!A717</f>
        <v>Bu3</v>
      </c>
      <c r="N717" s="15" t="str">
        <f>Eintragen!B717</f>
        <v>Div. 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customHeight="1" x14ac:dyDescent="0.25">
      <c r="A721" s="11" t="str">
        <f>VLOOKUP(M721,'Linien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 t="str">
        <f>Eintragen!A721</f>
        <v>Verkauf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customHeight="1" x14ac:dyDescent="0.25">
      <c r="A752" s="11" t="str">
        <f>VLOOKUP(M752,'Linien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Eintragen!A947</f>
        <v>BU4</v>
      </c>
      <c r="N752" s="16">
        <f>Eintragen!B947</f>
        <v>29501010</v>
      </c>
      <c r="O752" s="15">
        <f>Eintragen!D947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customHeight="1" x14ac:dyDescent="0.25">
      <c r="A753" s="11" t="str">
        <f>VLOOKUP(M753,'Linien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Eintragen!A124</f>
        <v>L22</v>
      </c>
      <c r="N753" s="15">
        <f>Eintragen!B124</f>
        <v>29501020</v>
      </c>
      <c r="O753" s="15">
        <f>Eintragen!D124</f>
        <v>22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ref="I759:I822" si="48">_xlfn.ISOWEEKNUM(C759)</f>
        <v>39</v>
      </c>
      <c r="J759" s="11" t="str">
        <f t="shared" ref="J759:J822" si="49">"Produkte"</f>
        <v>Produkte</v>
      </c>
      <c r="K759" s="11" t="str">
        <f t="shared" ref="K759:K822" si="50">"BUs"</f>
        <v>BUs</v>
      </c>
      <c r="L759" s="11" t="str">
        <f t="shared" ref="L759:L822" si="51">"Symptome"</f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8"/>
        <v>39</v>
      </c>
      <c r="J760" s="11" t="str">
        <f t="shared" si="49"/>
        <v>Produkte</v>
      </c>
      <c r="K760" s="11" t="str">
        <f t="shared" si="50"/>
        <v>BUs</v>
      </c>
      <c r="L760" s="11" t="str">
        <f t="shared" si="51"/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8"/>
        <v>39</v>
      </c>
      <c r="J761" s="11" t="str">
        <f t="shared" si="49"/>
        <v>Produkte</v>
      </c>
      <c r="K761" s="11" t="str">
        <f t="shared" si="50"/>
        <v>BUs</v>
      </c>
      <c r="L761" s="11" t="str">
        <f t="shared" si="51"/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8"/>
        <v>39</v>
      </c>
      <c r="J762" s="11" t="str">
        <f t="shared" si="49"/>
        <v>Produkte</v>
      </c>
      <c r="K762" s="11" t="str">
        <f t="shared" si="50"/>
        <v>BUs</v>
      </c>
      <c r="L762" s="11" t="str">
        <f t="shared" si="51"/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8"/>
        <v>39</v>
      </c>
      <c r="J763" s="11" t="str">
        <f t="shared" si="49"/>
        <v>Produkte</v>
      </c>
      <c r="K763" s="11" t="str">
        <f t="shared" si="50"/>
        <v>BUs</v>
      </c>
      <c r="L763" s="11" t="str">
        <f t="shared" si="51"/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8"/>
        <v>39</v>
      </c>
      <c r="J764" s="11" t="str">
        <f t="shared" si="49"/>
        <v>Produkte</v>
      </c>
      <c r="K764" s="11" t="str">
        <f t="shared" si="50"/>
        <v>BUs</v>
      </c>
      <c r="L764" s="11" t="str">
        <f t="shared" si="51"/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8"/>
        <v>34</v>
      </c>
      <c r="J765" s="11" t="str">
        <f t="shared" si="49"/>
        <v>Produkte</v>
      </c>
      <c r="K765" s="11" t="str">
        <f t="shared" si="50"/>
        <v>BUs</v>
      </c>
      <c r="L765" s="11" t="str">
        <f t="shared" si="51"/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8"/>
        <v>39</v>
      </c>
      <c r="J766" s="11" t="str">
        <f t="shared" si="49"/>
        <v>Produkte</v>
      </c>
      <c r="K766" s="11" t="str">
        <f t="shared" si="50"/>
        <v>BUs</v>
      </c>
      <c r="L766" s="11" t="str">
        <f t="shared" si="51"/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8"/>
        <v>39</v>
      </c>
      <c r="J767" s="11" t="str">
        <f t="shared" si="49"/>
        <v>Produkte</v>
      </c>
      <c r="K767" s="11" t="str">
        <f t="shared" si="50"/>
        <v>BUs</v>
      </c>
      <c r="L767" s="11" t="str">
        <f t="shared" si="51"/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8"/>
        <v>39</v>
      </c>
      <c r="J768" s="11" t="str">
        <f t="shared" si="49"/>
        <v>Produkte</v>
      </c>
      <c r="K768" s="11" t="str">
        <f t="shared" si="50"/>
        <v>BUs</v>
      </c>
      <c r="L768" s="11" t="str">
        <f t="shared" si="51"/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8"/>
        <v>39</v>
      </c>
      <c r="J769" s="11" t="str">
        <f t="shared" si="49"/>
        <v>Produkte</v>
      </c>
      <c r="K769" s="11" t="str">
        <f t="shared" si="50"/>
        <v>BUs</v>
      </c>
      <c r="L769" s="11" t="str">
        <f t="shared" si="51"/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si="48"/>
        <v>39</v>
      </c>
      <c r="J770" s="11" t="str">
        <f t="shared" si="49"/>
        <v>Produkte</v>
      </c>
      <c r="K770" s="11" t="str">
        <f t="shared" si="50"/>
        <v>BUs</v>
      </c>
      <c r="L770" s="11" t="str">
        <f t="shared" si="51"/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Eintragen!A774</f>
        <v>Bu3</v>
      </c>
      <c r="N774" s="15" t="str">
        <f>Eintragen!B774</f>
        <v>Div. Zipfel, Endstücke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customHeight="1" x14ac:dyDescent="0.25">
      <c r="A797" s="11" t="str">
        <f>VLOOKUP(M797,'Linien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Eintragen!A797</f>
        <v>Verkauf</v>
      </c>
      <c r="N797" s="15" t="str">
        <f>Eintragen!B797</f>
        <v>Div. 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Eintragen!A822</f>
        <v>L3</v>
      </c>
      <c r="N822" s="15" t="str">
        <f>Eintragen!B822</f>
        <v>Div. 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ref="I823:I886" si="52">_xlfn.ISOWEEKNUM(C823)</f>
        <v>39</v>
      </c>
      <c r="J823" s="11" t="str">
        <f t="shared" ref="J823:J886" si="53">"Produkte"</f>
        <v>Produkte</v>
      </c>
      <c r="K823" s="11" t="str">
        <f t="shared" ref="K823:K886" si="54">"BUs"</f>
        <v>BUs</v>
      </c>
      <c r="L823" s="11" t="str">
        <f t="shared" ref="L823:L886" si="55">"Symptome"</f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52"/>
        <v>39</v>
      </c>
      <c r="J824" s="11" t="str">
        <f t="shared" si="53"/>
        <v>Produkte</v>
      </c>
      <c r="K824" s="11" t="str">
        <f t="shared" si="54"/>
        <v>BUs</v>
      </c>
      <c r="L824" s="11" t="str">
        <f t="shared" si="55"/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52"/>
        <v>39</v>
      </c>
      <c r="J825" s="11" t="str">
        <f t="shared" si="53"/>
        <v>Produkte</v>
      </c>
      <c r="K825" s="11" t="str">
        <f t="shared" si="54"/>
        <v>BUs</v>
      </c>
      <c r="L825" s="11" t="str">
        <f t="shared" si="55"/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52"/>
        <v>39</v>
      </c>
      <c r="J826" s="11" t="str">
        <f t="shared" si="53"/>
        <v>Produkte</v>
      </c>
      <c r="K826" s="11" t="str">
        <f t="shared" si="54"/>
        <v>BUs</v>
      </c>
      <c r="L826" s="11" t="str">
        <f t="shared" si="55"/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52"/>
        <v>39</v>
      </c>
      <c r="J827" s="11" t="str">
        <f t="shared" si="53"/>
        <v>Produkte</v>
      </c>
      <c r="K827" s="11" t="str">
        <f t="shared" si="54"/>
        <v>BUs</v>
      </c>
      <c r="L827" s="11" t="str">
        <f t="shared" si="55"/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52"/>
        <v>40</v>
      </c>
      <c r="J828" s="11" t="str">
        <f t="shared" si="53"/>
        <v>Produkte</v>
      </c>
      <c r="K828" s="11" t="str">
        <f t="shared" si="54"/>
        <v>BUs</v>
      </c>
      <c r="L828" s="11" t="str">
        <f t="shared" si="55"/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52"/>
        <v>39</v>
      </c>
      <c r="J829" s="11" t="str">
        <f t="shared" si="53"/>
        <v>Produkte</v>
      </c>
      <c r="K829" s="11" t="str">
        <f t="shared" si="54"/>
        <v>BUs</v>
      </c>
      <c r="L829" s="11" t="str">
        <f t="shared" si="55"/>
        <v>Symptome</v>
      </c>
      <c r="M829" s="11" t="str">
        <f>Eintragen!A829</f>
        <v>Bu3</v>
      </c>
      <c r="N829" s="15" t="str">
        <f>Eintragen!B829</f>
        <v>Div. 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52"/>
        <v>40</v>
      </c>
      <c r="J830" s="11" t="str">
        <f t="shared" si="53"/>
        <v>Produkte</v>
      </c>
      <c r="K830" s="11" t="str">
        <f t="shared" si="54"/>
        <v>BUs</v>
      </c>
      <c r="L830" s="11" t="str">
        <f t="shared" si="55"/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52"/>
        <v>40</v>
      </c>
      <c r="J831" s="11" t="str">
        <f t="shared" si="53"/>
        <v>Produkte</v>
      </c>
      <c r="K831" s="11" t="str">
        <f t="shared" si="54"/>
        <v>BUs</v>
      </c>
      <c r="L831" s="11" t="str">
        <f t="shared" si="55"/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52"/>
        <v>40</v>
      </c>
      <c r="J832" s="11" t="str">
        <f t="shared" si="53"/>
        <v>Produkte</v>
      </c>
      <c r="K832" s="11" t="str">
        <f t="shared" si="54"/>
        <v>BUs</v>
      </c>
      <c r="L832" s="11" t="str">
        <f t="shared" si="55"/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52"/>
        <v>40</v>
      </c>
      <c r="J833" s="11" t="str">
        <f t="shared" si="53"/>
        <v>Produkte</v>
      </c>
      <c r="K833" s="11" t="str">
        <f t="shared" si="54"/>
        <v>BUs</v>
      </c>
      <c r="L833" s="11" t="str">
        <f t="shared" si="55"/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si="52"/>
        <v>40</v>
      </c>
      <c r="J834" s="11" t="str">
        <f t="shared" si="53"/>
        <v>Produkte</v>
      </c>
      <c r="K834" s="11" t="str">
        <f t="shared" si="54"/>
        <v>BUs</v>
      </c>
      <c r="L834" s="11" t="str">
        <f t="shared" si="55"/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customHeight="1" x14ac:dyDescent="0.25">
      <c r="A844" s="11" t="str">
        <f>VLOOKUP(M844,'Linien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Eintragen!A844</f>
        <v>Verkauf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customHeight="1" x14ac:dyDescent="0.25">
      <c r="A862" s="11" t="str">
        <f>VLOOKUP(M862,'Linien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Eintragen!A165</f>
        <v>L22</v>
      </c>
      <c r="N862" s="16">
        <f>Eintragen!B165</f>
        <v>29501020</v>
      </c>
      <c r="O862" s="15">
        <f>Eintragen!D165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4" t="str">
        <f>Eintragen!A883</f>
        <v>Schmelze</v>
      </c>
      <c r="N883" s="16" t="str">
        <f>Eintragen!B883</f>
        <v>Div. 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ref="I887:I950" si="56">_xlfn.ISOWEEKNUM(C887)</f>
        <v>40</v>
      </c>
      <c r="J887" s="11" t="str">
        <f t="shared" ref="J887:J950" si="57">"Produkte"</f>
        <v>Produkte</v>
      </c>
      <c r="K887" s="11" t="str">
        <f t="shared" ref="K887:K950" si="58">"BUs"</f>
        <v>BUs</v>
      </c>
      <c r="L887" s="11" t="str">
        <f t="shared" ref="L887:L950" si="59">"Symptome"</f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6"/>
        <v>40</v>
      </c>
      <c r="J888" s="11" t="str">
        <f t="shared" si="57"/>
        <v>Produkte</v>
      </c>
      <c r="K888" s="11" t="str">
        <f t="shared" si="58"/>
        <v>BUs</v>
      </c>
      <c r="L888" s="11" t="str">
        <f t="shared" si="59"/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6"/>
        <v>40</v>
      </c>
      <c r="J889" s="11" t="str">
        <f t="shared" si="57"/>
        <v>Produkte</v>
      </c>
      <c r="K889" s="11" t="str">
        <f t="shared" si="58"/>
        <v>BUs</v>
      </c>
      <c r="L889" s="11" t="str">
        <f t="shared" si="59"/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customHeight="1" x14ac:dyDescent="0.25">
      <c r="A890" s="11" t="str">
        <f>VLOOKUP(M890,'Linien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6"/>
        <v>40</v>
      </c>
      <c r="J890" s="11" t="str">
        <f t="shared" si="57"/>
        <v>Produkte</v>
      </c>
      <c r="K890" s="11" t="str">
        <f t="shared" si="58"/>
        <v>BUs</v>
      </c>
      <c r="L890" s="11" t="str">
        <f t="shared" si="59"/>
        <v>Symptome</v>
      </c>
      <c r="M890" s="11" t="str">
        <f>Eintragen!A890</f>
        <v>Verkauf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6"/>
        <v>40</v>
      </c>
      <c r="J891" s="11" t="str">
        <f t="shared" si="57"/>
        <v>Produkte</v>
      </c>
      <c r="K891" s="11" t="str">
        <f t="shared" si="58"/>
        <v>BUs</v>
      </c>
      <c r="L891" s="11" t="str">
        <f t="shared" si="59"/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6"/>
        <v>40</v>
      </c>
      <c r="J892" s="11" t="str">
        <f t="shared" si="57"/>
        <v>Produkte</v>
      </c>
      <c r="K892" s="11" t="str">
        <f t="shared" si="58"/>
        <v>BUs</v>
      </c>
      <c r="L892" s="11" t="str">
        <f t="shared" si="59"/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6"/>
        <v>40</v>
      </c>
      <c r="J893" s="11" t="str">
        <f t="shared" si="57"/>
        <v>Produkte</v>
      </c>
      <c r="K893" s="11" t="str">
        <f t="shared" si="58"/>
        <v>BUs</v>
      </c>
      <c r="L893" s="11" t="str">
        <f t="shared" si="59"/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6"/>
        <v>40</v>
      </c>
      <c r="J894" s="11" t="str">
        <f t="shared" si="57"/>
        <v>Produkte</v>
      </c>
      <c r="K894" s="11" t="str">
        <f t="shared" si="58"/>
        <v>BUs</v>
      </c>
      <c r="L894" s="11" t="str">
        <f t="shared" si="59"/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6"/>
        <v>40</v>
      </c>
      <c r="J895" s="11" t="str">
        <f t="shared" si="57"/>
        <v>Produkte</v>
      </c>
      <c r="K895" s="11" t="str">
        <f t="shared" si="58"/>
        <v>BUs</v>
      </c>
      <c r="L895" s="11" t="str">
        <f t="shared" si="59"/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6"/>
        <v>40</v>
      </c>
      <c r="J896" s="11" t="str">
        <f t="shared" si="57"/>
        <v>Produkte</v>
      </c>
      <c r="K896" s="11" t="str">
        <f t="shared" si="58"/>
        <v>BUs</v>
      </c>
      <c r="L896" s="11" t="str">
        <f t="shared" si="59"/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6"/>
        <v>40</v>
      </c>
      <c r="J897" s="11" t="str">
        <f t="shared" si="57"/>
        <v>Produkte</v>
      </c>
      <c r="K897" s="11" t="str">
        <f t="shared" si="58"/>
        <v>BUs</v>
      </c>
      <c r="L897" s="11" t="str">
        <f t="shared" si="59"/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si="56"/>
        <v>40</v>
      </c>
      <c r="J898" s="11" t="str">
        <f t="shared" si="57"/>
        <v>Produkte</v>
      </c>
      <c r="K898" s="11" t="str">
        <f t="shared" si="58"/>
        <v>BUs</v>
      </c>
      <c r="L898" s="11" t="str">
        <f t="shared" si="59"/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customHeight="1" x14ac:dyDescent="0.25">
      <c r="A906" s="11" t="str">
        <f>VLOOKUP(M906,'Linien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Eintragen!A906</f>
        <v>Schmelze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Eintragen!A915</f>
        <v>Bu3</v>
      </c>
      <c r="N915" s="16" t="str">
        <f>Eintragen!B915</f>
        <v>Div. 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customHeight="1" x14ac:dyDescent="0.25">
      <c r="A928" s="11" t="str">
        <f>VLOOKUP(M928,'Linien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Eintragen!A928</f>
        <v>Verkauf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Eintragen!A933</f>
        <v>BU3</v>
      </c>
      <c r="N933" s="16" t="str">
        <f>Eintragen!B933</f>
        <v>Div. 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customHeight="1" x14ac:dyDescent="0.25">
      <c r="A947" s="11" t="str">
        <f>VLOOKUP(M947,'Linien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Eintragen!A327</f>
        <v>L22</v>
      </c>
      <c r="N947" s="15">
        <f>Eintragen!B327</f>
        <v>29501020</v>
      </c>
      <c r="O947" s="15">
        <f>Eintragen!D327</f>
        <v>10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ref="I951:I1014" si="60">_xlfn.ISOWEEKNUM(C951)</f>
        <v>40</v>
      </c>
      <c r="J951" s="11" t="str">
        <f t="shared" ref="J951:J1014" si="61">"Produkte"</f>
        <v>Produkte</v>
      </c>
      <c r="K951" s="11" t="str">
        <f t="shared" ref="K951:K1014" si="62">"BUs"</f>
        <v>BUs</v>
      </c>
      <c r="L951" s="11" t="str">
        <f t="shared" ref="L951:L1014" si="63">"Symptome"</f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60"/>
        <v>40</v>
      </c>
      <c r="J952" s="11" t="str">
        <f t="shared" si="61"/>
        <v>Produkte</v>
      </c>
      <c r="K952" s="11" t="str">
        <f t="shared" si="62"/>
        <v>BUs</v>
      </c>
      <c r="L952" s="11" t="str">
        <f t="shared" si="63"/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60"/>
        <v>40</v>
      </c>
      <c r="J953" s="11" t="str">
        <f t="shared" si="61"/>
        <v>Produkte</v>
      </c>
      <c r="K953" s="11" t="str">
        <f t="shared" si="62"/>
        <v>BUs</v>
      </c>
      <c r="L953" s="11" t="str">
        <f t="shared" si="63"/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60"/>
        <v>40</v>
      </c>
      <c r="J954" s="11" t="str">
        <f t="shared" si="61"/>
        <v>Produkte</v>
      </c>
      <c r="K954" s="11" t="str">
        <f t="shared" si="62"/>
        <v>BUs</v>
      </c>
      <c r="L954" s="11" t="str">
        <f t="shared" si="63"/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60"/>
        <v>40</v>
      </c>
      <c r="J955" s="11" t="str">
        <f t="shared" si="61"/>
        <v>Produkte</v>
      </c>
      <c r="K955" s="11" t="str">
        <f t="shared" si="62"/>
        <v>BUs</v>
      </c>
      <c r="L955" s="11" t="str">
        <f t="shared" si="63"/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60"/>
        <v>40</v>
      </c>
      <c r="J956" s="11" t="str">
        <f t="shared" si="61"/>
        <v>Produkte</v>
      </c>
      <c r="K956" s="11" t="str">
        <f t="shared" si="62"/>
        <v>BUs</v>
      </c>
      <c r="L956" s="11" t="str">
        <f t="shared" si="63"/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60"/>
        <v>40</v>
      </c>
      <c r="J957" s="11" t="str">
        <f t="shared" si="61"/>
        <v>Produkte</v>
      </c>
      <c r="K957" s="11" t="str">
        <f t="shared" si="62"/>
        <v>BUs</v>
      </c>
      <c r="L957" s="11" t="str">
        <f t="shared" si="63"/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60"/>
        <v>40</v>
      </c>
      <c r="J958" s="11" t="str">
        <f t="shared" si="61"/>
        <v>Produkte</v>
      </c>
      <c r="K958" s="11" t="str">
        <f t="shared" si="62"/>
        <v>BUs</v>
      </c>
      <c r="L958" s="11" t="str">
        <f t="shared" si="63"/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60"/>
        <v>36</v>
      </c>
      <c r="J959" s="11" t="str">
        <f t="shared" si="61"/>
        <v>Produkte</v>
      </c>
      <c r="K959" s="11" t="str">
        <f t="shared" si="62"/>
        <v>BUs</v>
      </c>
      <c r="L959" s="11" t="str">
        <f t="shared" si="63"/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60"/>
        <v>40</v>
      </c>
      <c r="J960" s="11" t="str">
        <f t="shared" si="61"/>
        <v>Produkte</v>
      </c>
      <c r="K960" s="11" t="str">
        <f t="shared" si="62"/>
        <v>BUs</v>
      </c>
      <c r="L960" s="11" t="str">
        <f t="shared" si="63"/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60"/>
        <v>40</v>
      </c>
      <c r="J961" s="11" t="str">
        <f t="shared" si="61"/>
        <v>Produkte</v>
      </c>
      <c r="K961" s="11" t="str">
        <f t="shared" si="62"/>
        <v>BUs</v>
      </c>
      <c r="L961" s="11" t="str">
        <f t="shared" si="63"/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si="60"/>
        <v>40</v>
      </c>
      <c r="J962" s="11" t="str">
        <f t="shared" si="61"/>
        <v>Produkte</v>
      </c>
      <c r="K962" s="11" t="str">
        <f t="shared" si="62"/>
        <v>BUs</v>
      </c>
      <c r="L962" s="11" t="str">
        <f t="shared" si="63"/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customHeight="1" x14ac:dyDescent="0.25">
      <c r="A965" s="11" t="str">
        <f>VLOOKUP(M965,'Linien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customHeight="1" x14ac:dyDescent="0.25">
      <c r="A997" s="11" t="str">
        <f>VLOOKUP(M997,'Linien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4" t="str">
        <f>Eintragen!A997</f>
        <v>RWV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ref="I1015:I1078" si="64">_xlfn.ISOWEEKNUM(C1015)</f>
        <v>41</v>
      </c>
      <c r="J1015" s="11" t="str">
        <f t="shared" ref="J1015:J1078" si="65">"Produkte"</f>
        <v>Produkte</v>
      </c>
      <c r="K1015" s="11" t="str">
        <f t="shared" ref="K1015:K1078" si="66">"BUs"</f>
        <v>BUs</v>
      </c>
      <c r="L1015" s="11" t="str">
        <f t="shared" ref="L1015:L1078" si="67">"Symptome"</f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4"/>
        <v>41</v>
      </c>
      <c r="J1016" s="11" t="str">
        <f t="shared" si="65"/>
        <v>Produkte</v>
      </c>
      <c r="K1016" s="11" t="str">
        <f t="shared" si="66"/>
        <v>BUs</v>
      </c>
      <c r="L1016" s="11" t="str">
        <f t="shared" si="67"/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4"/>
        <v>41</v>
      </c>
      <c r="J1017" s="11" t="str">
        <f t="shared" si="65"/>
        <v>Produkte</v>
      </c>
      <c r="K1017" s="11" t="str">
        <f t="shared" si="66"/>
        <v>BUs</v>
      </c>
      <c r="L1017" s="11" t="str">
        <f t="shared" si="67"/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4"/>
        <v>41</v>
      </c>
      <c r="J1018" s="11" t="str">
        <f t="shared" si="65"/>
        <v>Produkte</v>
      </c>
      <c r="K1018" s="11" t="str">
        <f t="shared" si="66"/>
        <v>BUs</v>
      </c>
      <c r="L1018" s="11" t="str">
        <f t="shared" si="67"/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4"/>
        <v>41</v>
      </c>
      <c r="J1019" s="11" t="str">
        <f t="shared" si="65"/>
        <v>Produkte</v>
      </c>
      <c r="K1019" s="11" t="str">
        <f t="shared" si="66"/>
        <v>BUs</v>
      </c>
      <c r="L1019" s="11" t="str">
        <f t="shared" si="67"/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4"/>
        <v>41</v>
      </c>
      <c r="J1020" s="11" t="str">
        <f t="shared" si="65"/>
        <v>Produkte</v>
      </c>
      <c r="K1020" s="11" t="str">
        <f t="shared" si="66"/>
        <v>BUs</v>
      </c>
      <c r="L1020" s="11" t="str">
        <f t="shared" si="67"/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4"/>
        <v>41</v>
      </c>
      <c r="J1021" s="11" t="str">
        <f t="shared" si="65"/>
        <v>Produkte</v>
      </c>
      <c r="K1021" s="11" t="str">
        <f t="shared" si="66"/>
        <v>BUs</v>
      </c>
      <c r="L1021" s="11" t="str">
        <f t="shared" si="67"/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4"/>
        <v>41</v>
      </c>
      <c r="J1022" s="11" t="str">
        <f t="shared" si="65"/>
        <v>Produkte</v>
      </c>
      <c r="K1022" s="11" t="str">
        <f t="shared" si="66"/>
        <v>BUs</v>
      </c>
      <c r="L1022" s="11" t="str">
        <f t="shared" si="67"/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4"/>
        <v>41</v>
      </c>
      <c r="J1023" s="11" t="str">
        <f t="shared" si="65"/>
        <v>Produkte</v>
      </c>
      <c r="K1023" s="11" t="str">
        <f t="shared" si="66"/>
        <v>BUs</v>
      </c>
      <c r="L1023" s="11" t="str">
        <f t="shared" si="67"/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4"/>
        <v>41</v>
      </c>
      <c r="J1024" s="11" t="str">
        <f t="shared" si="65"/>
        <v>Produkte</v>
      </c>
      <c r="K1024" s="11" t="str">
        <f t="shared" si="66"/>
        <v>BUs</v>
      </c>
      <c r="L1024" s="11" t="str">
        <f t="shared" si="67"/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4"/>
        <v>41</v>
      </c>
      <c r="J1025" s="11" t="str">
        <f t="shared" si="65"/>
        <v>Produkte</v>
      </c>
      <c r="K1025" s="11" t="str">
        <f t="shared" si="66"/>
        <v>BUs</v>
      </c>
      <c r="L1025" s="11" t="str">
        <f t="shared" si="67"/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si="64"/>
        <v>41</v>
      </c>
      <c r="J1026" s="11" t="str">
        <f t="shared" si="65"/>
        <v>Produkte</v>
      </c>
      <c r="K1026" s="11" t="str">
        <f t="shared" si="66"/>
        <v>BUs</v>
      </c>
      <c r="L1026" s="11" t="str">
        <f t="shared" si="67"/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ref="I1079:I1142" si="68">_xlfn.ISOWEEKNUM(C1079)</f>
        <v>41</v>
      </c>
      <c r="J1079" s="11" t="str">
        <f t="shared" ref="J1079:J1142" si="69">"Produkte"</f>
        <v>Produkte</v>
      </c>
      <c r="K1079" s="11" t="str">
        <f t="shared" ref="K1079:K1142" si="70">"BUs"</f>
        <v>BUs</v>
      </c>
      <c r="L1079" s="11" t="str">
        <f t="shared" ref="L1079:L1142" si="71">"Symptome"</f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8"/>
        <v>41</v>
      </c>
      <c r="J1080" s="11" t="str">
        <f t="shared" si="69"/>
        <v>Produkte</v>
      </c>
      <c r="K1080" s="11" t="str">
        <f t="shared" si="70"/>
        <v>BUs</v>
      </c>
      <c r="L1080" s="11" t="str">
        <f t="shared" si="71"/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8"/>
        <v>41</v>
      </c>
      <c r="J1081" s="11" t="str">
        <f t="shared" si="69"/>
        <v>Produkte</v>
      </c>
      <c r="K1081" s="11" t="str">
        <f t="shared" si="70"/>
        <v>BUs</v>
      </c>
      <c r="L1081" s="11" t="str">
        <f t="shared" si="71"/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8"/>
        <v>41</v>
      </c>
      <c r="J1082" s="11" t="str">
        <f t="shared" si="69"/>
        <v>Produkte</v>
      </c>
      <c r="K1082" s="11" t="str">
        <f t="shared" si="70"/>
        <v>BUs</v>
      </c>
      <c r="L1082" s="11" t="str">
        <f t="shared" si="71"/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8"/>
        <v>41</v>
      </c>
      <c r="J1083" s="11" t="str">
        <f t="shared" si="69"/>
        <v>Produkte</v>
      </c>
      <c r="K1083" s="11" t="str">
        <f t="shared" si="70"/>
        <v>BUs</v>
      </c>
      <c r="L1083" s="11" t="str">
        <f t="shared" si="71"/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8"/>
        <v>41</v>
      </c>
      <c r="J1084" s="11" t="str">
        <f t="shared" si="69"/>
        <v>Produkte</v>
      </c>
      <c r="K1084" s="11" t="str">
        <f t="shared" si="70"/>
        <v>BUs</v>
      </c>
      <c r="L1084" s="11" t="str">
        <f t="shared" si="71"/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8"/>
        <v>41</v>
      </c>
      <c r="J1085" s="11" t="str">
        <f t="shared" si="69"/>
        <v>Produkte</v>
      </c>
      <c r="K1085" s="11" t="str">
        <f t="shared" si="70"/>
        <v>BUs</v>
      </c>
      <c r="L1085" s="11" t="str">
        <f t="shared" si="71"/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8"/>
        <v>41</v>
      </c>
      <c r="J1086" s="11" t="str">
        <f t="shared" si="69"/>
        <v>Produkte</v>
      </c>
      <c r="K1086" s="11" t="str">
        <f t="shared" si="70"/>
        <v>BUs</v>
      </c>
      <c r="L1086" s="11" t="str">
        <f t="shared" si="71"/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8"/>
        <v>41</v>
      </c>
      <c r="J1087" s="11" t="str">
        <f t="shared" si="69"/>
        <v>Produkte</v>
      </c>
      <c r="K1087" s="11" t="str">
        <f t="shared" si="70"/>
        <v>BUs</v>
      </c>
      <c r="L1087" s="11" t="str">
        <f t="shared" si="71"/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8"/>
        <v>41</v>
      </c>
      <c r="J1088" s="11" t="str">
        <f t="shared" si="69"/>
        <v>Produkte</v>
      </c>
      <c r="K1088" s="11" t="str">
        <f t="shared" si="70"/>
        <v>BUs</v>
      </c>
      <c r="L1088" s="11" t="str">
        <f t="shared" si="71"/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8"/>
        <v>41</v>
      </c>
      <c r="J1089" s="11" t="str">
        <f t="shared" si="69"/>
        <v>Produkte</v>
      </c>
      <c r="K1089" s="11" t="str">
        <f t="shared" si="70"/>
        <v>BUs</v>
      </c>
      <c r="L1089" s="11" t="str">
        <f t="shared" si="71"/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customHeight="1" x14ac:dyDescent="0.25">
      <c r="A1090" s="11" t="str">
        <f>VLOOKUP(M1090,'Linien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 t="shared" si="68"/>
        <v>41</v>
      </c>
      <c r="J1090" s="11" t="str">
        <f t="shared" si="69"/>
        <v>Produkte</v>
      </c>
      <c r="K1090" s="11" t="str">
        <f t="shared" si="70"/>
        <v>BUs</v>
      </c>
      <c r="L1090" s="11" t="str">
        <f t="shared" si="71"/>
        <v>Symptome</v>
      </c>
      <c r="M1090" s="11" t="str">
        <f>Eintragen!A446</f>
        <v>L22</v>
      </c>
      <c r="N1090" s="15">
        <f>Eintragen!B446</f>
        <v>29501020</v>
      </c>
      <c r="O1090" s="15">
        <f>Eintragen!D446</f>
        <v>61</v>
      </c>
    </row>
    <row r="1091" spans="1:15" ht="30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ref="I1143:I1206" si="72">_xlfn.ISOWEEKNUM(C1143)</f>
        <v>42</v>
      </c>
      <c r="J1143" s="11" t="str">
        <f t="shared" ref="J1143:J1206" si="73">"Produkte"</f>
        <v>Produkte</v>
      </c>
      <c r="K1143" s="11" t="str">
        <f t="shared" ref="K1143:K1206" si="74">"BUs"</f>
        <v>BUs</v>
      </c>
      <c r="L1143" s="11" t="str">
        <f t="shared" ref="L1143:L1206" si="75">"Symptome"</f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72"/>
        <v>42</v>
      </c>
      <c r="J1144" s="11" t="str">
        <f t="shared" si="73"/>
        <v>Produkte</v>
      </c>
      <c r="K1144" s="11" t="str">
        <f t="shared" si="74"/>
        <v>BUs</v>
      </c>
      <c r="L1144" s="11" t="str">
        <f t="shared" si="75"/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72"/>
        <v>42</v>
      </c>
      <c r="J1145" s="11" t="str">
        <f t="shared" si="73"/>
        <v>Produkte</v>
      </c>
      <c r="K1145" s="11" t="str">
        <f t="shared" si="74"/>
        <v>BUs</v>
      </c>
      <c r="L1145" s="11" t="str">
        <f t="shared" si="75"/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72"/>
        <v>42</v>
      </c>
      <c r="J1146" s="11" t="str">
        <f t="shared" si="73"/>
        <v>Produkte</v>
      </c>
      <c r="K1146" s="11" t="str">
        <f t="shared" si="74"/>
        <v>BUs</v>
      </c>
      <c r="L1146" s="11" t="str">
        <f t="shared" si="75"/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72"/>
        <v>42</v>
      </c>
      <c r="J1147" s="11" t="str">
        <f t="shared" si="73"/>
        <v>Produkte</v>
      </c>
      <c r="K1147" s="11" t="str">
        <f t="shared" si="74"/>
        <v>BUs</v>
      </c>
      <c r="L1147" s="11" t="str">
        <f t="shared" si="75"/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72"/>
        <v>42</v>
      </c>
      <c r="J1148" s="11" t="str">
        <f t="shared" si="73"/>
        <v>Produkte</v>
      </c>
      <c r="K1148" s="11" t="str">
        <f t="shared" si="74"/>
        <v>BUs</v>
      </c>
      <c r="L1148" s="11" t="str">
        <f t="shared" si="75"/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72"/>
        <v>42</v>
      </c>
      <c r="J1149" s="11" t="str">
        <f t="shared" si="73"/>
        <v>Produkte</v>
      </c>
      <c r="K1149" s="11" t="str">
        <f t="shared" si="74"/>
        <v>BUs</v>
      </c>
      <c r="L1149" s="11" t="str">
        <f t="shared" si="75"/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72"/>
        <v>42</v>
      </c>
      <c r="J1150" s="11" t="str">
        <f t="shared" si="73"/>
        <v>Produkte</v>
      </c>
      <c r="K1150" s="11" t="str">
        <f t="shared" si="74"/>
        <v>BUs</v>
      </c>
      <c r="L1150" s="11" t="str">
        <f t="shared" si="75"/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72"/>
        <v>42</v>
      </c>
      <c r="J1151" s="11" t="str">
        <f t="shared" si="73"/>
        <v>Produkte</v>
      </c>
      <c r="K1151" s="11" t="str">
        <f t="shared" si="74"/>
        <v>BUs</v>
      </c>
      <c r="L1151" s="11" t="str">
        <f t="shared" si="75"/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  <row r="1152" spans="1:15" ht="30" customHeight="1" x14ac:dyDescent="0.25">
      <c r="A1152" s="11" t="str">
        <f>VLOOKUP(M1152,'Linien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72"/>
        <v>42</v>
      </c>
      <c r="J1152" s="11" t="str">
        <f t="shared" si="73"/>
        <v>Produkte</v>
      </c>
      <c r="K1152" s="11" t="str">
        <f t="shared" si="74"/>
        <v>BUs</v>
      </c>
      <c r="L1152" s="11" t="str">
        <f t="shared" si="75"/>
        <v>Symptome</v>
      </c>
      <c r="M1152" s="14" t="str">
        <f>Eintragen!A1152</f>
        <v>RWV</v>
      </c>
      <c r="N1152" s="16">
        <f>Eintragen!B1152</f>
        <v>29500917</v>
      </c>
      <c r="O1152" s="16">
        <f>Eintragen!D1152</f>
        <v>60</v>
      </c>
    </row>
    <row r="1153" spans="1:15" ht="30" customHeight="1" x14ac:dyDescent="0.25">
      <c r="A1153" s="11" t="str">
        <f>VLOOKUP(M1153,'Linien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72"/>
        <v>42</v>
      </c>
      <c r="J1153" s="11" t="str">
        <f t="shared" si="73"/>
        <v>Produkte</v>
      </c>
      <c r="K1153" s="11" t="str">
        <f t="shared" si="74"/>
        <v>BUs</v>
      </c>
      <c r="L1153" s="11" t="str">
        <f t="shared" si="75"/>
        <v>Symptome</v>
      </c>
      <c r="M1153" s="14" t="str">
        <f>Eintragen!A1153</f>
        <v>QM</v>
      </c>
      <c r="N1153" s="16" t="str">
        <f>Eintragen!B1153</f>
        <v>-</v>
      </c>
      <c r="O1153" s="16">
        <f>Eintragen!D1153</f>
        <v>74</v>
      </c>
    </row>
    <row r="1154" spans="1:15" ht="30" customHeight="1" x14ac:dyDescent="0.25">
      <c r="A1154" s="11" t="str">
        <f>VLOOKUP(M1154,'Linien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si="72"/>
        <v>42</v>
      </c>
      <c r="J1154" s="11" t="str">
        <f t="shared" si="73"/>
        <v>Produkte</v>
      </c>
      <c r="K1154" s="11" t="str">
        <f t="shared" si="74"/>
        <v>BUs</v>
      </c>
      <c r="L1154" s="11" t="str">
        <f t="shared" si="75"/>
        <v>Symptome</v>
      </c>
      <c r="M1154" s="14" t="str">
        <f>Eintragen!A1154</f>
        <v>L18</v>
      </c>
      <c r="N1154" s="16" t="str">
        <f>Eintragen!B1154</f>
        <v>RW Natur</v>
      </c>
      <c r="O1154" s="16">
        <f>Eintragen!D1154</f>
        <v>30</v>
      </c>
    </row>
    <row r="1155" spans="1:15" ht="30" customHeight="1" x14ac:dyDescent="0.25">
      <c r="A1155" s="11" t="str">
        <f>VLOOKUP(M1155,'Linien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4" t="str">
        <f>Eintragen!A1155</f>
        <v>L9</v>
      </c>
      <c r="N1155" s="16">
        <f>Eintragen!B1155</f>
        <v>29501066</v>
      </c>
      <c r="O1155" s="16">
        <f>Eintragen!D1155</f>
        <v>30</v>
      </c>
    </row>
    <row r="1156" spans="1:15" ht="30" customHeight="1" x14ac:dyDescent="0.25">
      <c r="A1156" s="11" t="str">
        <f>VLOOKUP(M1156,'Linien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4" t="str">
        <f>Eintragen!A1156</f>
        <v>Labor</v>
      </c>
      <c r="N1156" s="16" t="str">
        <f>Eintragen!B1156</f>
        <v>-</v>
      </c>
      <c r="O1156" s="16">
        <f>Eintragen!D1156</f>
        <v>74</v>
      </c>
    </row>
    <row r="1157" spans="1:15" ht="30" customHeight="1" x14ac:dyDescent="0.25">
      <c r="A1157" s="11" t="str">
        <f>VLOOKUP(M1157,'Linien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4" t="str">
        <f>Eintragen!A1157</f>
        <v>L9</v>
      </c>
      <c r="N1157" s="16">
        <f>Eintragen!B1157</f>
        <v>29501065</v>
      </c>
      <c r="O1157" s="16">
        <f>Eintragen!D1157</f>
        <v>30</v>
      </c>
    </row>
    <row r="1158" spans="1:15" ht="30" customHeight="1" x14ac:dyDescent="0.25">
      <c r="A1158" s="11" t="str">
        <f>VLOOKUP(M1158,'Linien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4" t="str">
        <f>Eintragen!A1158</f>
        <v>RWV</v>
      </c>
      <c r="N1158" s="16">
        <f>Eintragen!B1158</f>
        <v>29500917</v>
      </c>
      <c r="O1158" s="16">
        <f>Eintragen!D1158</f>
        <v>60</v>
      </c>
    </row>
    <row r="1159" spans="1:15" ht="30" customHeight="1" x14ac:dyDescent="0.25">
      <c r="A1159" s="11" t="str">
        <f>VLOOKUP(M1159,'Linien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4" t="str">
        <f>Eintragen!A1159</f>
        <v>RWV</v>
      </c>
      <c r="N1159" s="16">
        <f>Eintragen!B1159</f>
        <v>29500917</v>
      </c>
      <c r="O1159" s="16">
        <f>Eintragen!D1159</f>
        <v>60</v>
      </c>
    </row>
    <row r="1160" spans="1:15" ht="30" customHeight="1" x14ac:dyDescent="0.25">
      <c r="A1160" s="11" t="str">
        <f>VLOOKUP(M1160,'Linien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4" t="str">
        <f>Eintragen!A1160</f>
        <v>RWV</v>
      </c>
      <c r="N1160" s="16">
        <f>Eintragen!B1160</f>
        <v>29600030</v>
      </c>
      <c r="O1160" s="16">
        <f>Eintragen!D1160</f>
        <v>12</v>
      </c>
    </row>
    <row r="1161" spans="1:15" ht="30" customHeight="1" x14ac:dyDescent="0.25">
      <c r="A1161" s="11" t="str">
        <f>VLOOKUP(M1161,'Linien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4" t="str">
        <f>Eintragen!A1161</f>
        <v>RWV</v>
      </c>
      <c r="N1161" s="16">
        <f>Eintragen!B1161</f>
        <v>49500055</v>
      </c>
      <c r="O1161" s="16">
        <f>Eintragen!D1161</f>
        <v>12</v>
      </c>
    </row>
    <row r="1162" spans="1:15" ht="30" customHeight="1" x14ac:dyDescent="0.25">
      <c r="A1162" s="11" t="str">
        <f>VLOOKUP(M1162,'Linien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4" t="str">
        <f>Eintragen!A1162</f>
        <v>BU3</v>
      </c>
      <c r="N1162" s="16">
        <f>Eintragen!B1162</f>
        <v>29900003</v>
      </c>
      <c r="O1162" s="16">
        <f>Eintragen!D1162</f>
        <v>61</v>
      </c>
    </row>
    <row r="1163" spans="1:15" ht="30" customHeight="1" x14ac:dyDescent="0.25">
      <c r="A1163" s="11" t="str">
        <f>VLOOKUP(M1163,'Linien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4" t="str">
        <f>Eintragen!A1163</f>
        <v>BU3</v>
      </c>
      <c r="N1163" s="16">
        <f>Eintragen!B1163</f>
        <v>29900002</v>
      </c>
      <c r="O1163" s="16">
        <f>Eintragen!D1163</f>
        <v>61</v>
      </c>
    </row>
    <row r="1164" spans="1:15" ht="30" customHeight="1" x14ac:dyDescent="0.25">
      <c r="A1164" s="11" t="str">
        <f>VLOOKUP(M1164,'Linien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4" t="str">
        <f>Eintragen!A1164</f>
        <v>BU3</v>
      </c>
      <c r="N1164" s="16">
        <f>Eintragen!B1164</f>
        <v>29900002</v>
      </c>
      <c r="O1164" s="16">
        <f>Eintragen!D1164</f>
        <v>22</v>
      </c>
    </row>
    <row r="1165" spans="1:15" ht="30" customHeight="1" x14ac:dyDescent="0.25">
      <c r="A1165" s="11" t="str">
        <f>VLOOKUP(M1165,'Linien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4" t="str">
        <f>Eintragen!A1165</f>
        <v>Abfüllung</v>
      </c>
      <c r="N1165" s="16" t="str">
        <f>Eintragen!B1165</f>
        <v>-</v>
      </c>
      <c r="O1165" s="16">
        <f>Eintragen!D1165</f>
        <v>10</v>
      </c>
    </row>
    <row r="1166" spans="1:15" ht="30" customHeight="1" x14ac:dyDescent="0.25">
      <c r="A1166" s="11" t="str">
        <f>VLOOKUP(M1166,'Linien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4" t="str">
        <f>Eintragen!A1166</f>
        <v>Abfüllung</v>
      </c>
      <c r="N1166" s="16" t="str">
        <f>Eintragen!B1166</f>
        <v>-</v>
      </c>
      <c r="O1166" s="16">
        <f>Eintragen!D1166</f>
        <v>40</v>
      </c>
    </row>
    <row r="1167" spans="1:15" ht="30" customHeight="1" x14ac:dyDescent="0.25">
      <c r="A1167" s="11" t="str">
        <f>VLOOKUP(M1167,'Linien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4" t="str">
        <f>Eintragen!A1167</f>
        <v>Labor</v>
      </c>
      <c r="N1167" s="16" t="str">
        <f>Eintragen!B1167</f>
        <v>-</v>
      </c>
      <c r="O1167" s="16">
        <f>Eintragen!D1167</f>
        <v>70</v>
      </c>
    </row>
    <row r="1168" spans="1:15" ht="30" customHeight="1" x14ac:dyDescent="0.25">
      <c r="A1168" s="11" t="str">
        <f>VLOOKUP(M1168,'Linien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4" t="str">
        <f>Eintragen!A1168</f>
        <v>BU2</v>
      </c>
      <c r="N1168" s="16" t="str">
        <f>Eintragen!B1168</f>
        <v>-</v>
      </c>
      <c r="O1168" s="16">
        <f>Eintragen!D1168</f>
        <v>30</v>
      </c>
    </row>
    <row r="1169" spans="1:15" ht="30" customHeight="1" x14ac:dyDescent="0.25">
      <c r="A1169" s="11" t="str">
        <f>VLOOKUP(M1169,'Linien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4" t="str">
        <f>Eintragen!A1169</f>
        <v>RWV</v>
      </c>
      <c r="N1169" s="16">
        <f>Eintragen!B1169</f>
        <v>29501063</v>
      </c>
      <c r="O1169" s="16">
        <f>Eintragen!D1169</f>
        <v>12</v>
      </c>
    </row>
    <row r="1170" spans="1:15" ht="30" customHeight="1" x14ac:dyDescent="0.25">
      <c r="A1170" s="11" t="str">
        <f>VLOOKUP(M1170,'Linien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4" t="str">
        <f>Eintragen!A1170</f>
        <v>Labor</v>
      </c>
      <c r="N1170" s="16" t="str">
        <f>Eintragen!B1170</f>
        <v>-</v>
      </c>
      <c r="O1170" s="16">
        <f>Eintragen!D1170</f>
        <v>70</v>
      </c>
    </row>
    <row r="1171" spans="1:15" ht="30" customHeight="1" x14ac:dyDescent="0.25">
      <c r="A1171" s="11" t="str">
        <f>VLOOKUP(M1171,'Linien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4" t="str">
        <f>Eintragen!A1171</f>
        <v>RWV</v>
      </c>
      <c r="N1171" s="16" t="str">
        <f>Eintragen!B1171</f>
        <v>-</v>
      </c>
      <c r="O1171" s="16">
        <f>Eintragen!D1171</f>
        <v>12</v>
      </c>
    </row>
    <row r="1172" spans="1:15" ht="30" customHeight="1" x14ac:dyDescent="0.25">
      <c r="A1172" s="11" t="str">
        <f>VLOOKUP(M1172,'Linien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4" t="str">
        <f>Eintragen!A1172</f>
        <v>L16</v>
      </c>
      <c r="N1172" s="16" t="str">
        <f>Eintragen!B1172</f>
        <v>-</v>
      </c>
      <c r="O1172" s="16">
        <f>Eintragen!D1172</f>
        <v>61</v>
      </c>
    </row>
    <row r="1173" spans="1:15" ht="30" customHeight="1" x14ac:dyDescent="0.25">
      <c r="A1173" s="11" t="str">
        <f>VLOOKUP(M1173,'Linien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4" t="str">
        <f>Eintragen!A1173</f>
        <v>Schmelze</v>
      </c>
      <c r="N1173" s="16">
        <f>Eintragen!B1173</f>
        <v>29600004</v>
      </c>
      <c r="O1173" s="16">
        <f>Eintragen!D1173</f>
        <v>12</v>
      </c>
    </row>
    <row r="1174" spans="1:15" ht="30" customHeight="1" x14ac:dyDescent="0.25">
      <c r="A1174" s="11" t="str">
        <f>VLOOKUP(M1174,'Linien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4" t="str">
        <f>Eintragen!A1174</f>
        <v>RWV</v>
      </c>
      <c r="N1174" s="16" t="str">
        <f>Eintragen!B1174</f>
        <v>-</v>
      </c>
      <c r="O1174" s="16">
        <f>Eintragen!D1174</f>
        <v>61</v>
      </c>
    </row>
    <row r="1175" spans="1:15" ht="30" customHeight="1" x14ac:dyDescent="0.25">
      <c r="A1175" s="11" t="str">
        <f>VLOOKUP(M1175,'Linien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4" t="str">
        <f>Eintragen!A1175</f>
        <v>Abfüllung</v>
      </c>
      <c r="N1175" s="16" t="str">
        <f>Eintragen!B1175</f>
        <v>-</v>
      </c>
      <c r="O1175" s="16">
        <f>Eintragen!D1175</f>
        <v>40</v>
      </c>
    </row>
    <row r="1176" spans="1:15" ht="30" customHeight="1" x14ac:dyDescent="0.25">
      <c r="A1176" s="11" t="str">
        <f>VLOOKUP(M1176,'Linien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4" t="str">
        <f>Eintragen!A1176</f>
        <v>BU3</v>
      </c>
      <c r="N1176" s="16">
        <f>Eintragen!B1176</f>
        <v>29500498</v>
      </c>
      <c r="O1176" s="16">
        <f>Eintragen!D1176</f>
        <v>12</v>
      </c>
    </row>
    <row r="1177" spans="1:15" ht="30" customHeight="1" x14ac:dyDescent="0.25">
      <c r="A1177" s="11" t="str">
        <f>VLOOKUP(M1177,'Linien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4" t="str">
        <f>Eintragen!A1177</f>
        <v>RWV</v>
      </c>
      <c r="N1177" s="16" t="str">
        <f>Eintragen!B1177</f>
        <v>-</v>
      </c>
      <c r="O1177" s="16">
        <f>Eintragen!D1177</f>
        <v>12</v>
      </c>
    </row>
    <row r="1178" spans="1:15" ht="30" customHeight="1" x14ac:dyDescent="0.25">
      <c r="A1178" s="11" t="str">
        <f>VLOOKUP(M1178,'Linien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4" t="str">
        <f>Eintragen!A1178</f>
        <v>BU3</v>
      </c>
      <c r="N1178" s="16">
        <f>Eintragen!B1178</f>
        <v>29500821</v>
      </c>
      <c r="O1178" s="16">
        <f>Eintragen!D1178</f>
        <v>80</v>
      </c>
    </row>
    <row r="1179" spans="1:15" ht="30" customHeight="1" x14ac:dyDescent="0.25">
      <c r="A1179" s="11" t="str">
        <f>VLOOKUP(M1179,'Linien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4" t="str">
        <f>Eintragen!A1179</f>
        <v>Außenlager</v>
      </c>
      <c r="N1179" s="16">
        <f>Eintragen!B1179</f>
        <v>29500477</v>
      </c>
      <c r="O1179" s="16">
        <f>Eintragen!D1179</f>
        <v>43</v>
      </c>
    </row>
    <row r="1180" spans="1:15" ht="30" customHeight="1" x14ac:dyDescent="0.25">
      <c r="A1180" s="11" t="str">
        <f>VLOOKUP(M1180,'Linien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4" t="str">
        <f>Eintragen!A1180</f>
        <v>Externe</v>
      </c>
      <c r="N1180" s="16" t="str">
        <f>Eintragen!B1180</f>
        <v>Räucher Retoure</v>
      </c>
      <c r="O1180" s="16">
        <f>Eintragen!D1180</f>
        <v>12</v>
      </c>
    </row>
    <row r="1181" spans="1:15" ht="30" customHeight="1" x14ac:dyDescent="0.25">
      <c r="A1181" s="11" t="str">
        <f>VLOOKUP(M1181,'Linien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4" t="str">
        <f>Eintragen!A1181</f>
        <v>WVP</v>
      </c>
      <c r="N1181" s="16" t="str">
        <f>Eintragen!B1181</f>
        <v>-</v>
      </c>
      <c r="O1181" s="16">
        <f>Eintragen!D1181</f>
        <v>72</v>
      </c>
    </row>
    <row r="1182" spans="1:15" ht="30" customHeight="1" x14ac:dyDescent="0.25">
      <c r="A1182" s="11" t="str">
        <f>VLOOKUP(M1182,'Linien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4" t="str">
        <f>Eintragen!A1182</f>
        <v>RWV</v>
      </c>
      <c r="N1182" s="16" t="str">
        <f>Eintragen!B1182</f>
        <v>-</v>
      </c>
      <c r="O1182" s="16">
        <f>Eintragen!D1182</f>
        <v>70</v>
      </c>
    </row>
    <row r="1183" spans="1:15" ht="30" customHeight="1" x14ac:dyDescent="0.25">
      <c r="A1183" s="11" t="str">
        <f>VLOOKUP(M1183,'Linien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4" t="str">
        <f>Eintragen!A1183</f>
        <v>RWV</v>
      </c>
      <c r="N1183" s="16">
        <f>Eintragen!B1183</f>
        <v>29500917</v>
      </c>
      <c r="O1183" s="16">
        <f>Eintragen!D1183</f>
        <v>60</v>
      </c>
    </row>
    <row r="1184" spans="1:15" ht="30" customHeight="1" x14ac:dyDescent="0.25">
      <c r="A1184" s="11" t="str">
        <f>VLOOKUP(M1184,'Linien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4" t="str">
        <f>Eintragen!A1184</f>
        <v>QM</v>
      </c>
      <c r="N1184" s="16" t="str">
        <f>Eintragen!B1184</f>
        <v>-</v>
      </c>
      <c r="O1184" s="16">
        <f>Eintragen!D1184</f>
        <v>74</v>
      </c>
    </row>
    <row r="1185" spans="1:15" ht="30" customHeight="1" x14ac:dyDescent="0.25">
      <c r="A1185" s="11" t="str">
        <f>VLOOKUP(M1185,'Linien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4" t="str">
        <f>Eintragen!A1185</f>
        <v>BU4</v>
      </c>
      <c r="N1185" s="16">
        <f>Eintragen!B1185</f>
        <v>29500886</v>
      </c>
      <c r="O1185" s="16">
        <f>Eintragen!D1185</f>
        <v>12</v>
      </c>
    </row>
    <row r="1186" spans="1:15" ht="30" customHeight="1" x14ac:dyDescent="0.25">
      <c r="A1186" s="11" t="str">
        <f>VLOOKUP(M1186,'Linien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4" t="str">
        <f>Eintragen!A1186</f>
        <v>BU4</v>
      </c>
      <c r="N1186" s="16">
        <f>Eintragen!B1186</f>
        <v>29500891</v>
      </c>
      <c r="O1186" s="16">
        <f>Eintragen!D1186</f>
        <v>12</v>
      </c>
    </row>
    <row r="1187" spans="1:15" ht="30" customHeight="1" x14ac:dyDescent="0.25">
      <c r="A1187" s="11" t="str">
        <f>VLOOKUP(M1187,'Linien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4" t="str">
        <f>Eintragen!A1187</f>
        <v>BU4</v>
      </c>
      <c r="N1187" s="16">
        <f>Eintragen!B1187</f>
        <v>29500892</v>
      </c>
      <c r="O1187" s="16">
        <f>Eintragen!D1187</f>
        <v>12</v>
      </c>
    </row>
    <row r="1188" spans="1:15" ht="30" customHeight="1" x14ac:dyDescent="0.25">
      <c r="A1188" s="11" t="str">
        <f>VLOOKUP(M1188,'Linien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4" t="str">
        <f>Eintragen!A1188</f>
        <v>BU4</v>
      </c>
      <c r="N1188" s="16">
        <f>Eintragen!B1188</f>
        <v>29500893</v>
      </c>
      <c r="O1188" s="16">
        <f>Eintragen!D1188</f>
        <v>12</v>
      </c>
    </row>
    <row r="1189" spans="1:15" ht="30" customHeight="1" x14ac:dyDescent="0.25">
      <c r="A1189" s="11" t="str">
        <f>VLOOKUP(M1189,'Linien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4" t="str">
        <f>Eintragen!A1189</f>
        <v>BU4</v>
      </c>
      <c r="N1189" s="16">
        <f>Eintragen!B1189</f>
        <v>29500895</v>
      </c>
      <c r="O1189" s="16">
        <f>Eintragen!D1189</f>
        <v>12</v>
      </c>
    </row>
    <row r="1190" spans="1:15" ht="30" customHeight="1" x14ac:dyDescent="0.25">
      <c r="A1190" s="11" t="str">
        <f>VLOOKUP(M1190,'Linien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4" t="str">
        <f>Eintragen!A1190</f>
        <v>BU4</v>
      </c>
      <c r="N1190" s="16">
        <f>Eintragen!B1190</f>
        <v>29500900</v>
      </c>
      <c r="O1190" s="16">
        <f>Eintragen!D1190</f>
        <v>12</v>
      </c>
    </row>
    <row r="1191" spans="1:15" ht="30" customHeight="1" x14ac:dyDescent="0.25">
      <c r="A1191" s="11" t="str">
        <f>VLOOKUP(M1191,'Linien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4" t="str">
        <f>Eintragen!A1191</f>
        <v>BU4</v>
      </c>
      <c r="N1191" s="16">
        <f>Eintragen!B1191</f>
        <v>29500906</v>
      </c>
      <c r="O1191" s="16">
        <f>Eintragen!D1191</f>
        <v>12</v>
      </c>
    </row>
    <row r="1192" spans="1:15" ht="30" customHeight="1" x14ac:dyDescent="0.25">
      <c r="A1192" s="11" t="str">
        <f>VLOOKUP(M1192,'Linien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4" t="str">
        <f>Eintragen!A1192</f>
        <v>BU4</v>
      </c>
      <c r="N1192" s="16">
        <f>Eintragen!B1192</f>
        <v>29500908</v>
      </c>
      <c r="O1192" s="16">
        <f>Eintragen!D1192</f>
        <v>12</v>
      </c>
    </row>
    <row r="1193" spans="1:15" ht="30" customHeight="1" x14ac:dyDescent="0.25">
      <c r="A1193" s="11" t="str">
        <f>VLOOKUP(M1193,'Linien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4" t="str">
        <f>Eintragen!A1193</f>
        <v>BU4</v>
      </c>
      <c r="N1193" s="16">
        <f>Eintragen!B1193</f>
        <v>29500910</v>
      </c>
      <c r="O1193" s="16">
        <f>Eintragen!D1193</f>
        <v>12</v>
      </c>
    </row>
    <row r="1194" spans="1:15" ht="30" customHeight="1" x14ac:dyDescent="0.25">
      <c r="A1194" s="11" t="str">
        <f>VLOOKUP(M1194,'Linien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4" t="str">
        <f>Eintragen!A1272</f>
        <v>L4</v>
      </c>
      <c r="N1194" s="16" t="str">
        <f>Eintragen!B1272</f>
        <v>Provolla Fertigware</v>
      </c>
      <c r="O1194" s="16">
        <f>Eintragen!D1272</f>
        <v>30</v>
      </c>
    </row>
    <row r="1195" spans="1:15" ht="30" customHeight="1" x14ac:dyDescent="0.25">
      <c r="A1195" s="11" t="str">
        <f>VLOOKUP(M1195,'Linien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Eintragen!A503</f>
        <v>L22</v>
      </c>
      <c r="N1195" s="15">
        <f>Eintragen!B503</f>
        <v>29501020</v>
      </c>
      <c r="O1195" s="15">
        <f>Eintragen!D503</f>
        <v>61</v>
      </c>
    </row>
    <row r="1196" spans="1:15" ht="30" customHeight="1" x14ac:dyDescent="0.25">
      <c r="A1196" s="11" t="str">
        <f>VLOOKUP(M1196,'Linien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4" t="str">
        <f>Eintragen!A1196</f>
        <v>BU4</v>
      </c>
      <c r="N1196" s="16">
        <f>Eintragen!B1196</f>
        <v>29500957</v>
      </c>
      <c r="O1196" s="16">
        <f>Eintragen!D1196</f>
        <v>12</v>
      </c>
    </row>
    <row r="1197" spans="1:15" ht="30" customHeight="1" x14ac:dyDescent="0.25">
      <c r="A1197" s="11" t="str">
        <f>VLOOKUP(M1197,'Linien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Eintragen!A862</f>
        <v>BU4</v>
      </c>
      <c r="N1197" s="16">
        <f>Eintragen!B862</f>
        <v>29501020</v>
      </c>
      <c r="O1197" s="15">
        <f>Eintragen!D862</f>
        <v>61</v>
      </c>
    </row>
    <row r="1198" spans="1:15" ht="30" customHeight="1" x14ac:dyDescent="0.25">
      <c r="A1198" s="11" t="str">
        <f>VLOOKUP(M1198,'Linien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4" t="str">
        <f>Eintragen!A1198</f>
        <v>BU4</v>
      </c>
      <c r="N1198" s="16">
        <f>Eintragen!B1198</f>
        <v>29500885</v>
      </c>
      <c r="O1198" s="16">
        <f>Eintragen!D1198</f>
        <v>12</v>
      </c>
    </row>
    <row r="1199" spans="1:15" ht="30" customHeight="1" x14ac:dyDescent="0.25">
      <c r="A1199" s="11" t="str">
        <f>VLOOKUP(M1199,'Linien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4" t="str">
        <f>Eintragen!A1199</f>
        <v>BU4</v>
      </c>
      <c r="N1199" s="16">
        <f>Eintragen!B1199</f>
        <v>29500892</v>
      </c>
      <c r="O1199" s="16">
        <f>Eintragen!D1199</f>
        <v>61</v>
      </c>
    </row>
    <row r="1200" spans="1:15" ht="30" customHeight="1" x14ac:dyDescent="0.25">
      <c r="A1200" s="11" t="str">
        <f>VLOOKUP(M1200,'Linien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4" t="str">
        <f>Eintragen!A1200</f>
        <v>BU4</v>
      </c>
      <c r="N1200" s="16">
        <f>Eintragen!B1200</f>
        <v>29500893</v>
      </c>
      <c r="O1200" s="16">
        <f>Eintragen!D1200</f>
        <v>61</v>
      </c>
    </row>
    <row r="1201" spans="1:15" ht="30" customHeight="1" x14ac:dyDescent="0.25">
      <c r="A1201" s="11" t="str">
        <f>VLOOKUP(M1201,'Linien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4" t="str">
        <f>Eintragen!A1201</f>
        <v>BU4</v>
      </c>
      <c r="N1201" s="16">
        <f>Eintragen!B1201</f>
        <v>29500895</v>
      </c>
      <c r="O1201" s="16">
        <f>Eintragen!D1201</f>
        <v>61</v>
      </c>
    </row>
    <row r="1202" spans="1:15" ht="30" customHeight="1" x14ac:dyDescent="0.25">
      <c r="A1202" s="11" t="str">
        <f>VLOOKUP(M1202,'Linien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4" t="str">
        <f>Eintragen!A1202</f>
        <v>BU4</v>
      </c>
      <c r="N1202" s="16">
        <f>Eintragen!B1202</f>
        <v>29500900</v>
      </c>
      <c r="O1202" s="16">
        <f>Eintragen!D1202</f>
        <v>61</v>
      </c>
    </row>
    <row r="1203" spans="1:15" ht="30" customHeight="1" x14ac:dyDescent="0.25">
      <c r="A1203" s="11" t="str">
        <f>VLOOKUP(M1203,'Linien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4" t="str">
        <f>Eintragen!A1203</f>
        <v>BU4</v>
      </c>
      <c r="N1203" s="16">
        <f>Eintragen!B1203</f>
        <v>29500908</v>
      </c>
      <c r="O1203" s="16">
        <f>Eintragen!D1203</f>
        <v>61</v>
      </c>
    </row>
    <row r="1204" spans="1:15" ht="30" customHeight="1" x14ac:dyDescent="0.25">
      <c r="A1204" s="11" t="str">
        <f>VLOOKUP(M1204,'Linien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4" t="str">
        <f>Eintragen!A1090</f>
        <v>Bu4</v>
      </c>
      <c r="N1204" s="16">
        <f>Eintragen!B1090</f>
        <v>29501020</v>
      </c>
      <c r="O1204" s="16">
        <f>Eintragen!D1090</f>
        <v>61</v>
      </c>
    </row>
    <row r="1205" spans="1:15" ht="30" customHeight="1" x14ac:dyDescent="0.25">
      <c r="A1205" s="11" t="str">
        <f>VLOOKUP(M1205,'Linien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4" t="str">
        <f>Eintragen!A1205</f>
        <v>BU4</v>
      </c>
      <c r="N1205" s="16">
        <f>Eintragen!B1205</f>
        <v>29500957</v>
      </c>
      <c r="O1205" s="16">
        <f>Eintragen!D1205</f>
        <v>61</v>
      </c>
    </row>
    <row r="1206" spans="1:15" ht="30" customHeight="1" x14ac:dyDescent="0.25">
      <c r="A1206" s="11" t="str">
        <f>VLOOKUP(M1206,'Linien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4" t="str">
        <f>Eintragen!A1206</f>
        <v>Räucherei</v>
      </c>
      <c r="N1206" s="16" t="str">
        <f>Eintragen!B1206</f>
        <v>ganze Wurst Gourme Schinken</v>
      </c>
      <c r="O1206" s="16">
        <f>Eintragen!D1206</f>
        <v>31</v>
      </c>
    </row>
    <row r="1207" spans="1:15" ht="30" customHeight="1" x14ac:dyDescent="0.25">
      <c r="A1207" s="11" t="str">
        <f>VLOOKUP(M1207,'Linien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 t="shared" ref="I1207:I1270" si="76">_xlfn.ISOWEEKNUM(C1207)</f>
        <v>41</v>
      </c>
      <c r="J1207" s="11" t="str">
        <f t="shared" ref="J1207:J1270" si="77">"Produkte"</f>
        <v>Produkte</v>
      </c>
      <c r="K1207" s="11" t="str">
        <f t="shared" ref="K1207:K1270" si="78">"BUs"</f>
        <v>BUs</v>
      </c>
      <c r="L1207" s="11" t="str">
        <f t="shared" ref="L1207:L1270" si="79">"Symptome"</f>
        <v>Symptome</v>
      </c>
      <c r="M1207" s="14" t="str">
        <f>Eintragen!A1207</f>
        <v>Räucherei</v>
      </c>
      <c r="N1207" s="16" t="str">
        <f>Eintragen!B1207</f>
        <v>ganze Wurst Gourme Schinken</v>
      </c>
      <c r="O1207" s="16">
        <f>Eintragen!D1207</f>
        <v>34</v>
      </c>
    </row>
    <row r="1208" spans="1:15" ht="30" customHeight="1" x14ac:dyDescent="0.25">
      <c r="A1208" s="11" t="str">
        <f>VLOOKUP(M1208,'Linien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 t="shared" si="76"/>
        <v>41</v>
      </c>
      <c r="J1208" s="11" t="str">
        <f t="shared" si="77"/>
        <v>Produkte</v>
      </c>
      <c r="K1208" s="11" t="str">
        <f t="shared" si="78"/>
        <v>BUs</v>
      </c>
      <c r="L1208" s="11" t="str">
        <f t="shared" si="79"/>
        <v>Symptome</v>
      </c>
      <c r="M1208" s="14" t="str">
        <f>Eintragen!A1208</f>
        <v>Räucherei</v>
      </c>
      <c r="N1208" s="16" t="str">
        <f>Eintragen!B1208</f>
        <v>ganze Wurst Gourme Natur</v>
      </c>
      <c r="O1208" s="16">
        <f>Eintragen!D1208</f>
        <v>31</v>
      </c>
    </row>
    <row r="1209" spans="1:15" ht="30" customHeight="1" x14ac:dyDescent="0.25">
      <c r="A1209" s="11" t="str">
        <f>VLOOKUP(M1209,'Linien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6"/>
        <v>42</v>
      </c>
      <c r="J1209" s="11" t="str">
        <f t="shared" si="77"/>
        <v>Produkte</v>
      </c>
      <c r="K1209" s="11" t="str">
        <f t="shared" si="78"/>
        <v>BUs</v>
      </c>
      <c r="L1209" s="11" t="str">
        <f t="shared" si="79"/>
        <v>Symptome</v>
      </c>
      <c r="M1209" s="14" t="str">
        <f>Eintragen!A1209</f>
        <v>BU4</v>
      </c>
      <c r="N1209" s="16">
        <f>Eintragen!B1209</f>
        <v>29500904</v>
      </c>
      <c r="O1209" s="16">
        <f>Eintragen!D1209</f>
        <v>61</v>
      </c>
    </row>
    <row r="1210" spans="1:15" ht="30" customHeight="1" x14ac:dyDescent="0.25">
      <c r="A1210" s="11" t="str">
        <f>VLOOKUP(M1210,'Linien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6"/>
        <v>42</v>
      </c>
      <c r="J1210" s="11" t="str">
        <f t="shared" si="77"/>
        <v>Produkte</v>
      </c>
      <c r="K1210" s="11" t="str">
        <f t="shared" si="78"/>
        <v>BUs</v>
      </c>
      <c r="L1210" s="11" t="str">
        <f t="shared" si="79"/>
        <v>Symptome</v>
      </c>
      <c r="M1210" s="14" t="str">
        <f>Eintragen!A1210</f>
        <v>BU4</v>
      </c>
      <c r="N1210" s="16">
        <f>Eintragen!B1210</f>
        <v>29501009</v>
      </c>
      <c r="O1210" s="16">
        <f>Eintragen!D1210</f>
        <v>61</v>
      </c>
    </row>
    <row r="1211" spans="1:15" ht="30" customHeight="1" x14ac:dyDescent="0.25">
      <c r="A1211" s="11" t="str">
        <f>VLOOKUP(M1211,'Linien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6"/>
        <v>42</v>
      </c>
      <c r="J1211" s="11" t="str">
        <f t="shared" si="77"/>
        <v>Produkte</v>
      </c>
      <c r="K1211" s="11" t="str">
        <f t="shared" si="78"/>
        <v>BUs</v>
      </c>
      <c r="L1211" s="11" t="str">
        <f t="shared" si="79"/>
        <v>Symptome</v>
      </c>
      <c r="M1211" s="14" t="str">
        <f>Eintragen!A1211</f>
        <v>BU4</v>
      </c>
      <c r="N1211" s="16">
        <f>Eintragen!B1211</f>
        <v>29501013</v>
      </c>
      <c r="O1211" s="16">
        <f>Eintragen!D1211</f>
        <v>61</v>
      </c>
    </row>
    <row r="1212" spans="1:15" ht="30" customHeight="1" x14ac:dyDescent="0.25">
      <c r="A1212" s="11" t="str">
        <f>VLOOKUP(M1212,'Linien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6"/>
        <v>42</v>
      </c>
      <c r="J1212" s="11" t="str">
        <f t="shared" si="77"/>
        <v>Produkte</v>
      </c>
      <c r="K1212" s="11" t="str">
        <f t="shared" si="78"/>
        <v>BUs</v>
      </c>
      <c r="L1212" s="11" t="str">
        <f t="shared" si="79"/>
        <v>Symptome</v>
      </c>
      <c r="M1212" s="14" t="str">
        <f>Eintragen!A1212</f>
        <v>BU3</v>
      </c>
      <c r="N1212" s="16">
        <f>Eintragen!B1212</f>
        <v>29501017</v>
      </c>
      <c r="O1212" s="16">
        <f>Eintragen!D1212</f>
        <v>61</v>
      </c>
    </row>
    <row r="1213" spans="1:15" ht="30" customHeight="1" x14ac:dyDescent="0.25">
      <c r="A1213" s="11" t="str">
        <f>VLOOKUP(M1213,'Linien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6"/>
        <v>42</v>
      </c>
      <c r="J1213" s="11" t="str">
        <f t="shared" si="77"/>
        <v>Produkte</v>
      </c>
      <c r="K1213" s="11" t="str">
        <f t="shared" si="78"/>
        <v>BUs</v>
      </c>
      <c r="L1213" s="11" t="str">
        <f t="shared" si="79"/>
        <v>Symptome</v>
      </c>
      <c r="M1213" s="14" t="str">
        <f>Eintragen!A1213</f>
        <v>BU4</v>
      </c>
      <c r="N1213" s="16">
        <f>Eintragen!B1213</f>
        <v>29501023</v>
      </c>
      <c r="O1213" s="16">
        <f>Eintragen!D1213</f>
        <v>61</v>
      </c>
    </row>
    <row r="1214" spans="1:15" ht="30" customHeight="1" x14ac:dyDescent="0.25">
      <c r="A1214" s="11" t="str">
        <f>VLOOKUP(M1214,'Linien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6"/>
        <v>42</v>
      </c>
      <c r="J1214" s="11" t="str">
        <f t="shared" si="77"/>
        <v>Produkte</v>
      </c>
      <c r="K1214" s="11" t="str">
        <f t="shared" si="78"/>
        <v>BUs</v>
      </c>
      <c r="L1214" s="11" t="str">
        <f t="shared" si="79"/>
        <v>Symptome</v>
      </c>
      <c r="M1214" s="14" t="str">
        <f>Eintragen!A1214</f>
        <v>BU4</v>
      </c>
      <c r="N1214" s="16">
        <f>Eintragen!B1214</f>
        <v>29501028</v>
      </c>
      <c r="O1214" s="16">
        <f>Eintragen!D1214</f>
        <v>61</v>
      </c>
    </row>
    <row r="1215" spans="1:15" ht="30" customHeight="1" x14ac:dyDescent="0.25">
      <c r="A1215" s="11" t="str">
        <f>VLOOKUP(M1215,'Linien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6"/>
        <v>42</v>
      </c>
      <c r="J1215" s="11" t="str">
        <f t="shared" si="77"/>
        <v>Produkte</v>
      </c>
      <c r="K1215" s="11" t="str">
        <f t="shared" si="78"/>
        <v>BUs</v>
      </c>
      <c r="L1215" s="11" t="str">
        <f t="shared" si="79"/>
        <v>Symptome</v>
      </c>
      <c r="M1215" s="14" t="str">
        <f>Eintragen!A1215</f>
        <v>BU4</v>
      </c>
      <c r="N1215" s="16">
        <f>Eintragen!B1215</f>
        <v>29501029</v>
      </c>
      <c r="O1215" s="16">
        <f>Eintragen!D1215</f>
        <v>61</v>
      </c>
    </row>
    <row r="1216" spans="1:15" ht="30" customHeight="1" x14ac:dyDescent="0.25">
      <c r="A1216" s="11" t="str">
        <f>VLOOKUP(M1216,'Linien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6"/>
        <v>42</v>
      </c>
      <c r="J1216" s="11" t="str">
        <f t="shared" si="77"/>
        <v>Produkte</v>
      </c>
      <c r="K1216" s="11" t="str">
        <f t="shared" si="78"/>
        <v>BUs</v>
      </c>
      <c r="L1216" s="11" t="str">
        <f t="shared" si="79"/>
        <v>Symptome</v>
      </c>
      <c r="M1216" s="14" t="str">
        <f>Eintragen!A1216</f>
        <v>BU4</v>
      </c>
      <c r="N1216" s="16">
        <f>Eintragen!B1216</f>
        <v>29501029</v>
      </c>
      <c r="O1216" s="16">
        <f>Eintragen!D1216</f>
        <v>61</v>
      </c>
    </row>
    <row r="1217" spans="1:15" ht="30" customHeight="1" x14ac:dyDescent="0.25">
      <c r="A1217" s="11" t="str">
        <f>VLOOKUP(M1217,'Linien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6"/>
        <v>42</v>
      </c>
      <c r="J1217" s="11" t="str">
        <f t="shared" si="77"/>
        <v>Produkte</v>
      </c>
      <c r="K1217" s="11" t="str">
        <f t="shared" si="78"/>
        <v>BUs</v>
      </c>
      <c r="L1217" s="11" t="str">
        <f t="shared" si="79"/>
        <v>Symptome</v>
      </c>
      <c r="M1217" s="14" t="str">
        <f>Eintragen!A1217</f>
        <v>BU4</v>
      </c>
      <c r="N1217" s="16">
        <f>Eintragen!B1217</f>
        <v>29501039</v>
      </c>
      <c r="O1217" s="16">
        <f>Eintragen!D1217</f>
        <v>61</v>
      </c>
    </row>
    <row r="1218" spans="1:15" ht="30" customHeight="1" x14ac:dyDescent="0.25">
      <c r="A1218" s="11" t="str">
        <f>VLOOKUP(M1218,'Linien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si="76"/>
        <v>42</v>
      </c>
      <c r="J1218" s="11" t="str">
        <f t="shared" si="77"/>
        <v>Produkte</v>
      </c>
      <c r="K1218" s="11" t="str">
        <f t="shared" si="78"/>
        <v>BUs</v>
      </c>
      <c r="L1218" s="11" t="str">
        <f t="shared" si="79"/>
        <v>Symptome</v>
      </c>
      <c r="M1218" s="14" t="str">
        <f>Eintragen!A1218</f>
        <v>BU4</v>
      </c>
      <c r="N1218" s="16">
        <f>Eintragen!B1218</f>
        <v>29501040</v>
      </c>
      <c r="O1218" s="16">
        <f>Eintragen!D1218</f>
        <v>61</v>
      </c>
    </row>
    <row r="1219" spans="1:15" ht="30" customHeight="1" x14ac:dyDescent="0.25">
      <c r="A1219" s="11" t="str">
        <f>VLOOKUP(M1219,'Linien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4" t="str">
        <f>Eintragen!A1219</f>
        <v>BU4</v>
      </c>
      <c r="N1219" s="16">
        <f>Eintragen!B1219</f>
        <v>29501099</v>
      </c>
      <c r="O1219" s="16">
        <f>Eintragen!D1219</f>
        <v>61</v>
      </c>
    </row>
    <row r="1220" spans="1:15" ht="30" customHeight="1" x14ac:dyDescent="0.25">
      <c r="A1220" s="11" t="str">
        <f>VLOOKUP(M1220,'Linien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4" t="str">
        <f>Eintragen!A1299</f>
        <v>Abfüllung</v>
      </c>
      <c r="N1220" s="16" t="str">
        <f>Eintragen!B1299</f>
        <v>Becher</v>
      </c>
      <c r="O1220" s="16">
        <f>Eintragen!D1299</f>
        <v>40</v>
      </c>
    </row>
    <row r="1221" spans="1:15" ht="30" customHeight="1" x14ac:dyDescent="0.25">
      <c r="A1221" s="11" t="str">
        <f>VLOOKUP(M1221,'Linien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4" t="str">
        <f>Eintragen!A1194</f>
        <v>RWV</v>
      </c>
      <c r="N1221" s="16">
        <f>Eintragen!B1194</f>
        <v>295000913</v>
      </c>
      <c r="O1221" s="16">
        <f>Eintragen!D1194</f>
        <v>12</v>
      </c>
    </row>
    <row r="1222" spans="1:15" ht="30" customHeight="1" x14ac:dyDescent="0.25">
      <c r="A1222" s="11" t="str">
        <f>VLOOKUP(M1222,'Linien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4" t="str">
        <f>Eintragen!A1222</f>
        <v>Labor</v>
      </c>
      <c r="N1222" s="16" t="str">
        <f>Eintragen!B1222</f>
        <v>-</v>
      </c>
      <c r="O1222" s="16">
        <f>Eintragen!D1222</f>
        <v>73</v>
      </c>
    </row>
    <row r="1223" spans="1:15" ht="30" customHeight="1" x14ac:dyDescent="0.25">
      <c r="A1223" s="11" t="str">
        <f>VLOOKUP(M1223,'Linien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4" t="str">
        <f>Eintragen!A1223</f>
        <v>QM</v>
      </c>
      <c r="N1223" s="16" t="str">
        <f>Eintragen!B1223</f>
        <v>-</v>
      </c>
      <c r="O1223" s="16">
        <f>Eintragen!D1223</f>
        <v>73</v>
      </c>
    </row>
    <row r="1224" spans="1:15" ht="30" customHeight="1" x14ac:dyDescent="0.25">
      <c r="A1224" s="11" t="str">
        <f>VLOOKUP(M1224,'Linien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4" t="str">
        <f>Eintragen!A1224</f>
        <v>Abfüllung</v>
      </c>
      <c r="N1224" s="16">
        <f>Eintragen!B1224</f>
        <v>29500605</v>
      </c>
      <c r="O1224" s="16">
        <f>Eintragen!D1224</f>
        <v>12</v>
      </c>
    </row>
    <row r="1225" spans="1:15" ht="30" customHeight="1" x14ac:dyDescent="0.25">
      <c r="A1225" s="11" t="str">
        <f>VLOOKUP(M1225,'Linien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4" t="str">
        <f>Eintragen!A1225</f>
        <v>Abfüllung</v>
      </c>
      <c r="N1225" s="16">
        <f>Eintragen!B1225</f>
        <v>29500945</v>
      </c>
      <c r="O1225" s="16">
        <f>Eintragen!D1225</f>
        <v>12</v>
      </c>
    </row>
    <row r="1226" spans="1:15" ht="30" customHeight="1" x14ac:dyDescent="0.25">
      <c r="A1226" s="11" t="str">
        <f>VLOOKUP(M1226,'Linien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4" t="str">
        <f>Eintragen!A1226</f>
        <v>Abfüllung</v>
      </c>
      <c r="N1226" s="16">
        <f>Eintragen!B1226</f>
        <v>29500949</v>
      </c>
      <c r="O1226" s="16">
        <f>Eintragen!D1226</f>
        <v>12</v>
      </c>
    </row>
    <row r="1227" spans="1:15" ht="30" customHeight="1" x14ac:dyDescent="0.25">
      <c r="A1227" s="11" t="str">
        <f>VLOOKUP(M1227,'Linien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4" t="str">
        <f>Eintragen!A1227</f>
        <v>Abfüllung</v>
      </c>
      <c r="N1227" s="16">
        <f>Eintragen!B1227</f>
        <v>29600027</v>
      </c>
      <c r="O1227" s="16">
        <f>Eintragen!D1227</f>
        <v>12</v>
      </c>
    </row>
    <row r="1228" spans="1:15" ht="30" customHeight="1" x14ac:dyDescent="0.25">
      <c r="A1228" s="11" t="str">
        <f>VLOOKUP(M1228,'Linien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4" t="str">
        <f>Eintragen!A1228</f>
        <v>Abfüllung</v>
      </c>
      <c r="N1228" s="16">
        <f>Eintragen!B1228</f>
        <v>29500939</v>
      </c>
      <c r="O1228" s="16">
        <f>Eintragen!D1228</f>
        <v>12</v>
      </c>
    </row>
    <row r="1229" spans="1:15" ht="30" customHeight="1" x14ac:dyDescent="0.25">
      <c r="A1229" s="11" t="str">
        <f>VLOOKUP(M1229,'Linien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4" t="str">
        <f>Eintragen!A1229</f>
        <v>Abfüllung</v>
      </c>
      <c r="N1229" s="16">
        <f>Eintragen!B1229</f>
        <v>29500918</v>
      </c>
      <c r="O1229" s="16">
        <f>Eintragen!D1229</f>
        <v>12</v>
      </c>
    </row>
    <row r="1230" spans="1:15" ht="30" customHeight="1" x14ac:dyDescent="0.25">
      <c r="A1230" s="11" t="str">
        <f>VLOOKUP(M1230,'Linien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4" t="str">
        <f>Eintragen!A1230</f>
        <v>Abfüllung</v>
      </c>
      <c r="N1230" s="16">
        <f>Eintragen!B1230</f>
        <v>29500539</v>
      </c>
      <c r="O1230" s="16">
        <f>Eintragen!D1230</f>
        <v>12</v>
      </c>
    </row>
    <row r="1231" spans="1:15" ht="30" customHeight="1" x14ac:dyDescent="0.25">
      <c r="A1231" s="11" t="str">
        <f>VLOOKUP(M1231,'Linien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4" t="str">
        <f>Eintragen!A1231</f>
        <v>Abfüllung</v>
      </c>
      <c r="N1231" s="16">
        <f>Eintragen!B1231</f>
        <v>29500616</v>
      </c>
      <c r="O1231" s="16">
        <f>Eintragen!D1231</f>
        <v>42</v>
      </c>
    </row>
    <row r="1232" spans="1:15" ht="30" customHeight="1" x14ac:dyDescent="0.25">
      <c r="A1232" s="11" t="str">
        <f>VLOOKUP(M1232,'Linien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4" t="str">
        <f>Eintragen!A1232</f>
        <v>Abfüllung</v>
      </c>
      <c r="N1232" s="16">
        <f>Eintragen!B1232</f>
        <v>29500918</v>
      </c>
      <c r="O1232" s="16">
        <f>Eintragen!D1232</f>
        <v>12</v>
      </c>
    </row>
    <row r="1233" spans="1:15" ht="30" customHeight="1" x14ac:dyDescent="0.25">
      <c r="A1233" s="11" t="str">
        <f>VLOOKUP(M1233,'Linien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4" t="str">
        <f>Eintragen!A1233</f>
        <v>Schmelze</v>
      </c>
      <c r="N1233" s="16">
        <f>Eintragen!B1233</f>
        <v>29600017</v>
      </c>
      <c r="O1233" s="16">
        <f>Eintragen!D1233</f>
        <v>12</v>
      </c>
    </row>
    <row r="1234" spans="1:15" ht="30" customHeight="1" x14ac:dyDescent="0.25">
      <c r="A1234" s="11" t="str">
        <f>VLOOKUP(M1234,'Linien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4" t="str">
        <f>Eintragen!A1234</f>
        <v>BU3</v>
      </c>
      <c r="N1234" s="16">
        <f>Eintragen!B1234</f>
        <v>29501060</v>
      </c>
      <c r="O1234" s="16">
        <f>Eintragen!D1234</f>
        <v>12</v>
      </c>
    </row>
    <row r="1235" spans="1:15" ht="30" customHeight="1" x14ac:dyDescent="0.25">
      <c r="A1235" s="11" t="str">
        <f>VLOOKUP(M1235,'Linien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4" t="str">
        <f>Eintragen!A1235</f>
        <v>BU3</v>
      </c>
      <c r="N1235" s="16">
        <f>Eintragen!B1235</f>
        <v>29501003</v>
      </c>
      <c r="O1235" s="16">
        <f>Eintragen!D1235</f>
        <v>81</v>
      </c>
    </row>
    <row r="1236" spans="1:15" ht="30" customHeight="1" x14ac:dyDescent="0.25">
      <c r="A1236" s="11" t="str">
        <f>VLOOKUP(M1236,'Linien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4" t="str">
        <f>Eintragen!A1236</f>
        <v>BU2</v>
      </c>
      <c r="N1236" s="16" t="str">
        <f>Eintragen!B1236</f>
        <v>Blöcke</v>
      </c>
      <c r="O1236" s="16">
        <f>Eintragen!D1236</f>
        <v>12</v>
      </c>
    </row>
    <row r="1237" spans="1:15" ht="30" customHeight="1" x14ac:dyDescent="0.25">
      <c r="A1237" s="11" t="str">
        <f>VLOOKUP(M1237,'Linien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4" t="str">
        <f>Eintragen!A1237</f>
        <v>BU2</v>
      </c>
      <c r="N1237" s="16" t="str">
        <f>Eintragen!B1237</f>
        <v>-</v>
      </c>
      <c r="O1237" s="16">
        <f>Eintragen!D1237</f>
        <v>30</v>
      </c>
    </row>
    <row r="1238" spans="1:15" ht="30" customHeight="1" x14ac:dyDescent="0.25">
      <c r="A1238" s="11" t="str">
        <f>VLOOKUP(M1238,'Linien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4" t="str">
        <f>Eintragen!A1238</f>
        <v>BU4</v>
      </c>
      <c r="N1238" s="16" t="str">
        <f>Eintragen!B1238</f>
        <v>-</v>
      </c>
      <c r="O1238" s="16">
        <f>Eintragen!D1238</f>
        <v>30</v>
      </c>
    </row>
    <row r="1239" spans="1:15" ht="30" customHeight="1" x14ac:dyDescent="0.25">
      <c r="A1239" s="11" t="str">
        <f>VLOOKUP(M1239,'Linien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4" t="str">
        <f>Eintragen!A1239</f>
        <v>L35</v>
      </c>
      <c r="N1239" s="16" t="str">
        <f>Eintragen!B1239</f>
        <v>Würfel</v>
      </c>
      <c r="O1239" s="16">
        <f>Eintragen!D1239</f>
        <v>30</v>
      </c>
    </row>
    <row r="1240" spans="1:15" ht="30" customHeight="1" x14ac:dyDescent="0.25">
      <c r="A1240" s="11" t="str">
        <f>VLOOKUP(M1240,'Linien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4" t="str">
        <f>Eintragen!A1240</f>
        <v>BU3</v>
      </c>
      <c r="N1240" s="16" t="str">
        <f>Eintragen!B1240</f>
        <v>-</v>
      </c>
      <c r="O1240" s="16">
        <f>Eintragen!D1240</f>
        <v>30</v>
      </c>
    </row>
    <row r="1241" spans="1:15" ht="30" customHeight="1" x14ac:dyDescent="0.25">
      <c r="A1241" s="11" t="str">
        <f>VLOOKUP(M1241,'Linien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4" t="str">
        <f>Eintragen!A1241</f>
        <v>L9</v>
      </c>
      <c r="N1241" s="16" t="str">
        <f>Eintragen!B1241</f>
        <v>Räu-End</v>
      </c>
      <c r="O1241" s="16">
        <f>Eintragen!D1241</f>
        <v>99</v>
      </c>
    </row>
    <row r="1242" spans="1:15" ht="30" customHeight="1" x14ac:dyDescent="0.25">
      <c r="A1242" s="11" t="str">
        <f>VLOOKUP(M1242,'Linien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4" t="str">
        <f>Eintragen!A1242</f>
        <v>BU3</v>
      </c>
      <c r="N1242" s="16">
        <f>Eintragen!B1242</f>
        <v>29501032</v>
      </c>
      <c r="O1242" s="16">
        <f>Eintragen!D1242</f>
        <v>42</v>
      </c>
    </row>
    <row r="1243" spans="1:15" ht="30" customHeight="1" x14ac:dyDescent="0.25">
      <c r="A1243" s="11" t="str">
        <f>VLOOKUP(M1243,'Linien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4" t="str">
        <f>Eintragen!A1243</f>
        <v>Abfüllung</v>
      </c>
      <c r="N1243" s="16" t="str">
        <f>Eintragen!B1243</f>
        <v>-</v>
      </c>
      <c r="O1243" s="16">
        <f>Eintragen!D1243</f>
        <v>12</v>
      </c>
    </row>
    <row r="1244" spans="1:15" ht="30" customHeight="1" x14ac:dyDescent="0.25">
      <c r="A1244" s="11" t="str">
        <f>VLOOKUP(M1244,'Linien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4" t="str">
        <f>Eintragen!A1244</f>
        <v>BU1</v>
      </c>
      <c r="N1244" s="16">
        <f>Eintragen!B1244</f>
        <v>29900003</v>
      </c>
      <c r="O1244" s="16">
        <f>Eintragen!D1244</f>
        <v>61</v>
      </c>
    </row>
    <row r="1245" spans="1:15" ht="30" customHeight="1" x14ac:dyDescent="0.25">
      <c r="A1245" s="11" t="str">
        <f>VLOOKUP(M1245,'Linien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4" t="str">
        <f>Eintragen!A1245</f>
        <v>BU1</v>
      </c>
      <c r="N1245" s="16">
        <f>Eintragen!B1245</f>
        <v>29900002</v>
      </c>
      <c r="O1245" s="16">
        <f>Eintragen!D1245</f>
        <v>61</v>
      </c>
    </row>
    <row r="1246" spans="1:15" ht="30" customHeight="1" x14ac:dyDescent="0.25">
      <c r="A1246" s="11" t="str">
        <f>VLOOKUP(M1246,'Linien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4" t="str">
        <f>Eintragen!A1246</f>
        <v>BU4</v>
      </c>
      <c r="N1246" s="16">
        <f>Eintragen!B1246</f>
        <v>29500886</v>
      </c>
      <c r="O1246" s="16">
        <f>Eintragen!D1246</f>
        <v>62</v>
      </c>
    </row>
    <row r="1247" spans="1:15" ht="30" customHeight="1" x14ac:dyDescent="0.25">
      <c r="A1247" s="11" t="str">
        <f>VLOOKUP(M1247,'Linien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47" s="14">
        <f>IFERROR(VLOOKUP(Tabelle3[[#This Row],[Artikelnr.]],Artikel!A:C,3,FALSE),Tabelle3[[#This Row],[Artikelnr.]])</f>
        <v>29500631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4" t="str">
        <f>Eintragen!A1220</f>
        <v>Verkauf</v>
      </c>
      <c r="N1247" s="16">
        <f>Eintragen!B1247</f>
        <v>29500631</v>
      </c>
      <c r="O1247" s="16">
        <f>Eintragen!D1220</f>
        <v>11</v>
      </c>
    </row>
    <row r="1248" spans="1:15" ht="30" customHeight="1" x14ac:dyDescent="0.25">
      <c r="A1248" s="11" t="str">
        <f>VLOOKUP(M1248,'Linien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4" t="str">
        <f>Eintragen!A1248</f>
        <v>BU1</v>
      </c>
      <c r="N1248" s="16" t="str">
        <f>Eintragen!B1248</f>
        <v>-</v>
      </c>
      <c r="O1248" s="16">
        <f>Eintragen!D1248</f>
        <v>30</v>
      </c>
    </row>
    <row r="1249" spans="1:15" ht="30" customHeight="1" x14ac:dyDescent="0.25">
      <c r="A1249" s="11" t="str">
        <f>VLOOKUP(M1249,'Linien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49" s="14" t="str">
        <f>IFERROR(VLOOKUP(Tabelle3[[#This Row],[Artikelnr.]],Artikel!A:C,3,FALSE),Tabelle3[[#This Row],[Artikelnr.]])</f>
        <v>Edamer 45% Fett i.Tr. O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4" t="str">
        <f>Eintragen!A1221</f>
        <v>Weisenhorn</v>
      </c>
      <c r="N1249" s="16">
        <f>Eintragen!B1249</f>
        <v>23000198</v>
      </c>
      <c r="O1249" s="16">
        <f>Eintragen!D1221</f>
        <v>11</v>
      </c>
    </row>
    <row r="1250" spans="1:15" ht="30" customHeight="1" x14ac:dyDescent="0.25">
      <c r="A1250" s="11" t="str">
        <f>VLOOKUP(M1250,'Linien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0" s="14" t="str">
        <f>IFERROR(VLOOKUP(Tabelle3[[#This Row],[Artikelnr.]],Artikel!A:C,3,FALSE),Tabelle3[[#This Row],[Artikelnr.]])</f>
        <v>Butterkäse 45 % F.i.Tr.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4" t="str">
        <f>Eintragen!A1285</f>
        <v>Weisenhorn</v>
      </c>
      <c r="N1250" s="16">
        <f>Eintragen!B1250</f>
        <v>23000188</v>
      </c>
      <c r="O1250" s="16">
        <f>Eintragen!D1285</f>
        <v>11</v>
      </c>
    </row>
    <row r="1251" spans="1:15" ht="30" customHeight="1" x14ac:dyDescent="0.25">
      <c r="A1251" s="11" t="str">
        <f>VLOOKUP(M1251,'Linien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4" t="str">
        <f>Eintragen!A1251</f>
        <v>RWV</v>
      </c>
      <c r="N1251" s="16">
        <f>Eintragen!B1251</f>
        <v>29500917</v>
      </c>
      <c r="O1251" s="16">
        <f>Eintragen!D1251</f>
        <v>60</v>
      </c>
    </row>
    <row r="1252" spans="1:15" ht="30" customHeight="1" x14ac:dyDescent="0.25">
      <c r="A1252" s="11" t="str">
        <f>VLOOKUP(M1252,'Linien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4" t="str">
        <f>Eintragen!A1252</f>
        <v>Schmelze</v>
      </c>
      <c r="N1252" s="16">
        <f>Eintragen!B1252</f>
        <v>29500823</v>
      </c>
      <c r="O1252" s="16">
        <f>Eintragen!D1252</f>
        <v>12</v>
      </c>
    </row>
    <row r="1253" spans="1:15" ht="30" customHeight="1" x14ac:dyDescent="0.25">
      <c r="A1253" s="11" t="str">
        <f>VLOOKUP(M1253,'Linien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4" t="str">
        <f>Eintragen!A1253</f>
        <v>Schmelze</v>
      </c>
      <c r="N1253" s="16">
        <f>Eintragen!B1253</f>
        <v>29501003</v>
      </c>
      <c r="O1253" s="16">
        <f>Eintragen!D1253</f>
        <v>81</v>
      </c>
    </row>
    <row r="1254" spans="1:15" ht="30" customHeight="1" x14ac:dyDescent="0.25">
      <c r="A1254" s="11" t="str">
        <f>VLOOKUP(M1254,'Linien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4" t="str">
        <f>Eintragen!A1254</f>
        <v>BU2</v>
      </c>
      <c r="N1254" s="16" t="str">
        <f>Eintragen!B1254</f>
        <v>Blöcke</v>
      </c>
      <c r="O1254" s="16">
        <f>Eintragen!D1254</f>
        <v>12</v>
      </c>
    </row>
    <row r="1255" spans="1:15" ht="30" customHeight="1" x14ac:dyDescent="0.25">
      <c r="A1255" s="11" t="str">
        <f>VLOOKUP(M1255,'Linien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4" t="str">
        <f>Eintragen!A1255</f>
        <v>Bu2</v>
      </c>
      <c r="N1255" s="16" t="str">
        <f>Eintragen!B1255</f>
        <v>-</v>
      </c>
      <c r="O1255" s="16">
        <f>Eintragen!D1255</f>
        <v>30</v>
      </c>
    </row>
    <row r="1256" spans="1:15" ht="30" customHeight="1" x14ac:dyDescent="0.25">
      <c r="A1256" s="11" t="str">
        <f>VLOOKUP(M1256,'Linien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6" s="14" t="str">
        <f>IFERROR(VLOOKUP(Tabelle3[[#This Row],[Artikelnr.]],Artikel!A:C,3,FALSE),Tabelle3[[#This Row],[Artikelnr.]])</f>
        <v>-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4">
        <f>Eintragen!A1260</f>
        <v>3020</v>
      </c>
      <c r="N1256" s="16" t="str">
        <f>Eintragen!B1256</f>
        <v>-</v>
      </c>
      <c r="O1256" s="16">
        <f>Eintragen!D1260</f>
        <v>31</v>
      </c>
    </row>
    <row r="1257" spans="1:15" ht="30" customHeight="1" x14ac:dyDescent="0.25">
      <c r="A1257" s="11" t="str">
        <f>VLOOKUP(M1257,'Linien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7" s="14" t="str">
        <f>IFERROR(VLOOKUP(Tabelle3[[#This Row],[Artikelnr.]],Artikel!A:C,3,FALSE),Tabelle3[[#This Row],[Artikelnr.]])</f>
        <v>-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4">
        <f>Eintragen!A1259</f>
        <v>3020</v>
      </c>
      <c r="N1257" s="16" t="str">
        <f>Eintragen!B1257</f>
        <v>-</v>
      </c>
      <c r="O1257" s="16">
        <f>Eintragen!D1259</f>
        <v>12</v>
      </c>
    </row>
    <row r="1258" spans="1:15" ht="30" customHeight="1" x14ac:dyDescent="0.25">
      <c r="A1258" s="11" t="str">
        <f>VLOOKUP(M1258,'Linien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8" s="14" t="str">
        <f>IFERROR(VLOOKUP(Tabelle3[[#This Row],[Artikelnr.]],Artikel!A:C,3,FALSE),Tabelle3[[#This Row],[Artikelnr.]])</f>
        <v>-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4">
        <f>Eintragen!A1256</f>
        <v>3020</v>
      </c>
      <c r="N1258" s="16" t="str">
        <f>Eintragen!B1258</f>
        <v>-</v>
      </c>
      <c r="O1258" s="16">
        <f>Eintragen!D1256</f>
        <v>12</v>
      </c>
    </row>
    <row r="1259" spans="1:15" ht="30" customHeight="1" x14ac:dyDescent="0.25">
      <c r="A1259" s="11" t="str">
        <f>VLOOKUP(M1259,'Linien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9" s="14" t="str">
        <f>IFERROR(VLOOKUP(Tabelle3[[#This Row],[Artikelnr.]],Artikel!A:C,3,FALSE),Tabelle3[[#This Row],[Artikelnr.]])</f>
        <v>-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4">
        <f>Eintragen!A1257</f>
        <v>3020</v>
      </c>
      <c r="N1259" s="16" t="str">
        <f>Eintragen!B1259</f>
        <v>-</v>
      </c>
      <c r="O1259" s="16">
        <f>Eintragen!D1257</f>
        <v>12</v>
      </c>
    </row>
    <row r="1260" spans="1:15" ht="30" customHeight="1" x14ac:dyDescent="0.25">
      <c r="A1260" s="11" t="str">
        <f>VLOOKUP(M1260,'Linien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0" s="14" t="str">
        <f>IFERROR(VLOOKUP(Tabelle3[[#This Row],[Artikelnr.]],Artikel!A:C,3,FALSE),Tabelle3[[#This Row],[Artikelnr.]])</f>
        <v>-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4">
        <f>Eintragen!A1258</f>
        <v>3020</v>
      </c>
      <c r="N1260" s="16" t="str">
        <f>Eintragen!B1260</f>
        <v>-</v>
      </c>
      <c r="O1260" s="16">
        <f>Eintragen!D1258</f>
        <v>10</v>
      </c>
    </row>
    <row r="1261" spans="1:15" ht="30" customHeight="1" x14ac:dyDescent="0.25">
      <c r="A1261" s="11" t="str">
        <f>VLOOKUP(M1261,'Linien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1" s="14" t="str">
        <f>IFERROR(VLOOKUP(Tabelle3[[#This Row],[Artikelnr.]],Artikel!A:C,3,FALSE),Tabelle3[[#This Row],[Artikelnr.]])</f>
        <v>-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4">
        <f>Eintragen!A1261</f>
        <v>3020</v>
      </c>
      <c r="N1261" s="16" t="str">
        <f>Eintragen!B1261</f>
        <v>-</v>
      </c>
      <c r="O1261" s="16">
        <f>Eintragen!D1261</f>
        <v>30</v>
      </c>
    </row>
    <row r="1262" spans="1:15" ht="30" customHeight="1" x14ac:dyDescent="0.25">
      <c r="A1262" s="11" t="str">
        <f>VLOOKUP(M1262,'Linien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2" s="14" t="str">
        <f>IFERROR(VLOOKUP(Tabelle3[[#This Row],[Artikelnr.]],Artikel!A:C,3,FALSE),Tabelle3[[#This Row],[Artikelnr.]])</f>
        <v>-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4">
        <f>Eintragen!A1297</f>
        <v>3020</v>
      </c>
      <c r="N1262" s="16" t="str">
        <f>Eintragen!B1262</f>
        <v>-</v>
      </c>
      <c r="O1262" s="16">
        <f>Eintragen!D1297</f>
        <v>34</v>
      </c>
    </row>
    <row r="1263" spans="1:15" ht="30" customHeight="1" x14ac:dyDescent="0.25">
      <c r="A1263" s="11" t="str">
        <f>VLOOKUP(M1263,'Linien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4">
        <f>Eintragen!A1263</f>
        <v>3020</v>
      </c>
      <c r="N1263" s="16">
        <f>Eintragen!B1263</f>
        <v>32000070</v>
      </c>
      <c r="O1263" s="16">
        <f>Eintragen!D1263</f>
        <v>40</v>
      </c>
    </row>
    <row r="1264" spans="1:15" ht="30" customHeight="1" x14ac:dyDescent="0.25">
      <c r="A1264" s="11" t="str">
        <f>VLOOKUP(M1264,'Linien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4">
        <f>Eintragen!A1264</f>
        <v>3020</v>
      </c>
      <c r="N1264" s="16" t="str">
        <f>Eintragen!B1264</f>
        <v>-</v>
      </c>
      <c r="O1264" s="16">
        <f>Eintragen!D1264</f>
        <v>30</v>
      </c>
    </row>
    <row r="1265" spans="1:15" ht="30" customHeight="1" x14ac:dyDescent="0.25">
      <c r="A1265" s="11" t="str">
        <f>VLOOKUP(M1265,'Linien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4">
        <f>Eintragen!A1265</f>
        <v>3020</v>
      </c>
      <c r="N1265" s="16" t="str">
        <f>Eintragen!B1265</f>
        <v>Reste Zipfel</v>
      </c>
      <c r="O1265" s="16">
        <f>Eintragen!D1265</f>
        <v>30</v>
      </c>
    </row>
    <row r="1266" spans="1:15" ht="30" customHeight="1" x14ac:dyDescent="0.25">
      <c r="A1266" s="11" t="str">
        <f>VLOOKUP(M1266,'Linien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4" t="str">
        <f>Eintragen!A1266</f>
        <v>RWV</v>
      </c>
      <c r="N1266" s="16">
        <f>Eintragen!B1266</f>
        <v>29500917</v>
      </c>
      <c r="O1266" s="16">
        <f>Eintragen!D1266</f>
        <v>60</v>
      </c>
    </row>
    <row r="1267" spans="1:15" ht="30" customHeight="1" x14ac:dyDescent="0.25">
      <c r="A1267" s="11" t="str">
        <f>VLOOKUP(M1267,'Linien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4" t="str">
        <f>Eintragen!A1267</f>
        <v>Labor</v>
      </c>
      <c r="N1267" s="16">
        <f>Eintragen!B1267</f>
        <v>29500917</v>
      </c>
      <c r="O1267" s="16">
        <f>Eintragen!D1267</f>
        <v>74</v>
      </c>
    </row>
    <row r="1268" spans="1:15" ht="30" customHeight="1" x14ac:dyDescent="0.25">
      <c r="A1268" s="11" t="str">
        <f>VLOOKUP(M1268,'Linien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4" t="str">
        <f>Eintragen!A1268</f>
        <v>BU4</v>
      </c>
      <c r="N1268" s="16" t="str">
        <f>Eintragen!B1268</f>
        <v>-</v>
      </c>
      <c r="O1268" s="16">
        <f>Eintragen!D1268</f>
        <v>30</v>
      </c>
    </row>
    <row r="1269" spans="1:15" ht="30" customHeight="1" x14ac:dyDescent="0.25">
      <c r="A1269" s="11" t="str">
        <f>VLOOKUP(M1269,'Linien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4" t="str">
        <f>Eintragen!A1269</f>
        <v>L35</v>
      </c>
      <c r="N1269" s="16" t="str">
        <f>Eintragen!B1269</f>
        <v>-</v>
      </c>
      <c r="O1269" s="16">
        <f>Eintragen!D1269</f>
        <v>30</v>
      </c>
    </row>
    <row r="1270" spans="1:15" ht="30" customHeight="1" x14ac:dyDescent="0.25">
      <c r="A1270" s="11" t="str">
        <f>VLOOKUP(M1270,'Linien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4" t="str">
        <f>Eintragen!A1270</f>
        <v>BU2</v>
      </c>
      <c r="N1270" s="16" t="str">
        <f>Eintragen!B1270</f>
        <v>-</v>
      </c>
      <c r="O1270" s="16">
        <f>Eintragen!D1270</f>
        <v>30</v>
      </c>
    </row>
    <row r="1271" spans="1:15" ht="30" customHeight="1" x14ac:dyDescent="0.25">
      <c r="A1271" s="11" t="str">
        <f>VLOOKUP(M1271,'Linien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ref="I1271:I1299" si="80">_xlfn.ISOWEEKNUM(C1271)</f>
        <v>42</v>
      </c>
      <c r="J1271" s="11" t="str">
        <f t="shared" ref="J1271:J1299" si="81">"Produkte"</f>
        <v>Produkte</v>
      </c>
      <c r="K1271" s="11" t="str">
        <f t="shared" ref="K1271:K1299" si="82">"BUs"</f>
        <v>BUs</v>
      </c>
      <c r="L1271" s="11" t="str">
        <f t="shared" ref="L1271:L1299" si="83">"Symptome"</f>
        <v>Symptome</v>
      </c>
      <c r="M1271" s="14" t="str">
        <f>Eintragen!A1271</f>
        <v>L1</v>
      </c>
      <c r="N1271" s="16" t="str">
        <f>Eintragen!B1271</f>
        <v>-</v>
      </c>
      <c r="O1271" s="16">
        <f>Eintragen!D1271</f>
        <v>22</v>
      </c>
    </row>
    <row r="1272" spans="1:15" ht="30" customHeight="1" x14ac:dyDescent="0.25">
      <c r="A1272" s="11" t="str">
        <f>VLOOKUP(M1272,'Linien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Provolla Fertigware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 t="shared" si="80"/>
        <v>42</v>
      </c>
      <c r="J1272" s="11" t="str">
        <f t="shared" si="81"/>
        <v>Produkte</v>
      </c>
      <c r="K1272" s="11" t="str">
        <f t="shared" si="82"/>
        <v>BUs</v>
      </c>
      <c r="L1272" s="11" t="str">
        <f t="shared" si="83"/>
        <v>Symptome</v>
      </c>
      <c r="M1272" s="14" t="str">
        <f>Eintragen!A1279</f>
        <v>Schmelze</v>
      </c>
      <c r="N1272" s="16" t="str">
        <f>Eintragen!B1272</f>
        <v>Provolla Fertigware</v>
      </c>
      <c r="O1272" s="16">
        <f>Eintragen!D1279</f>
        <v>54</v>
      </c>
    </row>
    <row r="1273" spans="1:15" ht="30" customHeight="1" x14ac:dyDescent="0.25">
      <c r="A1273" s="11" t="str">
        <f>VLOOKUP(M1273,'Linien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 t="shared" si="80"/>
        <v>42</v>
      </c>
      <c r="J1273" s="11" t="str">
        <f t="shared" si="81"/>
        <v>Produkte</v>
      </c>
      <c r="K1273" s="11" t="str">
        <f t="shared" si="82"/>
        <v>BUs</v>
      </c>
      <c r="L1273" s="11" t="str">
        <f t="shared" si="83"/>
        <v>Symptome</v>
      </c>
      <c r="M1273" s="14" t="str">
        <f>Eintragen!A1273</f>
        <v>BU3</v>
      </c>
      <c r="N1273" s="16" t="str">
        <f>Eintragen!B1273</f>
        <v>Walnusstorten</v>
      </c>
      <c r="O1273" s="16">
        <f>Eintragen!D1273</f>
        <v>60</v>
      </c>
    </row>
    <row r="1274" spans="1:15" ht="30" customHeight="1" x14ac:dyDescent="0.25">
      <c r="A1274" s="11" t="str">
        <f>VLOOKUP(M1274,'Linien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 t="shared" si="80"/>
        <v>42</v>
      </c>
      <c r="J1274" s="11" t="str">
        <f t="shared" si="81"/>
        <v>Produkte</v>
      </c>
      <c r="K1274" s="11" t="str">
        <f t="shared" si="82"/>
        <v>BUs</v>
      </c>
      <c r="L1274" s="11" t="str">
        <f t="shared" si="83"/>
        <v>Symptome</v>
      </c>
      <c r="M1274" s="14" t="str">
        <f>Eintragen!A1274</f>
        <v>Strudelline</v>
      </c>
      <c r="N1274" s="16" t="str">
        <f>Eintragen!B1274</f>
        <v>Rinde</v>
      </c>
      <c r="O1274" s="16">
        <f>Eintragen!D1274</f>
        <v>30</v>
      </c>
    </row>
    <row r="1275" spans="1:15" ht="30" customHeight="1" x14ac:dyDescent="0.25">
      <c r="A1275" s="11" t="str">
        <f>VLOOKUP(M1275,'Linien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 t="shared" si="80"/>
        <v>42</v>
      </c>
      <c r="J1275" s="11" t="str">
        <f t="shared" si="81"/>
        <v>Produkte</v>
      </c>
      <c r="K1275" s="11" t="str">
        <f t="shared" si="82"/>
        <v>BUs</v>
      </c>
      <c r="L1275" s="11" t="str">
        <f t="shared" si="83"/>
        <v>Symptome</v>
      </c>
      <c r="M1275" s="14" t="str">
        <f>Eintragen!A1275</f>
        <v>QM</v>
      </c>
      <c r="N1275" s="16" t="str">
        <f>Eintragen!B1275</f>
        <v>-</v>
      </c>
      <c r="O1275" s="16">
        <f>Eintragen!D1275</f>
        <v>74</v>
      </c>
    </row>
    <row r="1276" spans="1:15" ht="30" customHeight="1" x14ac:dyDescent="0.25">
      <c r="A1276" s="11" t="str">
        <f>VLOOKUP(M1276,'Linien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 t="shared" si="80"/>
        <v>42</v>
      </c>
      <c r="J1276" s="11" t="str">
        <f t="shared" si="81"/>
        <v>Produkte</v>
      </c>
      <c r="K1276" s="11" t="str">
        <f t="shared" si="82"/>
        <v>BUs</v>
      </c>
      <c r="L1276" s="11" t="str">
        <f t="shared" si="83"/>
        <v>Symptome</v>
      </c>
      <c r="M1276" s="14" t="str">
        <f>Eintragen!A1276</f>
        <v>RWV</v>
      </c>
      <c r="N1276" s="16">
        <f>Eintragen!B1276</f>
        <v>29500917</v>
      </c>
      <c r="O1276" s="16">
        <f>Eintragen!D1276</f>
        <v>60</v>
      </c>
    </row>
    <row r="1277" spans="1:15" ht="30" customHeight="1" x14ac:dyDescent="0.25">
      <c r="A1277" s="11" t="str">
        <f>VLOOKUP(M1277,'Linien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 t="shared" si="80"/>
        <v>42</v>
      </c>
      <c r="J1277" s="11" t="str">
        <f t="shared" si="81"/>
        <v>Produkte</v>
      </c>
      <c r="K1277" s="11" t="str">
        <f t="shared" si="82"/>
        <v>BUs</v>
      </c>
      <c r="L1277" s="11" t="str">
        <f t="shared" si="83"/>
        <v>Symptome</v>
      </c>
      <c r="M1277" s="14" t="str">
        <f>Eintragen!A1277</f>
        <v>Labor</v>
      </c>
      <c r="N1277" s="16" t="str">
        <f>Eintragen!B1277</f>
        <v>-</v>
      </c>
      <c r="O1277" s="16">
        <f>Eintragen!D1277</f>
        <v>74</v>
      </c>
    </row>
    <row r="1278" spans="1:15" ht="30" customHeight="1" x14ac:dyDescent="0.25">
      <c r="A1278" s="11" t="str">
        <f>VLOOKUP(M1278,'Linien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 t="shared" si="80"/>
        <v>42</v>
      </c>
      <c r="J1278" s="11" t="str">
        <f t="shared" si="81"/>
        <v>Produkte</v>
      </c>
      <c r="K1278" s="11" t="str">
        <f t="shared" si="82"/>
        <v>BUs</v>
      </c>
      <c r="L1278" s="11" t="str">
        <f t="shared" si="83"/>
        <v>Symptome</v>
      </c>
      <c r="M1278" s="14" t="str">
        <f>Eintragen!A1278</f>
        <v>Schmelze</v>
      </c>
      <c r="N1278" s="16" t="str">
        <f>Eintragen!B1278</f>
        <v>-</v>
      </c>
      <c r="O1278" s="16">
        <f>Eintragen!D1278</f>
        <v>10</v>
      </c>
    </row>
    <row r="1279" spans="1:15" ht="30" customHeight="1" x14ac:dyDescent="0.25">
      <c r="A1279" s="11" t="str">
        <f>VLOOKUP(M1279,'Linien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SKZ PF 10KG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 t="shared" si="80"/>
        <v>42</v>
      </c>
      <c r="J1279" s="11" t="str">
        <f t="shared" si="81"/>
        <v>Produkte</v>
      </c>
      <c r="K1279" s="11" t="str">
        <f t="shared" si="82"/>
        <v>BUs</v>
      </c>
      <c r="L1279" s="11" t="str">
        <f t="shared" si="83"/>
        <v>Symptome</v>
      </c>
      <c r="M1279" s="14" t="str">
        <f>Eintragen!A1286</f>
        <v>BU3</v>
      </c>
      <c r="N1279" s="16">
        <f>Eintragen!B1279</f>
        <v>31000161</v>
      </c>
      <c r="O1279" s="16">
        <f>Eintragen!D1286</f>
        <v>12</v>
      </c>
    </row>
    <row r="1280" spans="1:15" ht="30" customHeight="1" x14ac:dyDescent="0.25">
      <c r="A1280" s="11" t="str">
        <f>VLOOKUP(M1280,'Linien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 t="shared" si="80"/>
        <v>42</v>
      </c>
      <c r="J1280" s="11" t="str">
        <f t="shared" si="81"/>
        <v>Produkte</v>
      </c>
      <c r="K1280" s="11" t="str">
        <f t="shared" si="82"/>
        <v>BUs</v>
      </c>
      <c r="L1280" s="11" t="str">
        <f t="shared" si="83"/>
        <v>Symptome</v>
      </c>
      <c r="M1280" s="14" t="str">
        <f>Eintragen!A1280</f>
        <v>Spezialitäten</v>
      </c>
      <c r="N1280" s="16">
        <f>Eintragen!B1280</f>
        <v>29501017</v>
      </c>
      <c r="O1280" s="16">
        <f>Eintragen!D1280</f>
        <v>61</v>
      </c>
    </row>
    <row r="1281" spans="1:15" ht="30" customHeight="1" x14ac:dyDescent="0.25">
      <c r="A1281" s="11" t="str">
        <f>VLOOKUP(M1281,'Linien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80"/>
        <v>42</v>
      </c>
      <c r="J1281" s="11" t="str">
        <f t="shared" si="81"/>
        <v>Produkte</v>
      </c>
      <c r="K1281" s="11" t="str">
        <f t="shared" si="82"/>
        <v>BUs</v>
      </c>
      <c r="L1281" s="11" t="str">
        <f t="shared" si="83"/>
        <v>Symptome</v>
      </c>
      <c r="M1281" s="14" t="str">
        <f>Eintragen!A1281</f>
        <v>Spezialitäten</v>
      </c>
      <c r="N1281" s="16" t="str">
        <f>Eintragen!B1281</f>
        <v>-</v>
      </c>
      <c r="O1281" s="16">
        <f>Eintragen!D1281</f>
        <v>30</v>
      </c>
    </row>
    <row r="1282" spans="1:15" ht="30" customHeight="1" x14ac:dyDescent="0.25">
      <c r="A1282" s="11" t="str">
        <f>VLOOKUP(M1282,'Linien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si="80"/>
        <v>42</v>
      </c>
      <c r="J1282" s="11" t="str">
        <f t="shared" si="81"/>
        <v>Produkte</v>
      </c>
      <c r="K1282" s="11" t="str">
        <f t="shared" si="82"/>
        <v>BUs</v>
      </c>
      <c r="L1282" s="11" t="str">
        <f t="shared" si="83"/>
        <v>Symptome</v>
      </c>
      <c r="M1282" s="14" t="str">
        <f>Eintragen!A1282</f>
        <v>L33</v>
      </c>
      <c r="N1282" s="16" t="str">
        <f>Eintragen!B1282</f>
        <v>-</v>
      </c>
      <c r="O1282" s="16">
        <f>Eintragen!D1282</f>
        <v>30</v>
      </c>
    </row>
    <row r="1283" spans="1:15" ht="30" customHeight="1" x14ac:dyDescent="0.25">
      <c r="A1283" s="11" t="str">
        <f>VLOOKUP(M1283,'Linien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4" t="str">
        <f>Eintragen!A1283</f>
        <v>Bu3</v>
      </c>
      <c r="N1283" s="16" t="str">
        <f>Eintragen!B1283</f>
        <v>-</v>
      </c>
      <c r="O1283" s="16">
        <f>Eintragen!D1283</f>
        <v>30</v>
      </c>
    </row>
    <row r="1284" spans="1:15" ht="30" customHeight="1" x14ac:dyDescent="0.25">
      <c r="A1284" s="11" t="str">
        <f>VLOOKUP(M1284,'Linien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4" t="str">
        <f>Eintragen!A1284</f>
        <v>Labor</v>
      </c>
      <c r="N1284" s="16" t="str">
        <f>Eintragen!B1284</f>
        <v>-</v>
      </c>
      <c r="O1284" s="16">
        <f>Eintragen!D1284</f>
        <v>74</v>
      </c>
    </row>
    <row r="1285" spans="1:15" ht="30" customHeight="1" x14ac:dyDescent="0.25">
      <c r="A1285" s="11" t="str">
        <f>VLOOKUP(M1285,'Linien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85" s="14" t="str">
        <f>IFERROR(VLOOKUP(Tabelle3[[#This Row],[Artikelnr.]],Artikel!A:C,3,FALSE),Tabelle3[[#This Row],[Artikelnr.]])</f>
        <v>Außenmasse FK-Röllchen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4" t="str">
        <f>Eintragen!A1247</f>
        <v>BU2</v>
      </c>
      <c r="N1285" s="16">
        <f>Eintragen!B1285</f>
        <v>50000275</v>
      </c>
      <c r="O1285" s="16">
        <f>Eintragen!D1247</f>
        <v>12</v>
      </c>
    </row>
    <row r="1286" spans="1:15" ht="30" customHeight="1" x14ac:dyDescent="0.25">
      <c r="A1286" s="11" t="str">
        <f>VLOOKUP(M1286,'Linien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6" s="14" t="str">
        <f>IFERROR(VLOOKUP(Tabelle3[[#This Row],[Artikelnr.]],Artikel!A:C,3,FALSE),Tabelle3[[#This Row],[Artikelnr.]])</f>
        <v>VOS RW-NUSS-ENDSTÜCK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4" t="str">
        <f>Eintragen!A1249</f>
        <v>L35</v>
      </c>
      <c r="N1286" s="16">
        <f>Eintragen!B1286</f>
        <v>29501076</v>
      </c>
      <c r="O1286" s="16">
        <f>Eintragen!D1249</f>
        <v>30</v>
      </c>
    </row>
    <row r="1287" spans="1:15" ht="30" customHeight="1" x14ac:dyDescent="0.25">
      <c r="A1287" s="11" t="str">
        <f>VLOOKUP(M1287,'Linien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4" t="str">
        <f>Eintragen!A1287</f>
        <v>BU3</v>
      </c>
      <c r="N1287" s="16">
        <f>Eintragen!B1287</f>
        <v>29500910</v>
      </c>
      <c r="O1287" s="16">
        <f>Eintragen!D1287</f>
        <v>61</v>
      </c>
    </row>
    <row r="1288" spans="1:15" ht="30" customHeight="1" x14ac:dyDescent="0.25">
      <c r="A1288" s="11" t="str">
        <f>VLOOKUP(M1288,'Linien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4" t="str">
        <f>Eintragen!A1288</f>
        <v>BU3</v>
      </c>
      <c r="N1288" s="16">
        <f>Eintragen!B1288</f>
        <v>29500885</v>
      </c>
      <c r="O1288" s="16">
        <f>Eintragen!D1288</f>
        <v>61</v>
      </c>
    </row>
    <row r="1289" spans="1:15" ht="30" customHeight="1" x14ac:dyDescent="0.25">
      <c r="A1289" s="11" t="str">
        <f>VLOOKUP(M1289,'Linien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4" t="str">
        <f>Eintragen!A1289</f>
        <v>QM</v>
      </c>
      <c r="N1289" s="16" t="str">
        <f>Eintragen!B1289</f>
        <v>-</v>
      </c>
      <c r="O1289" s="16">
        <f>Eintragen!D1289</f>
        <v>74</v>
      </c>
    </row>
    <row r="1290" spans="1:15" ht="30" customHeight="1" x14ac:dyDescent="0.25">
      <c r="A1290" s="11" t="str">
        <f>VLOOKUP(M1290,'Linien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4" t="str">
        <f>Eintragen!A1290</f>
        <v>Labor</v>
      </c>
      <c r="N1290" s="16" t="str">
        <f>Eintragen!B1290</f>
        <v>-</v>
      </c>
      <c r="O1290" s="16">
        <f>Eintragen!D1290</f>
        <v>73</v>
      </c>
    </row>
    <row r="1291" spans="1:15" ht="30" customHeight="1" x14ac:dyDescent="0.25">
      <c r="A1291" s="11" t="str">
        <f>VLOOKUP(M1291,'Linien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4" t="str">
        <f>Eintragen!A1291</f>
        <v>RWV</v>
      </c>
      <c r="N1291" s="16">
        <f>Eintragen!B1291</f>
        <v>29501002</v>
      </c>
      <c r="O1291" s="16">
        <f>Eintragen!D1291</f>
        <v>12</v>
      </c>
    </row>
    <row r="1292" spans="1:15" ht="30" customHeight="1" x14ac:dyDescent="0.25">
      <c r="A1292" s="11" t="str">
        <f>VLOOKUP(M1292,'Linien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4" t="str">
        <f>Eintragen!A1292</f>
        <v>Labor</v>
      </c>
      <c r="N1292" s="16" t="str">
        <f>Eintragen!B1292</f>
        <v>-</v>
      </c>
      <c r="O1292" s="16">
        <f>Eintragen!D1292</f>
        <v>70</v>
      </c>
    </row>
    <row r="1293" spans="1:15" ht="30" customHeight="1" x14ac:dyDescent="0.25">
      <c r="A1293" s="11" t="str">
        <f>VLOOKUP(M1293,'Linien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4">
        <f>Eintragen!A1293</f>
        <v>3020</v>
      </c>
      <c r="N1293" s="16">
        <f>Eintragen!B1293</f>
        <v>32000106</v>
      </c>
      <c r="O1293" s="16">
        <f>Eintragen!D1293</f>
        <v>30</v>
      </c>
    </row>
    <row r="1294" spans="1:15" ht="30" customHeight="1" x14ac:dyDescent="0.25">
      <c r="A1294" s="11" t="str">
        <f>VLOOKUP(M1294,'Linien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4">
        <f>Eintragen!A1294</f>
        <v>3010</v>
      </c>
      <c r="N1294" s="16">
        <f>Eintragen!B1294</f>
        <v>24000493</v>
      </c>
      <c r="O1294" s="16">
        <f>Eintragen!D1294</f>
        <v>30</v>
      </c>
    </row>
    <row r="1295" spans="1:15" ht="30" customHeight="1" x14ac:dyDescent="0.25">
      <c r="A1295" s="11" t="str">
        <f>VLOOKUP(M1295,'Linien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4">
        <f>Eintragen!A1295</f>
        <v>3010</v>
      </c>
      <c r="N1295" s="16">
        <f>Eintragen!B1295</f>
        <v>24000493</v>
      </c>
      <c r="O1295" s="16">
        <f>Eintragen!D1295</f>
        <v>34</v>
      </c>
    </row>
    <row r="1296" spans="1:15" ht="30" customHeight="1" x14ac:dyDescent="0.25">
      <c r="A1296" s="11" t="str">
        <f>VLOOKUP(M1296,'Linien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4" t="str">
        <f>Eintragen!A1296</f>
        <v>Abfüllung</v>
      </c>
      <c r="N1296" s="16" t="str">
        <f>Eintragen!B1296</f>
        <v>-</v>
      </c>
      <c r="O1296" s="16">
        <f>Eintragen!D1296</f>
        <v>30</v>
      </c>
    </row>
    <row r="1297" spans="1:15" ht="30" customHeight="1" x14ac:dyDescent="0.25">
      <c r="A1297" s="11" t="str">
        <f>VLOOKUP(M1297,'Linien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7" s="14" t="str">
        <f>IFERROR(VLOOKUP(Tabelle3[[#This Row],[Artikelnr.]],Artikel!A:C,3,FALSE),Tabelle3[[#This Row],[Artikelnr.]])</f>
        <v>-</v>
      </c>
      <c r="F1297" s="14" t="str">
        <f>VLOOKUP(Eintragen!D1297,'Liste Gründe'!A:D,2,FALSE)</f>
        <v>Linienbezogen</v>
      </c>
      <c r="G1297" s="13" t="str">
        <f>IF(ISBLANK(Eintragen!F1250),VLOOKUP(Tabelle3[[#This Row],[Grund Ziffer]],'Liste Gründe'!A:D,3,FALSE),Eintragen!F1250)</f>
        <v>Darm geplatzt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4" t="str">
        <f>Eintragen!A1250</f>
        <v>L35</v>
      </c>
      <c r="N1297" s="16" t="str">
        <f>Eintragen!B1297</f>
        <v>-</v>
      </c>
      <c r="O1297" s="16">
        <f>Eintragen!D1297</f>
        <v>34</v>
      </c>
    </row>
    <row r="1298" spans="1:15" ht="30" customHeight="1" x14ac:dyDescent="0.25">
      <c r="A1298" s="11" t="str">
        <f>VLOOKUP(M1298,'Linien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4">
        <f>Eintragen!A1298</f>
        <v>3020</v>
      </c>
      <c r="N1298" s="16">
        <f>Eintragen!B1298</f>
        <v>32000106</v>
      </c>
      <c r="O1298" s="16">
        <f>Eintragen!D1298</f>
        <v>34</v>
      </c>
    </row>
    <row r="1299" spans="1:15" ht="30" customHeight="1" x14ac:dyDescent="0.25">
      <c r="A1299" s="11" t="str">
        <f>VLOOKUP(M1299,'Linien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99" s="14" t="str">
        <f>IFERROR(VLOOKUP(Tabelle3[[#This Row],[Artikelnr.]],Artikel!A:C,3,FALSE),Tabelle3[[#This Row],[Artikelnr.]])</f>
        <v>Becher</v>
      </c>
      <c r="F1299" s="14" t="str">
        <f>VLOOKUP(Eintragen!D1299,'Liste Gründe'!A:D,2,FALSE)</f>
        <v>Rest</v>
      </c>
      <c r="G1299" s="13" t="str">
        <f>IF(ISBLANK(Eintragen!F1262),VLOOKUP(Tabelle3[[#This Row],[Grund Ziffer]],'Liste Gründe'!A:D,3,FALSE),Eintragen!F1262)</f>
        <v>Metall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4">
        <f>Eintragen!A1262</f>
        <v>3020</v>
      </c>
      <c r="N1299" s="16" t="str">
        <f>Eintragen!B1299</f>
        <v>Becher</v>
      </c>
      <c r="O1299" s="16">
        <f>Eintragen!D1299</f>
        <v>40</v>
      </c>
    </row>
    <row r="1300" spans="1:15" ht="30" customHeight="1" x14ac:dyDescent="0.25">
      <c r="A1300" s="11" t="str">
        <f>VLOOKUP(M1300,'Linien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ref="I1300" si="84">_xlfn.ISOWEEKNUM(C1300)</f>
        <v>42</v>
      </c>
      <c r="J1300" s="11" t="str">
        <f t="shared" ref="J1300" si="85">"Produkte"</f>
        <v>Produkte</v>
      </c>
      <c r="K1300" s="11" t="str">
        <f t="shared" ref="K1300" si="86">"BUs"</f>
        <v>BUs</v>
      </c>
      <c r="L1300" s="11" t="str">
        <f t="shared" ref="L1300" si="87">"Symptome"</f>
        <v>Symptome</v>
      </c>
      <c r="M1300" s="14" t="str">
        <f>Eintragen!A1300</f>
        <v>Bu4</v>
      </c>
      <c r="N1300" s="16" t="str">
        <f>Eintragen!B1300</f>
        <v>-</v>
      </c>
      <c r="O1300" s="16">
        <f>Eintragen!D1300</f>
        <v>30</v>
      </c>
    </row>
    <row r="1301" spans="1:15" ht="30" customHeight="1" x14ac:dyDescent="0.25">
      <c r="A1301" s="11" t="str">
        <f>VLOOKUP(M1301,'Linien - BU'!A:B,2,FALSE)</f>
        <v>BU4</v>
      </c>
      <c r="B1301" s="12">
        <f>Eintragen!C1301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4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ref="I1301:I1339" si="88">_xlfn.ISOWEEKNUM(C1301)</f>
        <v>43</v>
      </c>
      <c r="J1301" s="11" t="str">
        <f t="shared" ref="J1301:J1339" si="89">"Produkte"</f>
        <v>Produkte</v>
      </c>
      <c r="K1301" s="11" t="str">
        <f t="shared" ref="K1301:K1339" si="90">"BUs"</f>
        <v>BUs</v>
      </c>
      <c r="L1301" s="11" t="str">
        <f t="shared" ref="L1301:L1339" si="91">"Symptome"</f>
        <v>Symptome</v>
      </c>
      <c r="M1301" s="14" t="str">
        <f>Eintragen!A1301</f>
        <v>BU4</v>
      </c>
      <c r="N1301" s="16">
        <f>Eintragen!B1301</f>
        <v>29500482</v>
      </c>
      <c r="O1301" s="16">
        <f>Eintragen!D1301</f>
        <v>61</v>
      </c>
    </row>
    <row r="1302" spans="1:15" ht="30" customHeight="1" x14ac:dyDescent="0.25">
      <c r="A1302" s="11" t="str">
        <f>VLOOKUP(M1302,'Linien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4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8"/>
        <v>43</v>
      </c>
      <c r="J1302" s="11" t="str">
        <f t="shared" si="89"/>
        <v>Produkte</v>
      </c>
      <c r="K1302" s="11" t="str">
        <f t="shared" si="90"/>
        <v>BUs</v>
      </c>
      <c r="L1302" s="11" t="str">
        <f t="shared" si="91"/>
        <v>Symptome</v>
      </c>
      <c r="M1302" s="14" t="str">
        <f>Eintragen!A1302</f>
        <v>BU4</v>
      </c>
      <c r="N1302" s="16">
        <f>Eintragen!B1302</f>
        <v>29501013</v>
      </c>
      <c r="O1302" s="16">
        <f>Eintragen!D1302</f>
        <v>61</v>
      </c>
    </row>
    <row r="1303" spans="1:15" ht="30" customHeight="1" x14ac:dyDescent="0.25">
      <c r="A1303" s="11" t="str">
        <f>VLOOKUP(M1303,'Linien - BU'!A:B,2,FALSE)</f>
        <v>BU4</v>
      </c>
      <c r="B1303" s="12">
        <f>Eintragen!C1303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4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8"/>
        <v>43</v>
      </c>
      <c r="J1303" s="11" t="str">
        <f t="shared" si="89"/>
        <v>Produkte</v>
      </c>
      <c r="K1303" s="11" t="str">
        <f t="shared" si="90"/>
        <v>BUs</v>
      </c>
      <c r="L1303" s="11" t="str">
        <f t="shared" si="91"/>
        <v>Symptome</v>
      </c>
      <c r="M1303" s="14" t="str">
        <f>Eintragen!A1303</f>
        <v>BU4</v>
      </c>
      <c r="N1303" s="16">
        <f>Eintragen!B1303</f>
        <v>29501039</v>
      </c>
      <c r="O1303" s="16">
        <f>Eintragen!D1303</f>
        <v>61</v>
      </c>
    </row>
    <row r="1304" spans="1:15" ht="30" customHeight="1" x14ac:dyDescent="0.25">
      <c r="A1304" s="11" t="str">
        <f>VLOOKUP(M1304,'Linien - BU'!A:B,2,FALSE)</f>
        <v>BU4</v>
      </c>
      <c r="B1304" s="12">
        <f>Eintragen!C1304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4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8"/>
        <v>43</v>
      </c>
      <c r="J1304" s="11" t="str">
        <f t="shared" si="89"/>
        <v>Produkte</v>
      </c>
      <c r="K1304" s="11" t="str">
        <f t="shared" si="90"/>
        <v>BUs</v>
      </c>
      <c r="L1304" s="11" t="str">
        <f t="shared" si="91"/>
        <v>Symptome</v>
      </c>
      <c r="M1304" s="14" t="str">
        <f>Eintragen!A1304</f>
        <v>BU4</v>
      </c>
      <c r="N1304" s="16">
        <f>Eintragen!B1304</f>
        <v>29500886</v>
      </c>
      <c r="O1304" s="16">
        <f>Eintragen!D1304</f>
        <v>61</v>
      </c>
    </row>
    <row r="1305" spans="1:15" ht="30" customHeight="1" x14ac:dyDescent="0.25">
      <c r="A1305" s="11" t="str">
        <f>VLOOKUP(M1305,'Linien - BU'!A:B,2,FALSE)</f>
        <v>BU4</v>
      </c>
      <c r="B1305" s="12">
        <f>Eintragen!C1305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4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8"/>
        <v>43</v>
      </c>
      <c r="J1305" s="11" t="str">
        <f t="shared" si="89"/>
        <v>Produkte</v>
      </c>
      <c r="K1305" s="11" t="str">
        <f t="shared" si="90"/>
        <v>BUs</v>
      </c>
      <c r="L1305" s="11" t="str">
        <f t="shared" si="91"/>
        <v>Symptome</v>
      </c>
      <c r="M1305" s="14" t="str">
        <f>Eintragen!A1305</f>
        <v>BU4</v>
      </c>
      <c r="N1305" s="16">
        <f>Eintragen!B1305</f>
        <v>29500906</v>
      </c>
      <c r="O1305" s="16">
        <f>Eintragen!D1305</f>
        <v>61</v>
      </c>
    </row>
    <row r="1306" spans="1:15" ht="30" customHeight="1" x14ac:dyDescent="0.25">
      <c r="A1306" s="11" t="str">
        <f>VLOOKUP(M1306,'Linien - BU'!A:B,2,FALSE)</f>
        <v>BU4</v>
      </c>
      <c r="B1306" s="12">
        <f>Eintragen!C1306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4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8"/>
        <v>43</v>
      </c>
      <c r="J1306" s="11" t="str">
        <f t="shared" si="89"/>
        <v>Produkte</v>
      </c>
      <c r="K1306" s="11" t="str">
        <f t="shared" si="90"/>
        <v>BUs</v>
      </c>
      <c r="L1306" s="11" t="str">
        <f t="shared" si="91"/>
        <v>Symptome</v>
      </c>
      <c r="M1306" s="14" t="str">
        <f>Eintragen!A1306</f>
        <v>BU4</v>
      </c>
      <c r="N1306" s="16">
        <f>Eintragen!B1306</f>
        <v>29500910</v>
      </c>
      <c r="O1306" s="16">
        <f>Eintragen!D1306</f>
        <v>61</v>
      </c>
    </row>
    <row r="1307" spans="1:15" ht="30" customHeight="1" x14ac:dyDescent="0.25">
      <c r="A1307" s="11" t="str">
        <f>VLOOKUP(M1307,'Linien - BU'!A:B,2,FALSE)</f>
        <v>BU4</v>
      </c>
      <c r="B1307" s="12">
        <f>Eintragen!C1307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4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8"/>
        <v>43</v>
      </c>
      <c r="J1307" s="11" t="str">
        <f t="shared" si="89"/>
        <v>Produkte</v>
      </c>
      <c r="K1307" s="11" t="str">
        <f t="shared" si="90"/>
        <v>BUs</v>
      </c>
      <c r="L1307" s="11" t="str">
        <f t="shared" si="91"/>
        <v>Symptome</v>
      </c>
      <c r="M1307" s="14" t="str">
        <f>Eintragen!A1307</f>
        <v>BU4</v>
      </c>
      <c r="N1307" s="16">
        <f>Eintragen!B1307</f>
        <v>29500952</v>
      </c>
      <c r="O1307" s="16">
        <f>Eintragen!D1307</f>
        <v>61</v>
      </c>
    </row>
    <row r="1308" spans="1:15" ht="30" customHeight="1" x14ac:dyDescent="0.25">
      <c r="A1308" s="11" t="str">
        <f>VLOOKUP(M1308,'Linien - BU'!A:B,2,FALSE)</f>
        <v>BU4</v>
      </c>
      <c r="B1308" s="12">
        <f>Eintragen!C1308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4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8"/>
        <v>43</v>
      </c>
      <c r="J1308" s="11" t="str">
        <f t="shared" si="89"/>
        <v>Produkte</v>
      </c>
      <c r="K1308" s="11" t="str">
        <f t="shared" si="90"/>
        <v>BUs</v>
      </c>
      <c r="L1308" s="11" t="str">
        <f t="shared" si="91"/>
        <v>Symptome</v>
      </c>
      <c r="M1308" s="14" t="str">
        <f>Eintragen!A1308</f>
        <v>BU4</v>
      </c>
      <c r="N1308" s="16">
        <f>Eintragen!B1308</f>
        <v>29501020</v>
      </c>
      <c r="O1308" s="16">
        <f>Eintragen!D1308</f>
        <v>61</v>
      </c>
    </row>
    <row r="1309" spans="1:15" ht="30" customHeight="1" x14ac:dyDescent="0.25">
      <c r="A1309" s="11" t="str">
        <f>VLOOKUP(M1309,'Linien - BU'!A:B,2,FALSE)</f>
        <v>BU4</v>
      </c>
      <c r="B1309" s="12">
        <f>Eintragen!C1309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4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8"/>
        <v>43</v>
      </c>
      <c r="J1309" s="11" t="str">
        <f t="shared" si="89"/>
        <v>Produkte</v>
      </c>
      <c r="K1309" s="11" t="str">
        <f t="shared" si="90"/>
        <v>BUs</v>
      </c>
      <c r="L1309" s="11" t="str">
        <f t="shared" si="91"/>
        <v>Symptome</v>
      </c>
      <c r="M1309" s="14" t="str">
        <f>Eintragen!A1309</f>
        <v>BU4</v>
      </c>
      <c r="N1309" s="16">
        <f>Eintragen!B1309</f>
        <v>29501020</v>
      </c>
      <c r="O1309" s="16">
        <f>Eintragen!D1309</f>
        <v>61</v>
      </c>
    </row>
    <row r="1310" spans="1:15" ht="30" customHeight="1" x14ac:dyDescent="0.25">
      <c r="A1310" s="11" t="str">
        <f>VLOOKUP(M1310,'Linien - BU'!A:B,2,FALSE)</f>
        <v>BU4</v>
      </c>
      <c r="B1310" s="12">
        <f>Eintragen!C1310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4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8"/>
        <v>43</v>
      </c>
      <c r="J1310" s="11" t="str">
        <f t="shared" si="89"/>
        <v>Produkte</v>
      </c>
      <c r="K1310" s="11" t="str">
        <f t="shared" si="90"/>
        <v>BUs</v>
      </c>
      <c r="L1310" s="11" t="str">
        <f t="shared" si="91"/>
        <v>Symptome</v>
      </c>
      <c r="M1310" s="14" t="str">
        <f>Eintragen!A1310</f>
        <v>BU4</v>
      </c>
      <c r="N1310" s="16">
        <f>Eintragen!B1310</f>
        <v>29501028</v>
      </c>
      <c r="O1310" s="16">
        <f>Eintragen!D1310</f>
        <v>61</v>
      </c>
    </row>
    <row r="1311" spans="1:15" ht="30" customHeight="1" x14ac:dyDescent="0.25">
      <c r="A1311" s="11" t="str">
        <f>VLOOKUP(M1311,'Linien - BU'!A:B,2,FALSE)</f>
        <v>BU4</v>
      </c>
      <c r="B1311" s="12">
        <f>Eintragen!C1311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4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8"/>
        <v>43</v>
      </c>
      <c r="J1311" s="11" t="str">
        <f t="shared" si="89"/>
        <v>Produkte</v>
      </c>
      <c r="K1311" s="11" t="str">
        <f t="shared" si="90"/>
        <v>BUs</v>
      </c>
      <c r="L1311" s="11" t="str">
        <f t="shared" si="91"/>
        <v>Symptome</v>
      </c>
      <c r="M1311" s="14" t="str">
        <f>Eintragen!A1311</f>
        <v>BU4</v>
      </c>
      <c r="N1311" s="16">
        <f>Eintragen!B1311</f>
        <v>29501028</v>
      </c>
      <c r="O1311" s="16">
        <f>Eintragen!D1311</f>
        <v>61</v>
      </c>
    </row>
    <row r="1312" spans="1:15" ht="30" customHeight="1" x14ac:dyDescent="0.25">
      <c r="A1312" s="11" t="str">
        <f>VLOOKUP(M1312,'Linien - BU'!A:B,2,FALSE)</f>
        <v>BU4</v>
      </c>
      <c r="B1312" s="12">
        <f>Eintragen!C1312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4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8"/>
        <v>43</v>
      </c>
      <c r="J1312" s="11" t="str">
        <f t="shared" si="89"/>
        <v>Produkte</v>
      </c>
      <c r="K1312" s="11" t="str">
        <f t="shared" si="90"/>
        <v>BUs</v>
      </c>
      <c r="L1312" s="11" t="str">
        <f t="shared" si="91"/>
        <v>Symptome</v>
      </c>
      <c r="M1312" s="14" t="str">
        <f>Eintragen!A1312</f>
        <v>BU4</v>
      </c>
      <c r="N1312" s="16">
        <f>Eintragen!B1312</f>
        <v>29501029</v>
      </c>
      <c r="O1312" s="16">
        <f>Eintragen!D1312</f>
        <v>61</v>
      </c>
    </row>
    <row r="1313" spans="1:15" ht="30" customHeight="1" x14ac:dyDescent="0.25">
      <c r="A1313" s="11" t="str">
        <f>VLOOKUP(M1313,'Linien - BU'!A:B,2,FALSE)</f>
        <v>BU4</v>
      </c>
      <c r="B1313" s="12">
        <f>Eintragen!C1313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4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8"/>
        <v>43</v>
      </c>
      <c r="J1313" s="11" t="str">
        <f t="shared" si="89"/>
        <v>Produkte</v>
      </c>
      <c r="K1313" s="11" t="str">
        <f t="shared" si="90"/>
        <v>BUs</v>
      </c>
      <c r="L1313" s="11" t="str">
        <f t="shared" si="91"/>
        <v>Symptome</v>
      </c>
      <c r="M1313" s="14" t="str">
        <f>Eintragen!A1313</f>
        <v>BU4</v>
      </c>
      <c r="N1313" s="16">
        <f>Eintragen!B1313</f>
        <v>29501032</v>
      </c>
      <c r="O1313" s="16">
        <f>Eintragen!D1313</f>
        <v>61</v>
      </c>
    </row>
    <row r="1314" spans="1:15" ht="30" customHeight="1" x14ac:dyDescent="0.25">
      <c r="A1314" s="11" t="str">
        <f>VLOOKUP(M1314,'Linien - BU'!A:B,2,FALSE)</f>
        <v>BU4</v>
      </c>
      <c r="B1314" s="12">
        <f>Eintragen!C1314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4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8"/>
        <v>43</v>
      </c>
      <c r="J1314" s="11" t="str">
        <f t="shared" si="89"/>
        <v>Produkte</v>
      </c>
      <c r="K1314" s="11" t="str">
        <f t="shared" si="90"/>
        <v>BUs</v>
      </c>
      <c r="L1314" s="11" t="str">
        <f t="shared" si="91"/>
        <v>Symptome</v>
      </c>
      <c r="M1314" s="14" t="str">
        <f>Eintragen!A1314</f>
        <v>BU4</v>
      </c>
      <c r="N1314" s="16">
        <f>Eintragen!B1314</f>
        <v>29501039</v>
      </c>
      <c r="O1314" s="16">
        <f>Eintragen!D1314</f>
        <v>61</v>
      </c>
    </row>
    <row r="1315" spans="1:15" ht="30" customHeight="1" x14ac:dyDescent="0.25">
      <c r="A1315" s="11" t="str">
        <f>VLOOKUP(M1315,'Linien - BU'!A:B,2,FALSE)</f>
        <v>BU1</v>
      </c>
      <c r="B1315" s="12">
        <f>Eintragen!C1315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4" t="str">
        <f>VLOOKUP(Eintragen!D1315,'Liste Gründe'!A:D,2,FALSE)</f>
        <v>Rest</v>
      </c>
      <c r="G1315" s="13" t="str">
        <f>IF(ISBLANK(Eintragen!F1315),VLOOKUP(Tabelle3[[#This Row],[Grund Ziffer]],'Liste Gründe'!A:D,3,FALSE),Eintragen!F1315)</f>
        <v>geschälte Rinde</v>
      </c>
      <c r="H1315" s="11" t="str">
        <f>IF(ISBLANK(Tabelle1[[#This Row],[noch genauer]]),"-",Tabelle1[[#This Row],[noch genauer]])</f>
        <v>-</v>
      </c>
      <c r="I1315" s="14">
        <f t="shared" si="88"/>
        <v>43</v>
      </c>
      <c r="J1315" s="11" t="str">
        <f t="shared" si="89"/>
        <v>Produkte</v>
      </c>
      <c r="K1315" s="11" t="str">
        <f t="shared" si="90"/>
        <v>BUs</v>
      </c>
      <c r="L1315" s="11" t="str">
        <f t="shared" si="91"/>
        <v>Symptome</v>
      </c>
      <c r="M1315" s="14" t="str">
        <f>Eintragen!A1315</f>
        <v>RWV</v>
      </c>
      <c r="N1315" s="16">
        <f>Eintragen!B1315</f>
        <v>29500917</v>
      </c>
      <c r="O1315" s="16">
        <f>Eintragen!D1315</f>
        <v>60</v>
      </c>
    </row>
    <row r="1316" spans="1:15" ht="30" customHeight="1" x14ac:dyDescent="0.25">
      <c r="A1316" s="11" t="str">
        <f>VLOOKUP(M1316,'Linien - BU'!A:B,2,FALSE)</f>
        <v>Rest</v>
      </c>
      <c r="B1316" s="12">
        <f>Eintragen!C1316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4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Rückstellproben</v>
      </c>
      <c r="H1316" s="11" t="str">
        <f>IF(ISBLANK(Tabelle1[[#This Row],[noch genauer]]),"-",Tabelle1[[#This Row],[noch genauer]])</f>
        <v>-</v>
      </c>
      <c r="I1316" s="14">
        <f t="shared" si="88"/>
        <v>43</v>
      </c>
      <c r="J1316" s="11" t="str">
        <f t="shared" si="89"/>
        <v>Produkte</v>
      </c>
      <c r="K1316" s="11" t="str">
        <f t="shared" si="90"/>
        <v>BUs</v>
      </c>
      <c r="L1316" s="11" t="str">
        <f t="shared" si="91"/>
        <v>Symptome</v>
      </c>
      <c r="M1316" s="14" t="str">
        <f>Eintragen!A1316</f>
        <v>Labor</v>
      </c>
      <c r="N1316" s="16" t="str">
        <f>Eintragen!B1316</f>
        <v>-</v>
      </c>
      <c r="O1316" s="16">
        <f>Eintragen!D1316</f>
        <v>70</v>
      </c>
    </row>
    <row r="1317" spans="1:15" ht="30" customHeight="1" x14ac:dyDescent="0.25">
      <c r="A1317" s="11" t="str">
        <f>VLOOKUP(M1317,'Linien - BU'!A:B,2,FALSE)</f>
        <v>Rest</v>
      </c>
      <c r="B1317" s="12">
        <f>Eintragen!C1317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4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Sensorik</v>
      </c>
      <c r="H1317" s="11" t="str">
        <f>IF(ISBLANK(Tabelle1[[#This Row],[noch genauer]]),"-",Tabelle1[[#This Row],[noch genauer]])</f>
        <v>-</v>
      </c>
      <c r="I1317" s="14">
        <f t="shared" si="88"/>
        <v>43</v>
      </c>
      <c r="J1317" s="11" t="str">
        <f t="shared" si="89"/>
        <v>Produkte</v>
      </c>
      <c r="K1317" s="11" t="str">
        <f t="shared" si="90"/>
        <v>BUs</v>
      </c>
      <c r="L1317" s="11" t="str">
        <f t="shared" si="91"/>
        <v>Symptome</v>
      </c>
      <c r="M1317" s="14" t="str">
        <f>Eintragen!A1317</f>
        <v>Labor</v>
      </c>
      <c r="N1317" s="16" t="str">
        <f>Eintragen!B1317</f>
        <v>-</v>
      </c>
      <c r="O1317" s="16">
        <f>Eintragen!D1317</f>
        <v>74</v>
      </c>
    </row>
    <row r="1318" spans="1:15" ht="30" customHeight="1" x14ac:dyDescent="0.25">
      <c r="A1318" s="11" t="str">
        <f>VLOOKUP(M1318,'Linien - BU'!A:B,2,FALSE)</f>
        <v>BU3</v>
      </c>
      <c r="B1318" s="12">
        <f>Eintragen!C1318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4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8"/>
        <v>43</v>
      </c>
      <c r="J1318" s="11" t="str">
        <f t="shared" si="89"/>
        <v>Produkte</v>
      </c>
      <c r="K1318" s="11" t="str">
        <f t="shared" si="90"/>
        <v>BUs</v>
      </c>
      <c r="L1318" s="11" t="str">
        <f t="shared" si="91"/>
        <v>Symptome</v>
      </c>
      <c r="M1318" s="14" t="str">
        <f>Eintragen!A1318</f>
        <v>L9</v>
      </c>
      <c r="N1318" s="16" t="str">
        <f>Eintragen!B1318</f>
        <v>RW Natur</v>
      </c>
      <c r="O1318" s="16">
        <f>Eintragen!D1318</f>
        <v>30</v>
      </c>
    </row>
    <row r="1319" spans="1:15" ht="30" customHeight="1" x14ac:dyDescent="0.25">
      <c r="A1319" s="11" t="str">
        <f>VLOOKUP(M1319,'Linien - BU'!A:B,2,FALSE)</f>
        <v>Rest</v>
      </c>
      <c r="B1319" s="12">
        <f>Eintragen!C1319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4" t="str">
        <f>VLOOKUP(Eintragen!D1319,'Liste Gründe'!A:D,2,FALSE)</f>
        <v>Qualitätssicherung</v>
      </c>
      <c r="G1319" s="13" t="str">
        <f>IF(ISBLANK(Eintragen!F1319),VLOOKUP(Tabelle3[[#This Row],[Grund Ziffer]],'Liste Gründe'!A:D,3,FALSE),Eintragen!F1319)</f>
        <v>Muster</v>
      </c>
      <c r="H1319" s="11" t="str">
        <f>IF(ISBLANK(Tabelle1[[#This Row],[noch genauer]]),"-",Tabelle1[[#This Row],[noch genauer]])</f>
        <v>-</v>
      </c>
      <c r="I1319" s="14">
        <f t="shared" si="88"/>
        <v>43</v>
      </c>
      <c r="J1319" s="11" t="str">
        <f t="shared" si="89"/>
        <v>Produkte</v>
      </c>
      <c r="K1319" s="11" t="str">
        <f t="shared" si="90"/>
        <v>BUs</v>
      </c>
      <c r="L1319" s="11" t="str">
        <f t="shared" si="91"/>
        <v>Symptome</v>
      </c>
      <c r="M1319" s="14" t="str">
        <f>Eintragen!A1319</f>
        <v>Labor</v>
      </c>
      <c r="N1319" s="16" t="str">
        <f>Eintragen!B1319</f>
        <v>-</v>
      </c>
      <c r="O1319" s="16">
        <f>Eintragen!D1319</f>
        <v>72</v>
      </c>
    </row>
    <row r="1320" spans="1:15" ht="30" customHeight="1" x14ac:dyDescent="0.25">
      <c r="A1320" s="11" t="str">
        <f>VLOOKUP(M1320,'Linien - BU'!A:B,2,FALSE)</f>
        <v>BU3</v>
      </c>
      <c r="B1320" s="12">
        <f>Eintragen!C1320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4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 t="shared" si="88"/>
        <v>43</v>
      </c>
      <c r="J1320" s="11" t="str">
        <f t="shared" si="89"/>
        <v>Produkte</v>
      </c>
      <c r="K1320" s="11" t="str">
        <f t="shared" si="90"/>
        <v>BUs</v>
      </c>
      <c r="L1320" s="11" t="str">
        <f t="shared" si="91"/>
        <v>Symptome</v>
      </c>
      <c r="M1320" s="14" t="str">
        <f>Eintragen!A1320</f>
        <v>BU3</v>
      </c>
      <c r="N1320" s="16">
        <f>Eintragen!B1320</f>
        <v>29501069</v>
      </c>
      <c r="O1320" s="16">
        <f>Eintragen!D1320</f>
        <v>12</v>
      </c>
    </row>
    <row r="1321" spans="1:15" ht="30" customHeight="1" x14ac:dyDescent="0.25">
      <c r="A1321" s="11" t="str">
        <f>VLOOKUP(M1321,'Linien - BU'!A:B,2,FALSE)</f>
        <v>BU3</v>
      </c>
      <c r="B1321" s="12">
        <f>Eintragen!C1321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4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8"/>
        <v>43</v>
      </c>
      <c r="J1321" s="11" t="str">
        <f t="shared" si="89"/>
        <v>Produkte</v>
      </c>
      <c r="K1321" s="11" t="str">
        <f t="shared" si="90"/>
        <v>BUs</v>
      </c>
      <c r="L1321" s="11" t="str">
        <f t="shared" si="91"/>
        <v>Symptome</v>
      </c>
      <c r="M1321" s="14" t="str">
        <f>Eintragen!A1321</f>
        <v>BU3</v>
      </c>
      <c r="N1321" s="16">
        <f>Eintragen!B1321</f>
        <v>29501071</v>
      </c>
      <c r="O1321" s="16">
        <f>Eintragen!D1321</f>
        <v>12</v>
      </c>
    </row>
    <row r="1322" spans="1:15" ht="30" customHeight="1" x14ac:dyDescent="0.25">
      <c r="A1322" s="11" t="str">
        <f>VLOOKUP(M1322,'Linien - BU'!A:B,2,FALSE)</f>
        <v>BU3</v>
      </c>
      <c r="B1322" s="12">
        <f>Eintragen!C1322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4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Schimmel</v>
      </c>
      <c r="H1322" s="11" t="str">
        <f>IF(ISBLANK(Tabelle1[[#This Row],[noch genauer]]),"-",Tabelle1[[#This Row],[noch genauer]])</f>
        <v>-</v>
      </c>
      <c r="I1322" s="14">
        <f t="shared" si="88"/>
        <v>43</v>
      </c>
      <c r="J1322" s="11" t="str">
        <f t="shared" si="89"/>
        <v>Produkte</v>
      </c>
      <c r="K1322" s="11" t="str">
        <f t="shared" si="90"/>
        <v>BUs</v>
      </c>
      <c r="L1322" s="11" t="str">
        <f t="shared" si="91"/>
        <v>Symptome</v>
      </c>
      <c r="M1322" s="14" t="str">
        <f>Eintragen!A1322</f>
        <v>Bu3</v>
      </c>
      <c r="N1322" s="16">
        <f>Eintragen!B1322</f>
        <v>29500527</v>
      </c>
      <c r="O1322" s="16">
        <f>Eintragen!D1322</f>
        <v>12</v>
      </c>
    </row>
    <row r="1323" spans="1:15" ht="30" customHeight="1" x14ac:dyDescent="0.25">
      <c r="A1323" s="11" t="str">
        <f>VLOOKUP(M1323,'Linien - BU'!A:B,2,FALSE)</f>
        <v>BU1</v>
      </c>
      <c r="B1323" s="12">
        <f>Eintragen!C1323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4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Schlaufe gerissen</v>
      </c>
      <c r="H1323" s="11" t="str">
        <f>IF(ISBLANK(Tabelle1[[#This Row],[noch genauer]]),"-",Tabelle1[[#This Row],[noch genauer]])</f>
        <v>-</v>
      </c>
      <c r="I1323" s="14">
        <f t="shared" si="88"/>
        <v>43</v>
      </c>
      <c r="J1323" s="11" t="str">
        <f t="shared" si="89"/>
        <v>Produkte</v>
      </c>
      <c r="K1323" s="11" t="str">
        <f t="shared" si="90"/>
        <v>BUs</v>
      </c>
      <c r="L1323" s="11" t="str">
        <f t="shared" si="91"/>
        <v>Symptome</v>
      </c>
      <c r="M1323" s="14" t="str">
        <f>Eintragen!A1323</f>
        <v>Abfüllung</v>
      </c>
      <c r="N1323" s="16">
        <f>Eintragen!B1323</f>
        <v>32000049</v>
      </c>
      <c r="O1323" s="16">
        <f>Eintragen!D1323</f>
        <v>33</v>
      </c>
    </row>
    <row r="1324" spans="1:15" ht="30" customHeight="1" x14ac:dyDescent="0.25">
      <c r="A1324" s="11" t="str">
        <f>VLOOKUP(M1324,'Linien - BU'!A:B,2,FALSE)</f>
        <v>BU1</v>
      </c>
      <c r="B1324" s="12">
        <f>Eintragen!C1324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4" s="14" t="str">
        <f>IFERROR(VLOOKUP(Tabelle3[[#This Row],[Artikelnr.]],Artikel!A:C,3,FALSE),Tabelle3[[#This Row],[Artikelnr.]])</f>
        <v>-</v>
      </c>
      <c r="F1324" s="14" t="str">
        <f>VLOOKUP(Eintragen!D1324,'Liste Gründe'!A:D,2,FALSE)</f>
        <v>Linienbezogen</v>
      </c>
      <c r="G1324" s="13" t="str">
        <f>IF(ISBLANK(Eintragen!F1324),VLOOKUP(Tabelle3[[#This Row],[Grund Ziffer]],'Liste Gründe'!A:D,3,FALSE),Eintragen!F1324)</f>
        <v>Clip gerissen</v>
      </c>
      <c r="H1324" s="11" t="str">
        <f>IF(ISBLANK(Tabelle1[[#This Row],[noch genauer]]),"-",Tabelle1[[#This Row],[noch genauer]])</f>
        <v>-</v>
      </c>
      <c r="I1324" s="14">
        <f t="shared" si="88"/>
        <v>43</v>
      </c>
      <c r="J1324" s="11" t="str">
        <f t="shared" si="89"/>
        <v>Produkte</v>
      </c>
      <c r="K1324" s="11" t="str">
        <f t="shared" si="90"/>
        <v>BUs</v>
      </c>
      <c r="L1324" s="11" t="str">
        <f t="shared" si="91"/>
        <v>Symptome</v>
      </c>
      <c r="M1324" s="14">
        <f>Eintragen!A1324</f>
        <v>3010</v>
      </c>
      <c r="N1324" s="16" t="str">
        <f>Eintragen!B1324</f>
        <v>-</v>
      </c>
      <c r="O1324" s="16">
        <f>Eintragen!D1324</f>
        <v>31</v>
      </c>
    </row>
    <row r="1325" spans="1:15" ht="30" customHeight="1" x14ac:dyDescent="0.25">
      <c r="A1325" s="11" t="str">
        <f>VLOOKUP(M1325,'Linien - BU'!A:B,2,FALSE)</f>
        <v>BU1</v>
      </c>
      <c r="B1325" s="12">
        <f>Eintragen!C1325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4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Metall</v>
      </c>
      <c r="H1325" s="11" t="str">
        <f>IF(ISBLANK(Tabelle1[[#This Row],[noch genauer]]),"-",Tabelle1[[#This Row],[noch genauer]])</f>
        <v>-</v>
      </c>
      <c r="I1325" s="14">
        <f t="shared" si="88"/>
        <v>43</v>
      </c>
      <c r="J1325" s="11" t="str">
        <f t="shared" si="89"/>
        <v>Produkte</v>
      </c>
      <c r="K1325" s="11" t="str">
        <f t="shared" si="90"/>
        <v>BUs</v>
      </c>
      <c r="L1325" s="11" t="str">
        <f t="shared" si="91"/>
        <v>Symptome</v>
      </c>
      <c r="M1325" s="14">
        <f>Eintragen!A1325</f>
        <v>3110</v>
      </c>
      <c r="N1325" s="16">
        <f>Eintragen!B1325</f>
        <v>47000260</v>
      </c>
      <c r="O1325" s="16">
        <f>Eintragen!D1325</f>
        <v>40</v>
      </c>
    </row>
    <row r="1326" spans="1:15" ht="30" customHeight="1" x14ac:dyDescent="0.25">
      <c r="A1326" s="11" t="str">
        <f>VLOOKUP(M1326,'Linien - BU'!A:B,2,FALSE)</f>
        <v>BU1</v>
      </c>
      <c r="B1326" s="12">
        <f>Eintragen!C1326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4" t="str">
        <f>VLOOKUP(Eintragen!D1326,'Liste Gründe'!A:D,2,FALSE)</f>
        <v>Linienbezogen</v>
      </c>
      <c r="G1326" s="13" t="str">
        <f>IF(ISBLANK(Eintragen!F1326),VLOOKUP(Tabelle3[[#This Row],[Grund Ziffer]],'Liste Gründe'!A:D,3,FALSE),Eintragen!F1326)</f>
        <v>Maschinenabfall</v>
      </c>
      <c r="H1326" s="11" t="str">
        <f>IF(ISBLANK(Tabelle1[[#This Row],[noch genauer]]),"-",Tabelle1[[#This Row],[noch genauer]])</f>
        <v>-</v>
      </c>
      <c r="I1326" s="14">
        <f t="shared" si="88"/>
        <v>43</v>
      </c>
      <c r="J1326" s="11" t="str">
        <f t="shared" si="89"/>
        <v>Produkte</v>
      </c>
      <c r="K1326" s="11" t="str">
        <f t="shared" si="90"/>
        <v>BUs</v>
      </c>
      <c r="L1326" s="11" t="str">
        <f t="shared" si="91"/>
        <v>Symptome</v>
      </c>
      <c r="M1326" s="14" t="str">
        <f>Eintragen!A1326</f>
        <v>Abfüllung</v>
      </c>
      <c r="N1326" s="16" t="str">
        <f>Eintragen!B1326</f>
        <v>-</v>
      </c>
      <c r="O1326" s="16">
        <f>Eintragen!D1326</f>
        <v>30</v>
      </c>
    </row>
    <row r="1327" spans="1:15" ht="30" customHeight="1" x14ac:dyDescent="0.25">
      <c r="A1327" s="11" t="str">
        <f>VLOOKUP(M1327,'Linien - BU'!A:B,2,FALSE)</f>
        <v>BU3</v>
      </c>
      <c r="B1327" s="12">
        <f>Eintragen!C1327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4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8"/>
        <v>43</v>
      </c>
      <c r="J1327" s="11" t="str">
        <f t="shared" si="89"/>
        <v>Produkte</v>
      </c>
      <c r="K1327" s="11" t="str">
        <f t="shared" si="90"/>
        <v>BUs</v>
      </c>
      <c r="L1327" s="11" t="str">
        <f t="shared" si="91"/>
        <v>Symptome</v>
      </c>
      <c r="M1327" s="14" t="str">
        <f>Eintragen!A1327</f>
        <v>BU3</v>
      </c>
      <c r="N1327" s="16">
        <f>Eintragen!B1327</f>
        <v>29501066</v>
      </c>
      <c r="O1327" s="16">
        <f>Eintragen!D1327</f>
        <v>12</v>
      </c>
    </row>
    <row r="1328" spans="1:15" ht="30" customHeight="1" x14ac:dyDescent="0.25">
      <c r="A1328" s="11" t="str">
        <f>VLOOKUP(M1328,'Linien - BU'!A:B,2,FALSE)</f>
        <v>BU3</v>
      </c>
      <c r="B1328" s="12">
        <f>Eintragen!C1328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4" t="str">
        <f>VLOOKUP(Eintragen!D1328,'Liste Gründe'!A:D,2,FALSE)</f>
        <v>Rest</v>
      </c>
      <c r="G1328" s="13" t="str">
        <f>IF(ISBLANK(Eintragen!F1328),VLOOKUP(Tabelle3[[#This Row],[Grund Ziffer]],'Liste Gründe'!A:D,3,FALSE),Eintragen!F1328)</f>
        <v>Schmutz</v>
      </c>
      <c r="H1328" s="11" t="str">
        <f>IF(ISBLANK(Tabelle1[[#This Row],[noch genauer]]),"-",Tabelle1[[#This Row],[noch genauer]])</f>
        <v>-</v>
      </c>
      <c r="I1328" s="14">
        <f t="shared" si="88"/>
        <v>43</v>
      </c>
      <c r="J1328" s="11" t="str">
        <f t="shared" si="89"/>
        <v>Produkte</v>
      </c>
      <c r="K1328" s="11" t="str">
        <f t="shared" si="90"/>
        <v>BUs</v>
      </c>
      <c r="L1328" s="11" t="str">
        <f t="shared" si="91"/>
        <v>Symptome</v>
      </c>
      <c r="M1328" s="14" t="str">
        <f>Eintragen!A1328</f>
        <v>L33</v>
      </c>
      <c r="N1328" s="16">
        <f>Eintragen!B1328</f>
        <v>29501032</v>
      </c>
      <c r="O1328" s="16">
        <f>Eintragen!D1328</f>
        <v>42</v>
      </c>
    </row>
    <row r="1329" spans="1:15" ht="30" customHeight="1" x14ac:dyDescent="0.25">
      <c r="A1329" s="11" t="str">
        <f>VLOOKUP(M1329,'Linien - BU'!A:B,2,FALSE)</f>
        <v>BU3</v>
      </c>
      <c r="B1329" s="12">
        <f>Eintragen!C1329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4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8"/>
        <v>43</v>
      </c>
      <c r="J1329" s="11" t="str">
        <f t="shared" si="89"/>
        <v>Produkte</v>
      </c>
      <c r="K1329" s="11" t="str">
        <f t="shared" si="90"/>
        <v>BUs</v>
      </c>
      <c r="L1329" s="11" t="str">
        <f t="shared" si="91"/>
        <v>Symptome</v>
      </c>
      <c r="M1329" s="14" t="str">
        <f>Eintragen!A1329</f>
        <v>L33</v>
      </c>
      <c r="N1329" s="16" t="str">
        <f>Eintragen!B1329</f>
        <v>-</v>
      </c>
      <c r="O1329" s="16">
        <f>Eintragen!D1329</f>
        <v>30</v>
      </c>
    </row>
    <row r="1330" spans="1:15" ht="30" customHeight="1" x14ac:dyDescent="0.25">
      <c r="A1330" s="11" t="str">
        <f>VLOOKUP(M1330,'Linien - BU'!A:B,2,FALSE)</f>
        <v>BU4</v>
      </c>
      <c r="B1330" s="12">
        <f>Eintragen!C1330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4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8"/>
        <v>43</v>
      </c>
      <c r="J1330" s="11" t="str">
        <f t="shared" si="89"/>
        <v>Produkte</v>
      </c>
      <c r="K1330" s="11" t="str">
        <f t="shared" si="90"/>
        <v>BUs</v>
      </c>
      <c r="L1330" s="11" t="str">
        <f t="shared" si="91"/>
        <v>Symptome</v>
      </c>
      <c r="M1330" s="14" t="str">
        <f>Eintragen!A1330</f>
        <v>Bu4</v>
      </c>
      <c r="N1330" s="16" t="str">
        <f>Eintragen!B1330</f>
        <v>-</v>
      </c>
      <c r="O1330" s="16">
        <f>Eintragen!D1330</f>
        <v>30</v>
      </c>
    </row>
    <row r="1331" spans="1:15" ht="30" customHeight="1" x14ac:dyDescent="0.25">
      <c r="A1331" s="11" t="str">
        <f>VLOOKUP(M1331,'Linien - BU'!A:B,2,FALSE)</f>
        <v>BU3</v>
      </c>
      <c r="B1331" s="12">
        <f>Eintragen!C1331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4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Maschinenabfall</v>
      </c>
      <c r="H1331" s="11" t="str">
        <f>IF(ISBLANK(Tabelle1[[#This Row],[noch genauer]]),"-",Tabelle1[[#This Row],[noch genauer]])</f>
        <v>-</v>
      </c>
      <c r="I1331" s="14">
        <f t="shared" si="88"/>
        <v>43</v>
      </c>
      <c r="J1331" s="11" t="str">
        <f t="shared" si="89"/>
        <v>Produkte</v>
      </c>
      <c r="K1331" s="11" t="str">
        <f t="shared" si="90"/>
        <v>BUs</v>
      </c>
      <c r="L1331" s="11" t="str">
        <f t="shared" si="91"/>
        <v>Symptome</v>
      </c>
      <c r="M1331" s="14" t="str">
        <f>Eintragen!A1331</f>
        <v>Spezialitäten</v>
      </c>
      <c r="N1331" s="16" t="str">
        <f>Eintragen!B1331</f>
        <v>-</v>
      </c>
      <c r="O1331" s="16">
        <f>Eintragen!D1331</f>
        <v>30</v>
      </c>
    </row>
    <row r="1332" spans="1:15" ht="30" customHeight="1" x14ac:dyDescent="0.25">
      <c r="A1332" s="11" t="str">
        <f>VLOOKUP(M1332,'Linien - BU'!A:B,2,FALSE)</f>
        <v>BU1</v>
      </c>
      <c r="B1332" s="12">
        <f>Eintragen!C1332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4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Reinigung</v>
      </c>
      <c r="H1332" s="11" t="str">
        <f>IF(ISBLANK(Tabelle1[[#This Row],[noch genauer]]),"-",Tabelle1[[#This Row],[noch genauer]])</f>
        <v>-</v>
      </c>
      <c r="I1332" s="14">
        <f t="shared" si="88"/>
        <v>43</v>
      </c>
      <c r="J1332" s="11" t="str">
        <f t="shared" si="89"/>
        <v>Produkte</v>
      </c>
      <c r="K1332" s="11" t="str">
        <f t="shared" si="90"/>
        <v>BUs</v>
      </c>
      <c r="L1332" s="11" t="str">
        <f t="shared" si="91"/>
        <v>Symptome</v>
      </c>
      <c r="M1332" s="14" t="str">
        <f>Eintragen!A1332</f>
        <v>Schmelze</v>
      </c>
      <c r="N1332" s="16" t="str">
        <f>Eintragen!B1332</f>
        <v>-</v>
      </c>
      <c r="O1332" s="16">
        <f>Eintragen!D1332</f>
        <v>10</v>
      </c>
    </row>
    <row r="1333" spans="1:15" ht="30" customHeight="1" x14ac:dyDescent="0.25">
      <c r="A1333" s="11" t="str">
        <f>VLOOKUP(M1333,'Linien - BU'!A:B,2,FALSE)</f>
        <v>BU2</v>
      </c>
      <c r="B1333" s="12">
        <f>Eintragen!C1333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4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8"/>
        <v>43</v>
      </c>
      <c r="J1333" s="11" t="str">
        <f t="shared" si="89"/>
        <v>Produkte</v>
      </c>
      <c r="K1333" s="11" t="str">
        <f t="shared" si="90"/>
        <v>BUs</v>
      </c>
      <c r="L1333" s="11" t="str">
        <f t="shared" si="91"/>
        <v>Symptome</v>
      </c>
      <c r="M1333" s="14" t="str">
        <f>Eintragen!A1333</f>
        <v>BU2</v>
      </c>
      <c r="N1333" s="16" t="str">
        <f>Eintragen!B1333</f>
        <v>-</v>
      </c>
      <c r="O1333" s="16">
        <f>Eintragen!D1333</f>
        <v>30</v>
      </c>
    </row>
    <row r="1334" spans="1:15" ht="30" customHeight="1" x14ac:dyDescent="0.25">
      <c r="A1334" s="11" t="str">
        <f>VLOOKUP(M1334,'Linien - BU'!A:B,2,FALSE)</f>
        <v>BU3</v>
      </c>
      <c r="B1334" s="12">
        <f>Eintragen!C1334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4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Schimmel</v>
      </c>
      <c r="H1334" s="11" t="str">
        <f>IF(ISBLANK(Tabelle1[[#This Row],[noch genauer]]),"-",Tabelle1[[#This Row],[noch genauer]])</f>
        <v>-</v>
      </c>
      <c r="I1334" s="14">
        <f t="shared" si="88"/>
        <v>43</v>
      </c>
      <c r="J1334" s="11" t="str">
        <f t="shared" si="89"/>
        <v>Produkte</v>
      </c>
      <c r="K1334" s="11" t="str">
        <f t="shared" si="90"/>
        <v>BUs</v>
      </c>
      <c r="L1334" s="11" t="str">
        <f t="shared" si="91"/>
        <v>Symptome</v>
      </c>
      <c r="M1334" s="14" t="str">
        <f>Eintragen!A1334</f>
        <v>L33</v>
      </c>
      <c r="N1334" s="16">
        <f>Eintragen!B1334</f>
        <v>29501000</v>
      </c>
      <c r="O1334" s="16">
        <f>Eintragen!D1334</f>
        <v>12</v>
      </c>
    </row>
    <row r="1335" spans="1:15" ht="30" customHeight="1" x14ac:dyDescent="0.25">
      <c r="A1335" s="11" t="str">
        <f>VLOOKUP(M1335,'Linien - BU'!A:B,2,FALSE)</f>
        <v>BU3</v>
      </c>
      <c r="B1335" s="12">
        <f>Eintragen!C1335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4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8"/>
        <v>43</v>
      </c>
      <c r="J1335" s="11" t="str">
        <f t="shared" si="89"/>
        <v>Produkte</v>
      </c>
      <c r="K1335" s="11" t="str">
        <f t="shared" si="90"/>
        <v>BUs</v>
      </c>
      <c r="L1335" s="11" t="str">
        <f t="shared" si="91"/>
        <v>Symptome</v>
      </c>
      <c r="M1335" s="14" t="str">
        <f>Eintragen!A1335</f>
        <v>L35</v>
      </c>
      <c r="N1335" s="16" t="str">
        <f>Eintragen!B1335</f>
        <v>-</v>
      </c>
      <c r="O1335" s="16">
        <f>Eintragen!D1335</f>
        <v>30</v>
      </c>
    </row>
    <row r="1336" spans="1:15" ht="30" customHeight="1" x14ac:dyDescent="0.25">
      <c r="A1336" s="11" t="str">
        <f>VLOOKUP(M1336,'Linien - BU'!A:B,2,FALSE)</f>
        <v>BU3</v>
      </c>
      <c r="B1336" s="12">
        <f>Eintragen!C1336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4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8"/>
        <v>43</v>
      </c>
      <c r="J1336" s="11" t="str">
        <f t="shared" si="89"/>
        <v>Produkte</v>
      </c>
      <c r="K1336" s="11" t="str">
        <f t="shared" si="90"/>
        <v>BUs</v>
      </c>
      <c r="L1336" s="11" t="str">
        <f t="shared" si="91"/>
        <v>Symptome</v>
      </c>
      <c r="M1336" s="14" t="str">
        <f>Eintragen!A1336</f>
        <v>BU3</v>
      </c>
      <c r="N1336" s="16">
        <f>Eintragen!B1336</f>
        <v>49500204</v>
      </c>
      <c r="O1336" s="16">
        <f>Eintragen!D1336</f>
        <v>12</v>
      </c>
    </row>
    <row r="1337" spans="1:15" ht="30" customHeight="1" x14ac:dyDescent="0.25">
      <c r="A1337" s="11" t="str">
        <f>VLOOKUP(M1337,'Linien - BU'!A:B,2,FALSE)</f>
        <v>BU3</v>
      </c>
      <c r="B1337" s="12">
        <f>Eintragen!C1337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4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8"/>
        <v>43</v>
      </c>
      <c r="J1337" s="11" t="str">
        <f t="shared" si="89"/>
        <v>Produkte</v>
      </c>
      <c r="K1337" s="11" t="str">
        <f t="shared" si="90"/>
        <v>BUs</v>
      </c>
      <c r="L1337" s="11" t="str">
        <f t="shared" si="91"/>
        <v>Symptome</v>
      </c>
      <c r="M1337" s="14" t="str">
        <f>Eintragen!A1337</f>
        <v>BU3</v>
      </c>
      <c r="N1337" s="16">
        <f>Eintragen!B1337</f>
        <v>29500498</v>
      </c>
      <c r="O1337" s="16">
        <f>Eintragen!D1337</f>
        <v>12</v>
      </c>
    </row>
    <row r="1338" spans="1:15" ht="30" customHeight="1" x14ac:dyDescent="0.25">
      <c r="A1338" s="11" t="str">
        <f>VLOOKUP(M1338,'Linien - BU'!A:B,2,FALSE)</f>
        <v>BU3</v>
      </c>
      <c r="B1338" s="12">
        <f>Eintragen!C1338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4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8"/>
        <v>43</v>
      </c>
      <c r="J1338" s="11" t="str">
        <f t="shared" si="89"/>
        <v>Produkte</v>
      </c>
      <c r="K1338" s="11" t="str">
        <f t="shared" si="90"/>
        <v>BUs</v>
      </c>
      <c r="L1338" s="11" t="str">
        <f t="shared" si="91"/>
        <v>Symptome</v>
      </c>
      <c r="M1338" s="14" t="str">
        <f>Eintragen!A1338</f>
        <v>BU3</v>
      </c>
      <c r="N1338" s="16">
        <f>Eintragen!B1338</f>
        <v>29500498</v>
      </c>
      <c r="O1338" s="16">
        <f>Eintragen!D1338</f>
        <v>12</v>
      </c>
    </row>
    <row r="1339" spans="1:15" ht="30" customHeight="1" x14ac:dyDescent="0.25">
      <c r="A1339" s="11" t="str">
        <f>VLOOKUP(M1339,'Linien - BU'!A:B,2,FALSE)</f>
        <v>BU3</v>
      </c>
      <c r="B1339" s="12">
        <f>Eintragen!C1339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4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Schimmel</v>
      </c>
      <c r="H1339" s="11" t="str">
        <f>IF(ISBLANK(Tabelle1[[#This Row],[noch genauer]]),"-",Tabelle1[[#This Row],[noch genauer]])</f>
        <v>-</v>
      </c>
      <c r="I1339" s="14">
        <f t="shared" si="88"/>
        <v>43</v>
      </c>
      <c r="J1339" s="11" t="str">
        <f t="shared" si="89"/>
        <v>Produkte</v>
      </c>
      <c r="K1339" s="11" t="str">
        <f t="shared" si="90"/>
        <v>BUs</v>
      </c>
      <c r="L1339" s="11" t="str">
        <f t="shared" si="91"/>
        <v>Symptome</v>
      </c>
      <c r="M1339" s="14" t="str">
        <f>Eintragen!A1339</f>
        <v>BU3</v>
      </c>
      <c r="N1339" s="16">
        <f>Eintragen!B1339</f>
        <v>29500606</v>
      </c>
      <c r="O1339" s="16">
        <f>Eintragen!D1339</f>
        <v>12</v>
      </c>
    </row>
  </sheetData>
  <phoneticPr fontId="19" type="noConversion"/>
  <conditionalFormatting sqref="B162:B973">
    <cfRule type="top10" dxfId="50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B216" sqref="B21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x14ac:dyDescent="0.25">
      <c r="A2" t="s">
        <v>44</v>
      </c>
      <c r="B2" t="s">
        <v>15155</v>
      </c>
      <c r="E2" s="24"/>
    </row>
    <row r="3" spans="1:5" x14ac:dyDescent="0.25">
      <c r="A3" t="s">
        <v>65</v>
      </c>
      <c r="B3" t="s">
        <v>15155</v>
      </c>
      <c r="E3" s="23"/>
    </row>
    <row r="4" spans="1:5" x14ac:dyDescent="0.25">
      <c r="A4" t="s">
        <v>78</v>
      </c>
      <c r="B4" t="s">
        <v>15155</v>
      </c>
      <c r="E4" s="24"/>
    </row>
    <row r="5" spans="1:5" x14ac:dyDescent="0.25">
      <c r="A5" t="s">
        <v>92</v>
      </c>
      <c r="B5" t="s">
        <v>15155</v>
      </c>
      <c r="E5" s="23"/>
    </row>
    <row r="6" spans="1:5" x14ac:dyDescent="0.25">
      <c r="A6" t="s">
        <v>110</v>
      </c>
      <c r="B6" t="s">
        <v>15155</v>
      </c>
      <c r="E6" s="24"/>
    </row>
    <row r="7" spans="1:5" x14ac:dyDescent="0.25">
      <c r="A7" t="s">
        <v>114</v>
      </c>
      <c r="B7" t="s">
        <v>15155</v>
      </c>
      <c r="E7" s="23"/>
    </row>
    <row r="8" spans="1:5" x14ac:dyDescent="0.25">
      <c r="A8" t="s">
        <v>137</v>
      </c>
      <c r="B8" t="s">
        <v>15155</v>
      </c>
      <c r="E8" s="24"/>
    </row>
    <row r="9" spans="1:5" x14ac:dyDescent="0.25">
      <c r="A9" t="s">
        <v>144</v>
      </c>
      <c r="B9" t="s">
        <v>15155</v>
      </c>
      <c r="E9" s="23"/>
    </row>
    <row r="10" spans="1:5" x14ac:dyDescent="0.25">
      <c r="A10" t="s">
        <v>147</v>
      </c>
      <c r="B10" t="s">
        <v>15155</v>
      </c>
      <c r="E10" s="24"/>
    </row>
    <row r="11" spans="1:5" x14ac:dyDescent="0.25">
      <c r="A11" t="s">
        <v>150</v>
      </c>
      <c r="B11" t="s">
        <v>15155</v>
      </c>
      <c r="E11" s="23"/>
    </row>
    <row r="12" spans="1:5" x14ac:dyDescent="0.25">
      <c r="A12" t="s">
        <v>152</v>
      </c>
      <c r="B12" t="s">
        <v>15155</v>
      </c>
      <c r="E12" s="24"/>
    </row>
    <row r="13" spans="1:5" x14ac:dyDescent="0.25">
      <c r="A13" t="s">
        <v>153</v>
      </c>
      <c r="B13" t="s">
        <v>15155</v>
      </c>
      <c r="E13" s="23"/>
    </row>
    <row r="14" spans="1:5" x14ac:dyDescent="0.25">
      <c r="A14" t="s">
        <v>154</v>
      </c>
      <c r="B14" t="s">
        <v>15155</v>
      </c>
      <c r="E14" s="24"/>
    </row>
    <row r="15" spans="1:5" x14ac:dyDescent="0.25">
      <c r="A15" t="s">
        <v>156</v>
      </c>
      <c r="B15" t="s">
        <v>15155</v>
      </c>
      <c r="E15" s="23"/>
    </row>
    <row r="16" spans="1:5" x14ac:dyDescent="0.25">
      <c r="A16" t="s">
        <v>157</v>
      </c>
      <c r="B16" t="s">
        <v>15155</v>
      </c>
      <c r="E16" s="24"/>
    </row>
    <row r="17" spans="1:5" x14ac:dyDescent="0.25">
      <c r="A17" t="s">
        <v>158</v>
      </c>
      <c r="B17" t="s">
        <v>15155</v>
      </c>
      <c r="E17" s="23"/>
    </row>
    <row r="18" spans="1:5" x14ac:dyDescent="0.25">
      <c r="A18" t="s">
        <v>159</v>
      </c>
      <c r="B18" t="s">
        <v>15155</v>
      </c>
      <c r="E18" s="24"/>
    </row>
    <row r="19" spans="1:5" x14ac:dyDescent="0.25">
      <c r="A19" t="s">
        <v>161</v>
      </c>
      <c r="B19" t="s">
        <v>15155</v>
      </c>
      <c r="E19" s="23"/>
    </row>
    <row r="20" spans="1:5" x14ac:dyDescent="0.25">
      <c r="A20" t="s">
        <v>162</v>
      </c>
      <c r="B20" t="s">
        <v>15155</v>
      </c>
      <c r="E20" s="24"/>
    </row>
    <row r="21" spans="1:5" x14ac:dyDescent="0.25">
      <c r="A21" t="s">
        <v>163</v>
      </c>
      <c r="B21" t="s">
        <v>15155</v>
      </c>
      <c r="E21" s="23"/>
    </row>
    <row r="22" spans="1:5" x14ac:dyDescent="0.25">
      <c r="A22" t="s">
        <v>164</v>
      </c>
      <c r="B22" t="s">
        <v>15155</v>
      </c>
      <c r="E22" s="24"/>
    </row>
    <row r="23" spans="1:5" x14ac:dyDescent="0.25">
      <c r="A23" t="s">
        <v>165</v>
      </c>
      <c r="B23" t="s">
        <v>15155</v>
      </c>
      <c r="E23" s="23"/>
    </row>
    <row r="24" spans="1:5" x14ac:dyDescent="0.25">
      <c r="A24" t="s">
        <v>166</v>
      </c>
      <c r="B24" t="s">
        <v>15155</v>
      </c>
      <c r="E24" s="24"/>
    </row>
    <row r="25" spans="1:5" x14ac:dyDescent="0.25">
      <c r="A25" t="s">
        <v>167</v>
      </c>
      <c r="B25" t="s">
        <v>15155</v>
      </c>
      <c r="E25" s="23"/>
    </row>
    <row r="26" spans="1:5" x14ac:dyDescent="0.25">
      <c r="A26" t="s">
        <v>174</v>
      </c>
      <c r="B26" t="s">
        <v>15155</v>
      </c>
      <c r="E26" s="24"/>
    </row>
    <row r="27" spans="1:5" x14ac:dyDescent="0.25">
      <c r="A27" t="s">
        <v>180</v>
      </c>
      <c r="B27" t="s">
        <v>15155</v>
      </c>
      <c r="E27" s="23"/>
    </row>
    <row r="28" spans="1:5" x14ac:dyDescent="0.25">
      <c r="A28" t="s">
        <v>191</v>
      </c>
      <c r="B28" t="s">
        <v>15155</v>
      </c>
      <c r="E28" s="24"/>
    </row>
    <row r="29" spans="1:5" x14ac:dyDescent="0.25">
      <c r="A29" t="s">
        <v>201</v>
      </c>
      <c r="B29" t="s">
        <v>15155</v>
      </c>
      <c r="E29" s="23"/>
    </row>
    <row r="30" spans="1:5" x14ac:dyDescent="0.25">
      <c r="A30" t="s">
        <v>211</v>
      </c>
      <c r="B30" t="s">
        <v>15155</v>
      </c>
      <c r="E30" s="24"/>
    </row>
    <row r="31" spans="1:5" x14ac:dyDescent="0.25">
      <c r="A31" t="s">
        <v>212</v>
      </c>
      <c r="B31" t="s">
        <v>15155</v>
      </c>
      <c r="E31" s="24"/>
    </row>
    <row r="32" spans="1:5" x14ac:dyDescent="0.25">
      <c r="A32" t="s">
        <v>213</v>
      </c>
      <c r="B32" t="s">
        <v>15155</v>
      </c>
      <c r="E32" s="23"/>
    </row>
    <row r="33" spans="1:5" x14ac:dyDescent="0.25">
      <c r="A33" t="s">
        <v>223</v>
      </c>
      <c r="B33" t="s">
        <v>15155</v>
      </c>
      <c r="E33" s="24"/>
    </row>
    <row r="34" spans="1:5" x14ac:dyDescent="0.25">
      <c r="A34" t="s">
        <v>271</v>
      </c>
      <c r="B34" t="s">
        <v>15155</v>
      </c>
      <c r="E34" s="23"/>
    </row>
    <row r="35" spans="1:5" x14ac:dyDescent="0.25">
      <c r="A35" t="s">
        <v>224</v>
      </c>
      <c r="B35" t="s">
        <v>15155</v>
      </c>
      <c r="E35" s="24"/>
    </row>
    <row r="36" spans="1:5" x14ac:dyDescent="0.25">
      <c r="A36" t="s">
        <v>230</v>
      </c>
      <c r="B36" t="s">
        <v>15155</v>
      </c>
      <c r="E36" s="23"/>
    </row>
    <row r="37" spans="1:5" x14ac:dyDescent="0.25">
      <c r="A37" t="s">
        <v>231</v>
      </c>
      <c r="B37" t="s">
        <v>15155</v>
      </c>
      <c r="E37" s="24"/>
    </row>
    <row r="38" spans="1:5" x14ac:dyDescent="0.25">
      <c r="A38" t="s">
        <v>232</v>
      </c>
      <c r="B38" t="s">
        <v>15155</v>
      </c>
      <c r="E38" s="23"/>
    </row>
    <row r="39" spans="1:5" x14ac:dyDescent="0.25">
      <c r="A39" t="s">
        <v>233</v>
      </c>
      <c r="B39" t="s">
        <v>15155</v>
      </c>
      <c r="E39" s="24"/>
    </row>
    <row r="40" spans="1:5" x14ac:dyDescent="0.25">
      <c r="A40" t="s">
        <v>234</v>
      </c>
      <c r="B40" t="s">
        <v>15155</v>
      </c>
      <c r="E40" s="23"/>
    </row>
    <row r="41" spans="1:5" x14ac:dyDescent="0.25">
      <c r="A41" t="s">
        <v>235</v>
      </c>
      <c r="B41" t="s">
        <v>15155</v>
      </c>
      <c r="E41" s="24"/>
    </row>
    <row r="42" spans="1:5" x14ac:dyDescent="0.25">
      <c r="A42" t="s">
        <v>247</v>
      </c>
      <c r="B42" t="s">
        <v>15155</v>
      </c>
      <c r="E42" s="23"/>
    </row>
    <row r="43" spans="1:5" x14ac:dyDescent="0.25">
      <c r="A43" t="s">
        <v>253</v>
      </c>
      <c r="B43" t="s">
        <v>15155</v>
      </c>
      <c r="E43" s="24"/>
    </row>
    <row r="44" spans="1:5" x14ac:dyDescent="0.25">
      <c r="A44" t="s">
        <v>283</v>
      </c>
      <c r="B44" t="s">
        <v>15155</v>
      </c>
      <c r="E44" s="23"/>
    </row>
    <row r="45" spans="1:5" x14ac:dyDescent="0.25">
      <c r="A45" t="s">
        <v>289</v>
      </c>
      <c r="B45" t="s">
        <v>15155</v>
      </c>
      <c r="E45" s="24"/>
    </row>
    <row r="46" spans="1:5" x14ac:dyDescent="0.25">
      <c r="A46" t="s">
        <v>291</v>
      </c>
      <c r="B46" t="s">
        <v>15155</v>
      </c>
      <c r="E46" s="23"/>
    </row>
    <row r="47" spans="1:5" x14ac:dyDescent="0.25">
      <c r="A47" t="s">
        <v>296</v>
      </c>
      <c r="B47" t="s">
        <v>15155</v>
      </c>
      <c r="E47" s="24"/>
    </row>
    <row r="48" spans="1:5" x14ac:dyDescent="0.25">
      <c r="A48" t="s">
        <v>304</v>
      </c>
      <c r="B48" t="s">
        <v>15155</v>
      </c>
      <c r="E48" s="23"/>
    </row>
    <row r="49" spans="1:5" x14ac:dyDescent="0.25">
      <c r="A49" t="s">
        <v>319</v>
      </c>
      <c r="B49" t="s">
        <v>15155</v>
      </c>
      <c r="E49" s="24"/>
    </row>
    <row r="50" spans="1:5" x14ac:dyDescent="0.25">
      <c r="A50" t="s">
        <v>322</v>
      </c>
      <c r="B50" t="s">
        <v>15155</v>
      </c>
      <c r="E50" s="23"/>
    </row>
    <row r="51" spans="1:5" x14ac:dyDescent="0.25">
      <c r="A51" t="s">
        <v>325</v>
      </c>
      <c r="B51" t="s">
        <v>15155</v>
      </c>
      <c r="E51" s="24"/>
    </row>
    <row r="52" spans="1:5" x14ac:dyDescent="0.25">
      <c r="A52" t="s">
        <v>338</v>
      </c>
      <c r="B52" t="s">
        <v>15155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386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387</v>
      </c>
      <c r="E61" s="24"/>
    </row>
    <row r="62" spans="1:5" x14ac:dyDescent="0.25">
      <c r="A62" t="s">
        <v>278</v>
      </c>
      <c r="B62" t="s">
        <v>387</v>
      </c>
      <c r="E62" s="23"/>
    </row>
    <row r="63" spans="1:5" x14ac:dyDescent="0.25">
      <c r="A63" t="s">
        <v>280</v>
      </c>
      <c r="B63" t="s">
        <v>387</v>
      </c>
      <c r="E63" s="24"/>
    </row>
    <row r="64" spans="1:5" x14ac:dyDescent="0.25">
      <c r="A64" t="s">
        <v>217</v>
      </c>
      <c r="B64" t="s">
        <v>387</v>
      </c>
      <c r="E64" s="23"/>
    </row>
    <row r="65" spans="1:5" x14ac:dyDescent="0.25">
      <c r="A65" t="s">
        <v>218</v>
      </c>
      <c r="B65" t="s">
        <v>387</v>
      </c>
      <c r="E65" s="24"/>
    </row>
    <row r="66" spans="1:5" x14ac:dyDescent="0.25">
      <c r="A66" t="s">
        <v>279</v>
      </c>
      <c r="B66" t="s">
        <v>387</v>
      </c>
      <c r="E66" s="23"/>
    </row>
    <row r="67" spans="1:5" x14ac:dyDescent="0.25">
      <c r="A67" t="s">
        <v>277</v>
      </c>
      <c r="B67" t="s">
        <v>387</v>
      </c>
      <c r="E67" s="24"/>
    </row>
    <row r="68" spans="1:5" x14ac:dyDescent="0.25">
      <c r="A68" t="s">
        <v>276</v>
      </c>
      <c r="B68" t="s">
        <v>387</v>
      </c>
      <c r="E68" s="23"/>
    </row>
    <row r="69" spans="1:5" x14ac:dyDescent="0.25">
      <c r="A69" t="s">
        <v>210</v>
      </c>
      <c r="B69" t="s">
        <v>387</v>
      </c>
      <c r="E69" s="24"/>
    </row>
    <row r="70" spans="1:5" x14ac:dyDescent="0.25">
      <c r="A70" t="s">
        <v>199</v>
      </c>
      <c r="B70" t="s">
        <v>387</v>
      </c>
      <c r="E70" s="23"/>
    </row>
    <row r="71" spans="1:5" x14ac:dyDescent="0.25">
      <c r="A71" t="s">
        <v>262</v>
      </c>
      <c r="B71" t="s">
        <v>388</v>
      </c>
      <c r="E71" s="24"/>
    </row>
    <row r="72" spans="1:5" x14ac:dyDescent="0.25">
      <c r="A72" t="s">
        <v>186</v>
      </c>
      <c r="B72" t="s">
        <v>388</v>
      </c>
      <c r="E72" s="23"/>
    </row>
    <row r="73" spans="1:5" x14ac:dyDescent="0.25">
      <c r="A73" t="s">
        <v>332</v>
      </c>
      <c r="B73" t="s">
        <v>388</v>
      </c>
      <c r="E73" s="24"/>
    </row>
    <row r="74" spans="1:5" x14ac:dyDescent="0.25">
      <c r="A74" t="s">
        <v>249</v>
      </c>
      <c r="B74" t="s">
        <v>388</v>
      </c>
      <c r="E74" s="23"/>
    </row>
    <row r="75" spans="1:5" x14ac:dyDescent="0.25">
      <c r="A75" t="s">
        <v>204</v>
      </c>
      <c r="B75" t="s">
        <v>388</v>
      </c>
      <c r="E75" s="24"/>
    </row>
    <row r="76" spans="1:5" x14ac:dyDescent="0.25">
      <c r="A76" t="s">
        <v>207</v>
      </c>
      <c r="B76" t="s">
        <v>388</v>
      </c>
      <c r="E76" s="23"/>
    </row>
    <row r="77" spans="1:5" x14ac:dyDescent="0.25">
      <c r="A77" t="s">
        <v>258</v>
      </c>
      <c r="B77" t="s">
        <v>389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346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387</v>
      </c>
    </row>
    <row r="92" spans="1:5" x14ac:dyDescent="0.25">
      <c r="A92" t="s">
        <v>336</v>
      </c>
      <c r="B92" t="s">
        <v>10</v>
      </c>
    </row>
    <row r="93" spans="1:5" x14ac:dyDescent="0.25">
      <c r="A93" t="s">
        <v>330</v>
      </c>
      <c r="B93" t="s">
        <v>10</v>
      </c>
    </row>
    <row r="94" spans="1:5" x14ac:dyDescent="0.25">
      <c r="A94" t="s">
        <v>206</v>
      </c>
      <c r="B94" t="s">
        <v>390</v>
      </c>
    </row>
    <row r="95" spans="1:5" x14ac:dyDescent="0.25">
      <c r="A95" t="s">
        <v>214</v>
      </c>
      <c r="B95" t="s">
        <v>390</v>
      </c>
    </row>
    <row r="96" spans="1:5" x14ac:dyDescent="0.25">
      <c r="A96" t="s">
        <v>64</v>
      </c>
      <c r="B96" t="s">
        <v>391</v>
      </c>
    </row>
    <row r="97" spans="1:2" x14ac:dyDescent="0.25">
      <c r="A97" t="s">
        <v>239</v>
      </c>
      <c r="B97" t="s">
        <v>391</v>
      </c>
    </row>
    <row r="98" spans="1:2" x14ac:dyDescent="0.25">
      <c r="A98" t="s">
        <v>341</v>
      </c>
      <c r="B98" t="s">
        <v>391</v>
      </c>
    </row>
    <row r="99" spans="1:2" x14ac:dyDescent="0.25">
      <c r="A99" t="s">
        <v>172</v>
      </c>
      <c r="B99" t="s">
        <v>391</v>
      </c>
    </row>
    <row r="100" spans="1:2" x14ac:dyDescent="0.25">
      <c r="A100" t="s">
        <v>228</v>
      </c>
      <c r="B100" t="s">
        <v>391</v>
      </c>
    </row>
    <row r="101" spans="1:2" x14ac:dyDescent="0.25">
      <c r="A101" t="s">
        <v>290</v>
      </c>
      <c r="B101" t="s">
        <v>391</v>
      </c>
    </row>
    <row r="102" spans="1:2" x14ac:dyDescent="0.25">
      <c r="A102" t="s">
        <v>252</v>
      </c>
      <c r="B102" t="s">
        <v>387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327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344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373</v>
      </c>
      <c r="B128" t="s">
        <v>392</v>
      </c>
    </row>
    <row r="129" spans="1:2" x14ac:dyDescent="0.25">
      <c r="A129" t="s">
        <v>38</v>
      </c>
      <c r="B129" t="s">
        <v>392</v>
      </c>
    </row>
    <row r="130" spans="1:2" x14ac:dyDescent="0.25">
      <c r="A130" t="s">
        <v>42</v>
      </c>
      <c r="B130" t="s">
        <v>392</v>
      </c>
    </row>
    <row r="131" spans="1:2" x14ac:dyDescent="0.25">
      <c r="A131" t="s">
        <v>43</v>
      </c>
      <c r="B131" t="s">
        <v>392</v>
      </c>
    </row>
    <row r="132" spans="1:2" x14ac:dyDescent="0.25">
      <c r="A132" t="s">
        <v>48</v>
      </c>
      <c r="B132" t="s">
        <v>392</v>
      </c>
    </row>
    <row r="133" spans="1:2" x14ac:dyDescent="0.25">
      <c r="A133" t="s">
        <v>51</v>
      </c>
      <c r="B133" t="s">
        <v>392</v>
      </c>
    </row>
    <row r="134" spans="1:2" x14ac:dyDescent="0.25">
      <c r="A134" t="s">
        <v>53</v>
      </c>
      <c r="B134" t="s">
        <v>392</v>
      </c>
    </row>
    <row r="135" spans="1:2" x14ac:dyDescent="0.25">
      <c r="A135" t="s">
        <v>359</v>
      </c>
      <c r="B135" t="s">
        <v>392</v>
      </c>
    </row>
    <row r="136" spans="1:2" x14ac:dyDescent="0.25">
      <c r="A136" t="s">
        <v>69</v>
      </c>
      <c r="B136" t="s">
        <v>392</v>
      </c>
    </row>
    <row r="137" spans="1:2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x14ac:dyDescent="0.25">
      <c r="A139" t="s">
        <v>97</v>
      </c>
      <c r="B139" t="s">
        <v>392</v>
      </c>
    </row>
    <row r="140" spans="1:2" x14ac:dyDescent="0.25">
      <c r="A140" t="s">
        <v>98</v>
      </c>
      <c r="B140" t="s">
        <v>392</v>
      </c>
    </row>
    <row r="141" spans="1:2" x14ac:dyDescent="0.25">
      <c r="A141" t="s">
        <v>99</v>
      </c>
      <c r="B141" t="s">
        <v>392</v>
      </c>
    </row>
    <row r="142" spans="1:2" x14ac:dyDescent="0.25">
      <c r="A142" t="s">
        <v>100</v>
      </c>
      <c r="B142" t="s">
        <v>392</v>
      </c>
    </row>
    <row r="143" spans="1:2" x14ac:dyDescent="0.25">
      <c r="A143" t="s">
        <v>102</v>
      </c>
      <c r="B143" t="s">
        <v>392</v>
      </c>
    </row>
    <row r="144" spans="1:2" x14ac:dyDescent="0.25">
      <c r="A144" t="s">
        <v>104</v>
      </c>
      <c r="B144" t="s">
        <v>392</v>
      </c>
    </row>
    <row r="145" spans="1:2" x14ac:dyDescent="0.25">
      <c r="A145" t="s">
        <v>105</v>
      </c>
      <c r="B145" t="s">
        <v>392</v>
      </c>
    </row>
    <row r="146" spans="1:2" x14ac:dyDescent="0.25">
      <c r="A146" t="s">
        <v>106</v>
      </c>
      <c r="B146" t="s">
        <v>392</v>
      </c>
    </row>
    <row r="147" spans="1:2" x14ac:dyDescent="0.25">
      <c r="A147" t="s">
        <v>107</v>
      </c>
      <c r="B147" t="s">
        <v>392</v>
      </c>
    </row>
    <row r="148" spans="1:2" x14ac:dyDescent="0.25">
      <c r="A148" t="s">
        <v>307</v>
      </c>
      <c r="B148" t="s">
        <v>392</v>
      </c>
    </row>
    <row r="149" spans="1:2" x14ac:dyDescent="0.25">
      <c r="A149" t="s">
        <v>121</v>
      </c>
      <c r="B149" t="s">
        <v>392</v>
      </c>
    </row>
    <row r="150" spans="1:2" x14ac:dyDescent="0.25">
      <c r="A150" t="s">
        <v>122</v>
      </c>
      <c r="B150" t="s">
        <v>392</v>
      </c>
    </row>
    <row r="151" spans="1:2" x14ac:dyDescent="0.25">
      <c r="A151" t="s">
        <v>124</v>
      </c>
      <c r="B151" t="s">
        <v>392</v>
      </c>
    </row>
    <row r="152" spans="1:2" x14ac:dyDescent="0.25">
      <c r="A152" t="s">
        <v>128</v>
      </c>
      <c r="B152" t="s">
        <v>392</v>
      </c>
    </row>
    <row r="153" spans="1:2" x14ac:dyDescent="0.25">
      <c r="A153" t="s">
        <v>132</v>
      </c>
      <c r="B153" t="s">
        <v>392</v>
      </c>
    </row>
    <row r="154" spans="1:2" x14ac:dyDescent="0.25">
      <c r="A154" t="s">
        <v>134</v>
      </c>
      <c r="B154" t="s">
        <v>392</v>
      </c>
    </row>
    <row r="155" spans="1:2" x14ac:dyDescent="0.25">
      <c r="A155" t="s">
        <v>136</v>
      </c>
      <c r="B155" t="s">
        <v>392</v>
      </c>
    </row>
    <row r="156" spans="1:2" x14ac:dyDescent="0.25">
      <c r="A156" t="s">
        <v>142</v>
      </c>
      <c r="B156" t="s">
        <v>392</v>
      </c>
    </row>
    <row r="157" spans="1:2" x14ac:dyDescent="0.25">
      <c r="A157" t="s">
        <v>169</v>
      </c>
      <c r="B157" t="s">
        <v>392</v>
      </c>
    </row>
    <row r="158" spans="1:2" x14ac:dyDescent="0.25">
      <c r="A158" t="s">
        <v>170</v>
      </c>
      <c r="B158" t="s">
        <v>392</v>
      </c>
    </row>
    <row r="159" spans="1:2" x14ac:dyDescent="0.25">
      <c r="A159" t="s">
        <v>171</v>
      </c>
      <c r="B159" t="s">
        <v>392</v>
      </c>
    </row>
    <row r="160" spans="1:2" x14ac:dyDescent="0.25">
      <c r="A160" t="s">
        <v>179</v>
      </c>
      <c r="B160" t="s">
        <v>392</v>
      </c>
    </row>
    <row r="161" spans="1:2" x14ac:dyDescent="0.25">
      <c r="A161" t="s">
        <v>182</v>
      </c>
      <c r="B161" t="s">
        <v>15150</v>
      </c>
    </row>
    <row r="162" spans="1:2" x14ac:dyDescent="0.25">
      <c r="A162" t="s">
        <v>183</v>
      </c>
      <c r="B162" t="s">
        <v>392</v>
      </c>
    </row>
    <row r="163" spans="1:2" x14ac:dyDescent="0.25">
      <c r="A163" t="s">
        <v>192</v>
      </c>
      <c r="B163" t="s">
        <v>392</v>
      </c>
    </row>
    <row r="164" spans="1:2" x14ac:dyDescent="0.25">
      <c r="A164" t="s">
        <v>195</v>
      </c>
      <c r="B164" t="s">
        <v>392</v>
      </c>
    </row>
    <row r="165" spans="1:2" x14ac:dyDescent="0.25">
      <c r="A165" t="s">
        <v>196</v>
      </c>
      <c r="B165" t="s">
        <v>392</v>
      </c>
    </row>
    <row r="166" spans="1:2" x14ac:dyDescent="0.25">
      <c r="A166" t="s">
        <v>216</v>
      </c>
      <c r="B166" t="s">
        <v>392</v>
      </c>
    </row>
    <row r="167" spans="1:2" x14ac:dyDescent="0.25">
      <c r="A167" t="s">
        <v>219</v>
      </c>
      <c r="B167" t="s">
        <v>392</v>
      </c>
    </row>
    <row r="168" spans="1:2" x14ac:dyDescent="0.25">
      <c r="A168" t="s">
        <v>227</v>
      </c>
      <c r="B168" t="s">
        <v>392</v>
      </c>
    </row>
    <row r="169" spans="1:2" x14ac:dyDescent="0.25">
      <c r="A169" t="s">
        <v>240</v>
      </c>
      <c r="B169" t="s">
        <v>392</v>
      </c>
    </row>
    <row r="170" spans="1:2" x14ac:dyDescent="0.25">
      <c r="A170" t="s">
        <v>241</v>
      </c>
      <c r="B170" t="s">
        <v>392</v>
      </c>
    </row>
    <row r="171" spans="1:2" x14ac:dyDescent="0.25">
      <c r="A171" t="s">
        <v>254</v>
      </c>
      <c r="B171" t="s">
        <v>392</v>
      </c>
    </row>
    <row r="172" spans="1:2" x14ac:dyDescent="0.25">
      <c r="A172" t="s">
        <v>255</v>
      </c>
      <c r="B172" t="s">
        <v>392</v>
      </c>
    </row>
    <row r="173" spans="1:2" x14ac:dyDescent="0.25">
      <c r="A173" t="s">
        <v>260</v>
      </c>
      <c r="B173" t="s">
        <v>392</v>
      </c>
    </row>
    <row r="174" spans="1:2" x14ac:dyDescent="0.25">
      <c r="A174" t="s">
        <v>264</v>
      </c>
      <c r="B174" t="s">
        <v>392</v>
      </c>
    </row>
    <row r="175" spans="1:2" x14ac:dyDescent="0.25">
      <c r="A175" t="s">
        <v>349</v>
      </c>
      <c r="B175" t="s">
        <v>392</v>
      </c>
    </row>
    <row r="176" spans="1:2" x14ac:dyDescent="0.25">
      <c r="A176" t="s">
        <v>265</v>
      </c>
      <c r="B176" t="s">
        <v>392</v>
      </c>
    </row>
    <row r="177" spans="1:2" x14ac:dyDescent="0.25">
      <c r="A177" t="s">
        <v>266</v>
      </c>
      <c r="B177" t="s">
        <v>392</v>
      </c>
    </row>
    <row r="178" spans="1:2" x14ac:dyDescent="0.25">
      <c r="A178" t="s">
        <v>267</v>
      </c>
      <c r="B178" t="s">
        <v>392</v>
      </c>
    </row>
    <row r="179" spans="1:2" x14ac:dyDescent="0.25">
      <c r="A179" t="s">
        <v>268</v>
      </c>
      <c r="B179" t="s">
        <v>392</v>
      </c>
    </row>
    <row r="180" spans="1:2" x14ac:dyDescent="0.25">
      <c r="A180" t="s">
        <v>269</v>
      </c>
      <c r="B180" t="s">
        <v>392</v>
      </c>
    </row>
    <row r="181" spans="1:2" x14ac:dyDescent="0.25">
      <c r="A181" t="s">
        <v>272</v>
      </c>
      <c r="B181" t="s">
        <v>392</v>
      </c>
    </row>
    <row r="182" spans="1:2" x14ac:dyDescent="0.25">
      <c r="A182" t="s">
        <v>281</v>
      </c>
      <c r="B182" t="s">
        <v>392</v>
      </c>
    </row>
    <row r="183" spans="1:2" x14ac:dyDescent="0.25">
      <c r="A183" t="s">
        <v>282</v>
      </c>
      <c r="B183" t="s">
        <v>392</v>
      </c>
    </row>
    <row r="184" spans="1:2" x14ac:dyDescent="0.25">
      <c r="A184" t="s">
        <v>285</v>
      </c>
      <c r="B184" t="s">
        <v>392</v>
      </c>
    </row>
    <row r="185" spans="1:2" x14ac:dyDescent="0.25">
      <c r="A185" t="s">
        <v>287</v>
      </c>
      <c r="B185" t="s">
        <v>392</v>
      </c>
    </row>
    <row r="186" spans="1:2" x14ac:dyDescent="0.25">
      <c r="A186" t="s">
        <v>292</v>
      </c>
      <c r="B186" t="s">
        <v>392</v>
      </c>
    </row>
    <row r="187" spans="1:2" x14ac:dyDescent="0.25">
      <c r="A187" t="s">
        <v>297</v>
      </c>
      <c r="B187" t="s">
        <v>392</v>
      </c>
    </row>
    <row r="188" spans="1:2" x14ac:dyDescent="0.25">
      <c r="A188" t="s">
        <v>300</v>
      </c>
      <c r="B188" t="s">
        <v>392</v>
      </c>
    </row>
    <row r="189" spans="1:2" x14ac:dyDescent="0.25">
      <c r="A189" t="s">
        <v>301</v>
      </c>
      <c r="B189" t="s">
        <v>392</v>
      </c>
    </row>
    <row r="190" spans="1:2" x14ac:dyDescent="0.25">
      <c r="A190" t="s">
        <v>303</v>
      </c>
      <c r="B190" t="s">
        <v>392</v>
      </c>
    </row>
    <row r="191" spans="1:2" x14ac:dyDescent="0.25">
      <c r="A191" t="s">
        <v>108</v>
      </c>
      <c r="B191" t="s">
        <v>392</v>
      </c>
    </row>
    <row r="192" spans="1:2" x14ac:dyDescent="0.25">
      <c r="A192" t="s">
        <v>340</v>
      </c>
      <c r="B192" t="s">
        <v>392</v>
      </c>
    </row>
    <row r="193" spans="1:2" x14ac:dyDescent="0.25">
      <c r="A193" t="s">
        <v>313</v>
      </c>
      <c r="B193" t="s">
        <v>392</v>
      </c>
    </row>
    <row r="194" spans="1:2" x14ac:dyDescent="0.25">
      <c r="A194" t="s">
        <v>314</v>
      </c>
      <c r="B194" t="s">
        <v>392</v>
      </c>
    </row>
    <row r="195" spans="1:2" x14ac:dyDescent="0.25">
      <c r="A195" t="s">
        <v>315</v>
      </c>
      <c r="B195" t="s">
        <v>392</v>
      </c>
    </row>
    <row r="196" spans="1:2" x14ac:dyDescent="0.25">
      <c r="A196" t="s">
        <v>316</v>
      </c>
      <c r="B196" t="s">
        <v>392</v>
      </c>
    </row>
    <row r="197" spans="1:2" x14ac:dyDescent="0.25">
      <c r="A197" t="s">
        <v>317</v>
      </c>
      <c r="B197" t="s">
        <v>392</v>
      </c>
    </row>
    <row r="198" spans="1:2" x14ac:dyDescent="0.25">
      <c r="A198" t="s">
        <v>320</v>
      </c>
      <c r="B198" t="s">
        <v>392</v>
      </c>
    </row>
    <row r="199" spans="1:2" x14ac:dyDescent="0.25">
      <c r="A199" t="s">
        <v>323</v>
      </c>
      <c r="B199" t="s">
        <v>392</v>
      </c>
    </row>
    <row r="200" spans="1:2" x14ac:dyDescent="0.25">
      <c r="A200" t="s">
        <v>324</v>
      </c>
      <c r="B200" t="s">
        <v>392</v>
      </c>
    </row>
    <row r="201" spans="1:2" x14ac:dyDescent="0.25">
      <c r="A201" t="s">
        <v>328</v>
      </c>
      <c r="B201" t="s">
        <v>392</v>
      </c>
    </row>
    <row r="202" spans="1:2" x14ac:dyDescent="0.25">
      <c r="A202" t="s">
        <v>333</v>
      </c>
      <c r="B202" t="s">
        <v>392</v>
      </c>
    </row>
    <row r="203" spans="1:2" x14ac:dyDescent="0.25">
      <c r="A203" t="s">
        <v>335</v>
      </c>
      <c r="B203" t="s">
        <v>392</v>
      </c>
    </row>
    <row r="204" spans="1:2" x14ac:dyDescent="0.25">
      <c r="A204" t="s">
        <v>337</v>
      </c>
      <c r="B204" t="s">
        <v>392</v>
      </c>
    </row>
    <row r="205" spans="1:2" x14ac:dyDescent="0.25">
      <c r="A205" t="s">
        <v>368</v>
      </c>
      <c r="B205" t="s">
        <v>392</v>
      </c>
    </row>
    <row r="206" spans="1:2" x14ac:dyDescent="0.25">
      <c r="A206" t="s">
        <v>339</v>
      </c>
      <c r="B206" t="s">
        <v>392</v>
      </c>
    </row>
    <row r="207" spans="1:2" x14ac:dyDescent="0.25">
      <c r="A207" t="s">
        <v>329</v>
      </c>
      <c r="B207" t="s">
        <v>392</v>
      </c>
    </row>
    <row r="208" spans="1:2" x14ac:dyDescent="0.25">
      <c r="A208" t="s">
        <v>54</v>
      </c>
      <c r="B208" t="s">
        <v>15150</v>
      </c>
    </row>
    <row r="209" spans="1:2" x14ac:dyDescent="0.25">
      <c r="A209" t="s">
        <v>347</v>
      </c>
      <c r="B209" t="s">
        <v>392</v>
      </c>
    </row>
    <row r="210" spans="1:2" x14ac:dyDescent="0.25">
      <c r="A210" t="s">
        <v>348</v>
      </c>
      <c r="B210" t="s">
        <v>392</v>
      </c>
    </row>
    <row r="211" spans="1:2" x14ac:dyDescent="0.25">
      <c r="A211" t="s">
        <v>326</v>
      </c>
      <c r="B211" t="s">
        <v>392</v>
      </c>
    </row>
    <row r="212" spans="1:2" x14ac:dyDescent="0.25">
      <c r="A212" t="s">
        <v>83</v>
      </c>
      <c r="B212" t="s">
        <v>393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x14ac:dyDescent="0.25">
      <c r="A217" s="1" t="s">
        <v>370</v>
      </c>
      <c r="B217" t="s">
        <v>392</v>
      </c>
    </row>
    <row r="218" spans="1:2" x14ac:dyDescent="0.25">
      <c r="A218" s="1" t="s">
        <v>374</v>
      </c>
      <c r="B218" t="s">
        <v>392</v>
      </c>
    </row>
    <row r="219" spans="1:2" x14ac:dyDescent="0.25">
      <c r="A219" s="1" t="s">
        <v>375</v>
      </c>
      <c r="B219" t="s">
        <v>15150</v>
      </c>
    </row>
    <row r="220" spans="1:2" x14ac:dyDescent="0.25">
      <c r="A220" s="1" t="s">
        <v>383</v>
      </c>
      <c r="B220" t="s">
        <v>392</v>
      </c>
    </row>
    <row r="221" spans="1:2" x14ac:dyDescent="0.25">
      <c r="A221" s="1" t="s">
        <v>358</v>
      </c>
      <c r="B221" t="s">
        <v>15155</v>
      </c>
    </row>
    <row r="222" spans="1:2" x14ac:dyDescent="0.25">
      <c r="A222" s="1" t="s">
        <v>365</v>
      </c>
      <c r="B222" t="s">
        <v>15155</v>
      </c>
    </row>
    <row r="223" spans="1:2" x14ac:dyDescent="0.25">
      <c r="A223" s="1" t="s">
        <v>372</v>
      </c>
      <c r="B223" t="s">
        <v>15155</v>
      </c>
    </row>
    <row r="224" spans="1:2" x14ac:dyDescent="0.25">
      <c r="A224" s="1" t="s">
        <v>35</v>
      </c>
      <c r="B224" t="s">
        <v>15155</v>
      </c>
    </row>
    <row r="225" spans="1:2" x14ac:dyDescent="0.25">
      <c r="A225" s="1" t="s">
        <v>367</v>
      </c>
      <c r="B225" t="s">
        <v>392</v>
      </c>
    </row>
    <row r="226" spans="1:2" x14ac:dyDescent="0.25">
      <c r="A226" s="1" t="s">
        <v>362</v>
      </c>
      <c r="B226" t="s">
        <v>387</v>
      </c>
    </row>
    <row r="227" spans="1:2" x14ac:dyDescent="0.25">
      <c r="A227" s="1" t="s">
        <v>363</v>
      </c>
      <c r="B227" t="s">
        <v>15155</v>
      </c>
    </row>
    <row r="228" spans="1:2" x14ac:dyDescent="0.25">
      <c r="A228" s="1" t="s">
        <v>369</v>
      </c>
      <c r="B228" t="s">
        <v>15155</v>
      </c>
    </row>
    <row r="229" spans="1:2" x14ac:dyDescent="0.25">
      <c r="A229" s="1" t="s">
        <v>382</v>
      </c>
      <c r="B229" t="s">
        <v>391</v>
      </c>
    </row>
    <row r="230" spans="1:2" x14ac:dyDescent="0.25">
      <c r="A230" s="1" t="s">
        <v>366</v>
      </c>
      <c r="B230" t="s">
        <v>387</v>
      </c>
    </row>
    <row r="231" spans="1:2" x14ac:dyDescent="0.25">
      <c r="A231" s="1" t="s">
        <v>361</v>
      </c>
      <c r="B231" t="s">
        <v>391</v>
      </c>
    </row>
    <row r="232" spans="1:2" x14ac:dyDescent="0.25">
      <c r="A232" s="1" t="s">
        <v>384</v>
      </c>
      <c r="B232" t="s">
        <v>392</v>
      </c>
    </row>
    <row r="233" spans="1:2" x14ac:dyDescent="0.25">
      <c r="A233" t="s">
        <v>352</v>
      </c>
      <c r="B233" t="s">
        <v>15155</v>
      </c>
    </row>
    <row r="234" spans="1:2" x14ac:dyDescent="0.25">
      <c r="A234" t="s">
        <v>364</v>
      </c>
      <c r="B234" t="s">
        <v>15155</v>
      </c>
    </row>
    <row r="235" spans="1:2" x14ac:dyDescent="0.25">
      <c r="A235" t="s">
        <v>15128</v>
      </c>
      <c r="B235" t="s">
        <v>15155</v>
      </c>
    </row>
    <row r="236" spans="1:2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x14ac:dyDescent="0.25">
      <c r="A244" t="s">
        <v>3372</v>
      </c>
      <c r="B244" t="s">
        <v>15155</v>
      </c>
    </row>
    <row r="245" spans="1:2" x14ac:dyDescent="0.25">
      <c r="A245" t="s">
        <v>3371</v>
      </c>
      <c r="B245" t="s">
        <v>15155</v>
      </c>
    </row>
    <row r="246" spans="1:2" x14ac:dyDescent="0.25">
      <c r="A246" t="s">
        <v>7162</v>
      </c>
      <c r="B246" t="s">
        <v>15155</v>
      </c>
    </row>
    <row r="247" spans="1:2" x14ac:dyDescent="0.25">
      <c r="A247" t="s">
        <v>3520</v>
      </c>
      <c r="B247" t="s">
        <v>15155</v>
      </c>
    </row>
    <row r="248" spans="1:2" x14ac:dyDescent="0.25">
      <c r="A248" s="11" t="s">
        <v>3570</v>
      </c>
      <c r="B248" t="s">
        <v>15155</v>
      </c>
    </row>
    <row r="249" spans="1:2" x14ac:dyDescent="0.25">
      <c r="A249" t="s">
        <v>15230</v>
      </c>
      <c r="B249" t="s">
        <v>15230</v>
      </c>
    </row>
    <row r="250" spans="1:2" x14ac:dyDescent="0.25">
      <c r="A250" t="s">
        <v>15231</v>
      </c>
      <c r="B250" t="s">
        <v>15230</v>
      </c>
    </row>
    <row r="251" spans="1:2" x14ac:dyDescent="0.25">
      <c r="A251" t="s">
        <v>15231</v>
      </c>
      <c r="B251" t="s">
        <v>15230</v>
      </c>
    </row>
    <row r="252" spans="1:2" x14ac:dyDescent="0.25">
      <c r="A252" t="s">
        <v>15232</v>
      </c>
      <c r="B252" t="s">
        <v>15230</v>
      </c>
    </row>
    <row r="253" spans="1:2" x14ac:dyDescent="0.25">
      <c r="A253" t="s">
        <v>15232</v>
      </c>
      <c r="B253" t="s">
        <v>15230</v>
      </c>
    </row>
    <row r="254" spans="1:2" x14ac:dyDescent="0.25">
      <c r="A254" t="s">
        <v>15234</v>
      </c>
      <c r="B254" t="s">
        <v>15230</v>
      </c>
    </row>
    <row r="255" spans="1:2" x14ac:dyDescent="0.25">
      <c r="A255" t="s">
        <v>15233</v>
      </c>
      <c r="B255" t="s">
        <v>15230</v>
      </c>
    </row>
    <row r="256" spans="1:2" x14ac:dyDescent="0.25">
      <c r="A256" t="s">
        <v>15235</v>
      </c>
      <c r="B256" t="s">
        <v>15230</v>
      </c>
    </row>
    <row r="257" spans="1:2" x14ac:dyDescent="0.25">
      <c r="A257" t="s">
        <v>15235</v>
      </c>
      <c r="B257" t="s">
        <v>15230</v>
      </c>
    </row>
    <row r="258" spans="1:2" x14ac:dyDescent="0.25">
      <c r="A258" t="s">
        <v>15236</v>
      </c>
      <c r="B258" t="s">
        <v>15230</v>
      </c>
    </row>
    <row r="259" spans="1:2" x14ac:dyDescent="0.25">
      <c r="A259" t="s">
        <v>15235</v>
      </c>
      <c r="B259" t="s">
        <v>15230</v>
      </c>
    </row>
    <row r="260" spans="1:2" x14ac:dyDescent="0.25">
      <c r="A260" t="s">
        <v>15238</v>
      </c>
      <c r="B260" t="s">
        <v>15230</v>
      </c>
    </row>
    <row r="261" spans="1:2" x14ac:dyDescent="0.25">
      <c r="A261" t="s">
        <v>15237</v>
      </c>
      <c r="B261" t="s">
        <v>15230</v>
      </c>
    </row>
    <row r="262" spans="1:2" x14ac:dyDescent="0.25">
      <c r="A262" s="11" t="s">
        <v>727</v>
      </c>
      <c r="B262" t="s">
        <v>391</v>
      </c>
    </row>
    <row r="263" spans="1:2" x14ac:dyDescent="0.25">
      <c r="A263" t="s">
        <v>3164</v>
      </c>
      <c r="B263" t="s">
        <v>392</v>
      </c>
    </row>
    <row r="264" spans="1:2" x14ac:dyDescent="0.25">
      <c r="A264" t="s">
        <v>3150</v>
      </c>
      <c r="B264" t="s">
        <v>392</v>
      </c>
    </row>
    <row r="265" spans="1:2" x14ac:dyDescent="0.25">
      <c r="A265" t="s">
        <v>3018</v>
      </c>
      <c r="B265" t="s">
        <v>392</v>
      </c>
    </row>
    <row r="266" spans="1:2" x14ac:dyDescent="0.25">
      <c r="A266" t="s">
        <v>3603</v>
      </c>
      <c r="B266" t="s">
        <v>392</v>
      </c>
    </row>
    <row r="267" spans="1:2" x14ac:dyDescent="0.25">
      <c r="A267" t="s">
        <v>3162</v>
      </c>
      <c r="B267" t="s">
        <v>392</v>
      </c>
    </row>
    <row r="268" spans="1:2" x14ac:dyDescent="0.25">
      <c r="A268" t="s">
        <v>15256</v>
      </c>
      <c r="B268" t="s">
        <v>387</v>
      </c>
    </row>
    <row r="269" spans="1:2" x14ac:dyDescent="0.25">
      <c r="A269" t="s">
        <v>15248</v>
      </c>
      <c r="B269" t="s">
        <v>392</v>
      </c>
    </row>
    <row r="270" spans="1:2" x14ac:dyDescent="0.25">
      <c r="A270" t="s">
        <v>15258</v>
      </c>
      <c r="B270" t="s">
        <v>392</v>
      </c>
    </row>
    <row r="271" spans="1:2" x14ac:dyDescent="0.25">
      <c r="A271" s="11" t="s">
        <v>3621</v>
      </c>
      <c r="B271" t="s">
        <v>15230</v>
      </c>
    </row>
    <row r="272" spans="1:2" x14ac:dyDescent="0.25">
      <c r="A272" s="11" t="s">
        <v>3576</v>
      </c>
      <c r="B272" t="s">
        <v>15155</v>
      </c>
    </row>
    <row r="273" spans="1:2" x14ac:dyDescent="0.25">
      <c r="A273" s="11" t="s">
        <v>9129</v>
      </c>
      <c r="B273" t="s">
        <v>387</v>
      </c>
    </row>
    <row r="274" spans="1:2" x14ac:dyDescent="0.25">
      <c r="A274" t="s">
        <v>2718</v>
      </c>
      <c r="B274" t="s">
        <v>391</v>
      </c>
    </row>
    <row r="275" spans="1:2" x14ac:dyDescent="0.25">
      <c r="A275" t="s">
        <v>15242</v>
      </c>
      <c r="B275" t="s">
        <v>10</v>
      </c>
    </row>
    <row r="276" spans="1:2" x14ac:dyDescent="0.25">
      <c r="A276" t="s">
        <v>15257</v>
      </c>
      <c r="B276" t="s">
        <v>387</v>
      </c>
    </row>
    <row r="277" spans="1:2" x14ac:dyDescent="0.25">
      <c r="A277" t="s">
        <v>15259</v>
      </c>
      <c r="B277" t="s">
        <v>387</v>
      </c>
    </row>
    <row r="278" spans="1:2" x14ac:dyDescent="0.25">
      <c r="A278" t="s">
        <v>1170</v>
      </c>
      <c r="B278" t="s">
        <v>10</v>
      </c>
    </row>
    <row r="279" spans="1:2" x14ac:dyDescent="0.25">
      <c r="A279" s="11" t="s">
        <v>15246</v>
      </c>
      <c r="B279" t="s">
        <v>391</v>
      </c>
    </row>
    <row r="280" spans="1:2" x14ac:dyDescent="0.25">
      <c r="A280" s="11" t="s">
        <v>15247</v>
      </c>
      <c r="B280" t="s">
        <v>391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15271</v>
      </c>
      <c r="B282" t="s">
        <v>10</v>
      </c>
    </row>
    <row r="283" spans="1:2" x14ac:dyDescent="0.25">
      <c r="A283" t="s">
        <v>7160</v>
      </c>
      <c r="B283" t="s">
        <v>15155</v>
      </c>
    </row>
    <row r="284" spans="1:2" x14ac:dyDescent="0.25">
      <c r="A284" t="s">
        <v>3305</v>
      </c>
      <c r="B284" t="s">
        <v>15155</v>
      </c>
    </row>
    <row r="285" spans="1:2" x14ac:dyDescent="0.25">
      <c r="A285" t="s">
        <v>7158</v>
      </c>
      <c r="B285" t="s">
        <v>387</v>
      </c>
    </row>
    <row r="286" spans="1:2" x14ac:dyDescent="0.25">
      <c r="A286" t="s">
        <v>3552</v>
      </c>
      <c r="B286" t="s">
        <v>392</v>
      </c>
    </row>
    <row r="287" spans="1:2" x14ac:dyDescent="0.25">
      <c r="A287" t="s">
        <v>3555</v>
      </c>
      <c r="B287" t="s">
        <v>392</v>
      </c>
    </row>
    <row r="288" spans="1:2" x14ac:dyDescent="0.25">
      <c r="A288" t="s">
        <v>3552</v>
      </c>
      <c r="B288" t="s">
        <v>392</v>
      </c>
    </row>
    <row r="289" spans="1:2" x14ac:dyDescent="0.25">
      <c r="A289" t="s">
        <v>3535</v>
      </c>
      <c r="B289" t="s">
        <v>392</v>
      </c>
    </row>
    <row r="290" spans="1:2" x14ac:dyDescent="0.25">
      <c r="A290" t="s">
        <v>3558</v>
      </c>
      <c r="B290" t="s">
        <v>392</v>
      </c>
    </row>
    <row r="291" spans="1:2" x14ac:dyDescent="0.25">
      <c r="A291" t="s">
        <v>15273</v>
      </c>
      <c r="B291" t="s">
        <v>391</v>
      </c>
    </row>
    <row r="292" spans="1:2" x14ac:dyDescent="0.25">
      <c r="A292" t="s">
        <v>837</v>
      </c>
      <c r="B292" t="s">
        <v>391</v>
      </c>
    </row>
    <row r="293" spans="1:2" x14ac:dyDescent="0.25">
      <c r="A293" t="s">
        <v>15274</v>
      </c>
      <c r="B293" t="s">
        <v>387</v>
      </c>
    </row>
    <row r="294" spans="1:2" x14ac:dyDescent="0.25">
      <c r="A294" t="s">
        <v>1511</v>
      </c>
      <c r="B294" t="s">
        <v>391</v>
      </c>
    </row>
    <row r="295" spans="1:2" x14ac:dyDescent="0.25">
      <c r="A295" t="s">
        <v>3538</v>
      </c>
      <c r="B295" t="s">
        <v>392</v>
      </c>
    </row>
    <row r="296" spans="1:2" x14ac:dyDescent="0.25">
      <c r="A296" t="s">
        <v>3605</v>
      </c>
      <c r="B296" t="s">
        <v>392</v>
      </c>
    </row>
    <row r="319" spans="1:2" x14ac:dyDescent="0.25">
      <c r="A319" t="s">
        <v>3002</v>
      </c>
      <c r="B319" t="s">
        <v>392</v>
      </c>
    </row>
    <row r="320" spans="1:2" x14ac:dyDescent="0.25">
      <c r="A320" t="s">
        <v>3179</v>
      </c>
      <c r="B320" t="s">
        <v>392</v>
      </c>
    </row>
    <row r="321" spans="1:2" x14ac:dyDescent="0.25">
      <c r="A321" t="s">
        <v>15278</v>
      </c>
      <c r="B321" t="s">
        <v>190</v>
      </c>
    </row>
    <row r="322" spans="1:2" x14ac:dyDescent="0.25">
      <c r="A322" t="s">
        <v>9632</v>
      </c>
      <c r="B322" t="s">
        <v>387</v>
      </c>
    </row>
    <row r="323" spans="1:2" x14ac:dyDescent="0.25">
      <c r="A323" t="s">
        <v>809</v>
      </c>
      <c r="B323" t="s">
        <v>387</v>
      </c>
    </row>
    <row r="324" spans="1:2" x14ac:dyDescent="0.25">
      <c r="A324" t="s">
        <v>1008</v>
      </c>
      <c r="B324" t="s">
        <v>391</v>
      </c>
    </row>
    <row r="325" spans="1:2" x14ac:dyDescent="0.25">
      <c r="A325" t="s">
        <v>843</v>
      </c>
      <c r="B325" t="s">
        <v>391</v>
      </c>
    </row>
    <row r="326" spans="1:2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15268</v>
      </c>
      <c r="D33" s="42" t="s">
        <v>15268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15263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15263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15263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15263</v>
      </c>
      <c r="C42" s="42" t="s">
        <v>15244</v>
      </c>
      <c r="D42" s="42" t="s">
        <v>15244</v>
      </c>
      <c r="E42" s="44"/>
    </row>
    <row r="43" spans="1:8" x14ac:dyDescent="0.25">
      <c r="A43" s="40">
        <v>13</v>
      </c>
      <c r="B43" s="42" t="s">
        <v>15263</v>
      </c>
      <c r="C43" s="42" t="s">
        <v>15244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55"/>
  <sheetViews>
    <sheetView topLeftCell="A25" workbookViewId="0">
      <selection activeCell="F61" sqref="F61"/>
    </sheetView>
  </sheetViews>
  <sheetFormatPr baseColWidth="10" defaultRowHeight="15" x14ac:dyDescent="0.25"/>
  <cols>
    <col min="1" max="1" width="8.14062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</row>
    <row r="2" spans="1:17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15159</v>
      </c>
      <c r="B6">
        <v>33</v>
      </c>
      <c r="C6">
        <v>224.7</v>
      </c>
      <c r="D6" s="4"/>
      <c r="E6" s="4"/>
      <c r="F6" s="22"/>
      <c r="G6" s="54"/>
      <c r="H6" s="54"/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9</v>
      </c>
      <c r="B7">
        <v>34</v>
      </c>
      <c r="C7">
        <v>180</v>
      </c>
      <c r="D7" s="4">
        <v>0</v>
      </c>
      <c r="E7" s="4">
        <v>128382.82000000024</v>
      </c>
      <c r="F7" s="22">
        <v>1076303.6652289997</v>
      </c>
      <c r="G7" s="54">
        <v>0.14020567549458693</v>
      </c>
      <c r="H7" s="54">
        <v>0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8</v>
      </c>
      <c r="B8">
        <v>34</v>
      </c>
      <c r="C8">
        <v>3941.7</v>
      </c>
      <c r="D8" s="4">
        <v>598.20000000000005</v>
      </c>
      <c r="E8" s="4">
        <v>274446.18000000005</v>
      </c>
      <c r="F8" s="22">
        <v>1251036.9723250004</v>
      </c>
      <c r="G8" s="54">
        <v>1.4362378809572058</v>
      </c>
      <c r="H8" s="54">
        <v>0.21796623294228396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6</v>
      </c>
      <c r="B9">
        <v>34</v>
      </c>
      <c r="C9">
        <v>4331.2</v>
      </c>
      <c r="D9" s="4">
        <v>909.5</v>
      </c>
      <c r="E9" s="4">
        <v>195619.25000000006</v>
      </c>
      <c r="F9" s="22">
        <v>537449.05163999996</v>
      </c>
      <c r="G9" s="54">
        <v>2.2140970277720617</v>
      </c>
      <c r="H9" s="54">
        <v>0.46493379358115305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34</v>
      </c>
      <c r="C10">
        <v>388</v>
      </c>
      <c r="D10" s="4">
        <v>200</v>
      </c>
      <c r="E10" s="4">
        <v>457327.60000000003</v>
      </c>
      <c r="F10" s="22">
        <v>1609419.2759000002</v>
      </c>
      <c r="G10" s="54">
        <v>8.4840713746557161E-2</v>
      </c>
      <c r="H10" s="54">
        <v>4.3732326673483077E-2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</row>
    <row r="11" spans="1:17" x14ac:dyDescent="0.25">
      <c r="A11" s="18" t="s">
        <v>15159</v>
      </c>
      <c r="B11">
        <v>34</v>
      </c>
      <c r="C11">
        <v>5067.7</v>
      </c>
      <c r="D11" s="4"/>
      <c r="E11" s="4"/>
      <c r="F11" s="22"/>
      <c r="G11" s="54"/>
      <c r="H11" s="54"/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</row>
    <row r="12" spans="1:17" x14ac:dyDescent="0.25">
      <c r="A12" s="18" t="s">
        <v>7</v>
      </c>
      <c r="B12">
        <v>35</v>
      </c>
      <c r="C12">
        <v>686.4</v>
      </c>
      <c r="D12" s="4">
        <v>431</v>
      </c>
      <c r="E12" s="4">
        <v>483359.74999999994</v>
      </c>
      <c r="F12" s="22">
        <v>1716510.2754999998</v>
      </c>
      <c r="G12" s="54">
        <v>0.14200603173929979</v>
      </c>
      <c r="H12" s="54">
        <v>8.9167540325813241E-2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</row>
    <row r="13" spans="1:17" x14ac:dyDescent="0.25">
      <c r="A13" s="18" t="s">
        <v>6</v>
      </c>
      <c r="B13">
        <v>35</v>
      </c>
      <c r="C13">
        <v>2610.8000000000006</v>
      </c>
      <c r="D13" s="4">
        <v>1020.3000000000001</v>
      </c>
      <c r="E13" s="4">
        <v>227627.63</v>
      </c>
      <c r="F13" s="22">
        <v>634053.52016999992</v>
      </c>
      <c r="G13" s="54">
        <v>1.1469609379142596</v>
      </c>
      <c r="H13" s="54">
        <v>0.44823205337594563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</row>
    <row r="14" spans="1:17" x14ac:dyDescent="0.25">
      <c r="A14" s="18" t="s">
        <v>8</v>
      </c>
      <c r="B14">
        <v>35</v>
      </c>
      <c r="C14">
        <v>1555.2</v>
      </c>
      <c r="D14" s="4">
        <v>509.2</v>
      </c>
      <c r="E14" s="4">
        <v>219124.67999999979</v>
      </c>
      <c r="F14" s="22">
        <v>991039.15707500034</v>
      </c>
      <c r="G14" s="54">
        <v>0.70973292465276006</v>
      </c>
      <c r="H14" s="54">
        <v>0.2323791185912972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</row>
    <row r="15" spans="1:17" x14ac:dyDescent="0.25">
      <c r="A15" s="18" t="s">
        <v>9</v>
      </c>
      <c r="B15">
        <v>35</v>
      </c>
      <c r="C15">
        <v>1261.4000000000001</v>
      </c>
      <c r="D15" s="4">
        <v>85.4</v>
      </c>
      <c r="E15" s="4">
        <v>133283.88000000024</v>
      </c>
      <c r="F15" s="22">
        <v>1064765.3302579992</v>
      </c>
      <c r="G15" s="54">
        <v>0.94640102013836769</v>
      </c>
      <c r="H15" s="54">
        <v>6.4073764959423338E-2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</row>
    <row r="16" spans="1:17" x14ac:dyDescent="0.25">
      <c r="A16" s="18" t="s">
        <v>15159</v>
      </c>
      <c r="B16">
        <v>35</v>
      </c>
      <c r="C16">
        <v>4847.8999999999996</v>
      </c>
      <c r="D16" s="4"/>
      <c r="E16" s="4"/>
      <c r="F16" s="22"/>
      <c r="G16" s="54"/>
      <c r="H16" s="54"/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</row>
    <row r="17" spans="1:17" x14ac:dyDescent="0.25">
      <c r="A17" s="18" t="s">
        <v>7</v>
      </c>
      <c r="B17">
        <v>36</v>
      </c>
      <c r="C17">
        <v>59.5</v>
      </c>
      <c r="D17" s="4">
        <v>29.5</v>
      </c>
      <c r="E17" s="4">
        <v>469639.15</v>
      </c>
      <c r="F17" s="22">
        <v>1672891.0503</v>
      </c>
      <c r="G17" s="54">
        <v>1.2669301526501784E-2</v>
      </c>
      <c r="H17" s="54">
        <v>6.2814184038958417E-3</v>
      </c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</row>
    <row r="18" spans="1:17" x14ac:dyDescent="0.25">
      <c r="A18" s="18" t="s">
        <v>8</v>
      </c>
      <c r="B18">
        <v>36</v>
      </c>
      <c r="C18">
        <v>4746.7000000000007</v>
      </c>
      <c r="D18" s="4">
        <v>326.10000000000002</v>
      </c>
      <c r="E18" s="4">
        <v>242385.9519999999</v>
      </c>
      <c r="F18" s="22">
        <v>1088242.6986649998</v>
      </c>
      <c r="G18" s="54">
        <v>1.958323063211189</v>
      </c>
      <c r="H18" s="54">
        <v>0.13453749992903885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</row>
    <row r="19" spans="1:17" x14ac:dyDescent="0.25">
      <c r="A19" s="18" t="s">
        <v>6</v>
      </c>
      <c r="B19">
        <v>36</v>
      </c>
      <c r="C19">
        <v>2477.9</v>
      </c>
      <c r="D19" s="4">
        <v>1010.1</v>
      </c>
      <c r="E19" s="4">
        <v>202723.38</v>
      </c>
      <c r="F19" s="22">
        <v>571762.02470000007</v>
      </c>
      <c r="G19" s="54">
        <v>1.2223059816780877</v>
      </c>
      <c r="H19" s="54">
        <v>0.49826517296623601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</row>
    <row r="20" spans="1:17" x14ac:dyDescent="0.25">
      <c r="A20" s="18" t="s">
        <v>9</v>
      </c>
      <c r="B20">
        <v>36</v>
      </c>
      <c r="C20">
        <v>789</v>
      </c>
      <c r="D20" s="4"/>
      <c r="E20" s="4">
        <v>119301.62000000037</v>
      </c>
      <c r="F20" s="22">
        <v>981210.53497000039</v>
      </c>
      <c r="G20" s="54">
        <v>0.66134894060952187</v>
      </c>
      <c r="H20" s="54"/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</row>
    <row r="21" spans="1:17" x14ac:dyDescent="0.25">
      <c r="A21" s="18" t="s">
        <v>15159</v>
      </c>
      <c r="B21">
        <v>36</v>
      </c>
      <c r="C21">
        <v>6666.4</v>
      </c>
      <c r="D21" s="4"/>
      <c r="E21" s="4"/>
      <c r="F21" s="22"/>
      <c r="G21" s="54"/>
      <c r="H21" s="54"/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</row>
    <row r="22" spans="1:17" x14ac:dyDescent="0.25">
      <c r="A22" s="18" t="s">
        <v>6</v>
      </c>
      <c r="B22">
        <v>37</v>
      </c>
      <c r="C22">
        <v>5360.1</v>
      </c>
      <c r="D22" s="4">
        <v>1322.7</v>
      </c>
      <c r="E22" s="4">
        <v>185422.99999999994</v>
      </c>
      <c r="F22" s="22">
        <v>498444.98790000007</v>
      </c>
      <c r="G22" s="54">
        <v>2.8907417094966652</v>
      </c>
      <c r="H22" s="54">
        <v>0.71334192629824811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</row>
    <row r="23" spans="1:17" x14ac:dyDescent="0.25">
      <c r="A23" s="18" t="s">
        <v>8</v>
      </c>
      <c r="B23">
        <v>37</v>
      </c>
      <c r="C23">
        <v>1925.2300000000002</v>
      </c>
      <c r="D23" s="4">
        <v>241.9</v>
      </c>
      <c r="E23" s="4">
        <v>278362.88300000015</v>
      </c>
      <c r="F23" s="22">
        <v>1289265.5032000004</v>
      </c>
      <c r="G23" s="54">
        <v>0.69162597371144463</v>
      </c>
      <c r="H23" s="54">
        <v>8.6900953673482342E-2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</row>
    <row r="24" spans="1:17" x14ac:dyDescent="0.25">
      <c r="A24" s="18" t="s">
        <v>7</v>
      </c>
      <c r="B24">
        <v>37</v>
      </c>
      <c r="C24">
        <v>566</v>
      </c>
      <c r="D24" s="4">
        <v>110</v>
      </c>
      <c r="E24" s="4">
        <v>530850.79999999993</v>
      </c>
      <c r="F24" s="22">
        <v>1881174.0554999998</v>
      </c>
      <c r="G24" s="54">
        <v>0.1066212954751128</v>
      </c>
      <c r="H24" s="54">
        <v>2.0721453184209201E-2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</row>
    <row r="25" spans="1:17" x14ac:dyDescent="0.25">
      <c r="A25" s="18" t="s">
        <v>9</v>
      </c>
      <c r="B25">
        <v>37</v>
      </c>
      <c r="C25">
        <v>769</v>
      </c>
      <c r="D25" s="4">
        <v>0</v>
      </c>
      <c r="E25" s="4">
        <v>123126.4500000003</v>
      </c>
      <c r="F25" s="22">
        <v>960090.35949500022</v>
      </c>
      <c r="G25" s="54">
        <v>0.62456117268060451</v>
      </c>
      <c r="H25" s="54">
        <v>0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</row>
    <row r="26" spans="1:17" x14ac:dyDescent="0.25">
      <c r="A26" s="18" t="s">
        <v>15159</v>
      </c>
      <c r="B26">
        <v>37</v>
      </c>
      <c r="C26">
        <v>5948.4000000000005</v>
      </c>
      <c r="D26" s="4"/>
      <c r="E26" s="4"/>
      <c r="F26" s="22"/>
      <c r="G26" s="54"/>
      <c r="H26" s="54"/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</row>
    <row r="27" spans="1:17" x14ac:dyDescent="0.25">
      <c r="A27" s="18" t="s">
        <v>8</v>
      </c>
      <c r="B27">
        <v>38</v>
      </c>
      <c r="C27">
        <v>2991.3</v>
      </c>
      <c r="D27" s="4">
        <v>227.7</v>
      </c>
      <c r="E27" s="4">
        <v>280334.21800000011</v>
      </c>
      <c r="F27" s="22">
        <v>1361868.9488349999</v>
      </c>
      <c r="G27" s="54">
        <v>1.0670477622535537</v>
      </c>
      <c r="H27" s="54">
        <v>8.122447613583865E-2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</row>
    <row r="28" spans="1:17" x14ac:dyDescent="0.25">
      <c r="A28" s="18" t="s">
        <v>9</v>
      </c>
      <c r="B28">
        <v>38</v>
      </c>
      <c r="C28">
        <v>939.5</v>
      </c>
      <c r="D28" s="4">
        <v>354.5</v>
      </c>
      <c r="E28" s="4">
        <v>134610.38000000015</v>
      </c>
      <c r="F28" s="22">
        <v>1115813.6175929999</v>
      </c>
      <c r="G28" s="54">
        <v>0.6979402331380381</v>
      </c>
      <c r="H28" s="54">
        <v>0.26335264784186746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</row>
    <row r="29" spans="1:17" x14ac:dyDescent="0.25">
      <c r="A29" s="18" t="s">
        <v>6</v>
      </c>
      <c r="B29">
        <v>38</v>
      </c>
      <c r="C29">
        <v>1806.5</v>
      </c>
      <c r="D29" s="4">
        <v>699.4</v>
      </c>
      <c r="E29" s="4">
        <v>227515.16000000003</v>
      </c>
      <c r="F29" s="22">
        <v>643873.44149999984</v>
      </c>
      <c r="G29" s="54">
        <v>0.7940130231321727</v>
      </c>
      <c r="H29" s="54">
        <v>0.30740808656442931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</row>
    <row r="30" spans="1:17" x14ac:dyDescent="0.25">
      <c r="A30" s="18" t="s">
        <v>7</v>
      </c>
      <c r="B30">
        <v>38</v>
      </c>
      <c r="C30">
        <v>280.5</v>
      </c>
      <c r="D30" s="4">
        <v>145.5</v>
      </c>
      <c r="E30" s="4">
        <v>657778.80000000005</v>
      </c>
      <c r="F30" s="22">
        <v>2323749.9694000003</v>
      </c>
      <c r="G30" s="54">
        <v>4.2643514810754006E-2</v>
      </c>
      <c r="H30" s="54">
        <v>2.211989805691518E-2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</row>
    <row r="31" spans="1:17" x14ac:dyDescent="0.25">
      <c r="A31" s="18" t="s">
        <v>15159</v>
      </c>
      <c r="B31">
        <v>38</v>
      </c>
      <c r="C31">
        <v>3048.5</v>
      </c>
      <c r="D31" s="4"/>
      <c r="E31" s="4"/>
      <c r="F31" s="22"/>
      <c r="G31" s="54"/>
      <c r="H31" s="54"/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</row>
    <row r="32" spans="1:17" x14ac:dyDescent="0.25">
      <c r="A32" s="18" t="s">
        <v>9</v>
      </c>
      <c r="B32">
        <v>39</v>
      </c>
      <c r="C32">
        <v>621.5</v>
      </c>
      <c r="D32" s="4">
        <v>43</v>
      </c>
      <c r="E32" s="4">
        <v>112648.27000000014</v>
      </c>
      <c r="F32" s="22">
        <v>875858.04054600035</v>
      </c>
      <c r="G32" s="54">
        <v>0.55171730555648946</v>
      </c>
      <c r="H32" s="54">
        <v>3.8171913336973527E-2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</row>
    <row r="33" spans="1:17" x14ac:dyDescent="0.25">
      <c r="A33" s="18" t="s">
        <v>8</v>
      </c>
      <c r="B33">
        <v>39</v>
      </c>
      <c r="C33">
        <v>3570.4</v>
      </c>
      <c r="D33" s="4">
        <v>550</v>
      </c>
      <c r="E33" s="4">
        <v>254466.77000000008</v>
      </c>
      <c r="F33" s="22">
        <v>1166713.1766800003</v>
      </c>
      <c r="G33" s="54">
        <v>1.403090863298182</v>
      </c>
      <c r="H33" s="54">
        <v>0.21613824076125923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</row>
    <row r="34" spans="1:17" x14ac:dyDescent="0.25">
      <c r="A34" s="18" t="s">
        <v>7</v>
      </c>
      <c r="B34">
        <v>39</v>
      </c>
      <c r="C34">
        <v>490.9</v>
      </c>
      <c r="D34" s="4">
        <v>374.5</v>
      </c>
      <c r="E34" s="4">
        <v>556163.19999999995</v>
      </c>
      <c r="F34" s="22">
        <v>1966478.0806999998</v>
      </c>
      <c r="G34" s="54">
        <v>8.8265458771813743E-2</v>
      </c>
      <c r="H34" s="54">
        <v>6.7336350193612241E-2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</row>
    <row r="35" spans="1:17" x14ac:dyDescent="0.25">
      <c r="A35" s="18" t="s">
        <v>6</v>
      </c>
      <c r="B35">
        <v>39</v>
      </c>
      <c r="C35">
        <v>3696.5000000000005</v>
      </c>
      <c r="D35" s="4">
        <v>1485</v>
      </c>
      <c r="E35" s="4">
        <v>238279.41999999998</v>
      </c>
      <c r="F35" s="22">
        <v>664607.00639999984</v>
      </c>
      <c r="G35" s="54">
        <v>1.5513299470008786</v>
      </c>
      <c r="H35" s="54">
        <v>0.62321790106757857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</row>
    <row r="36" spans="1:17" x14ac:dyDescent="0.25">
      <c r="A36" s="18" t="s">
        <v>15159</v>
      </c>
      <c r="B36">
        <v>39</v>
      </c>
      <c r="C36">
        <v>2754.4</v>
      </c>
      <c r="D36" s="4"/>
      <c r="E36" s="4"/>
      <c r="F36" s="22"/>
      <c r="G36" s="54"/>
      <c r="H36" s="54"/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</row>
    <row r="37" spans="1:17" x14ac:dyDescent="0.25">
      <c r="A37" s="18" t="s">
        <v>8</v>
      </c>
      <c r="B37">
        <v>40</v>
      </c>
      <c r="C37">
        <v>6109.2000000000007</v>
      </c>
      <c r="D37" s="4">
        <v>600.6</v>
      </c>
      <c r="E37" s="4">
        <v>164816.58100000001</v>
      </c>
      <c r="F37" s="22">
        <v>733561.11782000004</v>
      </c>
      <c r="G37" s="54">
        <v>3.7066658966794126</v>
      </c>
      <c r="H37" s="54">
        <v>0.3644050837336566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</row>
    <row r="38" spans="1:17" x14ac:dyDescent="0.25">
      <c r="A38" s="18" t="s">
        <v>6</v>
      </c>
      <c r="B38">
        <v>40</v>
      </c>
      <c r="C38">
        <v>3218.4</v>
      </c>
      <c r="D38" s="4">
        <v>1035</v>
      </c>
      <c r="E38" s="4">
        <v>144426.37</v>
      </c>
      <c r="F38" s="22">
        <v>408363.09239999996</v>
      </c>
      <c r="G38" s="54">
        <v>2.2284019185693027</v>
      </c>
      <c r="H38" s="54">
        <v>0.71662813376809242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</row>
    <row r="39" spans="1:17" x14ac:dyDescent="0.25">
      <c r="A39" s="18" t="s">
        <v>7</v>
      </c>
      <c r="B39">
        <v>40</v>
      </c>
      <c r="C39">
        <v>406.4</v>
      </c>
      <c r="D39" s="4">
        <v>311.89999999999998</v>
      </c>
      <c r="E39" s="4">
        <v>235699.19999999998</v>
      </c>
      <c r="F39" s="22">
        <v>828151.67130000005</v>
      </c>
      <c r="G39" s="54">
        <v>0.17242315629412405</v>
      </c>
      <c r="H39" s="54">
        <v>0.13232968122081024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</row>
    <row r="40" spans="1:17" x14ac:dyDescent="0.25">
      <c r="A40" s="18" t="s">
        <v>9</v>
      </c>
      <c r="B40">
        <v>40</v>
      </c>
      <c r="C40">
        <v>1248.0000000000002</v>
      </c>
      <c r="D40" s="4">
        <v>41.6</v>
      </c>
      <c r="E40" s="4">
        <v>75414.120000000039</v>
      </c>
      <c r="F40" s="22">
        <v>593821.75861300004</v>
      </c>
      <c r="G40" s="54">
        <v>1.6548625111583872</v>
      </c>
      <c r="H40" s="54">
        <v>5.5162083705279565E-2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</row>
    <row r="41" spans="1:17" x14ac:dyDescent="0.25">
      <c r="A41" s="18" t="s">
        <v>15159</v>
      </c>
      <c r="B41">
        <v>40</v>
      </c>
      <c r="C41">
        <v>774</v>
      </c>
      <c r="D41" s="4"/>
      <c r="E41" s="4"/>
      <c r="F41" s="22"/>
      <c r="G41" s="54"/>
      <c r="H41" s="54"/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</row>
    <row r="42" spans="1:17" x14ac:dyDescent="0.25">
      <c r="A42" s="18" t="s">
        <v>9</v>
      </c>
      <c r="B42">
        <v>41</v>
      </c>
      <c r="C42">
        <v>3210</v>
      </c>
      <c r="D42" s="4">
        <v>210</v>
      </c>
      <c r="E42" s="4">
        <v>132167.2800000002</v>
      </c>
      <c r="F42" s="22">
        <v>1103720.8961080003</v>
      </c>
      <c r="G42" s="54">
        <v>2.4287403054674312</v>
      </c>
      <c r="H42" s="54">
        <v>0.15888955269413102</v>
      </c>
      <c r="J42" s="18" t="s">
        <v>9</v>
      </c>
      <c r="K42">
        <v>41</v>
      </c>
      <c r="L42" s="4">
        <v>210</v>
      </c>
    </row>
    <row r="43" spans="1:17" x14ac:dyDescent="0.25">
      <c r="A43" s="18" t="s">
        <v>7</v>
      </c>
      <c r="B43">
        <v>41</v>
      </c>
      <c r="C43">
        <v>502</v>
      </c>
      <c r="D43" s="4">
        <v>217</v>
      </c>
      <c r="E43" s="4">
        <v>532830.80000000005</v>
      </c>
      <c r="F43" s="22">
        <v>1880497.0457999997</v>
      </c>
      <c r="G43" s="54">
        <v>9.4213772927540976E-2</v>
      </c>
      <c r="H43" s="54">
        <v>4.0725873954733843E-2</v>
      </c>
      <c r="J43" s="18" t="s">
        <v>9</v>
      </c>
      <c r="K43">
        <v>42</v>
      </c>
      <c r="L43" s="4">
        <v>106</v>
      </c>
    </row>
    <row r="44" spans="1:17" x14ac:dyDescent="0.25">
      <c r="A44" s="18" t="s">
        <v>6</v>
      </c>
      <c r="B44">
        <v>41</v>
      </c>
      <c r="C44">
        <v>4221</v>
      </c>
      <c r="D44" s="4">
        <v>1264</v>
      </c>
      <c r="E44" s="4">
        <v>249376.47000000006</v>
      </c>
      <c r="F44" s="22">
        <v>675936.65182000038</v>
      </c>
      <c r="G44" s="54">
        <v>1.6926216013884547</v>
      </c>
      <c r="H44" s="54">
        <v>0.50686418008884304</v>
      </c>
      <c r="J44" s="18" t="s">
        <v>9</v>
      </c>
      <c r="K44">
        <v>43</v>
      </c>
      <c r="L44" s="4">
        <v>15</v>
      </c>
    </row>
    <row r="45" spans="1:17" x14ac:dyDescent="0.25">
      <c r="A45" s="18" t="s">
        <v>8</v>
      </c>
      <c r="B45">
        <v>41</v>
      </c>
      <c r="C45">
        <v>4031.5</v>
      </c>
      <c r="D45" s="4">
        <v>234.5</v>
      </c>
      <c r="E45" s="4">
        <v>229518.07799999998</v>
      </c>
      <c r="F45" s="22">
        <v>1083745.6813300001</v>
      </c>
      <c r="G45" s="54">
        <v>1.7565065179745887</v>
      </c>
      <c r="H45" s="54">
        <v>0.10217060113234305</v>
      </c>
      <c r="J45" s="18" t="s">
        <v>10</v>
      </c>
      <c r="K45">
        <v>42</v>
      </c>
      <c r="L45" s="4">
        <v>28</v>
      </c>
    </row>
    <row r="46" spans="1:17" x14ac:dyDescent="0.25">
      <c r="A46" s="18" t="s">
        <v>15159</v>
      </c>
      <c r="B46">
        <v>41</v>
      </c>
      <c r="C46">
        <v>1831</v>
      </c>
      <c r="D46" s="4"/>
      <c r="E46" s="4"/>
      <c r="F46" s="22"/>
      <c r="G46" s="54"/>
      <c r="H46" s="54"/>
    </row>
    <row r="47" spans="1:17" x14ac:dyDescent="0.25">
      <c r="A47" s="18" t="s">
        <v>6</v>
      </c>
      <c r="B47">
        <v>42</v>
      </c>
      <c r="C47">
        <v>4606.3</v>
      </c>
      <c r="D47" s="4">
        <v>353.7</v>
      </c>
      <c r="E47" s="4">
        <v>219963.82000000004</v>
      </c>
      <c r="F47" s="22">
        <v>596945.97303000023</v>
      </c>
      <c r="G47" s="54">
        <v>2.0941171143508965</v>
      </c>
      <c r="H47" s="54">
        <v>0.16079917142737379</v>
      </c>
    </row>
    <row r="48" spans="1:17" x14ac:dyDescent="0.25">
      <c r="A48" s="18" t="s">
        <v>8</v>
      </c>
      <c r="B48">
        <v>42</v>
      </c>
      <c r="C48">
        <v>6023.2</v>
      </c>
      <c r="D48" s="4">
        <v>483.8</v>
      </c>
      <c r="E48" s="4">
        <v>225952.78000000006</v>
      </c>
      <c r="F48" s="22">
        <v>1029799.791695</v>
      </c>
      <c r="G48" s="54">
        <v>2.6656897073804529</v>
      </c>
      <c r="H48" s="54">
        <v>0.21411553334285149</v>
      </c>
    </row>
    <row r="49" spans="1:8" x14ac:dyDescent="0.25">
      <c r="A49" s="18" t="s">
        <v>7</v>
      </c>
      <c r="B49">
        <v>42</v>
      </c>
      <c r="C49">
        <v>764</v>
      </c>
      <c r="D49" s="4">
        <v>216</v>
      </c>
      <c r="E49" s="4">
        <v>540188.30000000005</v>
      </c>
      <c r="F49" s="22">
        <v>1902738.2708000003</v>
      </c>
      <c r="G49" s="54">
        <v>0.14143216356222449</v>
      </c>
      <c r="H49" s="54">
        <v>3.9986056713927347E-2</v>
      </c>
    </row>
    <row r="50" spans="1:8" x14ac:dyDescent="0.25">
      <c r="A50" s="18" t="s">
        <v>9</v>
      </c>
      <c r="B50">
        <v>42</v>
      </c>
      <c r="C50">
        <v>2036</v>
      </c>
      <c r="D50" s="4">
        <v>106</v>
      </c>
      <c r="E50" s="4">
        <v>154379.08000000028</v>
      </c>
      <c r="F50" s="22">
        <v>1249655.7048540001</v>
      </c>
      <c r="G50" s="54">
        <v>1.318831541164772</v>
      </c>
      <c r="H50" s="54">
        <v>6.8662152929010734E-2</v>
      </c>
    </row>
    <row r="51" spans="1:8" x14ac:dyDescent="0.25">
      <c r="A51" s="18" t="s">
        <v>15159</v>
      </c>
      <c r="B51">
        <v>42</v>
      </c>
      <c r="C51">
        <v>1500</v>
      </c>
      <c r="D51" s="4"/>
      <c r="E51" s="4"/>
      <c r="F51" s="22"/>
      <c r="G51" s="54"/>
      <c r="H51" s="54"/>
    </row>
    <row r="52" spans="1:8" x14ac:dyDescent="0.25">
      <c r="A52" s="18" t="s">
        <v>9</v>
      </c>
      <c r="B52">
        <v>43</v>
      </c>
      <c r="C52">
        <v>419</v>
      </c>
      <c r="D52" s="4">
        <v>15</v>
      </c>
      <c r="E52" s="4"/>
      <c r="F52" s="22"/>
      <c r="G52" s="54"/>
      <c r="H52" s="54"/>
    </row>
    <row r="53" spans="1:8" x14ac:dyDescent="0.25">
      <c r="A53" s="18" t="s">
        <v>6</v>
      </c>
      <c r="B53">
        <v>43</v>
      </c>
      <c r="C53">
        <v>671.5</v>
      </c>
      <c r="D53" s="4">
        <v>227</v>
      </c>
      <c r="E53" s="4"/>
      <c r="F53" s="22"/>
      <c r="G53" s="54"/>
      <c r="H53" s="54"/>
    </row>
    <row r="54" spans="1:8" x14ac:dyDescent="0.25">
      <c r="A54" s="18" t="s">
        <v>8</v>
      </c>
      <c r="B54">
        <v>43</v>
      </c>
      <c r="C54">
        <v>2199.8000000000002</v>
      </c>
      <c r="D54" s="4">
        <v>290.59999999999997</v>
      </c>
      <c r="E54" s="4"/>
      <c r="F54" s="22"/>
      <c r="G54" s="54"/>
      <c r="H54" s="54"/>
    </row>
    <row r="55" spans="1:8" x14ac:dyDescent="0.25">
      <c r="A55" s="18" t="s">
        <v>7</v>
      </c>
      <c r="B55">
        <v>43</v>
      </c>
      <c r="C55">
        <v>79</v>
      </c>
      <c r="D55" s="4">
        <v>79</v>
      </c>
      <c r="E55" s="4"/>
      <c r="F55" s="22"/>
      <c r="G55" s="54"/>
      <c r="H55" s="54"/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15288</v>
      </c>
      <c r="D1744" t="s">
        <v>15288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2021-10-25T08:53:34Z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