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erotheurge Skills" sheetId="1" r:id="rId3"/>
    <sheet state="visible" name="Chinese Localisation" sheetId="2" r:id="rId4"/>
  </sheets>
  <definedNames/>
  <calcPr/>
</workbook>
</file>

<file path=xl/sharedStrings.xml><?xml version="1.0" encoding="utf-8"?>
<sst xmlns="http://schemas.openxmlformats.org/spreadsheetml/2006/main" count="277" uniqueCount="209">
  <si>
    <t>Tier</t>
  </si>
  <si>
    <t>Skill #</t>
  </si>
  <si>
    <t>Icon</t>
  </si>
  <si>
    <t>Name</t>
  </si>
  <si>
    <t>AP</t>
  </si>
  <si>
    <t>SP</t>
  </si>
  <si>
    <t>CD</t>
  </si>
  <si>
    <t>Req.</t>
  </si>
  <si>
    <t>Description</t>
  </si>
  <si>
    <t>Starter Tier (Level 1+)</t>
  </si>
  <si>
    <t>Electric Discharge</t>
  </si>
  <si>
    <t>Aerotheurge 1</t>
  </si>
  <si>
    <t>An electrical jolt deals air damage to target character. This skill electrifies surfaces and sets Shocked. Hitting a Conductive enemy causes this skill to deal additional air damage to enemies within 8m.</t>
  </si>
  <si>
    <t>Blinding Radiance</t>
  </si>
  <si>
    <t>Deals air damage to all nearby enemies. Additionally, you gain Blinding Radiance, Blinding enemies within 5m without Magic Armour.</t>
  </si>
  <si>
    <t>Shocking Touch</t>
  </si>
  <si>
    <t>Target and Shock a nearby character, dealing air damage. The target also becomes Conductive for 1 turn.</t>
  </si>
  <si>
    <t>Thunderbrand</t>
  </si>
  <si>
    <t>Channel your power, adding air damage to your weapon attacks and skills. Basic attacks have a 25% chance to call a bolt of lightning, dealing air damage and applying Shocked if the target is not already Shocked.</t>
  </si>
  <si>
    <t>Turbulent Wind</t>
  </si>
  <si>
    <t>Blast wind in a cone, Suffocating and dealing air damage to enemies. Also applies Lost Footing to enemies. Setting Lost Footing on an enemy who already has Lost Footing will set Knocked Down if either Armour type is depleted.</t>
  </si>
  <si>
    <t>Overcast</t>
  </si>
  <si>
    <t>Deal air damage to target enemy and conjure a Cloud Surface around them based on any statuses they may have. Bleeding: Electrified Blood Cloud, Poison: Poison Cloud, Shocked: Electrified Steam Cloud, Other: Smoke Cloud.</t>
  </si>
  <si>
    <t>Winds of Change</t>
  </si>
  <si>
    <t>Control the forces of nature, removing Petrified, Slowed, and Stunned from allies. Gain Stratuswalk Aura, granting you and nearby allies +1.5 Movement as well as the ability to Float above ground surfaces.</t>
  </si>
  <si>
    <t>Conduit</t>
  </si>
  <si>
    <t>Target character becomes Conductive, reducing their Air Resistance by 15%. Hitting a Conductive enemy with certain Aerotheurge skills cause them to fork additional damage to nearby enemies. Some skills also provide additional effects.</t>
  </si>
  <si>
    <t>Novice Tier (Level 4+)</t>
  </si>
  <si>
    <t>Dazing Bolt</t>
  </si>
  <si>
    <t>Aerotheurge 2</t>
  </si>
  <si>
    <t>An electrical bolt falls from the sky, dealing air damage all characters in the area. This skill electrifies surfaces and sets Shocked. Hitting a Conductive enemy causes this skill to deal additional air damage to enemies within 8m. All enemies hit by the Conductive effect of this skill are also Dazed for 1 turn, reducing Air Resistance and increasing AP costs by 1 for its duration.</t>
  </si>
  <si>
    <t>Teleportation</t>
  </si>
  <si>
    <t>Throw an item or character up high and drop it to the ground, dealing air damage.</t>
  </si>
  <si>
    <t>Uncanny Evasion</t>
  </si>
  <si>
    <t>Target character becomes Evasive, granting 90% Dodging and +1 Movement.</t>
  </si>
  <si>
    <t>Volt Assault</t>
  </si>
  <si>
    <t>Hurl 3 spheres of electricity towards targets of your choice, dealing air damage, electrifying surfaces, and applying Shocked to each target. Hitting a Conductive enemy creates a small Electrified Steam Cloud around them.</t>
  </si>
  <si>
    <t>Haze</t>
  </si>
  <si>
    <t>Haze all characters in target area, causing a persistant mist to follow them and obscure their vision. Whilst Hazed, targets have -15% Air Resistance and -20% Accuracy.</t>
  </si>
  <si>
    <t>Conjure Wind Elemental</t>
  </si>
  <si>
    <t>Aerotheurge 1
Summoning 1</t>
  </si>
  <si>
    <t>Fabricate a Wind Elemental at target location. The Elemental lasts 5 turns and is a ranged caster. At 10 Summoning, the Elemental increases in size and gains additional stats.</t>
  </si>
  <si>
    <t>Adept Tier (Level 9+)</t>
  </si>
  <si>
    <t>Graviportation</t>
  </si>
  <si>
    <t>Aerotheurge 3</t>
  </si>
  <si>
    <t>Open a wormhole at target location, transporting items into your inventory. Enemies without Magic Armour become affected by Gravity, preventing them from moving.</t>
  </si>
  <si>
    <t>Nether Swap</t>
  </si>
  <si>
    <t>Make two characters switch place. One of the characters can be you.</t>
  </si>
  <si>
    <t>Pressurise</t>
  </si>
  <si>
    <t>Wind clears the air, dealing air damage to enemies and dousing flames in target area. Condenses targetted Cloud Surfaces in the area, morphing them into Ground Surfaces. Enemies also begin Suffocating.</t>
  </si>
  <si>
    <t>Insulation Shield</t>
  </si>
  <si>
    <t>Enchant your target with a charged barrier for 2 turns, providing +1.5 Movement and 50% Air Resistance at the cost of -20% Earth Resistance. Removes Wet, Shocked, Stunned, and Frozen upon cast. Whilst enchanted, the target is immune from Stunned and Suffocating.</t>
  </si>
  <si>
    <t>Conduction Therapy</t>
  </si>
  <si>
    <t>Target a Shocked or Stunned character. Remove those statuses and apply Conductive, reducing their Air Resistance by 15%. Hitting a Conductive enemy causes this skill to deal additional air damage to enemies within 8m.</t>
  </si>
  <si>
    <t>Tornado</t>
  </si>
  <si>
    <t>An uncontrollable tornado sweeps the battlefield, applying Suffocating and Lost Footing to enemies. The tornado clears all Surfaces in its wake. Removes Invisible, Burning, Poisoned, and Slowed from all characters.</t>
  </si>
  <si>
    <t>Lightning Warp</t>
  </si>
  <si>
    <t>Warp to target location, dealing air damage to and Shocking all characters upon landing. Hitting a Conductive enemy causes this skill to deal additional air damage to enemies within 8m</t>
  </si>
  <si>
    <t>Chain Lightning</t>
  </si>
  <si>
    <t>Shoot a bolt of lightning, forking up to 8 times in an 8m radius, dealing air damage to each enemy hit. Hitting a Conductive enemy causes this skill to deal additional air damage to enemies within 8m.</t>
  </si>
  <si>
    <t>Master Tier (Level 13+)</t>
  </si>
  <si>
    <t>Rolling Thunder</t>
  </si>
  <si>
    <t>Aerotheurge 4</t>
  </si>
  <si>
    <t>Command a wicked bolt in target direction, dealing air damage to characters and leaving behind a trail of Electrified Steam Clouds. Hitting a Conductive enemy causes this skill to deal additional air damage to the target and to enemies within 8m.</t>
  </si>
  <si>
    <t>Thunder Vault</t>
  </si>
  <si>
    <t>Jump from one enemy to up to 2 other nearby enemies, dealing air damage and Shocking all hit this way. Hitting a Conductive enemy causes this skill to deal additional air damage to enemies within 8m.</t>
  </si>
  <si>
    <t>Repulsion Blast</t>
  </si>
  <si>
    <t>Push nearby enemies away from you with a forceful blast, dealing air damage and applying Suffocating.</t>
  </si>
  <si>
    <t>Updraft</t>
  </si>
  <si>
    <t>Create an updraft at target location, dealing air damage and applying Lost Footing to all enemies in the area. Setting Lost Footing on an enemy who already has Lost Footing will set Knocked Down if either Armour type is depleted.</t>
  </si>
  <si>
    <t>Closed Circuit</t>
  </si>
  <si>
    <t>Gain Air Immunity for 1 turn before detonating a sphere of electrical energy, dealing air damage and Shocking nearby enemies. This skill leaves behind a ring of Cursed Electrified Steam Clouds.</t>
  </si>
  <si>
    <t>Divine Tier (Level 16+)</t>
  </si>
  <si>
    <t>Superconductor</t>
  </si>
  <si>
    <t>Aerotheurge 5</t>
  </si>
  <si>
    <t>Shoot forking sparks at all enemies around you, each dealing air damage and applying Shocked. Hitting a Conductive enemy causes this skill to deal additional air damage to enemies within 8m.</t>
  </si>
  <si>
    <t>Aeroblast</t>
  </si>
  <si>
    <t>Blast a violent wind, cleansing all Surfaces in a cone. Those hit by the blast are dealt air damage, instantly executing Suffocating characters with less than 15% Vitality. Survivors of the blast begin Suffocating and have Lost Footing. Setting Lost Footing on an enemy who already has Lost Footing will set Knocked Down if either Armour type is depleted.</t>
  </si>
  <si>
    <t>Thunderstorm</t>
  </si>
  <si>
    <t>Muster a volatile stormcloud over target area, lasting for 1 turn. Lightning bolts crash from the stormcloud on-cast and on-turn at up to 7 enemies, each Stunning and dealing air damage in a 3m radius.</t>
  </si>
  <si>
    <t>Crafted Tier</t>
  </si>
  <si>
    <t>Smoke Cover</t>
  </si>
  <si>
    <t>Aerotheurge 1
Scoundrel 1</t>
  </si>
  <si>
    <t>Create a Smoke Cloud around you, lasting 1 turn and hiding you from sight.</t>
  </si>
  <si>
    <t>Nimbus Veil</t>
  </si>
  <si>
    <t>Aerotheurge 2
Scoundrel 2</t>
  </si>
  <si>
    <t>Conceil nearby allies by creating Blessed Smoke Clouds, each lasting 1 turn. Blessed Smoke Clouds grant Invisibility and remove Silenced.</t>
  </si>
  <si>
    <t>Volt Swings</t>
  </si>
  <si>
    <t>Aerotheurge 1
Warfare 1</t>
  </si>
  <si>
    <t>Applies Voltstriker to the caster, causing melee attacks to create a volt projectile which bounces off the initial target to hit the closest enemy and clear surrounding surfaces. This buff is overwitten by any other Striker/Master statuses.</t>
  </si>
  <si>
    <t>Master of Volts</t>
  </si>
  <si>
    <t>Aerotheurge 2
Warfare 2</t>
  </si>
  <si>
    <t>Target gains Voltmaster, causing melee attacks to create a volt projectile which bounces off the initial target to hit the closest enemy and clear surrounding surfaces. Voltmaster also damages the first enemy.This buff is also applied to allies nearby the skill target.</t>
  </si>
  <si>
    <t>Vacuum Touch</t>
  </si>
  <si>
    <t>Aerotheurge 1
Necromancer 1</t>
  </si>
  <si>
    <t>Suck the air out of the target, dealing air damage. Also sets Silenced and Suffocating.</t>
  </si>
  <si>
    <t>Vacuum Aura</t>
  </si>
  <si>
    <t>Aerotheurge 2
Necromancer 2</t>
  </si>
  <si>
    <t>Deal air damage to nearby enemies and create a Vacuum Aura around you. Enemies who enter the aura become Silenced and begin Suffocating.</t>
  </si>
  <si>
    <t>Vaporise</t>
  </si>
  <si>
    <t>Aerotheurge 1
Polymorph 1</t>
  </si>
  <si>
    <t>Lightning strikes the earth, dealing air damage to enemies in target area. Vaporizes Ground Surfaces into Cloud Surfaces, with the exception of Oil, Ice, and Lava. Hitting a Conductive enemy causes this skill to deal additional air damage to enemies within 8m.</t>
  </si>
  <si>
    <t>Erratic Wisp</t>
  </si>
  <si>
    <t>Aerotheurge 1
Huntsman 1</t>
  </si>
  <si>
    <t>Set Erratic Wisp on the target, causing them to teleport in random direction whenever they are attacked. Also increases Air Resistance by 40%. If the target is an ally, they gain Hawkeye, providing +2m Range for 2 turns.</t>
  </si>
  <si>
    <t>Evasive Aura</t>
  </si>
  <si>
    <t>Aerotheurge 2
Huntsman 2</t>
  </si>
  <si>
    <t>Shift the winds, gaining Evasive Aura. Allies who enter the aura become Evasive, granting 90% Dodging and +1 Movement.</t>
  </si>
  <si>
    <t>Stormy Bellow</t>
  </si>
  <si>
    <t>Aerotheurge 1
Hydrosophist 1</t>
  </si>
  <si>
    <t>Let out a volatile shout, dealing air damage to nearby enemies and creating Electrified Steam Clouds around you and nearby enemies. Also applies Breathing Bubble, causing you to ignore all Cloud Surfaces for 3 turns. Additionally, you also gain Suffocating, Shocked, Stunned, and Silenced immunities for its duration.</t>
  </si>
  <si>
    <t>Thundering Roar</t>
  </si>
  <si>
    <t>Aerotheurge 2
Hydrosophist 2</t>
  </si>
  <si>
    <t>Unleash a thundering roar, dealing air damage to nearby enemies and creating Electrified Steam Clouds around you and hit enemies. Also applies Breathing Bubble to you and your allies, causing all to ignore Cloud Surfaces for 3 turns. Additionally, allies also gain Suffocating, Shocked, Stunned, and Silenced immunities for its duration.</t>
  </si>
  <si>
    <r>
      <rPr>
        <rFont val="arial, sans, sans-serif"/>
        <i/>
      </rPr>
      <t xml:space="preserve">Chinese translation kindly provided </t>
    </r>
    <r>
      <rPr>
        <rFont val="arial, sans, sans-serif"/>
        <b/>
        <i/>
      </rPr>
      <t>rock780105</t>
    </r>
    <r>
      <rPr>
        <rFont val="arial, sans, sans-serif"/>
        <i/>
      </rPr>
      <t>. Please note that these translations might be rough or outdated.</t>
    </r>
  </si>
  <si>
    <t>Electric Discharge  
放電</t>
  </si>
  <si>
    <t>電擊會對目標角色造成空氣傷害。 此技能使表面帶電並設置“震驚”。 擊中一個導電敵人會使該技能對8m之內的敵人造成額外的空中傷害。</t>
  </si>
  <si>
    <t>Blinding Radiance
致盲光輝</t>
  </si>
  <si>
    <t>對附近所有敵人造成空中傷害。 此外，你會獲得盲目的光芒，在沒有魔法護甲的情況下使5m內的敵人盲目。</t>
  </si>
  <si>
    <t>Shocking Touch
令人震驚的觸摸</t>
  </si>
  <si>
    <t>瞄準並衝擊附近的角色，造成空中傷害。目標也會變為導電1圈</t>
  </si>
  <si>
    <t>Thunderbrand
雷神索爾</t>
  </si>
  <si>
    <t>引導您的力量，對您的武器攻擊和技能增加空中傷害。 如果基本攻擊尚未被震撼，它們會震撼角色一回合。</t>
  </si>
  <si>
    <t>Turbulent Wind
狂風</t>
  </si>
  <si>
    <t>圓錐形高風，使敵人窒息並對其造成空氣傷害。 還對敵人施加失去的立足點。 如果裝甲類型耗盡，則對已失去立足點的敵人設置失去立足點將設置“被擊倒”。</t>
  </si>
  <si>
    <t>Overcast
狀態雲</t>
  </si>
  <si>
    <t>對目標敵人造成空中傷害，並根據他們可能具有的任何狀態召喚周圍的雲面。
 出血：電氣化血雲，中毒：毒雲，震驚：電氣化蒸汽雲，其他：煙雲。</t>
  </si>
  <si>
    <t>Winds of Change
變革之風</t>
  </si>
  <si>
    <t>控制大自然的力量，從同盟中移除石化，減速和眩暈。 
獲得Stratuswalk Aura，使您和附近的盟友+1.5移動，並能夠在地面上浮動。</t>
  </si>
  <si>
    <t>Conduit
引領</t>
  </si>
  <si>
    <t>目標角色變為導電性，使其空氣阻力降低15％。 
擊中具有一定的大氣技能將會導電敵人，使他們向附近的敵人造成額外的傷害。一些技能還可以提供其他效果。</t>
  </si>
  <si>
    <t>Dazing Bolt
發呆人栓</t>
  </si>
  <si>
    <t>一根電螺栓從天上掉下來，對周圍的所有人物造成空氣傷害。 
此技能使表面帶電並設置“震驚”。 擊中一個導電敵人會使該技能對8m之內的敵人造成額外的空中傷害。 被該技能的傳導效果擊中的所有敵人也會昏迷1回合，從而在持續時間內降低空氣阻力並使AP成本提高1。</t>
  </si>
  <si>
    <t>Teleportation
傳送</t>
  </si>
  <si>
    <t>將物品或角色高高扔下，摔倒在地，造成空氣傷害。</t>
  </si>
  <si>
    <t>Uncanny Evasion
怪異的逃避</t>
  </si>
  <si>
    <t>Target character becomes Evasive, granting 90% Dodging and +1 Movement.
目標角色閃避，獲得90％躲閃和+1移動。</t>
  </si>
  <si>
    <t>Volt Assault
伏擊</t>
  </si>
  <si>
    <t>向您選擇的目標投擲3球的電，造成空氣傷害，使表面帶電並對每個目標施加電擊。 擊中一個導電敵人會在他們周圍產生一個小的電氣蒸氣雲。</t>
  </si>
  <si>
    <t>Haze
陰霾</t>
  </si>
  <si>
    <t>霧化目標區域中的所有角色，導致必須堅持不懈地跟隨他們並掩蓋他們的視線。 處於危險狀態時，目標的空氣阻力為-15％，準確度為-20％。</t>
  </si>
  <si>
    <t xml:space="preserve">Conjure Wind Elemental
召喚風元素
</t>
  </si>
  <si>
    <t>Aerotheurge 1
Summoning 1
召喚</t>
  </si>
  <si>
    <t>在目標位置製作風元素。 元素持續5回合，並且是一個遠程施法者。 召喚10點時，元素的數量增加，並獲得額外的屬性。</t>
  </si>
  <si>
    <t xml:space="preserve">Graviportation
重力運動
</t>
  </si>
  <si>
    <t>在目標位置打開一個蟲洞，將物品運輸到庫存中。 沒有魔法護甲的敵人會受到重力的影響，阻止其移動。</t>
  </si>
  <si>
    <t>Nether Swap
虛空轉換</t>
  </si>
  <si>
    <t>使兩個人物切換位置。 角色之一可以是你。</t>
  </si>
  <si>
    <t>Pressurise
加壓</t>
  </si>
  <si>
    <t>風吹淨了空氣，對敵人造成了空氣傷害，並使目標區域的火焰消沉。 凝聚該區域內的目標雲表面，使其變形為地面。 敵人也開始令人窒息。</t>
  </si>
  <si>
    <t>Insulation Shield
絕緣屏蔽</t>
  </si>
  <si>
    <t>用帶電屏障阻擋目標2圈，以+1.5的移動和50％的空氣抵抗力，而地面阻力為-20％。 施法時去除濕的，震驚的，震驚的和凍結的。 被附魔時，目標免疫昏迷和窒息。</t>
  </si>
  <si>
    <t>Conduction Therapy
傳導療法</t>
  </si>
  <si>
    <t>以震驚或震驚的角色為目標。 刪除這些狀態並應用“導電”，將其空氣阻力降低15％。 擊中一個導電敵人會使該技能對8m之內的敵人造成額外的空中傷害。</t>
  </si>
  <si>
    <t>Tornado
龍捲風</t>
  </si>
  <si>
    <t>一場無法控制的龍捲風席捲了戰場，對敵人施加了令人窒息的立足點。 龍捲風在喚醒後清除所有Surface。 從所有角色移除不可見，燃燒，中毒和減速。</t>
  </si>
  <si>
    <t>Lightning Warp
閃電傳送</t>
  </si>
  <si>
    <t>扭曲到目標位置，對著陸造成空中傷害並使所有角色震驚。 擊中一個導電敵人會使該技能對8m之內的敵人造成額外的空中傷害</t>
  </si>
  <si>
    <t>Chain Lightning
連鎖閃電</t>
  </si>
  <si>
    <t>發射閃電，在8m半徑內最多分叉8次，對每個被擊中的敵人造成空氣傷害。 擊中一個導電敵人會使該技能對8m之內的敵人造成額外的空中傷害。</t>
  </si>
  <si>
    <t>Rolling Thunder
雷炮</t>
  </si>
  <si>
    <t>在目標方向上指揮一個邪惡的螺栓，對角色造成空氣傷害，並留下一串電氣化的蒸汽雲。 擊中一個導電敵人會使該技能對目標和8m之內的敵人造成額外的空中傷害。</t>
  </si>
  <si>
    <t>Thunder Vault
雷躍</t>
  </si>
  <si>
    <t>從一個敵人跳到附近的另外2個敵人，造成空中傷害，並且Shocking以此方式命中。 擊中一個導電敵人會使該技能對8m之內的敵人造成額外的空中傷害。</t>
  </si>
  <si>
    <t>Repulsion Blast
衝擊波</t>
  </si>
  <si>
    <t>用強大的衝擊力將附近的敵人推開，造成空中傷害並造成窒息。</t>
  </si>
  <si>
    <t>Updraft
上升氣流</t>
  </si>
  <si>
    <t>在目標位置進行上升氣流，造成空中傷害並向該地區的所有敵人施加立足失敗。 如果裝甲類型耗盡，則對已失去立足點的敵人設置失去立足點將設置“被擊倒”。</t>
  </si>
  <si>
    <t>Closed Circuit
電網</t>
  </si>
  <si>
    <t>在引爆一圈電能，造成空氣傷害並打擊附近的敵人之前，先獲得1圈的免疫力。 此技能會留下一圈詛咒的電蒸汽雲。</t>
  </si>
  <si>
    <t>Superconductor
超導體</t>
  </si>
  <si>
    <t>向周圍的所有敵人發射叉狀火花，每一個都會造成空中傷害並施加震驚。 擊中一個導電敵人會使該技能對8m之內的敵人造成額外的空中傷害。</t>
  </si>
  <si>
    <t>Aeroblast
氣元波</t>
  </si>
  <si>
    <t>吹狂風，以錐形清潔所有表面。 被爆炸擊中的人受到空中傷害，立即執行生命值低於15％的令人窒息的角色。 爆炸的倖存者開始令人窒息，失去立足點。 如果裝甲類型耗盡，則對已失去立足點的敵人設置失去立足點將設置“被擊倒”。</t>
  </si>
  <si>
    <t>Thunderstorm
雷暴雨</t>
  </si>
  <si>
    <t>在目標區域上召集一個動蕩的暴風雲，持續1回合。 雷雨雲在暴風雲的現場和轉彎處撞向多達7個敵人，每一個都令人驚嘆，並在3m半徑內造成空中傷害。</t>
  </si>
  <si>
    <t>Smoke Cover
煙霧迷漫</t>
  </si>
  <si>
    <t>Aerotheurge 1
Scoundrel 1
惡棍</t>
  </si>
  <si>
    <t>在您周圍創建一團煙霧雲，持續1轉並隱藏您的視線。</t>
  </si>
  <si>
    <t>Nimbus Veil
祝福積雲</t>
  </si>
  <si>
    <t>Aerotheurge 2
Scoundrel 2
惡棍</t>
  </si>
  <si>
    <t>通過製造祝福的煙雲來召喚附近的盟友，每次持續1回合。 祝福的煙霧雲賦予隱身效果並移除沉默。</t>
  </si>
  <si>
    <t>Volt Swings
伏特斬</t>
  </si>
  <si>
    <t>Aerotheurge 1
Warfare 1
戰事</t>
  </si>
  <si>
    <t>向施法者施放伏擊者，造成近戰攻擊，形成伏特彈頭，該彈頭從最初的目標彈起並擊中最近的敵人。 此增強效果被其他任何Striker / Master狀態忽略。</t>
  </si>
  <si>
    <t>Master of Volts
伏特大師</t>
  </si>
  <si>
    <t>Aerotheurge 2
Warfare 2
戰事</t>
  </si>
  <si>
    <t>目標獲得伏特大師，導致近戰攻擊產生伏特子彈，該子彈從初始目標反彈並擊中最接近的敵人。 伏擊大師也會傷害第一個敵人，這個增益效果也會作用於技能目標附近的盟友。</t>
  </si>
  <si>
    <t>Vacuum Touch
真空領域</t>
  </si>
  <si>
    <t>Aerotheurge 1
Necromancer 1
死靈</t>
  </si>
  <si>
    <t>將空氣從目標中抽出，造成空氣傷害。 同時設置“沉默”和“令人窒息”。</t>
  </si>
  <si>
    <t>Vacuum Aura
真空光環</t>
  </si>
  <si>
    <t>Aerotheurge 2
Necromancer 2
死靈</t>
  </si>
  <si>
    <t>對附近的敵人造成空中傷害，並在您周圍產生真空光環。 進入光環的敵人被沉默並開始窒息。</t>
  </si>
  <si>
    <t>Vaporise
汽化</t>
  </si>
  <si>
    <t>Aerotheurge 1
Polymorph 1
變形</t>
  </si>
  <si>
    <t>雷擊大地，對目標區域的敵人造成空氣傷害。 除了油，冰和熔岩以外，將地表蒸發成雲層。 擊中一個導電敵人會使該技能對8m之內的敵人造成額外的空中傷害。</t>
  </si>
  <si>
    <t>Erratic Wisp
混亂閃現</t>
  </si>
  <si>
    <t>Aerotheurge 1
Huntsman 1
獵人</t>
  </si>
  <si>
    <t>在目標上放置狂亂之息，使它們在受到攻擊時會朝隨機方向傳送。 還可以使空氣阻力提高40％。 如果目標是盟友，他們將獲得鷹眼，提供+ 2m射程，持續2回合。</t>
  </si>
  <si>
    <t>Evasive Aura
閃耀光環</t>
  </si>
  <si>
    <t>Aerotheurge 2
Huntsman 2
獵人</t>
  </si>
  <si>
    <t>改變風，獲得閃耀光環。 進入光環的盟友可以迴避，獲得90％的躲閃和+1移動。</t>
  </si>
  <si>
    <t>Stormy Bellow
暴風圈</t>
  </si>
  <si>
    <t>Aerotheurge 1
Hydrosophist 1
水冰</t>
  </si>
  <si>
    <t>發出劇烈的呼喊聲，對附近的敵人造成空氣傷害，並在您和附近的敵人周圍產生帶電的蒸汽雲。 同時應用“呼吸泡泡”，使您在3回合內忽略所有云表面。 此外，您還可以在持續時間內獲得令人窒息的，震驚的，昏迷的和沈默的免疫力。</t>
  </si>
  <si>
    <t>Thundering Roar
轟天雷</t>
  </si>
  <si>
    <t>Aerotheurge 2
Hydrosophist 2
水冰</t>
  </si>
  <si>
    <t>釋放出雷鳴般的吼聲，對附近的敵人造成空中傷害，並在您周圍製造出電化的蒸汽雲並擊中敵人。 同時對你和你的盟友施加呼吸泡泡，使所有人在3回合內無視雲層。 此外，盟友還可以在持續時間內獲得令人窒息的，震驚的，昏迷的和沈默的免疫力。</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</si>
</sst>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font>
      <b/>
    </font>
    <font>
      <b/>
      <sz val="14.0"/>
    </font>
    <font>
      <name val="Arial"/>
    </font>
    <font>
      <b/>
      <name val="Arial"/>
    </font>
    <font>
      <sz val="11.0"/>
    </font>
    <font>
      <i/>
      <name val="Arial"/>
    </font>
    <font>
      <b/>
      <sz val="10.0"/>
      <name val="Arial"/>
    </font>
    <font>
      <sz val="12.0"/>
      <name val="Arial"/>
    </font>
    <font>
      <b/>
      <sz val="14.0"/>
      <name val="Arial"/>
    </font>
  </fonts>
  <fills count="4">
    <fill>
      <patternFill patternType="none"/>
    </fill>
    <fill>
      <patternFill patternType="lightGray"/>
    </fill>
    <fill>
      <patternFill patternType="solid">
        <fgColor rgb="FFB4A7D6"/>
        <bgColor rgb="FFB4A7D6"/>
      </patternFill>
    </fill>
    <fill>
      <patternFill patternType="solid">
        <fgColor rgb="FFC9DAF8"/>
        <bgColor rgb="FFC9DAF8"/>
      </patternFill>
    </fill>
  </fills>
  <borders count="14">
    <border/>
    <border>
      <left style="thin">
        <color rgb="FF000000"/>
      </left>
    </border>
    <border>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0" fontId="1" numFmtId="0" xfId="0" applyAlignment="1" applyBorder="1" applyFont="1">
      <alignment horizontal="center" vertical="center"/>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horizontal="center" vertical="top"/>
    </xf>
    <xf borderId="2" fillId="0" fontId="1" numFmtId="0" xfId="0" applyAlignment="1" applyBorder="1" applyFont="1">
      <alignment horizontal="left" shrinkToFit="0" vertical="top" wrapText="1"/>
    </xf>
    <xf borderId="3" fillId="0" fontId="2" numFmtId="0" xfId="0" applyAlignment="1" applyBorder="1" applyFont="1">
      <alignment readingOrder="0"/>
    </xf>
    <xf borderId="1" fillId="0" fontId="2" numFmtId="0" xfId="0" applyAlignment="1" applyBorder="1" applyFont="1">
      <alignment horizontal="center" readingOrder="0" vertical="center"/>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2" numFmtId="0" xfId="0" applyAlignment="1" applyFont="1">
      <alignment horizontal="center" readingOrder="0" vertical="top"/>
    </xf>
    <xf borderId="2" fillId="0" fontId="2" numFmtId="0" xfId="0" applyAlignment="1" applyBorder="1" applyFont="1">
      <alignment horizontal="left" readingOrder="0" shrinkToFit="0" vertical="top" wrapText="1"/>
    </xf>
    <xf borderId="4" fillId="2" fontId="2" numFmtId="0" xfId="0" applyAlignment="1" applyBorder="1" applyFill="1" applyFont="1">
      <alignment horizontal="center" readingOrder="0" textRotation="90" vertical="center"/>
    </xf>
    <xf borderId="5" fillId="2" fontId="1" numFmtId="0" xfId="0" applyAlignment="1" applyBorder="1" applyFont="1">
      <alignment horizontal="center" readingOrder="0" vertical="center"/>
    </xf>
    <xf borderId="6" fillId="2" fontId="1" numFmtId="0" xfId="0" applyAlignment="1" applyBorder="1" applyFont="1">
      <alignment horizontal="left" vertical="top"/>
    </xf>
    <xf borderId="6" fillId="2" fontId="2" numFmtId="0" xfId="0" applyAlignment="1" applyBorder="1" applyFont="1">
      <alignment horizontal="left" readingOrder="0" shrinkToFit="0" vertical="top" wrapText="1"/>
    </xf>
    <xf borderId="6" fillId="2" fontId="1" numFmtId="0" xfId="0" applyAlignment="1" applyBorder="1" applyFont="1">
      <alignment horizontal="center" readingOrder="0" vertical="top"/>
    </xf>
    <xf borderId="6" fillId="2" fontId="1" numFmtId="0" xfId="0" applyAlignment="1" applyBorder="1" applyFont="1">
      <alignment horizontal="left" readingOrder="0" vertical="top"/>
    </xf>
    <xf borderId="7" fillId="2" fontId="1" numFmtId="0" xfId="0" applyAlignment="1" applyBorder="1" applyFont="1">
      <alignment horizontal="left" readingOrder="0" shrinkToFit="0" vertical="top" wrapText="1"/>
    </xf>
    <xf borderId="0" fillId="0" fontId="3" numFmtId="0" xfId="0" applyAlignment="1" applyFont="1">
      <alignment horizontal="center" readingOrder="0" textRotation="90" vertical="center"/>
    </xf>
    <xf borderId="5" fillId="0" fontId="1" numFmtId="0" xfId="0" applyAlignment="1" applyBorder="1" applyFont="1">
      <alignment horizontal="center" readingOrder="0" vertical="center"/>
    </xf>
    <xf borderId="6" fillId="0" fontId="1" numFmtId="0" xfId="0" applyAlignment="1" applyBorder="1" applyFont="1">
      <alignment horizontal="left" readingOrder="0" vertical="top"/>
    </xf>
    <xf borderId="6" fillId="0" fontId="2" numFmtId="0" xfId="0" applyAlignment="1" applyBorder="1" applyFont="1">
      <alignment horizontal="left" readingOrder="0" shrinkToFit="0" vertical="top" wrapText="1"/>
    </xf>
    <xf borderId="6" fillId="0" fontId="1" numFmtId="0" xfId="0" applyAlignment="1" applyBorder="1" applyFont="1">
      <alignment horizontal="center" readingOrder="0" vertical="top"/>
    </xf>
    <xf borderId="8" fillId="0" fontId="1" numFmtId="0" xfId="0" applyAlignment="1" applyBorder="1" applyFont="1">
      <alignment horizontal="left" readingOrder="0" vertical="top"/>
    </xf>
    <xf borderId="7" fillId="0" fontId="1" numFmtId="0" xfId="0" applyAlignment="1" applyBorder="1" applyFont="1">
      <alignment horizontal="left" readingOrder="0" shrinkToFit="0" vertical="top" wrapText="1"/>
    </xf>
    <xf borderId="8" fillId="0" fontId="2" numFmtId="0" xfId="0" applyAlignment="1" applyBorder="1" applyFont="1">
      <alignment horizontal="left" readingOrder="0" shrinkToFit="0" vertical="top" wrapText="1"/>
    </xf>
    <xf borderId="8" fillId="0" fontId="1" numFmtId="0" xfId="0" applyAlignment="1" applyBorder="1" applyFont="1">
      <alignment horizontal="center" readingOrder="0" vertical="top"/>
    </xf>
    <xf borderId="9" fillId="0" fontId="1" numFmtId="0" xfId="0" applyAlignment="1" applyBorder="1" applyFont="1">
      <alignment horizontal="left" readingOrder="0" shrinkToFit="0" vertical="top" wrapText="1"/>
    </xf>
    <xf borderId="8" fillId="0" fontId="1" numFmtId="0" xfId="0" applyAlignment="1" applyBorder="1" applyFont="1">
      <alignment horizontal="left" readingOrder="0" shrinkToFit="0" vertical="top" wrapText="1"/>
    </xf>
    <xf borderId="10" fillId="0" fontId="1" numFmtId="0" xfId="0" applyAlignment="1" applyBorder="1" applyFont="1">
      <alignment horizontal="center" readingOrder="0" vertical="center"/>
    </xf>
    <xf borderId="10" fillId="0" fontId="3" numFmtId="0" xfId="0" applyAlignment="1" applyBorder="1" applyFont="1">
      <alignment horizontal="center" readingOrder="0" textRotation="90" vertical="center"/>
    </xf>
    <xf borderId="1" fillId="0" fontId="1" numFmtId="0" xfId="0" applyBorder="1" applyFont="1"/>
    <xf borderId="11" fillId="0" fontId="3" numFmtId="0" xfId="0" applyAlignment="1" applyBorder="1" applyFont="1">
      <alignment horizontal="center" readingOrder="0" textRotation="90" vertical="center"/>
    </xf>
    <xf borderId="12" fillId="0" fontId="1" numFmtId="0" xfId="0" applyBorder="1" applyFont="1"/>
    <xf borderId="5" fillId="0" fontId="4" numFmtId="0" xfId="0" applyAlignment="1" applyBorder="1" applyFont="1">
      <alignment horizontal="center" readingOrder="0" vertical="center"/>
    </xf>
    <xf borderId="6" fillId="0" fontId="4" numFmtId="0" xfId="0" applyAlignment="1" applyBorder="1" applyFont="1">
      <alignment readingOrder="0" vertical="top"/>
    </xf>
    <xf borderId="6" fillId="0" fontId="5" numFmtId="0" xfId="0" applyAlignment="1" applyBorder="1" applyFont="1">
      <alignment readingOrder="0" shrinkToFit="0" vertical="top" wrapText="1"/>
    </xf>
    <xf borderId="6" fillId="0" fontId="4" numFmtId="0" xfId="0" applyAlignment="1" applyBorder="1" applyFont="1">
      <alignment horizontal="center" readingOrder="0" vertical="top"/>
    </xf>
    <xf borderId="7" fillId="0" fontId="4" numFmtId="0" xfId="0" applyAlignment="1" applyBorder="1" applyFont="1">
      <alignment readingOrder="0" shrinkToFit="0" vertical="top" wrapText="1"/>
    </xf>
    <xf borderId="5" fillId="3" fontId="1" numFmtId="0" xfId="0" applyAlignment="1" applyBorder="1" applyFill="1" applyFont="1">
      <alignment horizontal="center" readingOrder="0" vertical="center"/>
    </xf>
    <xf borderId="6" fillId="3" fontId="1" numFmtId="0" xfId="0" applyAlignment="1" applyBorder="1" applyFont="1">
      <alignment horizontal="left" readingOrder="0" vertical="top"/>
    </xf>
    <xf borderId="6" fillId="3" fontId="2" numFmtId="0" xfId="0" applyAlignment="1" applyBorder="1" applyFont="1">
      <alignment horizontal="left" readingOrder="0" shrinkToFit="0" vertical="top" wrapText="1"/>
    </xf>
    <xf borderId="6" fillId="3" fontId="1" numFmtId="0" xfId="0" applyAlignment="1" applyBorder="1" applyFont="1">
      <alignment horizontal="center" readingOrder="0" vertical="top"/>
    </xf>
    <xf borderId="7" fillId="3" fontId="1" numFmtId="0" xfId="0" applyAlignment="1" applyBorder="1" applyFont="1">
      <alignment horizontal="left" readingOrder="0" shrinkToFit="0" vertical="top" wrapText="1"/>
    </xf>
    <xf borderId="5" fillId="2" fontId="2" numFmtId="0" xfId="0" applyAlignment="1" applyBorder="1" applyFont="1">
      <alignment horizontal="center" readingOrder="0" textRotation="90" vertical="center"/>
    </xf>
    <xf borderId="6" fillId="2" fontId="2" numFmtId="0" xfId="0" applyAlignment="1" applyBorder="1" applyFont="1">
      <alignment horizontal="center" readingOrder="0" textRotation="90" vertical="center"/>
    </xf>
    <xf borderId="6" fillId="2" fontId="2" numFmtId="0" xfId="0" applyAlignment="1" applyBorder="1" applyFont="1">
      <alignment horizontal="center" readingOrder="0" shrinkToFit="0" textRotation="90" vertical="center" wrapText="1"/>
    </xf>
    <xf borderId="7" fillId="2" fontId="2" numFmtId="0" xfId="0" applyAlignment="1" applyBorder="1" applyFont="1">
      <alignment horizontal="center" readingOrder="0" shrinkToFit="0" textRotation="90" vertical="center" wrapText="1"/>
    </xf>
    <xf borderId="0" fillId="0" fontId="6" numFmtId="0" xfId="0" applyFont="1"/>
    <xf borderId="8" fillId="3" fontId="1" numFmtId="0" xfId="0" applyAlignment="1" applyBorder="1" applyFont="1">
      <alignment horizontal="left" readingOrder="0" vertical="top"/>
    </xf>
    <xf borderId="8" fillId="3" fontId="2" numFmtId="0" xfId="0" applyAlignment="1" applyBorder="1" applyFont="1">
      <alignment horizontal="left" readingOrder="0" shrinkToFit="0" vertical="top" wrapText="1"/>
    </xf>
    <xf borderId="8" fillId="3" fontId="1" numFmtId="0" xfId="0" applyAlignment="1" applyBorder="1" applyFont="1">
      <alignment horizontal="center" readingOrder="0" vertical="top"/>
    </xf>
    <xf borderId="9" fillId="3" fontId="1" numFmtId="0" xfId="0" applyAlignment="1" applyBorder="1" applyFont="1">
      <alignment horizontal="left" readingOrder="0" shrinkToFit="0" vertical="top" wrapText="1"/>
    </xf>
    <xf borderId="10" fillId="0" fontId="7" numFmtId="0" xfId="0" applyAlignment="1" applyBorder="1" applyFont="1">
      <alignment readingOrder="0" vertical="center"/>
    </xf>
    <xf borderId="8" fillId="0" fontId="7" numFmtId="0" xfId="0" applyAlignment="1" applyBorder="1" applyFont="1">
      <alignment readingOrder="0" vertical="center"/>
    </xf>
    <xf borderId="9" fillId="0" fontId="7" numFmtId="0" xfId="0" applyAlignment="1" applyBorder="1" applyFont="1">
      <alignment readingOrder="0" vertical="center"/>
    </xf>
    <xf borderId="4" fillId="0" fontId="8" numFmtId="0" xfId="0" applyAlignment="1" applyBorder="1" applyFont="1">
      <alignment vertical="bottom"/>
    </xf>
    <xf borderId="4" fillId="0" fontId="8" numFmtId="0" xfId="0" applyAlignment="1" applyBorder="1" applyFont="1">
      <alignment horizontal="center"/>
    </xf>
    <xf borderId="4" fillId="0" fontId="8" numFmtId="0" xfId="0" applyAlignment="1" applyBorder="1" applyFont="1">
      <alignment vertical="top"/>
    </xf>
    <xf borderId="4" fillId="0" fontId="8" numFmtId="0" xfId="0" applyAlignment="1" applyBorder="1" applyFont="1">
      <alignment shrinkToFit="0" vertical="top" wrapText="1"/>
    </xf>
    <xf borderId="4" fillId="0" fontId="8" numFmtId="0" xfId="0" applyAlignment="1" applyBorder="1" applyFont="1">
      <alignment horizontal="center" vertical="top"/>
    </xf>
    <xf borderId="4" fillId="2" fontId="4" numFmtId="0" xfId="0" applyBorder="1" applyFont="1"/>
    <xf borderId="4" fillId="2" fontId="4" numFmtId="0" xfId="0" applyAlignment="1" applyBorder="1" applyFont="1">
      <alignment vertical="top"/>
    </xf>
    <xf borderId="4" fillId="2" fontId="9" numFmtId="0" xfId="0" applyAlignment="1" applyBorder="1" applyFont="1">
      <alignment vertical="top"/>
    </xf>
    <xf borderId="11" fillId="0" fontId="10" numFmtId="0" xfId="0" applyAlignment="1" applyBorder="1" applyFont="1">
      <alignment horizontal="center" textRotation="90" vertical="center"/>
    </xf>
    <xf borderId="4" fillId="0" fontId="4" numFmtId="0" xfId="0" applyAlignment="1" applyBorder="1" applyFont="1">
      <alignment horizontal="center" vertical="center"/>
    </xf>
    <xf borderId="4" fillId="0" fontId="4" numFmtId="0" xfId="0" applyAlignment="1" applyBorder="1" applyFont="1">
      <alignment vertical="top"/>
    </xf>
    <xf borderId="4" fillId="0" fontId="5" numFmtId="0" xfId="0" applyAlignment="1" applyBorder="1" applyFont="1">
      <alignment readingOrder="0" shrinkToFit="0" vertical="top" wrapText="1"/>
    </xf>
    <xf borderId="4" fillId="0" fontId="4" numFmtId="0" xfId="0" applyAlignment="1" applyBorder="1" applyFont="1">
      <alignment horizontal="center" vertical="top"/>
    </xf>
    <xf borderId="4" fillId="0" fontId="9" numFmtId="0" xfId="0" applyAlignment="1" applyBorder="1" applyFont="1">
      <alignment readingOrder="0" shrinkToFit="0" vertical="top" wrapText="1"/>
    </xf>
    <xf borderId="13" fillId="0" fontId="1" numFmtId="0" xfId="0" applyBorder="1" applyFont="1"/>
    <xf borderId="4" fillId="2" fontId="4" numFmtId="0" xfId="0" applyAlignment="1" applyBorder="1" applyFont="1">
      <alignment vertical="center"/>
    </xf>
    <xf borderId="4" fillId="0" fontId="4" numFmtId="0" xfId="0" applyAlignment="1" applyBorder="1" applyFont="1">
      <alignment readingOrder="0" vertical="top"/>
    </xf>
    <xf borderId="4" fillId="3" fontId="4" numFmtId="0" xfId="0" applyAlignment="1" applyBorder="1" applyFont="1">
      <alignment horizontal="center" vertical="center"/>
    </xf>
    <xf borderId="4" fillId="3" fontId="4" numFmtId="0" xfId="0" applyAlignment="1" applyBorder="1" applyFont="1">
      <alignment vertical="top"/>
    </xf>
    <xf borderId="4" fillId="3" fontId="5" numFmtId="0" xfId="0" applyAlignment="1" applyBorder="1" applyFont="1">
      <alignment readingOrder="0" shrinkToFit="0" vertical="top" wrapText="1"/>
    </xf>
    <xf borderId="4" fillId="3" fontId="4" numFmtId="0" xfId="0" applyAlignment="1" applyBorder="1" applyFont="1">
      <alignment horizontal="center" vertical="top"/>
    </xf>
    <xf borderId="4" fillId="3" fontId="9" numFmtId="0" xfId="0" applyAlignment="1" applyBorder="1" applyFont="1">
      <alignment readingOrder="0" shrinkToFit="0" vertical="top" wrapText="1"/>
    </xf>
    <xf borderId="4" fillId="2" fontId="9" numFmtId="0" xfId="0" applyBorder="1" applyFont="1"/>
    <xf borderId="4" fillId="0" fontId="4" numFmtId="0" xfId="0" applyAlignment="1" applyBorder="1" applyFont="1">
      <alignment vertical="bottom"/>
    </xf>
    <xf borderId="4" fillId="3" fontId="4"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9" max="9" width="133.88"/>
  </cols>
  <sheetData>
    <row r="1">
      <c r="B1" s="1"/>
      <c r="C1" s="2"/>
      <c r="D1" s="3"/>
      <c r="E1" s="4"/>
      <c r="F1" s="4"/>
      <c r="G1" s="4"/>
      <c r="H1" s="2"/>
      <c r="I1" s="5"/>
    </row>
    <row r="2">
      <c r="A2" s="6" t="s">
        <v>0</v>
      </c>
      <c r="B2" s="7" t="s">
        <v>1</v>
      </c>
      <c r="C2" s="8" t="s">
        <v>2</v>
      </c>
      <c r="D2" s="9" t="s">
        <v>3</v>
      </c>
      <c r="E2" s="10" t="s">
        <v>4</v>
      </c>
      <c r="F2" s="10" t="s">
        <v>5</v>
      </c>
      <c r="G2" s="10" t="s">
        <v>6</v>
      </c>
      <c r="H2" s="8" t="s">
        <v>7</v>
      </c>
      <c r="I2" s="11" t="s">
        <v>8</v>
      </c>
    </row>
    <row r="3" ht="15.0" customHeight="1">
      <c r="A3" s="12"/>
      <c r="B3" s="13"/>
      <c r="C3" s="14"/>
      <c r="D3" s="15"/>
      <c r="E3" s="16"/>
      <c r="F3" s="16"/>
      <c r="G3" s="16"/>
      <c r="H3" s="17"/>
      <c r="I3" s="18"/>
    </row>
    <row r="4" ht="48.75" customHeight="1">
      <c r="A4" s="19" t="s">
        <v>9</v>
      </c>
      <c r="B4" s="20">
        <v>1.0</v>
      </c>
      <c r="C4" s="21" t="str">
        <f>IMAGE("https://i.imgur.com/ULtwsBO.png")</f>
        <v/>
      </c>
      <c r="D4" s="22" t="s">
        <v>10</v>
      </c>
      <c r="E4" s="23">
        <v>2.0</v>
      </c>
      <c r="F4" s="23">
        <v>0.0</v>
      </c>
      <c r="G4" s="23">
        <v>3.0</v>
      </c>
      <c r="H4" s="24" t="s">
        <v>11</v>
      </c>
      <c r="I4" s="25" t="s">
        <v>12</v>
      </c>
    </row>
    <row r="5" ht="48.75" customHeight="1">
      <c r="B5" s="20">
        <v>2.0</v>
      </c>
      <c r="C5" s="24" t="str">
        <f>IMAGE("https://i.imgur.com/b3zhUXM.png")</f>
        <v/>
      </c>
      <c r="D5" s="26" t="s">
        <v>13</v>
      </c>
      <c r="E5" s="27">
        <v>2.0</v>
      </c>
      <c r="F5" s="27">
        <v>0.0</v>
      </c>
      <c r="G5" s="27">
        <v>4.0</v>
      </c>
      <c r="H5" s="24" t="s">
        <v>11</v>
      </c>
      <c r="I5" s="28" t="s">
        <v>14</v>
      </c>
    </row>
    <row r="6" ht="48.75" customHeight="1">
      <c r="B6" s="20">
        <v>3.0</v>
      </c>
      <c r="C6" s="29" t="str">
        <f>IMAGE("https://i.imgur.com/ffaPWnL.png")</f>
        <v/>
      </c>
      <c r="D6" s="26" t="s">
        <v>15</v>
      </c>
      <c r="E6" s="27">
        <v>2.0</v>
      </c>
      <c r="F6" s="27">
        <v>0.0</v>
      </c>
      <c r="G6" s="27">
        <v>3.0</v>
      </c>
      <c r="H6" s="24" t="s">
        <v>11</v>
      </c>
      <c r="I6" s="28" t="s">
        <v>16</v>
      </c>
    </row>
    <row r="7" ht="48.75" customHeight="1">
      <c r="B7" s="20">
        <v>4.0</v>
      </c>
      <c r="C7" s="21" t="str">
        <f>IMAGE("https://i.imgur.com/lECjjLZ.png")</f>
        <v/>
      </c>
      <c r="D7" s="22" t="s">
        <v>17</v>
      </c>
      <c r="E7" s="23">
        <v>1.0</v>
      </c>
      <c r="F7" s="23">
        <v>0.0</v>
      </c>
      <c r="G7" s="23">
        <v>2.0</v>
      </c>
      <c r="H7" s="24" t="s">
        <v>11</v>
      </c>
      <c r="I7" s="25" t="s">
        <v>18</v>
      </c>
    </row>
    <row r="8" ht="48.75" customHeight="1">
      <c r="B8" s="20">
        <v>5.0</v>
      </c>
      <c r="C8" s="24" t="str">
        <f>IMAGE("https://i.imgur.com/L3NWfas.png")</f>
        <v/>
      </c>
      <c r="D8" s="26" t="s">
        <v>19</v>
      </c>
      <c r="E8" s="27">
        <v>2.0</v>
      </c>
      <c r="F8" s="27">
        <v>0.0</v>
      </c>
      <c r="G8" s="27">
        <v>4.0</v>
      </c>
      <c r="H8" s="24" t="s">
        <v>11</v>
      </c>
      <c r="I8" s="28" t="s">
        <v>20</v>
      </c>
    </row>
    <row r="9" ht="48.75" customHeight="1">
      <c r="B9" s="20">
        <v>6.0</v>
      </c>
      <c r="C9" s="24" t="str">
        <f>IMAGE("https://i.imgur.com/d1J04MR.png")</f>
        <v/>
      </c>
      <c r="D9" s="26" t="s">
        <v>21</v>
      </c>
      <c r="E9" s="27">
        <v>1.0</v>
      </c>
      <c r="F9" s="27">
        <v>0.0</v>
      </c>
      <c r="G9" s="27">
        <v>4.0</v>
      </c>
      <c r="H9" s="24" t="s">
        <v>11</v>
      </c>
      <c r="I9" s="28" t="s">
        <v>22</v>
      </c>
    </row>
    <row r="10" ht="48.75" customHeight="1">
      <c r="B10" s="30">
        <v>7.0</v>
      </c>
      <c r="C10" s="24" t="str">
        <f>IMAGE("https://i.imgur.com/MnCrfI4.png")</f>
        <v/>
      </c>
      <c r="D10" s="26" t="s">
        <v>23</v>
      </c>
      <c r="E10" s="27">
        <v>1.0</v>
      </c>
      <c r="F10" s="27">
        <v>0.0</v>
      </c>
      <c r="G10" s="27">
        <v>4.0</v>
      </c>
      <c r="H10" s="24" t="s">
        <v>11</v>
      </c>
      <c r="I10" s="28" t="s">
        <v>24</v>
      </c>
    </row>
    <row r="11" ht="48.75" customHeight="1">
      <c r="B11" s="20">
        <v>8.0</v>
      </c>
      <c r="C11" s="24" t="str">
        <f>IMAGE("https://i.imgur.com/lEzLDEl.png")</f>
        <v/>
      </c>
      <c r="D11" s="26" t="s">
        <v>25</v>
      </c>
      <c r="E11" s="27">
        <v>1.0</v>
      </c>
      <c r="F11" s="27">
        <v>0.0</v>
      </c>
      <c r="G11" s="27">
        <v>4.0</v>
      </c>
      <c r="H11" s="24" t="s">
        <v>11</v>
      </c>
      <c r="I11" s="28" t="s">
        <v>26</v>
      </c>
    </row>
    <row r="12" ht="15.0" customHeight="1">
      <c r="A12" s="12"/>
      <c r="B12" s="13"/>
      <c r="C12" s="14"/>
      <c r="D12" s="15"/>
      <c r="E12" s="16"/>
      <c r="F12" s="16"/>
      <c r="G12" s="16"/>
      <c r="H12" s="17"/>
      <c r="I12" s="18"/>
    </row>
    <row r="13" ht="48.75" customHeight="1">
      <c r="A13" s="31" t="s">
        <v>27</v>
      </c>
      <c r="B13" s="20">
        <v>9.0</v>
      </c>
      <c r="C13" s="24" t="str">
        <f>IMAGE("https://i.imgur.com/APbxyGS.png")</f>
        <v/>
      </c>
      <c r="D13" s="26" t="s">
        <v>28</v>
      </c>
      <c r="E13" s="27">
        <v>3.0</v>
      </c>
      <c r="F13" s="27">
        <v>0.0</v>
      </c>
      <c r="G13" s="27">
        <v>4.0</v>
      </c>
      <c r="H13" s="24" t="s">
        <v>29</v>
      </c>
      <c r="I13" s="28" t="s">
        <v>30</v>
      </c>
    </row>
    <row r="14" ht="48.75" customHeight="1">
      <c r="A14" s="32"/>
      <c r="B14" s="20">
        <v>10.0</v>
      </c>
      <c r="C14" s="21" t="str">
        <f>IMAGE("https://i.imgur.com/Py1O81K.png")</f>
        <v/>
      </c>
      <c r="D14" s="22" t="s">
        <v>31</v>
      </c>
      <c r="E14" s="23">
        <v>2.0</v>
      </c>
      <c r="F14" s="23">
        <v>0.0</v>
      </c>
      <c r="G14" s="23">
        <v>4.0</v>
      </c>
      <c r="H14" s="24" t="s">
        <v>29</v>
      </c>
      <c r="I14" s="25" t="s">
        <v>32</v>
      </c>
    </row>
    <row r="15" ht="48.75" customHeight="1">
      <c r="A15" s="32"/>
      <c r="B15" s="20">
        <v>11.0</v>
      </c>
      <c r="C15" s="21" t="str">
        <f>IMAGE("https://i.imgur.com/2IMrQqh.png")</f>
        <v/>
      </c>
      <c r="D15" s="22" t="s">
        <v>33</v>
      </c>
      <c r="E15" s="23">
        <v>1.0</v>
      </c>
      <c r="F15" s="23">
        <v>0.0</v>
      </c>
      <c r="G15" s="23">
        <v>4.0</v>
      </c>
      <c r="H15" s="21" t="s">
        <v>29</v>
      </c>
      <c r="I15" s="25" t="s">
        <v>34</v>
      </c>
    </row>
    <row r="16" ht="48.75" customHeight="1">
      <c r="A16" s="32"/>
      <c r="B16" s="20">
        <v>12.0</v>
      </c>
      <c r="C16" s="24" t="str">
        <f>IMAGE("https://i.imgur.com/VNWzxmx.png")</f>
        <v/>
      </c>
      <c r="D16" s="26" t="s">
        <v>35</v>
      </c>
      <c r="E16" s="27">
        <v>3.0</v>
      </c>
      <c r="F16" s="27">
        <v>0.0</v>
      </c>
      <c r="G16" s="27">
        <v>3.0</v>
      </c>
      <c r="H16" s="24" t="s">
        <v>29</v>
      </c>
      <c r="I16" s="28" t="s">
        <v>36</v>
      </c>
    </row>
    <row r="17" ht="48.75" customHeight="1">
      <c r="A17" s="32"/>
      <c r="B17" s="20">
        <v>13.0</v>
      </c>
      <c r="C17" s="24" t="str">
        <f>IMAGE("https://i.imgur.com/ECw0HOV.png")</f>
        <v/>
      </c>
      <c r="D17" s="26" t="s">
        <v>37</v>
      </c>
      <c r="E17" s="27">
        <v>1.0</v>
      </c>
      <c r="F17" s="27">
        <v>0.0</v>
      </c>
      <c r="G17" s="27">
        <v>4.0</v>
      </c>
      <c r="H17" s="24" t="s">
        <v>29</v>
      </c>
      <c r="I17" s="28" t="s">
        <v>38</v>
      </c>
    </row>
    <row r="18" ht="48.75" customHeight="1">
      <c r="A18" s="32"/>
      <c r="B18" s="20">
        <v>14.0</v>
      </c>
      <c r="C18" s="21" t="str">
        <f>IMAGE("https://i.imgur.com/x5o0hO9.png")</f>
        <v/>
      </c>
      <c r="D18" s="22" t="s">
        <v>39</v>
      </c>
      <c r="E18" s="23">
        <v>2.0</v>
      </c>
      <c r="F18" s="23">
        <v>0.0</v>
      </c>
      <c r="G18" s="23">
        <v>6.0</v>
      </c>
      <c r="H18" s="21" t="s">
        <v>40</v>
      </c>
      <c r="I18" s="25" t="s">
        <v>41</v>
      </c>
    </row>
    <row r="19" ht="15.0" customHeight="1">
      <c r="A19" s="12"/>
      <c r="B19" s="13"/>
      <c r="C19" s="14"/>
      <c r="D19" s="15"/>
      <c r="E19" s="16"/>
      <c r="F19" s="16"/>
      <c r="G19" s="16"/>
      <c r="H19" s="17"/>
      <c r="I19" s="18"/>
    </row>
    <row r="20" ht="48.75" customHeight="1">
      <c r="A20" s="33" t="s">
        <v>42</v>
      </c>
      <c r="B20" s="20">
        <v>15.0</v>
      </c>
      <c r="C20" s="24" t="str">
        <f>IMAGE("https://i.imgur.com/bBjvHj5.png")</f>
        <v/>
      </c>
      <c r="D20" s="26" t="s">
        <v>43</v>
      </c>
      <c r="E20" s="27">
        <v>1.0</v>
      </c>
      <c r="F20" s="27">
        <v>0.0</v>
      </c>
      <c r="G20" s="27">
        <v>3.0</v>
      </c>
      <c r="H20" s="24" t="s">
        <v>44</v>
      </c>
      <c r="I20" s="28" t="s">
        <v>45</v>
      </c>
    </row>
    <row r="21" ht="48.75" customHeight="1">
      <c r="A21" s="34"/>
      <c r="B21" s="20">
        <v>16.0</v>
      </c>
      <c r="C21" s="21" t="str">
        <f>IMAGE("https://i.imgur.com/kTU3aZ3.png")</f>
        <v/>
      </c>
      <c r="D21" s="22" t="s">
        <v>46</v>
      </c>
      <c r="E21" s="23">
        <v>1.0</v>
      </c>
      <c r="F21" s="23">
        <v>0.0</v>
      </c>
      <c r="G21" s="23">
        <v>3.0</v>
      </c>
      <c r="H21" s="21" t="s">
        <v>44</v>
      </c>
      <c r="I21" s="25" t="s">
        <v>47</v>
      </c>
    </row>
    <row r="22" ht="48.75" customHeight="1">
      <c r="A22" s="34"/>
      <c r="B22" s="35">
        <v>17.0</v>
      </c>
      <c r="C22" s="36" t="str">
        <f>IMAGE("https://i.imgur.com/nRtyVV8.png")</f>
        <v/>
      </c>
      <c r="D22" s="37" t="s">
        <v>48</v>
      </c>
      <c r="E22" s="38">
        <v>1.0</v>
      </c>
      <c r="F22" s="38">
        <v>0.0</v>
      </c>
      <c r="G22" s="38">
        <v>3.0</v>
      </c>
      <c r="H22" s="36" t="s">
        <v>44</v>
      </c>
      <c r="I22" s="39" t="s">
        <v>49</v>
      </c>
    </row>
    <row r="23" ht="48.75" customHeight="1">
      <c r="A23" s="34"/>
      <c r="B23" s="20">
        <v>18.0</v>
      </c>
      <c r="C23" s="21" t="str">
        <f>IMAGE("https://i.imgur.com/AvSiGXZ.png")</f>
        <v/>
      </c>
      <c r="D23" s="22" t="s">
        <v>50</v>
      </c>
      <c r="E23" s="23">
        <v>1.0</v>
      </c>
      <c r="F23" s="23">
        <v>0.0</v>
      </c>
      <c r="G23" s="23">
        <v>3.0</v>
      </c>
      <c r="H23" s="21" t="s">
        <v>44</v>
      </c>
      <c r="I23" s="25" t="s">
        <v>51</v>
      </c>
    </row>
    <row r="24" ht="48.75" customHeight="1">
      <c r="A24" s="34"/>
      <c r="B24" s="20">
        <v>19.0</v>
      </c>
      <c r="C24" s="21" t="str">
        <f>IMAGE("https://i.imgur.com/Heh5naZ.png")</f>
        <v/>
      </c>
      <c r="D24" s="22" t="s">
        <v>52</v>
      </c>
      <c r="E24" s="23">
        <v>0.0</v>
      </c>
      <c r="F24" s="23">
        <v>0.0</v>
      </c>
      <c r="G24" s="23">
        <v>4.0</v>
      </c>
      <c r="H24" s="21" t="s">
        <v>44</v>
      </c>
      <c r="I24" s="25" t="s">
        <v>53</v>
      </c>
    </row>
    <row r="25" ht="48.75" customHeight="1">
      <c r="A25" s="34"/>
      <c r="B25" s="20">
        <v>20.0</v>
      </c>
      <c r="C25" s="21" t="str">
        <f>IMAGE("https://i.imgur.com/WJvAdh3.png")</f>
        <v/>
      </c>
      <c r="D25" s="22" t="s">
        <v>54</v>
      </c>
      <c r="E25" s="23">
        <v>1.0</v>
      </c>
      <c r="F25" s="23">
        <v>0.0</v>
      </c>
      <c r="G25" s="23">
        <v>4.0</v>
      </c>
      <c r="H25" s="21" t="s">
        <v>44</v>
      </c>
      <c r="I25" s="25" t="s">
        <v>55</v>
      </c>
    </row>
    <row r="26" ht="48.75" customHeight="1">
      <c r="A26" s="34"/>
      <c r="B26" s="20">
        <v>21.0</v>
      </c>
      <c r="C26" s="24" t="str">
        <f>IMAGE("https://i.imgur.com/uI3Oli2.png")</f>
        <v/>
      </c>
      <c r="D26" s="26" t="s">
        <v>56</v>
      </c>
      <c r="E26" s="27">
        <v>2.0</v>
      </c>
      <c r="F26" s="27">
        <v>0.0</v>
      </c>
      <c r="G26" s="27">
        <v>4.0</v>
      </c>
      <c r="H26" s="24" t="s">
        <v>44</v>
      </c>
      <c r="I26" s="28" t="s">
        <v>57</v>
      </c>
    </row>
    <row r="27" ht="48.75" customHeight="1">
      <c r="A27" s="34"/>
      <c r="B27" s="40">
        <v>22.0</v>
      </c>
      <c r="C27" s="41" t="str">
        <f>IMAGE("https://i.imgur.com/J6NAFbn.png")</f>
        <v/>
      </c>
      <c r="D27" s="42" t="s">
        <v>58</v>
      </c>
      <c r="E27" s="43">
        <v>3.0</v>
      </c>
      <c r="F27" s="43">
        <v>1.0</v>
      </c>
      <c r="G27" s="43">
        <v>5.0</v>
      </c>
      <c r="H27" s="41" t="s">
        <v>44</v>
      </c>
      <c r="I27" s="44" t="s">
        <v>59</v>
      </c>
    </row>
    <row r="28" ht="15.0" customHeight="1">
      <c r="A28" s="12"/>
      <c r="B28" s="45"/>
      <c r="C28" s="46"/>
      <c r="D28" s="47"/>
      <c r="E28" s="46"/>
      <c r="F28" s="46"/>
      <c r="G28" s="46"/>
      <c r="H28" s="46"/>
      <c r="I28" s="48"/>
    </row>
    <row r="29" ht="48.75" customHeight="1">
      <c r="A29" s="31" t="s">
        <v>60</v>
      </c>
      <c r="B29" s="20">
        <v>23.0</v>
      </c>
      <c r="C29" s="21" t="str">
        <f>IMAGE("https://i.imgur.com/x6KSrnz.png")</f>
        <v/>
      </c>
      <c r="D29" s="22" t="s">
        <v>61</v>
      </c>
      <c r="E29" s="23">
        <v>3.0</v>
      </c>
      <c r="F29" s="23">
        <v>0.0</v>
      </c>
      <c r="G29" s="23">
        <v>3.0</v>
      </c>
      <c r="H29" s="21" t="s">
        <v>62</v>
      </c>
      <c r="I29" s="25" t="s">
        <v>63</v>
      </c>
    </row>
    <row r="30" ht="48.75" customHeight="1">
      <c r="A30" s="32"/>
      <c r="B30" s="20">
        <v>24.0</v>
      </c>
      <c r="C30" s="24" t="str">
        <f>IMAGE("https://i.imgur.com/IVsdSBV.png")</f>
        <v/>
      </c>
      <c r="D30" s="26" t="s">
        <v>64</v>
      </c>
      <c r="E30" s="27">
        <v>2.0</v>
      </c>
      <c r="F30" s="27">
        <v>0.0</v>
      </c>
      <c r="G30" s="27">
        <v>5.0</v>
      </c>
      <c r="H30" s="24" t="s">
        <v>62</v>
      </c>
      <c r="I30" s="28" t="s">
        <v>65</v>
      </c>
    </row>
    <row r="31" ht="48.75" customHeight="1">
      <c r="A31" s="32"/>
      <c r="B31" s="20">
        <v>25.0</v>
      </c>
      <c r="C31" s="21" t="str">
        <f>IMAGE("https://i.imgur.com/iobWawc.png")</f>
        <v/>
      </c>
      <c r="D31" s="22" t="s">
        <v>66</v>
      </c>
      <c r="E31" s="23">
        <v>2.0</v>
      </c>
      <c r="F31" s="23">
        <v>0.0</v>
      </c>
      <c r="G31" s="23">
        <v>4.0</v>
      </c>
      <c r="H31" s="21" t="s">
        <v>62</v>
      </c>
      <c r="I31" s="25" t="s">
        <v>67</v>
      </c>
    </row>
    <row r="32" ht="48.75" customHeight="1">
      <c r="A32" s="32"/>
      <c r="B32" s="20">
        <v>26.0</v>
      </c>
      <c r="C32" s="24" t="str">
        <f>IMAGE("https://i.imgur.com/5PPQaTJ.png")</f>
        <v/>
      </c>
      <c r="D32" s="26" t="s">
        <v>68</v>
      </c>
      <c r="E32" s="27">
        <v>3.0</v>
      </c>
      <c r="F32" s="27">
        <v>0.0</v>
      </c>
      <c r="G32" s="27">
        <v>5.0</v>
      </c>
      <c r="H32" s="24" t="s">
        <v>62</v>
      </c>
      <c r="I32" s="28" t="s">
        <v>69</v>
      </c>
    </row>
    <row r="33" ht="48.75" customHeight="1">
      <c r="A33" s="32"/>
      <c r="B33" s="40">
        <v>27.0</v>
      </c>
      <c r="C33" s="41" t="str">
        <f>IMAGE("https://i.imgur.com/ffp8iRn.png")</f>
        <v/>
      </c>
      <c r="D33" s="42" t="s">
        <v>70</v>
      </c>
      <c r="E33" s="43">
        <v>2.0</v>
      </c>
      <c r="F33" s="43">
        <v>2.0</v>
      </c>
      <c r="G33" s="43">
        <v>4.0</v>
      </c>
      <c r="H33" s="41" t="s">
        <v>62</v>
      </c>
      <c r="I33" s="44" t="s">
        <v>71</v>
      </c>
    </row>
    <row r="34" ht="15.0" customHeight="1">
      <c r="A34" s="12"/>
      <c r="B34" s="13"/>
      <c r="C34" s="14"/>
      <c r="D34" s="15"/>
      <c r="E34" s="16"/>
      <c r="F34" s="16"/>
      <c r="G34" s="16"/>
      <c r="H34" s="17"/>
      <c r="I34" s="18"/>
    </row>
    <row r="35" ht="48.75" customHeight="1">
      <c r="A35" s="19" t="s">
        <v>72</v>
      </c>
      <c r="B35" s="20">
        <v>28.0</v>
      </c>
      <c r="C35" s="49" t="str">
        <f>IMAGE("https://i.imgur.com/imx7uPD.png")</f>
        <v/>
      </c>
      <c r="D35" s="22" t="s">
        <v>73</v>
      </c>
      <c r="E35" s="23">
        <v>3.0</v>
      </c>
      <c r="F35" s="23">
        <v>0.0</v>
      </c>
      <c r="G35" s="23">
        <v>3.0</v>
      </c>
      <c r="H35" s="21" t="s">
        <v>74</v>
      </c>
      <c r="I35" s="25" t="s">
        <v>75</v>
      </c>
    </row>
    <row r="36" ht="48.75" customHeight="1">
      <c r="B36" s="20">
        <v>29.0</v>
      </c>
      <c r="C36" s="21" t="str">
        <f>IMAGE("https://i.imgur.com/xY3jB3G.png")</f>
        <v/>
      </c>
      <c r="D36" s="22" t="s">
        <v>76</v>
      </c>
      <c r="E36" s="23">
        <v>3.0</v>
      </c>
      <c r="F36" s="23">
        <v>0.0</v>
      </c>
      <c r="G36" s="23">
        <v>5.0</v>
      </c>
      <c r="H36" s="21" t="s">
        <v>74</v>
      </c>
      <c r="I36" s="25" t="s">
        <v>77</v>
      </c>
    </row>
    <row r="37" ht="48.75" customHeight="1">
      <c r="B37" s="40">
        <v>30.0</v>
      </c>
      <c r="C37" s="41" t="str">
        <f>IMAGE("https://i.imgur.com/BywCRLv.png")</f>
        <v/>
      </c>
      <c r="D37" s="42" t="s">
        <v>78</v>
      </c>
      <c r="E37" s="43">
        <v>4.0</v>
      </c>
      <c r="F37" s="43">
        <v>3.0</v>
      </c>
      <c r="G37" s="43">
        <v>5.0</v>
      </c>
      <c r="H37" s="41" t="s">
        <v>74</v>
      </c>
      <c r="I37" s="44" t="s">
        <v>79</v>
      </c>
    </row>
    <row r="38" ht="15.0" customHeight="1">
      <c r="A38" s="12"/>
      <c r="B38" s="13"/>
      <c r="C38" s="14"/>
      <c r="D38" s="15"/>
      <c r="E38" s="16"/>
      <c r="F38" s="16"/>
      <c r="G38" s="16"/>
      <c r="H38" s="17"/>
      <c r="I38" s="18"/>
    </row>
    <row r="39" ht="48.75" customHeight="1">
      <c r="A39" s="19" t="s">
        <v>80</v>
      </c>
      <c r="B39" s="20">
        <v>31.0</v>
      </c>
      <c r="C39" s="21" t="str">
        <f>IMAGE("https://i.imgur.com/MavijaY.png")</f>
        <v/>
      </c>
      <c r="D39" s="22" t="s">
        <v>81</v>
      </c>
      <c r="E39" s="23">
        <v>1.0</v>
      </c>
      <c r="F39" s="23">
        <v>0.0</v>
      </c>
      <c r="G39" s="23">
        <v>4.0</v>
      </c>
      <c r="H39" s="21" t="s">
        <v>82</v>
      </c>
      <c r="I39" s="25" t="s">
        <v>83</v>
      </c>
    </row>
    <row r="40" ht="48.75" customHeight="1">
      <c r="B40" s="40">
        <v>32.0</v>
      </c>
      <c r="C40" s="41" t="str">
        <f>IMAGE("https://i.imgur.com/uQOWECF.png")</f>
        <v/>
      </c>
      <c r="D40" s="42" t="s">
        <v>84</v>
      </c>
      <c r="E40" s="43">
        <v>2.0</v>
      </c>
      <c r="F40" s="43">
        <v>1.0</v>
      </c>
      <c r="G40" s="43">
        <v>5.0</v>
      </c>
      <c r="H40" s="41" t="s">
        <v>85</v>
      </c>
      <c r="I40" s="44" t="s">
        <v>86</v>
      </c>
    </row>
    <row r="41" ht="48.75" customHeight="1">
      <c r="B41" s="20">
        <v>33.0</v>
      </c>
      <c r="C41" s="24" t="str">
        <f>IMAGE("https://i.imgur.com/KLJ58yG.png")</f>
        <v/>
      </c>
      <c r="D41" s="26" t="s">
        <v>87</v>
      </c>
      <c r="E41" s="27">
        <v>1.0</v>
      </c>
      <c r="F41" s="27">
        <v>0.0</v>
      </c>
      <c r="G41" s="27">
        <v>4.0</v>
      </c>
      <c r="H41" s="24" t="s">
        <v>88</v>
      </c>
      <c r="I41" s="28" t="s">
        <v>89</v>
      </c>
    </row>
    <row r="42" ht="48.75" customHeight="1">
      <c r="B42" s="40">
        <v>34.0</v>
      </c>
      <c r="C42" s="41" t="str">
        <f>IMAGE("https://i.imgur.com/ZFY4EFf.png")</f>
        <v/>
      </c>
      <c r="D42" s="42" t="s">
        <v>90</v>
      </c>
      <c r="E42" s="43">
        <v>1.0</v>
      </c>
      <c r="F42" s="43">
        <v>1.0</v>
      </c>
      <c r="G42" s="43">
        <v>4.0</v>
      </c>
      <c r="H42" s="41" t="s">
        <v>91</v>
      </c>
      <c r="I42" s="44" t="s">
        <v>92</v>
      </c>
    </row>
    <row r="43" ht="48.75" customHeight="1">
      <c r="B43" s="20">
        <v>35.0</v>
      </c>
      <c r="C43" s="24" t="str">
        <f>IMAGE("https://i.imgur.com/dOIXIXb.png")</f>
        <v/>
      </c>
      <c r="D43" s="26" t="s">
        <v>93</v>
      </c>
      <c r="E43" s="27">
        <v>1.0</v>
      </c>
      <c r="F43" s="27">
        <v>0.0</v>
      </c>
      <c r="G43" s="27">
        <v>4.0</v>
      </c>
      <c r="H43" s="24" t="s">
        <v>94</v>
      </c>
      <c r="I43" s="28" t="s">
        <v>95</v>
      </c>
    </row>
    <row r="44" ht="48.75" customHeight="1">
      <c r="B44" s="40">
        <v>36.0</v>
      </c>
      <c r="C44" s="50" t="str">
        <f>IMAGE("https://i.imgur.com/jLa3Duk.png")</f>
        <v/>
      </c>
      <c r="D44" s="51" t="s">
        <v>96</v>
      </c>
      <c r="E44" s="52">
        <v>2.0</v>
      </c>
      <c r="F44" s="52">
        <v>1.0</v>
      </c>
      <c r="G44" s="52">
        <v>5.0</v>
      </c>
      <c r="H44" s="50" t="s">
        <v>97</v>
      </c>
      <c r="I44" s="53" t="s">
        <v>98</v>
      </c>
    </row>
    <row r="45" ht="48.75" customHeight="1">
      <c r="B45" s="20">
        <v>37.0</v>
      </c>
      <c r="C45" s="24" t="str">
        <f>IMAGE("https://i.imgur.com/4Y8Uh9S.png")</f>
        <v/>
      </c>
      <c r="D45" s="26" t="s">
        <v>99</v>
      </c>
      <c r="E45" s="27">
        <v>1.0</v>
      </c>
      <c r="F45" s="27">
        <v>0.0</v>
      </c>
      <c r="G45" s="27">
        <v>3.0</v>
      </c>
      <c r="H45" s="24" t="s">
        <v>100</v>
      </c>
      <c r="I45" s="28" t="s">
        <v>101</v>
      </c>
    </row>
    <row r="46" ht="48.75" customHeight="1">
      <c r="B46" s="20">
        <v>38.0</v>
      </c>
      <c r="C46" s="24" t="str">
        <f>IMAGE("https://i.imgur.com/zVFg2G2.png")</f>
        <v/>
      </c>
      <c r="D46" s="26" t="s">
        <v>102</v>
      </c>
      <c r="E46" s="27">
        <v>1.0</v>
      </c>
      <c r="F46" s="27">
        <v>0.0</v>
      </c>
      <c r="G46" s="27">
        <v>5.0</v>
      </c>
      <c r="H46" s="24" t="s">
        <v>103</v>
      </c>
      <c r="I46" s="28" t="s">
        <v>104</v>
      </c>
    </row>
    <row r="47" ht="48.75" customHeight="1">
      <c r="B47" s="40">
        <v>39.0</v>
      </c>
      <c r="C47" s="41" t="str">
        <f>IMAGE("https://i.imgur.com/ihwlC3N.png")</f>
        <v/>
      </c>
      <c r="D47" s="42" t="s">
        <v>105</v>
      </c>
      <c r="E47" s="43">
        <v>2.0</v>
      </c>
      <c r="F47" s="43">
        <v>1.0</v>
      </c>
      <c r="G47" s="43">
        <v>5.0</v>
      </c>
      <c r="H47" s="41" t="s">
        <v>106</v>
      </c>
      <c r="I47" s="44" t="s">
        <v>107</v>
      </c>
    </row>
    <row r="48" ht="48.75" customHeight="1">
      <c r="B48" s="20">
        <v>40.0</v>
      </c>
      <c r="C48" s="21" t="str">
        <f>IMAGE("https://i.imgur.com/KS3iZa2.png")</f>
        <v/>
      </c>
      <c r="D48" s="22" t="s">
        <v>108</v>
      </c>
      <c r="E48" s="23">
        <v>2.0</v>
      </c>
      <c r="F48" s="23">
        <v>0.0</v>
      </c>
      <c r="G48" s="23">
        <v>4.0</v>
      </c>
      <c r="H48" s="21" t="s">
        <v>109</v>
      </c>
      <c r="I48" s="25" t="s">
        <v>110</v>
      </c>
    </row>
    <row r="49" ht="48.75" customHeight="1">
      <c r="B49" s="40">
        <v>41.0</v>
      </c>
      <c r="C49" s="41" t="str">
        <f>IMAGE("https://i.imgur.com/EljsqX7.png")</f>
        <v/>
      </c>
      <c r="D49" s="42" t="s">
        <v>111</v>
      </c>
      <c r="E49" s="43">
        <v>2.0</v>
      </c>
      <c r="F49" s="43">
        <v>1.0</v>
      </c>
      <c r="G49" s="43">
        <v>5.0</v>
      </c>
      <c r="H49" s="41" t="s">
        <v>112</v>
      </c>
      <c r="I49" s="44" t="s">
        <v>113</v>
      </c>
    </row>
    <row r="50" ht="15.0" customHeight="1">
      <c r="A50" s="12"/>
      <c r="B50" s="13"/>
      <c r="C50" s="14"/>
      <c r="D50" s="15"/>
      <c r="E50" s="16"/>
      <c r="F50" s="16"/>
      <c r="G50" s="16"/>
      <c r="H50" s="17"/>
      <c r="I50" s="18"/>
    </row>
  </sheetData>
  <mergeCells count="6">
    <mergeCell ref="A4:A11"/>
    <mergeCell ref="A13:A18"/>
    <mergeCell ref="A20:A27"/>
    <mergeCell ref="A29:A33"/>
    <mergeCell ref="A35:A37"/>
    <mergeCell ref="A39:A4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8" max="8" width="12.63"/>
    <col customWidth="1" min="9" max="9" width="133.88"/>
  </cols>
  <sheetData>
    <row r="1" ht="48.75" customHeight="1">
      <c r="A1" s="54" t="s">
        <v>114</v>
      </c>
      <c r="B1" s="55"/>
      <c r="C1" s="55"/>
      <c r="D1" s="55"/>
      <c r="E1" s="55"/>
      <c r="F1" s="55"/>
      <c r="G1" s="55"/>
      <c r="H1" s="55"/>
      <c r="I1" s="56"/>
    </row>
    <row r="2" ht="17.25" customHeight="1">
      <c r="A2" s="57" t="s">
        <v>0</v>
      </c>
      <c r="B2" s="58" t="s">
        <v>1</v>
      </c>
      <c r="C2" s="59" t="s">
        <v>2</v>
      </c>
      <c r="D2" s="60" t="s">
        <v>3</v>
      </c>
      <c r="E2" s="61" t="s">
        <v>4</v>
      </c>
      <c r="F2" s="61" t="s">
        <v>5</v>
      </c>
      <c r="G2" s="61" t="s">
        <v>6</v>
      </c>
      <c r="H2" s="59" t="s">
        <v>7</v>
      </c>
      <c r="I2" s="60" t="s">
        <v>8</v>
      </c>
    </row>
    <row r="3" ht="17.25" customHeight="1">
      <c r="A3" s="62"/>
      <c r="B3" s="62"/>
      <c r="C3" s="63"/>
      <c r="D3" s="63"/>
      <c r="E3" s="63"/>
      <c r="F3" s="63"/>
      <c r="G3" s="63"/>
      <c r="H3" s="63"/>
      <c r="I3" s="64"/>
    </row>
    <row r="4" ht="48.75" customHeight="1">
      <c r="A4" s="65" t="s">
        <v>9</v>
      </c>
      <c r="B4" s="66">
        <v>1.0</v>
      </c>
      <c r="C4" s="67" t="str">
        <f>IMAGE("https://i.imgur.com/ULtwsBO.png")</f>
        <v/>
      </c>
      <c r="D4" s="68" t="s">
        <v>115</v>
      </c>
      <c r="E4" s="69">
        <v>2.0</v>
      </c>
      <c r="F4" s="69">
        <v>0.0</v>
      </c>
      <c r="G4" s="69">
        <v>3.0</v>
      </c>
      <c r="H4" s="67" t="s">
        <v>11</v>
      </c>
      <c r="I4" s="70" t="s">
        <v>116</v>
      </c>
    </row>
    <row r="5" ht="48.75" customHeight="1">
      <c r="A5" s="34"/>
      <c r="B5" s="66">
        <v>2.0</v>
      </c>
      <c r="C5" s="67" t="str">
        <f>IMAGE("https://i.imgur.com/b3zhUXM.png")</f>
        <v/>
      </c>
      <c r="D5" s="68" t="s">
        <v>117</v>
      </c>
      <c r="E5" s="69">
        <v>2.0</v>
      </c>
      <c r="F5" s="69">
        <v>0.0</v>
      </c>
      <c r="G5" s="69">
        <v>4.0</v>
      </c>
      <c r="H5" s="67" t="s">
        <v>11</v>
      </c>
      <c r="I5" s="70" t="s">
        <v>118</v>
      </c>
    </row>
    <row r="6" ht="48.75" customHeight="1">
      <c r="A6" s="34"/>
      <c r="B6" s="66">
        <v>3.0</v>
      </c>
      <c r="C6" s="67" t="str">
        <f>IMAGE("https://i.imgur.com/ffaPWnL.png")</f>
        <v/>
      </c>
      <c r="D6" s="68" t="s">
        <v>119</v>
      </c>
      <c r="E6" s="69">
        <v>2.0</v>
      </c>
      <c r="F6" s="69">
        <v>0.0</v>
      </c>
      <c r="G6" s="69">
        <v>3.0</v>
      </c>
      <c r="H6" s="67" t="s">
        <v>11</v>
      </c>
      <c r="I6" s="70" t="s">
        <v>120</v>
      </c>
    </row>
    <row r="7" ht="48.75" customHeight="1">
      <c r="A7" s="34"/>
      <c r="B7" s="66">
        <v>4.0</v>
      </c>
      <c r="C7" s="67" t="str">
        <f>IMAGE("https://i.imgur.com/lECjjLZ.png")</f>
        <v/>
      </c>
      <c r="D7" s="68" t="s">
        <v>121</v>
      </c>
      <c r="E7" s="69">
        <v>1.0</v>
      </c>
      <c r="F7" s="69">
        <v>0.0</v>
      </c>
      <c r="G7" s="69">
        <v>2.0</v>
      </c>
      <c r="H7" s="67" t="s">
        <v>11</v>
      </c>
      <c r="I7" s="70" t="s">
        <v>122</v>
      </c>
    </row>
    <row r="8" ht="48.75" customHeight="1">
      <c r="A8" s="34"/>
      <c r="B8" s="66">
        <v>5.0</v>
      </c>
      <c r="C8" s="67" t="str">
        <f>IMAGE("https://i.imgur.com/L3NWfas.png")</f>
        <v/>
      </c>
      <c r="D8" s="68" t="s">
        <v>123</v>
      </c>
      <c r="E8" s="69">
        <v>2.0</v>
      </c>
      <c r="F8" s="69">
        <v>0.0</v>
      </c>
      <c r="G8" s="69">
        <v>4.0</v>
      </c>
      <c r="H8" s="67" t="s">
        <v>11</v>
      </c>
      <c r="I8" s="70" t="s">
        <v>124</v>
      </c>
    </row>
    <row r="9" ht="48.75" customHeight="1">
      <c r="A9" s="34"/>
      <c r="B9" s="66">
        <v>6.0</v>
      </c>
      <c r="C9" s="67" t="str">
        <f>IMAGE("https://i.imgur.com/d1J04MR.png")</f>
        <v/>
      </c>
      <c r="D9" s="68" t="s">
        <v>125</v>
      </c>
      <c r="E9" s="69">
        <v>1.0</v>
      </c>
      <c r="F9" s="69">
        <v>0.0</v>
      </c>
      <c r="G9" s="69">
        <v>4.0</v>
      </c>
      <c r="H9" s="67" t="s">
        <v>11</v>
      </c>
      <c r="I9" s="70" t="s">
        <v>126</v>
      </c>
    </row>
    <row r="10" ht="48.75" customHeight="1">
      <c r="A10" s="34"/>
      <c r="B10" s="66">
        <v>7.0</v>
      </c>
      <c r="C10" s="67" t="str">
        <f>IMAGE("https://i.imgur.com/MnCrfI4.png")</f>
        <v/>
      </c>
      <c r="D10" s="68" t="s">
        <v>127</v>
      </c>
      <c r="E10" s="69">
        <v>1.0</v>
      </c>
      <c r="F10" s="69">
        <v>0.0</v>
      </c>
      <c r="G10" s="69">
        <v>4.0</v>
      </c>
      <c r="H10" s="67" t="s">
        <v>11</v>
      </c>
      <c r="I10" s="70" t="s">
        <v>128</v>
      </c>
    </row>
    <row r="11" ht="48.75" customHeight="1">
      <c r="A11" s="71"/>
      <c r="B11" s="66">
        <v>8.0</v>
      </c>
      <c r="C11" s="67" t="str">
        <f>IMAGE("https://i.imgur.com/lEzLDEl.png")</f>
        <v/>
      </c>
      <c r="D11" s="68" t="s">
        <v>129</v>
      </c>
      <c r="E11" s="69">
        <v>1.0</v>
      </c>
      <c r="F11" s="69">
        <v>0.0</v>
      </c>
      <c r="G11" s="69">
        <v>4.0</v>
      </c>
      <c r="H11" s="67" t="s">
        <v>11</v>
      </c>
      <c r="I11" s="70" t="s">
        <v>130</v>
      </c>
    </row>
    <row r="12" ht="10.5" customHeight="1">
      <c r="A12" s="62"/>
      <c r="B12" s="72"/>
      <c r="C12" s="63"/>
      <c r="D12" s="63"/>
      <c r="E12" s="63"/>
      <c r="F12" s="63"/>
      <c r="G12" s="63"/>
      <c r="H12" s="63"/>
      <c r="I12" s="64"/>
    </row>
    <row r="13" ht="48.75" customHeight="1">
      <c r="A13" s="65" t="s">
        <v>27</v>
      </c>
      <c r="B13" s="66">
        <v>9.0</v>
      </c>
      <c r="C13" s="67" t="str">
        <f>IMAGE("https://i.imgur.com/APbxyGS.png")</f>
        <v/>
      </c>
      <c r="D13" s="68" t="s">
        <v>131</v>
      </c>
      <c r="E13" s="69">
        <v>3.0</v>
      </c>
      <c r="F13" s="69">
        <v>0.0</v>
      </c>
      <c r="G13" s="69">
        <v>4.0</v>
      </c>
      <c r="H13" s="67" t="s">
        <v>29</v>
      </c>
      <c r="I13" s="70" t="s">
        <v>132</v>
      </c>
    </row>
    <row r="14" ht="48.75" customHeight="1">
      <c r="A14" s="34"/>
      <c r="B14" s="66">
        <v>10.0</v>
      </c>
      <c r="C14" s="67" t="str">
        <f>IMAGE("https://i.imgur.com/Py1O81K.png")</f>
        <v/>
      </c>
      <c r="D14" s="68" t="s">
        <v>133</v>
      </c>
      <c r="E14" s="69">
        <v>2.0</v>
      </c>
      <c r="F14" s="69">
        <v>0.0</v>
      </c>
      <c r="G14" s="69">
        <v>4.0</v>
      </c>
      <c r="H14" s="67" t="s">
        <v>29</v>
      </c>
      <c r="I14" s="70" t="s">
        <v>134</v>
      </c>
    </row>
    <row r="15" ht="48.75" customHeight="1">
      <c r="A15" s="34"/>
      <c r="B15" s="66">
        <v>11.0</v>
      </c>
      <c r="C15" s="67" t="str">
        <f>IMAGE("https://i.imgur.com/2IMrQqh.png")</f>
        <v/>
      </c>
      <c r="D15" s="68" t="s">
        <v>135</v>
      </c>
      <c r="E15" s="69">
        <v>1.0</v>
      </c>
      <c r="F15" s="69">
        <v>0.0</v>
      </c>
      <c r="G15" s="69">
        <v>4.0</v>
      </c>
      <c r="H15" s="67" t="s">
        <v>29</v>
      </c>
      <c r="I15" s="70" t="s">
        <v>136</v>
      </c>
    </row>
    <row r="16" ht="48.75" customHeight="1">
      <c r="A16" s="34"/>
      <c r="B16" s="66">
        <v>12.0</v>
      </c>
      <c r="C16" s="67" t="str">
        <f>IMAGE("https://i.imgur.com/VNWzxmx.png")</f>
        <v/>
      </c>
      <c r="D16" s="68" t="s">
        <v>137</v>
      </c>
      <c r="E16" s="69">
        <v>3.0</v>
      </c>
      <c r="F16" s="69">
        <v>0.0</v>
      </c>
      <c r="G16" s="69">
        <v>3.0</v>
      </c>
      <c r="H16" s="67" t="s">
        <v>29</v>
      </c>
      <c r="I16" s="70" t="s">
        <v>138</v>
      </c>
    </row>
    <row r="17" ht="48.75" customHeight="1">
      <c r="A17" s="34"/>
      <c r="B17" s="66">
        <v>13.0</v>
      </c>
      <c r="C17" s="67" t="str">
        <f>IMAGE("https://i.imgur.com/ECw0HOV.png")</f>
        <v/>
      </c>
      <c r="D17" s="68" t="s">
        <v>139</v>
      </c>
      <c r="E17" s="69">
        <v>1.0</v>
      </c>
      <c r="F17" s="69">
        <v>0.0</v>
      </c>
      <c r="G17" s="69">
        <v>4.0</v>
      </c>
      <c r="H17" s="67" t="s">
        <v>29</v>
      </c>
      <c r="I17" s="70" t="s">
        <v>140</v>
      </c>
    </row>
    <row r="18" ht="48.75" customHeight="1">
      <c r="A18" s="71"/>
      <c r="B18" s="66">
        <v>14.0</v>
      </c>
      <c r="C18" s="67" t="str">
        <f>IMAGE("https://i.imgur.com/x5o0hO9.png")</f>
        <v/>
      </c>
      <c r="D18" s="68" t="s">
        <v>141</v>
      </c>
      <c r="E18" s="69">
        <v>2.0</v>
      </c>
      <c r="F18" s="69">
        <v>0.0</v>
      </c>
      <c r="G18" s="69">
        <v>6.0</v>
      </c>
      <c r="H18" s="73" t="s">
        <v>142</v>
      </c>
      <c r="I18" s="70" t="s">
        <v>143</v>
      </c>
    </row>
    <row r="19" ht="10.5" customHeight="1">
      <c r="A19" s="62"/>
      <c r="B19" s="72"/>
      <c r="C19" s="63"/>
      <c r="D19" s="63"/>
      <c r="E19" s="63"/>
      <c r="F19" s="63"/>
      <c r="G19" s="63"/>
      <c r="H19" s="63"/>
      <c r="I19" s="64"/>
    </row>
    <row r="20" ht="48.75" customHeight="1">
      <c r="A20" s="65" t="s">
        <v>42</v>
      </c>
      <c r="B20" s="66">
        <v>15.0</v>
      </c>
      <c r="C20" s="67" t="str">
        <f>IMAGE("https://i.imgur.com/bBjvHj5.png")</f>
        <v/>
      </c>
      <c r="D20" s="68" t="s">
        <v>144</v>
      </c>
      <c r="E20" s="69">
        <v>1.0</v>
      </c>
      <c r="F20" s="69">
        <v>0.0</v>
      </c>
      <c r="G20" s="69">
        <v>3.0</v>
      </c>
      <c r="H20" s="67" t="s">
        <v>44</v>
      </c>
      <c r="I20" s="70" t="s">
        <v>145</v>
      </c>
    </row>
    <row r="21" ht="48.75" customHeight="1">
      <c r="A21" s="34"/>
      <c r="B21" s="66">
        <v>16.0</v>
      </c>
      <c r="C21" s="67" t="str">
        <f>IMAGE("https://i.imgur.com/kTU3aZ3.png")</f>
        <v/>
      </c>
      <c r="D21" s="68" t="s">
        <v>146</v>
      </c>
      <c r="E21" s="69">
        <v>1.0</v>
      </c>
      <c r="F21" s="69">
        <v>0.0</v>
      </c>
      <c r="G21" s="69">
        <v>3.0</v>
      </c>
      <c r="H21" s="67" t="s">
        <v>44</v>
      </c>
      <c r="I21" s="70" t="s">
        <v>147</v>
      </c>
    </row>
    <row r="22" ht="48.75" customHeight="1">
      <c r="A22" s="34"/>
      <c r="B22" s="66">
        <v>17.0</v>
      </c>
      <c r="C22" s="67" t="str">
        <f>IMAGE("https://i.imgur.com/nRtyVV8.png")</f>
        <v/>
      </c>
      <c r="D22" s="68" t="s">
        <v>148</v>
      </c>
      <c r="E22" s="69">
        <v>1.0</v>
      </c>
      <c r="F22" s="69">
        <v>0.0</v>
      </c>
      <c r="G22" s="69">
        <v>3.0</v>
      </c>
      <c r="H22" s="67" t="s">
        <v>44</v>
      </c>
      <c r="I22" s="70" t="s">
        <v>149</v>
      </c>
    </row>
    <row r="23" ht="48.75" customHeight="1">
      <c r="A23" s="34"/>
      <c r="B23" s="66">
        <v>18.0</v>
      </c>
      <c r="C23" s="67" t="str">
        <f>IMAGE("https://i.imgur.com/AvSiGXZ.png")</f>
        <v/>
      </c>
      <c r="D23" s="68" t="s">
        <v>150</v>
      </c>
      <c r="E23" s="69">
        <v>1.0</v>
      </c>
      <c r="F23" s="69">
        <v>0.0</v>
      </c>
      <c r="G23" s="69">
        <v>3.0</v>
      </c>
      <c r="H23" s="67" t="s">
        <v>44</v>
      </c>
      <c r="I23" s="70" t="s">
        <v>151</v>
      </c>
    </row>
    <row r="24" ht="48.75" customHeight="1">
      <c r="A24" s="34"/>
      <c r="B24" s="66">
        <v>19.0</v>
      </c>
      <c r="C24" s="67" t="str">
        <f>IMAGE("https://i.imgur.com/Heh5naZ.png")</f>
        <v/>
      </c>
      <c r="D24" s="68" t="s">
        <v>152</v>
      </c>
      <c r="E24" s="69">
        <v>0.0</v>
      </c>
      <c r="F24" s="69">
        <v>0.0</v>
      </c>
      <c r="G24" s="69">
        <v>4.0</v>
      </c>
      <c r="H24" s="67" t="s">
        <v>44</v>
      </c>
      <c r="I24" s="70" t="s">
        <v>153</v>
      </c>
    </row>
    <row r="25" ht="48.75" customHeight="1">
      <c r="A25" s="34"/>
      <c r="B25" s="66">
        <v>20.0</v>
      </c>
      <c r="C25" s="67" t="str">
        <f>IMAGE("https://i.imgur.com/WJvAdh3.png")</f>
        <v/>
      </c>
      <c r="D25" s="68" t="s">
        <v>154</v>
      </c>
      <c r="E25" s="69">
        <v>1.0</v>
      </c>
      <c r="F25" s="69">
        <v>0.0</v>
      </c>
      <c r="G25" s="69">
        <v>4.0</v>
      </c>
      <c r="H25" s="67" t="s">
        <v>44</v>
      </c>
      <c r="I25" s="70" t="s">
        <v>155</v>
      </c>
    </row>
    <row r="26" ht="48.75" customHeight="1">
      <c r="A26" s="34"/>
      <c r="B26" s="66">
        <v>21.0</v>
      </c>
      <c r="C26" s="67" t="str">
        <f>IMAGE("https://i.imgur.com/uI3Oli2.png")</f>
        <v/>
      </c>
      <c r="D26" s="68" t="s">
        <v>156</v>
      </c>
      <c r="E26" s="69">
        <v>2.0</v>
      </c>
      <c r="F26" s="69">
        <v>0.0</v>
      </c>
      <c r="G26" s="69">
        <v>4.0</v>
      </c>
      <c r="H26" s="67" t="s">
        <v>44</v>
      </c>
      <c r="I26" s="70" t="s">
        <v>157</v>
      </c>
    </row>
    <row r="27" ht="48.75" customHeight="1">
      <c r="A27" s="71"/>
      <c r="B27" s="74">
        <v>22.0</v>
      </c>
      <c r="C27" s="75" t="str">
        <f>IMAGE("https://i.imgur.com/J6NAFbn.png")</f>
        <v/>
      </c>
      <c r="D27" s="76" t="s">
        <v>158</v>
      </c>
      <c r="E27" s="77">
        <v>3.0</v>
      </c>
      <c r="F27" s="77">
        <v>1.0</v>
      </c>
      <c r="G27" s="77">
        <v>5.0</v>
      </c>
      <c r="H27" s="75" t="s">
        <v>44</v>
      </c>
      <c r="I27" s="78" t="s">
        <v>159</v>
      </c>
    </row>
    <row r="28" ht="10.5" customHeight="1">
      <c r="A28" s="62"/>
      <c r="B28" s="72"/>
      <c r="C28" s="62"/>
      <c r="D28" s="62"/>
      <c r="E28" s="62"/>
      <c r="F28" s="62"/>
      <c r="G28" s="62"/>
      <c r="H28" s="62"/>
      <c r="I28" s="79"/>
    </row>
    <row r="29" ht="48.75" customHeight="1">
      <c r="A29" s="65" t="s">
        <v>60</v>
      </c>
      <c r="B29" s="66">
        <v>23.0</v>
      </c>
      <c r="C29" s="67" t="str">
        <f>IMAGE("https://i.imgur.com/x6KSrnz.png")</f>
        <v/>
      </c>
      <c r="D29" s="68" t="s">
        <v>160</v>
      </c>
      <c r="E29" s="69">
        <v>3.0</v>
      </c>
      <c r="F29" s="69">
        <v>0.0</v>
      </c>
      <c r="G29" s="69">
        <v>3.0</v>
      </c>
      <c r="H29" s="67" t="s">
        <v>62</v>
      </c>
      <c r="I29" s="70" t="s">
        <v>161</v>
      </c>
    </row>
    <row r="30" ht="48.75" customHeight="1">
      <c r="A30" s="34"/>
      <c r="B30" s="66">
        <v>24.0</v>
      </c>
      <c r="C30" s="67" t="str">
        <f>IMAGE("https://i.imgur.com/IVsdSBV.png")</f>
        <v/>
      </c>
      <c r="D30" s="68" t="s">
        <v>162</v>
      </c>
      <c r="E30" s="69">
        <v>2.0</v>
      </c>
      <c r="F30" s="69">
        <v>0.0</v>
      </c>
      <c r="G30" s="69">
        <v>5.0</v>
      </c>
      <c r="H30" s="67" t="s">
        <v>62</v>
      </c>
      <c r="I30" s="70" t="s">
        <v>163</v>
      </c>
    </row>
    <row r="31" ht="48.75" customHeight="1">
      <c r="A31" s="34"/>
      <c r="B31" s="66">
        <v>25.0</v>
      </c>
      <c r="C31" s="67" t="str">
        <f>IMAGE("https://i.imgur.com/iobWawc.png")</f>
        <v/>
      </c>
      <c r="D31" s="68" t="s">
        <v>164</v>
      </c>
      <c r="E31" s="69">
        <v>2.0</v>
      </c>
      <c r="F31" s="69">
        <v>0.0</v>
      </c>
      <c r="G31" s="69">
        <v>4.0</v>
      </c>
      <c r="H31" s="67" t="s">
        <v>62</v>
      </c>
      <c r="I31" s="70" t="s">
        <v>165</v>
      </c>
    </row>
    <row r="32" ht="48.75" customHeight="1">
      <c r="A32" s="34"/>
      <c r="B32" s="66">
        <v>26.0</v>
      </c>
      <c r="C32" s="67" t="str">
        <f>IMAGE("https://i.imgur.com/5PPQaTJ.png")</f>
        <v/>
      </c>
      <c r="D32" s="68" t="s">
        <v>166</v>
      </c>
      <c r="E32" s="69">
        <v>3.0</v>
      </c>
      <c r="F32" s="69">
        <v>0.0</v>
      </c>
      <c r="G32" s="69">
        <v>5.0</v>
      </c>
      <c r="H32" s="67" t="s">
        <v>62</v>
      </c>
      <c r="I32" s="70" t="s">
        <v>167</v>
      </c>
    </row>
    <row r="33" ht="48.75" customHeight="1">
      <c r="A33" s="71"/>
      <c r="B33" s="74">
        <v>27.0</v>
      </c>
      <c r="C33" s="75" t="str">
        <f>IMAGE("https://i.imgur.com/ffp8iRn.png")</f>
        <v/>
      </c>
      <c r="D33" s="76" t="s">
        <v>168</v>
      </c>
      <c r="E33" s="77">
        <v>2.0</v>
      </c>
      <c r="F33" s="77">
        <v>2.0</v>
      </c>
      <c r="G33" s="77">
        <v>4.0</v>
      </c>
      <c r="H33" s="75" t="s">
        <v>62</v>
      </c>
      <c r="I33" s="78" t="s">
        <v>169</v>
      </c>
    </row>
    <row r="34" ht="10.5" customHeight="1">
      <c r="A34" s="62"/>
      <c r="B34" s="72"/>
      <c r="C34" s="63"/>
      <c r="D34" s="63"/>
      <c r="E34" s="63"/>
      <c r="F34" s="63"/>
      <c r="G34" s="63"/>
      <c r="H34" s="63"/>
      <c r="I34" s="64"/>
    </row>
    <row r="35" ht="48.75" customHeight="1">
      <c r="A35" s="65" t="s">
        <v>72</v>
      </c>
      <c r="B35" s="66">
        <v>28.0</v>
      </c>
      <c r="C35" s="80" t="str">
        <f>IMAGE("https://i.imgur.com/imx7uPD.png")</f>
        <v/>
      </c>
      <c r="D35" s="68" t="s">
        <v>170</v>
      </c>
      <c r="E35" s="69">
        <v>3.0</v>
      </c>
      <c r="F35" s="69">
        <v>0.0</v>
      </c>
      <c r="G35" s="69">
        <v>3.0</v>
      </c>
      <c r="H35" s="67" t="s">
        <v>74</v>
      </c>
      <c r="I35" s="70" t="s">
        <v>171</v>
      </c>
    </row>
    <row r="36" ht="48.75" customHeight="1">
      <c r="A36" s="34"/>
      <c r="B36" s="66">
        <v>29.0</v>
      </c>
      <c r="C36" s="67" t="str">
        <f>IMAGE("https://i.imgur.com/xY3jB3G.png")</f>
        <v/>
      </c>
      <c r="D36" s="68" t="s">
        <v>172</v>
      </c>
      <c r="E36" s="69">
        <v>3.0</v>
      </c>
      <c r="F36" s="69">
        <v>0.0</v>
      </c>
      <c r="G36" s="69">
        <v>5.0</v>
      </c>
      <c r="H36" s="67" t="s">
        <v>74</v>
      </c>
      <c r="I36" s="70" t="s">
        <v>173</v>
      </c>
    </row>
    <row r="37" ht="48.75" customHeight="1">
      <c r="A37" s="71"/>
      <c r="B37" s="74">
        <v>30.0</v>
      </c>
      <c r="C37" s="75" t="str">
        <f>IMAGE("https://i.imgur.com/BywCRLv.png")</f>
        <v/>
      </c>
      <c r="D37" s="76" t="s">
        <v>174</v>
      </c>
      <c r="E37" s="77">
        <v>4.0</v>
      </c>
      <c r="F37" s="77">
        <v>3.0</v>
      </c>
      <c r="G37" s="77">
        <v>5.0</v>
      </c>
      <c r="H37" s="75" t="s">
        <v>74</v>
      </c>
      <c r="I37" s="78" t="s">
        <v>175</v>
      </c>
    </row>
    <row r="38" ht="10.5" customHeight="1">
      <c r="A38" s="62"/>
      <c r="B38" s="72"/>
      <c r="C38" s="63"/>
      <c r="D38" s="63"/>
      <c r="E38" s="63"/>
      <c r="F38" s="63"/>
      <c r="G38" s="63"/>
      <c r="H38" s="63"/>
      <c r="I38" s="64"/>
    </row>
    <row r="39" ht="48.75" customHeight="1">
      <c r="A39" s="65" t="s">
        <v>80</v>
      </c>
      <c r="B39" s="66">
        <v>31.0</v>
      </c>
      <c r="C39" s="67" t="str">
        <f>IMAGE("https://i.imgur.com/MavijaY.png")</f>
        <v/>
      </c>
      <c r="D39" s="68" t="s">
        <v>176</v>
      </c>
      <c r="E39" s="69">
        <v>1.0</v>
      </c>
      <c r="F39" s="69">
        <v>0.0</v>
      </c>
      <c r="G39" s="69">
        <v>4.0</v>
      </c>
      <c r="H39" s="73" t="s">
        <v>177</v>
      </c>
      <c r="I39" s="70" t="s">
        <v>178</v>
      </c>
    </row>
    <row r="40" ht="48.75" customHeight="1">
      <c r="A40" s="34"/>
      <c r="B40" s="74">
        <v>32.0</v>
      </c>
      <c r="C40" s="75" t="str">
        <f>IMAGE("https://i.imgur.com/uQOWECF.png")</f>
        <v/>
      </c>
      <c r="D40" s="76" t="s">
        <v>179</v>
      </c>
      <c r="E40" s="77">
        <v>2.0</v>
      </c>
      <c r="F40" s="77">
        <v>1.0</v>
      </c>
      <c r="G40" s="77">
        <v>5.0</v>
      </c>
      <c r="H40" s="81" t="s">
        <v>180</v>
      </c>
      <c r="I40" s="78" t="s">
        <v>181</v>
      </c>
    </row>
    <row r="41" ht="48.75" customHeight="1">
      <c r="A41" s="34"/>
      <c r="B41" s="66">
        <v>33.0</v>
      </c>
      <c r="C41" s="67" t="str">
        <f>IMAGE("https://i.imgur.com/KLJ58yG.png")</f>
        <v/>
      </c>
      <c r="D41" s="68" t="s">
        <v>182</v>
      </c>
      <c r="E41" s="69">
        <v>1.0</v>
      </c>
      <c r="F41" s="69">
        <v>0.0</v>
      </c>
      <c r="G41" s="69">
        <v>4.0</v>
      </c>
      <c r="H41" s="73" t="s">
        <v>183</v>
      </c>
      <c r="I41" s="70" t="s">
        <v>184</v>
      </c>
    </row>
    <row r="42" ht="48.75" customHeight="1">
      <c r="A42" s="34"/>
      <c r="B42" s="74">
        <v>34.0</v>
      </c>
      <c r="C42" s="75" t="str">
        <f>IMAGE("https://i.imgur.com/ZFY4EFf.png")</f>
        <v/>
      </c>
      <c r="D42" s="76" t="s">
        <v>185</v>
      </c>
      <c r="E42" s="77">
        <v>1.0</v>
      </c>
      <c r="F42" s="77">
        <v>1.0</v>
      </c>
      <c r="G42" s="77">
        <v>4.0</v>
      </c>
      <c r="H42" s="81" t="s">
        <v>186</v>
      </c>
      <c r="I42" s="78" t="s">
        <v>187</v>
      </c>
    </row>
    <row r="43" ht="48.75" customHeight="1">
      <c r="A43" s="34"/>
      <c r="B43" s="66">
        <v>35.0</v>
      </c>
      <c r="C43" s="67" t="str">
        <f>IMAGE("https://i.imgur.com/dOIXIXb.png")</f>
        <v/>
      </c>
      <c r="D43" s="68" t="s">
        <v>188</v>
      </c>
      <c r="E43" s="69">
        <v>1.0</v>
      </c>
      <c r="F43" s="69">
        <v>0.0</v>
      </c>
      <c r="G43" s="69">
        <v>4.0</v>
      </c>
      <c r="H43" s="73" t="s">
        <v>189</v>
      </c>
      <c r="I43" s="70" t="s">
        <v>190</v>
      </c>
    </row>
    <row r="44" ht="48.75" customHeight="1">
      <c r="A44" s="34"/>
      <c r="B44" s="74">
        <v>36.0</v>
      </c>
      <c r="C44" s="75" t="str">
        <f>IMAGE("https://i.imgur.com/jLa3Duk.png")</f>
        <v/>
      </c>
      <c r="D44" s="76" t="s">
        <v>191</v>
      </c>
      <c r="E44" s="77">
        <v>2.0</v>
      </c>
      <c r="F44" s="77">
        <v>1.0</v>
      </c>
      <c r="G44" s="77">
        <v>5.0</v>
      </c>
      <c r="H44" s="81" t="s">
        <v>192</v>
      </c>
      <c r="I44" s="78" t="s">
        <v>193</v>
      </c>
    </row>
    <row r="45" ht="48.75" customHeight="1">
      <c r="A45" s="34"/>
      <c r="B45" s="66">
        <v>37.0</v>
      </c>
      <c r="C45" s="67" t="str">
        <f>IMAGE("https://i.imgur.com/4Y8Uh9S.png")</f>
        <v/>
      </c>
      <c r="D45" s="68" t="s">
        <v>194</v>
      </c>
      <c r="E45" s="69">
        <v>1.0</v>
      </c>
      <c r="F45" s="69">
        <v>0.0</v>
      </c>
      <c r="G45" s="69">
        <v>3.0</v>
      </c>
      <c r="H45" s="73" t="s">
        <v>195</v>
      </c>
      <c r="I45" s="70" t="s">
        <v>196</v>
      </c>
    </row>
    <row r="46" ht="48.75" customHeight="1">
      <c r="A46" s="34"/>
      <c r="B46" s="66">
        <v>38.0</v>
      </c>
      <c r="C46" s="67" t="str">
        <f>IMAGE("https://i.imgur.com/zVFg2G2.png")</f>
        <v/>
      </c>
      <c r="D46" s="68" t="s">
        <v>197</v>
      </c>
      <c r="E46" s="69">
        <v>1.0</v>
      </c>
      <c r="F46" s="69">
        <v>0.0</v>
      </c>
      <c r="G46" s="69">
        <v>5.0</v>
      </c>
      <c r="H46" s="73" t="s">
        <v>198</v>
      </c>
      <c r="I46" s="70" t="s">
        <v>199</v>
      </c>
    </row>
    <row r="47" ht="48.75" customHeight="1">
      <c r="A47" s="34"/>
      <c r="B47" s="74">
        <v>39.0</v>
      </c>
      <c r="C47" s="75" t="str">
        <f>IMAGE("https://i.imgur.com/ihwlC3N.png")</f>
        <v/>
      </c>
      <c r="D47" s="76" t="s">
        <v>200</v>
      </c>
      <c r="E47" s="77">
        <v>2.0</v>
      </c>
      <c r="F47" s="77">
        <v>1.0</v>
      </c>
      <c r="G47" s="77">
        <v>5.0</v>
      </c>
      <c r="H47" s="81" t="s">
        <v>201</v>
      </c>
      <c r="I47" s="78" t="s">
        <v>202</v>
      </c>
    </row>
    <row r="48" ht="48.75" customHeight="1">
      <c r="A48" s="34"/>
      <c r="B48" s="66">
        <v>40.0</v>
      </c>
      <c r="C48" s="67" t="str">
        <f>IMAGE("https://i.imgur.com/KS3iZa2.png")</f>
        <v/>
      </c>
      <c r="D48" s="68" t="s">
        <v>203</v>
      </c>
      <c r="E48" s="69">
        <v>2.0</v>
      </c>
      <c r="F48" s="69">
        <v>0.0</v>
      </c>
      <c r="G48" s="69">
        <v>4.0</v>
      </c>
      <c r="H48" s="73" t="s">
        <v>204</v>
      </c>
      <c r="I48" s="70" t="s">
        <v>205</v>
      </c>
    </row>
    <row r="49" ht="48.75" customHeight="1">
      <c r="A49" s="71"/>
      <c r="B49" s="74">
        <v>41.0</v>
      </c>
      <c r="C49" s="75" t="str">
        <f>IMAGE("https://i.imgur.com/EljsqX7.png")</f>
        <v/>
      </c>
      <c r="D49" s="76" t="s">
        <v>206</v>
      </c>
      <c r="E49" s="77">
        <v>2.0</v>
      </c>
      <c r="F49" s="77">
        <v>1.0</v>
      </c>
      <c r="G49" s="77">
        <v>5.0</v>
      </c>
      <c r="H49" s="81" t="s">
        <v>207</v>
      </c>
      <c r="I49" s="78" t="s">
        <v>208</v>
      </c>
    </row>
    <row r="50" ht="10.5" customHeight="1">
      <c r="A50" s="62"/>
      <c r="B50" s="72"/>
      <c r="C50" s="63"/>
      <c r="D50" s="63"/>
      <c r="E50" s="63"/>
      <c r="F50" s="63"/>
      <c r="G50" s="63"/>
      <c r="H50" s="63"/>
      <c r="I50" s="64"/>
    </row>
  </sheetData>
  <mergeCells count="6">
    <mergeCell ref="A4:A11"/>
    <mergeCell ref="A13:A18"/>
    <mergeCell ref="A20:A27"/>
    <mergeCell ref="A29:A33"/>
    <mergeCell ref="A35:A37"/>
    <mergeCell ref="A39:A49"/>
  </mergeCells>
  <printOptions gridLines="1" horizontalCentered="1"/>
  <pageMargins bottom="0.75" footer="0.0" header="0.0" left="0.7" right="0.7" top="0.75"/>
  <pageSetup fitToHeight="0" paperSize="9" cellComments="atEnd" orientation="landscape" pageOrder="overThenDown"/>
  <drawing r:id="rId1"/>
</worksheet>
</file>