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ydrosophist Skills" sheetId="1" r:id="rId3"/>
    <sheet state="visible" name="Chinese Localisation" sheetId="2" r:id="rId4"/>
  </sheets>
  <definedNames/>
  <calcPr/>
</workbook>
</file>

<file path=xl/sharedStrings.xml><?xml version="1.0" encoding="utf-8"?>
<sst xmlns="http://schemas.openxmlformats.org/spreadsheetml/2006/main" count="295" uniqueCount="212">
  <si>
    <t>Tier</t>
  </si>
  <si>
    <t>Skill #</t>
  </si>
  <si>
    <t>Icon</t>
  </si>
  <si>
    <t>Name</t>
  </si>
  <si>
    <t>AP</t>
  </si>
  <si>
    <t>SP</t>
  </si>
  <si>
    <t>CD</t>
  </si>
  <si>
    <t>Req.</t>
  </si>
  <si>
    <t>Description</t>
  </si>
  <si>
    <t>Starter Tier (Level 1+)</t>
  </si>
  <si>
    <t>Hail Strike</t>
  </si>
  <si>
    <t>Hydrosophist 1</t>
  </si>
  <si>
    <t>Ice pellets fall from the sky, each Chilling and dealing water damage. Hitting a Chilled or Frozen enemy with this skill applies Hypothermia for 2 turns, dealing water damage each turn and reducing Water Resistance by 10%.</t>
  </si>
  <si>
    <t>Bubblebeam</t>
  </si>
  <si>
    <t>Spray a beam of bubbles, each dealing water damage. Creates a Water surface upon impact.</t>
  </si>
  <si>
    <t>Chilling Touch</t>
  </si>
  <si>
    <t>Target and Chill a nearby character, dealing water damage. Hitting a Chilled or Frozen enemy with this skill applies Hypothermia for 2 turns, dealing water damage each turn and reducing Water Resistance by 10%.</t>
  </si>
  <si>
    <t>Hydrobrand</t>
  </si>
  <si>
    <t>Adds water damage to your weapon attacks. Basic attacks will Wet characters for 1 turn if they are not already Wet.</t>
  </si>
  <si>
    <t>Rain</t>
  </si>
  <si>
    <t>Muster a downpour at the target area, creating water surfaces which spread and douse flames. Sets Wet on all characters.</t>
  </si>
  <si>
    <t>Restoration</t>
  </si>
  <si>
    <t>Restore Vitality to the target on-cast and at the start of the next 2 turns. Cleanses Poisoned, Burning, and Bleeding. Additionally, non-Undead targets are also healed for 10% max. Vitality on-cast.</t>
  </si>
  <si>
    <t>Armour of Frost</t>
  </si>
  <si>
    <t>Ice forms a defensive barrier around the target, providing Magic Armour. Cleanses Burning, Stunned, Petrified, Poisoned, Cursed, and Decaying from the target.</t>
  </si>
  <si>
    <t>Novice Tier (Level 4+)</t>
  </si>
  <si>
    <t>Ice Fan</t>
  </si>
  <si>
    <t>Hydrosophist 2</t>
  </si>
  <si>
    <t>Shoot an icy projectile at each of 3 targets, dealing water damage. Each icicle Chills targets and creates a small ice surface upon impact. Hitting a Chilled or Frozen enemy with this skill applies Hypothermia for 2 turns, dealing water damage each turn and reducing Water Resistance by 10%.</t>
  </si>
  <si>
    <t>Ice Shard</t>
  </si>
  <si>
    <t>Shoot a shard of ice, piercing through characters for water damage. The shard Chills enemies and creates a small ice surface. Hitting a Chilled or Frozen enemy with this skill applies Hypothermia for 2 turns, dealing water damage each turn and reducing Water Resistance by 10%.</t>
  </si>
  <si>
    <t>Harsh Current</t>
  </si>
  <si>
    <t>Pull enemies towards you with a strong current, dealing water damage. Enemies are then pushed back a short distance and become Wet.</t>
  </si>
  <si>
    <t>Arctic Blast</t>
  </si>
  <si>
    <t>Deal water damage + additional water damage (based on current Magic Armour) and Chilling nearby enemies. Creates an ice surface beneath hit enemies. Hitting a Chilled or Frozen enemy with this skill applies Hypothermia for 2 turns, dealing water damage each turn and reducing Water Resistance by 10%.</t>
  </si>
  <si>
    <t>Winter Blast</t>
  </si>
  <si>
    <t>Deal water damage and Chill characters in the target area. This skill freezes any blood and water surfaces in the area. Hitting a Chilled or Frozen enemy with this skill applies Hypothermia for 2 turns, dealing water damage each turn and reducing Water Resistance by 10%.</t>
  </si>
  <si>
    <t>Soothing Cold</t>
  </si>
  <si>
    <t>Bestow a mystical enchantment to all allies within 7m, granting Magic Armour regeneration and Magic Armour for 3 turns. The enchantment also provides Slipping Immunity for its duration.</t>
  </si>
  <si>
    <t>Aegis Assault</t>
  </si>
  <si>
    <t>Throw your shield, dealing water damage + additional water damage (based on current Magic Armour) to the target. The shield bounces to an additional target.</t>
  </si>
  <si>
    <t>Conjure Ice Elemental</t>
  </si>
  <si>
    <t>Hydrosophist 1
Summoning 1</t>
  </si>
  <si>
    <t>Fabricate an Ice Elemental at target location. The Elemental lasts 5 turns and is a bulky support. At Summoning 10, the Elemental increases in size and gains additional stats.</t>
  </si>
  <si>
    <t>Adept Tier (Level 9+)</t>
  </si>
  <si>
    <t>Dampening Wave</t>
  </si>
  <si>
    <t>Hydrosophist 3</t>
  </si>
  <si>
    <t>Blast a cone of bubbles, dealing water damage and Wetting all characters. Also sets Dampened, reducing damage dealt by 15%.</t>
  </si>
  <si>
    <t>Healing Ritual</t>
  </si>
  <si>
    <t>Send a wave of healing to another target character, restoring vitality. The wave then forks up to 4 times to non-undead allies and undead enemies.</t>
  </si>
  <si>
    <t>Frozen Bulwark</t>
  </si>
  <si>
    <t>Enchant your target with an icy barrier for 2 turns, providing Magic Armour and 20% max. Magic Armour. Frozen Bulwark also grants 50% Water Resistance at the cost of -20% Fire Resistance. Removes Burning, Necrofire, Bleed Fire, and Frozen upon cast. Whilst enchanted, the target is immune from Freezing and Slipping.</t>
  </si>
  <si>
    <t>Global Cooling</t>
  </si>
  <si>
    <t>Northern winds Freeze susceptible surfaces around you, dealing water damage and Chilling enemies.Hitting a Chilled or Frozen enemy with this skill applies Hypothermia for 2 turns, dealing water damage each turn and reducing Water Resistance by 10%.</t>
  </si>
  <si>
    <t>Cryogenic Stasis</t>
  </si>
  <si>
    <t>Place target ally or an enemy without any Magic Armour into an icy stasis, preventing all damage dealt for 1 turn: Ally: Restores vitality upon thawing. Enemy: Deals water damage upon thawing. Applies Hypothermia for 2 turns, dealing water damage each turn and reducing Water Resistance by 10%. Characters become Chilled upon thawing.</t>
  </si>
  <si>
    <t>Blessing of the North</t>
  </si>
  <si>
    <t>Gain Ice Barrier, providing Magic Armour. On cast, gain additional Magic Armour and 10% Water Resistance for each nearby enemy who is either Chilled, Frozen, or affected by Hypothermia. Whilst guarded by Ice Barrier any attacking characters become Chilled.</t>
  </si>
  <si>
    <t>Ice Wall</t>
  </si>
  <si>
    <t>Draw an impassable wall of ice, spanning up to 10m and lasting 2 turns. This wall creates a frozen surface.</t>
  </si>
  <si>
    <t>Steam Lance</t>
  </si>
  <si>
    <t>Blast steam in a cone in front of you, affecting both allies or enemies (ignoring Magic Armour): Ally: Restores Vitality for each of 3 turns. Enemy: Deals water damage and reduces Water Resistance by 15% and Fire Resistance by 10% on-apply and for each of 2 turns. Leaves a steam cloud for 2 turns.</t>
  </si>
  <si>
    <t>Master Tier (Level 13+)</t>
  </si>
  <si>
    <t>Rebuke</t>
  </si>
  <si>
    <t>Hydrosophist 4</t>
  </si>
  <si>
    <t>Push nearby enemies away from you with a forceful blast, dealing water damage and setting Wet.</t>
  </si>
  <si>
    <t>Whirlpool</t>
  </si>
  <si>
    <t>Conjure a whirlpool at target location for 3 turns. Whilst in the whirlpool, allies become Wet and gain Movement Speed and 15% Dodging. Whilst in the bubble, enemies become Wet and have reduced Movement Speed and -15% Dodging.</t>
  </si>
  <si>
    <t>Icy Veins</t>
  </si>
  <si>
    <t>Gain Icy Veins, allowing you to apply Hypothermia regardless of whether your targets are Chilled, Frozen, or have Magic Armour. Icy Veins reduces your Physical Resistance by 20% and Movement Speed by 15%.</t>
  </si>
  <si>
    <t>Waterspout</t>
  </si>
  <si>
    <t>Water spouts from below, dealing water damage and applying Lost Footing to all nearby characters. Creates a water surface and sets Wet on characters around you. Setting Lost Footing on an enemy who already has Lost Footing will set Knocked Down if either Armour type is depleted.</t>
  </si>
  <si>
    <t>Song of the Seas</t>
  </si>
  <si>
    <t>Sing an enchanting melody, dealing water damage to enemies and applying Drowning for 2 turns, dealing water damage each turn. Allies who hear the song start Regenerating Vitality for 2 turns. All characters become Wet.</t>
  </si>
  <si>
    <t>Arcane Stitch</t>
  </si>
  <si>
    <t>Restore 50% (+2.5% for each point in Hydrosophist the caster has) of the target's max. Magic Armour. Cleanses Frozen, Stunned, Petrified, Plague, Suffocating, Poisoned, Burning, Necrofire, Terrified, Silenced, Taunted, and Madness.</t>
  </si>
  <si>
    <t>Release the Kraken!</t>
  </si>
  <si>
    <t>Deep from the depths, the Kraken emerges at target location, dealing water damage and applying Drowning for 2 turns, dealing water damage each turn. Enemies without Magic Armour are also Knocked-Down for 1 turn.</t>
  </si>
  <si>
    <t>Divine Tier (Level 16+)</t>
  </si>
  <si>
    <t>Waterfall</t>
  </si>
  <si>
    <t>Hydrosophist 5</t>
  </si>
  <si>
    <t>A wall of roaring water moves across the battlefield, dealing water damage and leaving a water surface in its wake.</t>
  </si>
  <si>
    <t>Deep Freeze</t>
  </si>
  <si>
    <t>Nefarious winds freeze the battlefield in a cone, dealing water damage to all characters, instantly killing Frozen characters with less than 15% Vitality. Survivors of the blast become Frozen. Hitting a Chilled or Frozen enemy with this skill applies Hypothermia for 2 turns, dealing water damage each turn and reducing Water Resistance by 10%.</t>
  </si>
  <si>
    <t>Ice Breaker</t>
  </si>
  <si>
    <t>Set off a chain reaction which causes ice surfaces to explode into water, dealing significant water damage and applying Chilled to all characters.</t>
  </si>
  <si>
    <t>Ring of Frost</t>
  </si>
  <si>
    <t>Hail crashes onto the battlefield, each dealing water damage and Chilling all characters. The hail forms a perfectly-circular frozen surface upon impact. Hitting a Chilled or Frozen enemy with this skill applies Hypothermia for 2 turns, dealing water damage each turn and reducing Water Resistance by 10%</t>
  </si>
  <si>
    <t>Prismatic Bubble</t>
  </si>
  <si>
    <t>Blow a giant bubble at target location, lasting 2 turns. Whilst in the bubble, allies become Wet and gain Deflecting, providing Physical Armor and deflecting all projectiles back to their origin. Whilst in the bubble, enemies become Dampened, reducing damage dealt by 15%.</t>
  </si>
  <si>
    <t>Ride the Tide</t>
  </si>
  <si>
    <t>The oceans rhythm courses through you, granting Low Tide for 1 turn, increasing Hydrosophist and Water Resistance. Upon expiry, Low Tide transforms into High Tide for 1 turn, further increasing Hydrosophist and Water Resistance. Upon expiry, High Tide transforms back into Low Tide for 1 turn. This instance does not transform upon expiry.</t>
  </si>
  <si>
    <t>Hail Storm</t>
  </si>
  <si>
    <t>20 ice shards rain from the sky, each doing water damage to enemies within 3 range from impact. Hitting a Chilled or Frozen enemy with this skill applies Hypothermia for 2 turns, dealing water each turn and reducing Water Resistance by 10%. Creates an ice surface upon impact.</t>
  </si>
  <si>
    <t>Crafted Tier</t>
  </si>
  <si>
    <t>Cleanse Wounds</t>
  </si>
  <si>
    <t>Hydrosophist 1
Warfare 1</t>
  </si>
  <si>
    <t>Instantly restores vitality to the target, and creates a small water surface beneath them. Cleanses Burning, Diseased, Decaying, Poisoned, and Bleeding. This skill may be used on Undead enemies.</t>
  </si>
  <si>
    <t>Mass Cleanse Wounds</t>
  </si>
  <si>
    <t>Hydrosophist 2
Warfare 2</t>
  </si>
  <si>
    <t>Command spheres of restorative waters to heal each of your allies and Undead enemies, and create a small water surface beneath them. Cleanses Burning, Diseased, Decaying, Poisoned, and Bleeding.</t>
  </si>
  <si>
    <t>Hydrotherapy</t>
  </si>
  <si>
    <t>Hydrosophist 1
Huntsman 1</t>
  </si>
  <si>
    <t>Consume water and frozen surfaces around you, restoring Vitality and Magic Armour based on the surface area consumed this way. Grants the caster Magic Shell, granting Magic Armour for 1 turn. Cleanses Burning, Necrofire, and Bleed Fire on-cast.</t>
  </si>
  <si>
    <t>Mass Hydrotherapy</t>
  </si>
  <si>
    <t>Hydrosophist 2
Huntsman 2</t>
  </si>
  <si>
    <t>Each ally consumes water and frozen surfaces around them, restoring Vitality and Magic Armour based on the surface area consumed this way. Grants each ally Magic Shell, granting Magic Armour for 1 turn. Cleanses Burning, Necrofire, and Bleed Fire on-cast.</t>
  </si>
  <si>
    <t>Waters of Life</t>
  </si>
  <si>
    <t>Hydrosophist 1
Polymorph 1</t>
  </si>
  <si>
    <t>Draw upon the lifeblood of the planet to gain an enchantment that provides 10% max. Vitality and 15% max. Magic Armour. Additionally, allies who walk into the Waters of Life are healed for each of 3 turns. Undead enemies who walk into the Waters of Life are also healed for each of 3 turns.</t>
  </si>
  <si>
    <t>Vampiric Hunger</t>
  </si>
  <si>
    <t>Hydrosophist 1
Scoundrel 1</t>
  </si>
  <si>
    <t>Initiate a terrible thirst on target ally, setting Vampiric Hunger for 2 turns, adding 50% Life Steal for its duration. Life Steal heals the user based on any non-Piercing damage they deal to Vitality.</t>
  </si>
  <si>
    <t>Vampiric Hunger Aura</t>
  </si>
  <si>
    <t>Hydrosophist 2
Scoundrel 2</t>
  </si>
  <si>
    <t>Initiate a terrible thirst on all nearby allies, setting Vampiric Hunger for 2 turns, adding 50% Life Steal for its duration. Life Steal heals the user based on any non-Piercing damage they deal to Vitality.</t>
  </si>
  <si>
    <r>
      <rPr>
        <rFont val="arial"/>
        <i/>
      </rPr>
      <t xml:space="preserve">Chinese translation kindly provided </t>
    </r>
    <r>
      <rPr>
        <rFont val="arial"/>
        <b/>
        <i/>
      </rPr>
      <t>rock780105</t>
    </r>
    <r>
      <rPr>
        <rFont val="arial"/>
        <i/>
      </rPr>
      <t>. Please note that these translations might be rough or outdated.</t>
    </r>
  </si>
  <si>
    <t>Hail Strike
冰雹</t>
  </si>
  <si>
    <t>冰塊從天上掉下來，每次變冷並造成水損害。 使用此技能擊中冰冷或冰凍敵人會造成2次低溫治療，每回合造成水屬性傷害並降低10％耐水性。</t>
  </si>
  <si>
    <t>Bubblebeam
泡沫噴射</t>
  </si>
  <si>
    <t>噴出一束氣泡，每個氣泡都會造成水的損害。 撞擊時產生水面。</t>
  </si>
  <si>
    <t>Chilling Touch
來自寒意</t>
  </si>
  <si>
    <t>瞄準並冷卻附近的角色，造成水傷害。 使用此技能擊中冰冷或冰凍敵人會造成2次低溫治療，每回合造成水屬性傷害並降低10％耐水性。</t>
  </si>
  <si>
    <t>Hydrobrand
海叉</t>
  </si>
  <si>
    <t>給您的武器攻擊增加水傷。 如果基本攻擊尚未浸濕，則將其浸濕1回合。</t>
  </si>
  <si>
    <t>Rain
雨</t>
  </si>
  <si>
    <t>在目標區域傾盆大雨，形成水面，使火焰擴散並消散。 對所有字符設置濕潤。</t>
  </si>
  <si>
    <t>Restoration
恢復</t>
  </si>
  <si>
    <t>在現場以及接下來的2回合開始時將活力恢復至目標。 清洗中毒，燃燒和出血。 此外，非亡靈目標也會恢復最多10％的生命值。 活力四射。</t>
  </si>
  <si>
    <t>Armour of Frost
冰霜魔甲</t>
  </si>
  <si>
    <t>冰在目標周圍形成防禦屏障，提供了魔法護甲。 從目標中清除燃燒，驚呆，石化，中毒，被詛咒和腐爛。</t>
  </si>
  <si>
    <t>Ice Fan
冰扇</t>
  </si>
  <si>
    <t>向三個目標各射擊一個冰彈，造成水傷害。 每個冰柱寒意瞄準並在撞擊時產生一個小的冰面。 使用此技能擊中冰冷或冰凍敵人會造成2次低溫治療，每回合造成水屬性傷害並降低10％耐水性。</t>
  </si>
  <si>
    <t>Ice Shard
冰碎片</t>
  </si>
  <si>
    <t>射出一小塊冰，刺穿角色以破壞水。 碎片使敵人冰冷，並形成一個小的冰面。 使用此技能擊中冰冷或冰凍敵人會造成2次低溫治療，每回合造成水屬性傷害並降低10％耐水性。</t>
  </si>
  <si>
    <t>Harsh Current
潮流</t>
  </si>
  <si>
    <t>用強大潮流將敵人拉向您，造成水災。 然後將敵人向後推短距離並變濕。</t>
  </si>
  <si>
    <t>Arctic Blast
北極風暴</t>
  </si>
  <si>
    <t>造成水屬性傷害+額外的水屬性傷害（基於當前的魔法護甲），並冷卻附近的敵人。 在被擊中的敵人下方創造一個冰面。 使用此技能擊中冰冷或冰凍敵人會造成2次低溫治療，每回合造成水屬性傷害並降低10％耐水性。</t>
  </si>
  <si>
    <t>Winter Blast
寒流來襲</t>
  </si>
  <si>
    <t>在目標區域造成水傷害和寒冷角色。 此技能可凍結該區域中的所有血液和水錶面。 使用此技能擊中冰冷或冰凍敵人會造成2次低溫治療，每回合造成水屬性傷害並降低10％耐水性。</t>
  </si>
  <si>
    <t>Soothing Cold
冷流防護</t>
  </si>
  <si>
    <t>在7m內給予所有盟友一個神秘的結界，使他們的魔法護甲和魔法護甲恢復3回合。 附魔在持續時間內還提供滑倒免疫。</t>
  </si>
  <si>
    <t>Aegis Assault
宙斯反彈盾</t>
  </si>
  <si>
    <t>投擲盾牌，對目標造成水傷害+其他水傷害（基於當前的魔法護甲）。 盾反彈到另一個目標。</t>
  </si>
  <si>
    <t>Conjure Ice Elemental
冰元素</t>
  </si>
  <si>
    <t>在目標位置製造一個冰元素。 元素持續5回合，並且支撐很大。 召喚10點時，元素的體型增加，並獲得額外的屬性。</t>
  </si>
  <si>
    <t>Dampening Wave
阻尼波</t>
  </si>
  <si>
    <t>噴出一個圓錐形的氣泡，造成水漬並潤濕所有角色。 還設置了阻尼，使造成的傷害降低15％。</t>
  </si>
  <si>
    <t>Healing Ritual
治療儀式</t>
  </si>
  <si>
    <t>向另一個目標角色發出治愈之波，恢復活力。 然後，該波最多向非亡靈盟友和亡靈敵人派發4次。</t>
  </si>
  <si>
    <t>Frozen Bulwark
結晶屏障</t>
  </si>
  <si>
    <t>用冰冷的屏障結附目標2回合，提供魔法護甲和最大20％的防禦力。 魔術裝甲。 冷凍壁壘還可以以-20％耐火性為代價提供50％耐水性。 施法時移除燃燒，死靈之火，流血之火和冰凍。 被附魔時，目標不受凍結和滑倒的影響。</t>
  </si>
  <si>
    <t>Global Cooling
零下世界</t>
  </si>
  <si>
    <t>北方風凍結周圍的易感表面，造成水傷害和冰冷敵人。使用此技能擊中冰冷或冰凍敵人會使體溫降低2回合，每回合造成一次水傷害，並使防水抗性降低10％。</t>
  </si>
  <si>
    <t>Cryogenic Stasis
急速冷凍</t>
  </si>
  <si>
    <t>將目標盟友或沒有任何魔法護甲的敵人置於冰冷的狀態，防止造成1回合的所有傷害：盟軍：解凍後恢復生命力。 敵人：解凍後造成水傷害。 施以低溫治療2回合，每回合造成水傷害，並使耐水性降低10％。 角色解凍後變冷。</t>
  </si>
  <si>
    <t>Blessing of the North
北方的祝福</t>
  </si>
  <si>
    <t>獲得冰障，提供魔法護甲。 施法時，對每個附近的冰冷，冰凍或受低體溫影響的敵人，獲得額外的魔法護甲和10％的水抗性。 在冰障的保護下，任何攻擊角色都會變冷。</t>
  </si>
  <si>
    <t>Ice Wall
冰牆</t>
  </si>
  <si>
    <t>畫一道不可逾越的冰牆，跨度達10m，持續2轉。 這堵牆會形成結冰的表面。</t>
  </si>
  <si>
    <t>Steam Lance
蒸氣束</t>
  </si>
  <si>
    <t>在您面前的錐形區域內爆炸蒸汽，影響盟友或敵人（忽略魔法裝甲）：盟軍：每3回合恢復生命力。 敵人：每次施加2圈時，造成水傷害，並降低15％的耐水性和10％的耐火性。 留下蒸氣雲2圈。</t>
  </si>
  <si>
    <t>Rebuke
訓誡</t>
  </si>
  <si>
    <t>用強大的衝擊力將附近的敵人推離您，造成水災並造成潮濕。</t>
  </si>
  <si>
    <t>Whirlpool
渦流</t>
  </si>
  <si>
    <t>在目標位置召喚一個漩渦3圈。 在漩渦中，盟友變濕並獲得移動速度和15％躲閃。 在泡泡中時，敵人會變得濕潤，並降低了移動速度和-15％躲閃。</t>
  </si>
  <si>
    <t>Icy Veins
冰冷靜脈</t>
  </si>
  <si>
    <t>獲得冰冷的靜脈，無論您的目標是冰冷，冰凍還是魔法護甲，都可以進行低溫治療。 冰冷的靜脈可使您的體力抗性降低20％，移動速度降低15％。</t>
  </si>
  <si>
    <t>Waterspout
水龍捲</t>
  </si>
  <si>
    <t>水從下方噴出，造成水災，並對附近所有角色施加立足失敗。 創建水面並在您周圍的字符上設置“濕”。 如果裝甲類型耗盡，則對已失去立足點的敵人設置失去立足點將設置“被擊倒”。</t>
  </si>
  <si>
    <t>Song of the Seas
海洋之歌</t>
  </si>
  <si>
    <t>唱出迷人的旋律，對敵人造成水傷害，並進行淹沒2回合，每回合造成水傷害。 聽到這首歌的盟友開始恢復活力2回合。 所有字符都變濕。</t>
  </si>
  <si>
    <t>Arcane Stitch
寒極防護</t>
  </si>
  <si>
    <t>恢復目標最大值的50％（施法者在水魂師中的每個點提高2.5％）。 魔術裝甲。 清洗冷凍，震驚，石化，瘟疫，窒息，中毒，燃燒，亡靈大火，恐懼，沉默，嘲諷和瘋狂。</t>
  </si>
  <si>
    <t>Release the Kraken!
釋放海妖</t>
  </si>
  <si>
    <t>從深處開始，海妖會出現在目標位置，造成水傷害，並進行溺水2回合，每回合造成水傷害。 沒有魔法護甲的敵人也會被擊倒1回合。</t>
  </si>
  <si>
    <t>Waterfall
瀑布</t>
  </si>
  <si>
    <t>一堵咆哮的水牆橫穿戰場，造成水災，並在水面留下水面。</t>
  </si>
  <si>
    <t xml:space="preserve">Deep Freeze
絕對冰點 </t>
  </si>
  <si>
    <t>狂風將錐形區域凍結在戰場上，對所有角色造成水災傷害，並立即殺死生命值低於15％的冰凍角色。 爆炸的倖存者被凍結。 使用此技能擊中冰冷或冰凍敵人會造成2次低溫治療，每回合造成水屬性傷害並降低10％耐水性。</t>
  </si>
  <si>
    <t>Ice Breaker
破冰</t>
  </si>
  <si>
    <t>引發連鎖反應，導致冰面爆炸成水，對水造成重大破壞，並對所有角色施以冰冷。</t>
  </si>
  <si>
    <t>Ring of Frost
冰隕</t>
  </si>
  <si>
    <t>冰雹撞到戰場上，每一次都造成水傷並使所有角色冷卻。 冰雹在撞擊時會形成一個完美的圓形冰凍表面。 使用此技能擊中冰冷或冰凍敵人時，會使他們承受低溫2回合，每回合造成水屬性傷害，並且降低10％的水屬性抗性</t>
  </si>
  <si>
    <t>Prismatic Bubble
棱柱泡</t>
  </si>
  <si>
    <t>在目標位置吹一個巨大的泡泡，持續2回合。 在泡沫中，盟友變濕並獲得偏轉，提供物理護甲並使所有彈丸偏轉回到其原點。 在泡泡中時，敵人會受到傷害，使造成的傷害降低15％。</t>
  </si>
  <si>
    <t>Ride the Tide
順應潮流</t>
  </si>
  <si>
    <t>海洋的節奏通過您，使低潮態轉一圈，增加了水靈學家和耐水性。 到期後，低潮汐會轉變為高潮汐，持續1圈，進一步增加了水智專家和防水性。 到期時，高潮將變回低潮一圈。 該實例不會在到期時轉換。</t>
  </si>
  <si>
    <t>Hail Storm
冰雹風暴</t>
  </si>
  <si>
    <t>20片冰塊從天而降，每片冰塊在受到衝擊後3個範圍內對敵人造成水災。 使用此技能擊中一個冰冷或冰凍的敵人會使體溫降低2回合，每回合會吐水並降低10％的水屬性抗性。 撞擊後形成冰面。</t>
  </si>
  <si>
    <t>Cleanse Wounds
恢復+</t>
  </si>
  <si>
    <t>Hydrosophist 1
Warfare 1
戰事</t>
  </si>
  <si>
    <t>立即恢復目標的活力，並在目標下方創建一個小的水面。 清除燃燒，患病，腐爛，中毒和出血。 此技能可以用於亡靈敵人。</t>
  </si>
  <si>
    <t>Mass Cleanse Wounds
集體恢復+</t>
  </si>
  <si>
    <t>Hydrosophist 2
Warfare 2
戰事</t>
  </si>
  <si>
    <t>指揮恢復水域以治愈您的每個盟友和亡靈敵人，並在它們下方創建一個小的水面。 清除燃燒，患病，腐爛，中毒和出血。</t>
  </si>
  <si>
    <t>Hydrotherapy
水療</t>
  </si>
  <si>
    <t>Hydrosophist 1
Huntsman 1
獵人</t>
  </si>
  <si>
    <t>消耗水和周圍凍結的表面，並根據這種消耗的表面積恢復生命力和魔術護甲。 施放施法者魔殼，施放魔甲1回合。 現場清除燃燒，死靈之火和流血之火。</t>
  </si>
  <si>
    <t>Mass Hydrotherapy
集體水療</t>
  </si>
  <si>
    <t>Hydrosophist 2
Huntsman 2
獵人</t>
  </si>
  <si>
    <t>每個盟友都會消耗水和周圍的冰凍表面，並根據這種消耗的表面積恢復生命力和魔法護甲。 授予每個盟友魔法殼，並使其獲得1點魔法護甲。 現場清除燃燒，死靈之火和流血之火。</t>
  </si>
  <si>
    <t>Waters of Life
生命之水</t>
  </si>
  <si>
    <t>Hydrosophist 1
Polymorph 1
變形</t>
  </si>
  <si>
    <t>汲取星球的生命線，獲得最多提供10％的附魔。 活力和最大15％ 魔術裝甲。 此外，進入生命之水的盟友每3回合都會受到治療。 進入生命之水的不死敵人每3回合也會受到治療。</t>
  </si>
  <si>
    <t>Vampiric Hunger
吸血鬼飢餓</t>
  </si>
  <si>
    <t>Hydrosophist 1
Scoundrel 1
惡棍</t>
  </si>
  <si>
    <t>對目標盟友發起巨大的口渴，將吸血鬼飢餓設置2回合，並在持續時間內增加50％生命偷取。 生命竊取會根據對生命值造成的任何非穿透傷害來治療使用者。</t>
  </si>
  <si>
    <t>Vampiric Hunger Aura
吸血鬼飢餓光環</t>
  </si>
  <si>
    <t>Hydrosophist 2
Scoundrel 2
惡棍</t>
  </si>
  <si>
    <t>對附近所有盟友發起強烈的口渴，將吸血鬼飢渴設置2回合，並在持續時間內增加50％生命偷取。 生命竊取會根據對生命值造成的任何非穿透傷害來治療使用者。</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</si>
</sst>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font>
      <b/>
    </font>
    <font>
      <b/>
      <sz val="14.0"/>
    </font>
    <font>
      <name val="Arial"/>
    </font>
    <font>
      <b/>
      <name val="Arial"/>
    </font>
    <font>
      <i/>
      <name val="Arial"/>
    </font>
    <font>
      <b/>
      <sz val="14.0"/>
      <name val="Arial"/>
    </font>
  </fonts>
  <fills count="4">
    <fill>
      <patternFill patternType="none"/>
    </fill>
    <fill>
      <patternFill patternType="lightGray"/>
    </fill>
    <fill>
      <patternFill patternType="solid">
        <fgColor rgb="FF9FC5E8"/>
        <bgColor rgb="FF9FC5E8"/>
      </patternFill>
    </fill>
    <fill>
      <patternFill patternType="solid">
        <fgColor rgb="FFC9DAF8"/>
        <bgColor rgb="FFC9DAF8"/>
      </patternFill>
    </fill>
  </fills>
  <borders count="15">
    <border/>
    <border>
      <left style="thin">
        <color rgb="FF000000"/>
      </left>
    </border>
    <border>
      <right style="thin">
        <color rgb="FF000000"/>
      </right>
    </border>
    <border>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top style="thin">
        <color rgb="FF000000"/>
      </top>
    </border>
    <border>
      <right style="thin">
        <color rgb="FF000000"/>
      </right>
      <top style="thin">
        <color rgb="FF000000"/>
      </top>
    </border>
    <border>
      <left style="thin">
        <color rgb="FF000000"/>
      </left>
      <top style="thin">
        <color rgb="FF000000"/>
      </top>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77">
    <xf borderId="0" fillId="0" fontId="0" numFmtId="0" xfId="0" applyAlignment="1" applyFont="1">
      <alignment readingOrder="0" shrinkToFit="0" vertical="bottom" wrapText="0"/>
    </xf>
    <xf borderId="1" fillId="0" fontId="1" numFmtId="0" xfId="0" applyAlignment="1" applyBorder="1" applyFont="1">
      <alignment horizontal="center" vertical="center"/>
    </xf>
    <xf borderId="0" fillId="0" fontId="1" numFmtId="0" xfId="0" applyAlignment="1" applyFont="1">
      <alignment horizontal="left" vertical="top"/>
    </xf>
    <xf borderId="0" fillId="0" fontId="2" numFmtId="0" xfId="0" applyAlignment="1" applyFont="1">
      <alignment horizontal="left" shrinkToFit="0" vertical="top" wrapText="1"/>
    </xf>
    <xf borderId="0" fillId="0" fontId="1" numFmtId="0" xfId="0" applyAlignment="1" applyFont="1">
      <alignment horizontal="center" vertical="top"/>
    </xf>
    <xf borderId="2" fillId="0" fontId="1" numFmtId="0" xfId="0" applyAlignment="1" applyBorder="1" applyFont="1">
      <alignment horizontal="left" shrinkToFit="0" vertical="top" wrapText="1"/>
    </xf>
    <xf borderId="3" fillId="0" fontId="2" numFmtId="0" xfId="0" applyAlignment="1" applyBorder="1" applyFont="1">
      <alignment readingOrder="0"/>
    </xf>
    <xf borderId="1" fillId="0" fontId="2" numFmtId="0" xfId="0" applyAlignment="1" applyBorder="1" applyFont="1">
      <alignment horizontal="center" readingOrder="0" vertical="center"/>
    </xf>
    <xf borderId="0" fillId="0" fontId="2" numFmtId="0" xfId="0" applyAlignment="1" applyFont="1">
      <alignment horizontal="left" readingOrder="0" vertical="top"/>
    </xf>
    <xf borderId="0" fillId="0" fontId="2" numFmtId="0" xfId="0" applyAlignment="1" applyFont="1">
      <alignment horizontal="left" readingOrder="0" shrinkToFit="0" vertical="top" wrapText="1"/>
    </xf>
    <xf borderId="0" fillId="0" fontId="2" numFmtId="0" xfId="0" applyAlignment="1" applyFont="1">
      <alignment horizontal="center" readingOrder="0" vertical="top"/>
    </xf>
    <xf borderId="2" fillId="0" fontId="2" numFmtId="0" xfId="0" applyAlignment="1" applyBorder="1" applyFont="1">
      <alignment horizontal="left" readingOrder="0" shrinkToFit="0" vertical="top" wrapText="1"/>
    </xf>
    <xf borderId="4" fillId="2" fontId="2" numFmtId="0" xfId="0" applyAlignment="1" applyBorder="1" applyFill="1" applyFont="1">
      <alignment horizontal="center" readingOrder="0" textRotation="90" vertical="center"/>
    </xf>
    <xf borderId="5" fillId="2" fontId="1" numFmtId="0" xfId="0" applyAlignment="1" applyBorder="1" applyFont="1">
      <alignment horizontal="center" readingOrder="0" vertical="center"/>
    </xf>
    <xf borderId="6" fillId="2" fontId="1" numFmtId="0" xfId="0" applyAlignment="1" applyBorder="1" applyFont="1">
      <alignment horizontal="left" vertical="top"/>
    </xf>
    <xf borderId="6" fillId="2" fontId="2" numFmtId="0" xfId="0" applyAlignment="1" applyBorder="1" applyFont="1">
      <alignment horizontal="left" readingOrder="0" shrinkToFit="0" vertical="top" wrapText="1"/>
    </xf>
    <xf borderId="6" fillId="2" fontId="1" numFmtId="0" xfId="0" applyAlignment="1" applyBorder="1" applyFont="1">
      <alignment horizontal="center" readingOrder="0" vertical="top"/>
    </xf>
    <xf borderId="6" fillId="2" fontId="1" numFmtId="0" xfId="0" applyAlignment="1" applyBorder="1" applyFont="1">
      <alignment horizontal="left" readingOrder="0" vertical="top"/>
    </xf>
    <xf borderId="7" fillId="2" fontId="1" numFmtId="0" xfId="0" applyAlignment="1" applyBorder="1" applyFont="1">
      <alignment horizontal="left" readingOrder="0" shrinkToFit="0" vertical="top" wrapText="1"/>
    </xf>
    <xf borderId="0" fillId="0" fontId="3" numFmtId="0" xfId="0" applyAlignment="1" applyFont="1">
      <alignment horizontal="center" readingOrder="0" textRotation="90" vertical="center"/>
    </xf>
    <xf borderId="5" fillId="0" fontId="1" numFmtId="0" xfId="0" applyAlignment="1" applyBorder="1" applyFont="1">
      <alignment horizontal="center" readingOrder="0" vertical="center"/>
    </xf>
    <xf borderId="6" fillId="0" fontId="1" numFmtId="0" xfId="0" applyAlignment="1" applyBorder="1" applyFont="1">
      <alignment horizontal="left" readingOrder="0" vertical="top"/>
    </xf>
    <xf borderId="6" fillId="0" fontId="2" numFmtId="0" xfId="0" applyAlignment="1" applyBorder="1" applyFont="1">
      <alignment horizontal="left" readingOrder="0" shrinkToFit="0" vertical="top" wrapText="1"/>
    </xf>
    <xf borderId="6" fillId="0" fontId="1" numFmtId="0" xfId="0" applyAlignment="1" applyBorder="1" applyFont="1">
      <alignment horizontal="center" readingOrder="0" vertical="top"/>
    </xf>
    <xf borderId="8" fillId="0" fontId="1" numFmtId="0" xfId="0" applyAlignment="1" applyBorder="1" applyFont="1">
      <alignment horizontal="left" readingOrder="0" vertical="top"/>
    </xf>
    <xf borderId="7" fillId="0" fontId="1" numFmtId="0" xfId="0" applyAlignment="1" applyBorder="1" applyFont="1">
      <alignment horizontal="left" readingOrder="0" shrinkToFit="0" vertical="top" wrapText="1"/>
    </xf>
    <xf borderId="8" fillId="0" fontId="2" numFmtId="0" xfId="0" applyAlignment="1" applyBorder="1" applyFont="1">
      <alignment horizontal="left" readingOrder="0" shrinkToFit="0" vertical="top" wrapText="1"/>
    </xf>
    <xf borderId="8" fillId="0" fontId="1" numFmtId="0" xfId="0" applyAlignment="1" applyBorder="1" applyFont="1">
      <alignment horizontal="center" readingOrder="0" vertical="top"/>
    </xf>
    <xf borderId="9" fillId="0" fontId="1" numFmtId="0" xfId="0" applyAlignment="1" applyBorder="1" applyFont="1">
      <alignment horizontal="left" readingOrder="0" shrinkToFit="0" vertical="top" wrapText="1"/>
    </xf>
    <xf borderId="10" fillId="0" fontId="1" numFmtId="0" xfId="0" applyAlignment="1" applyBorder="1" applyFont="1">
      <alignment horizontal="center" readingOrder="0" vertical="center"/>
    </xf>
    <xf borderId="10" fillId="0" fontId="3" numFmtId="0" xfId="0" applyAlignment="1" applyBorder="1" applyFont="1">
      <alignment horizontal="center" readingOrder="0" textRotation="90" vertical="center"/>
    </xf>
    <xf borderId="1" fillId="0" fontId="1" numFmtId="0" xfId="0" applyBorder="1" applyFont="1"/>
    <xf borderId="11" fillId="0" fontId="3" numFmtId="0" xfId="0" applyAlignment="1" applyBorder="1" applyFont="1">
      <alignment horizontal="center" readingOrder="0" textRotation="90" vertical="center"/>
    </xf>
    <xf borderId="12" fillId="0" fontId="1" numFmtId="0" xfId="0" applyBorder="1" applyFont="1"/>
    <xf borderId="5" fillId="0" fontId="4" numFmtId="0" xfId="0" applyAlignment="1" applyBorder="1" applyFont="1">
      <alignment horizontal="center" readingOrder="0" vertical="center"/>
    </xf>
    <xf borderId="6" fillId="0" fontId="4" numFmtId="0" xfId="0" applyAlignment="1" applyBorder="1" applyFont="1">
      <alignment readingOrder="0" vertical="top"/>
    </xf>
    <xf borderId="6" fillId="0" fontId="5" numFmtId="0" xfId="0" applyAlignment="1" applyBorder="1" applyFont="1">
      <alignment readingOrder="0" shrinkToFit="0" vertical="top" wrapText="1"/>
    </xf>
    <xf borderId="6" fillId="0" fontId="4" numFmtId="0" xfId="0" applyAlignment="1" applyBorder="1" applyFont="1">
      <alignment horizontal="center" readingOrder="0" vertical="top"/>
    </xf>
    <xf borderId="7" fillId="0" fontId="4" numFmtId="0" xfId="0" applyAlignment="1" applyBorder="1" applyFont="1">
      <alignment readingOrder="0" shrinkToFit="0" vertical="top" wrapText="1"/>
    </xf>
    <xf borderId="13" fillId="0" fontId="1" numFmtId="0" xfId="0" applyBorder="1" applyFont="1"/>
    <xf borderId="5" fillId="3" fontId="1" numFmtId="0" xfId="0" applyAlignment="1" applyBorder="1" applyFill="1" applyFont="1">
      <alignment horizontal="center" readingOrder="0" vertical="center"/>
    </xf>
    <xf borderId="6" fillId="3" fontId="1" numFmtId="0" xfId="0" applyAlignment="1" applyBorder="1" applyFont="1">
      <alignment horizontal="left" readingOrder="0" vertical="top"/>
    </xf>
    <xf borderId="6" fillId="3" fontId="2" numFmtId="0" xfId="0" applyAlignment="1" applyBorder="1" applyFont="1">
      <alignment horizontal="left" readingOrder="0" shrinkToFit="0" vertical="top" wrapText="1"/>
    </xf>
    <xf borderId="6" fillId="3" fontId="1" numFmtId="0" xfId="0" applyAlignment="1" applyBorder="1" applyFont="1">
      <alignment horizontal="center" readingOrder="0" vertical="top"/>
    </xf>
    <xf borderId="7" fillId="3" fontId="1" numFmtId="0" xfId="0" applyAlignment="1" applyBorder="1" applyFont="1">
      <alignment horizontal="left" readingOrder="0" shrinkToFit="0" vertical="top" wrapText="1"/>
    </xf>
    <xf borderId="5" fillId="2" fontId="2" numFmtId="0" xfId="0" applyAlignment="1" applyBorder="1" applyFont="1">
      <alignment horizontal="center" readingOrder="0" textRotation="90" vertical="center"/>
    </xf>
    <xf borderId="6" fillId="2" fontId="2" numFmtId="0" xfId="0" applyAlignment="1" applyBorder="1" applyFont="1">
      <alignment horizontal="center" readingOrder="0" textRotation="90" vertical="center"/>
    </xf>
    <xf borderId="6" fillId="2" fontId="2" numFmtId="0" xfId="0" applyAlignment="1" applyBorder="1" applyFont="1">
      <alignment horizontal="center" readingOrder="0" shrinkToFit="0" textRotation="90" vertical="center" wrapText="1"/>
    </xf>
    <xf borderId="7" fillId="2" fontId="2" numFmtId="0" xfId="0" applyAlignment="1" applyBorder="1" applyFont="1">
      <alignment horizontal="center" readingOrder="0" shrinkToFit="0" textRotation="90" vertical="center" wrapText="1"/>
    </xf>
    <xf borderId="4" fillId="0" fontId="6" numFmtId="0" xfId="0" applyAlignment="1" applyBorder="1" applyFont="1">
      <alignment shrinkToFit="0" vertical="center" wrapText="0"/>
    </xf>
    <xf borderId="4" fillId="0" fontId="4" numFmtId="0" xfId="0" applyAlignment="1" applyBorder="1" applyFont="1">
      <alignment vertical="center"/>
    </xf>
    <xf borderId="4" fillId="0" fontId="5" numFmtId="0" xfId="0" applyAlignment="1" applyBorder="1" applyFont="1">
      <alignment vertical="bottom"/>
    </xf>
    <xf borderId="4" fillId="0" fontId="5" numFmtId="0" xfId="0" applyAlignment="1" applyBorder="1" applyFont="1">
      <alignment horizontal="center"/>
    </xf>
    <xf borderId="4" fillId="0" fontId="2" numFmtId="0" xfId="0" applyAlignment="1" applyBorder="1" applyFont="1">
      <alignment horizontal="left" readingOrder="0" vertical="top"/>
    </xf>
    <xf borderId="4" fillId="0" fontId="5" numFmtId="0" xfId="0" applyAlignment="1" applyBorder="1" applyFont="1">
      <alignment shrinkToFit="0" vertical="top" wrapText="1"/>
    </xf>
    <xf borderId="4" fillId="0" fontId="5" numFmtId="0" xfId="0" applyAlignment="1" applyBorder="1" applyFont="1">
      <alignment horizontal="center" vertical="top"/>
    </xf>
    <xf borderId="4" fillId="0" fontId="5" numFmtId="0" xfId="0" applyAlignment="1" applyBorder="1" applyFont="1">
      <alignment vertical="top"/>
    </xf>
    <xf borderId="4" fillId="2" fontId="4" numFmtId="0" xfId="0" applyBorder="1" applyFont="1"/>
    <xf borderId="4" fillId="2" fontId="4" numFmtId="0" xfId="0" applyAlignment="1" applyBorder="1" applyFont="1">
      <alignment vertical="center"/>
    </xf>
    <xf borderId="4" fillId="2" fontId="4" numFmtId="0" xfId="0" applyAlignment="1" applyBorder="1" applyFont="1">
      <alignment vertical="top"/>
    </xf>
    <xf borderId="11" fillId="0" fontId="7" numFmtId="0" xfId="0" applyAlignment="1" applyBorder="1" applyFont="1">
      <alignment horizontal="center" textRotation="90" vertical="center"/>
    </xf>
    <xf borderId="4" fillId="0" fontId="4" numFmtId="0" xfId="0" applyAlignment="1" applyBorder="1" applyFont="1">
      <alignment horizontal="center" vertical="center"/>
    </xf>
    <xf borderId="4" fillId="0" fontId="5" numFmtId="0" xfId="0" applyAlignment="1" applyBorder="1" applyFont="1">
      <alignment readingOrder="0" shrinkToFit="0" vertical="top" wrapText="1"/>
    </xf>
    <xf borderId="4" fillId="0" fontId="4" numFmtId="0" xfId="0" applyAlignment="1" applyBorder="1" applyFont="1">
      <alignment horizontal="center" vertical="top"/>
    </xf>
    <xf borderId="4" fillId="0" fontId="4" numFmtId="0" xfId="0" applyAlignment="1" applyBorder="1" applyFont="1">
      <alignment vertical="top"/>
    </xf>
    <xf borderId="4" fillId="0" fontId="4" numFmtId="0" xfId="0" applyAlignment="1" applyBorder="1" applyFont="1">
      <alignment readingOrder="0" shrinkToFit="0" vertical="top" wrapText="1"/>
    </xf>
    <xf borderId="13" fillId="0" fontId="7" numFmtId="0" xfId="0" applyAlignment="1" applyBorder="1" applyFont="1">
      <alignment horizontal="center" textRotation="90" vertical="center"/>
    </xf>
    <xf borderId="4" fillId="3" fontId="4" numFmtId="0" xfId="0" applyAlignment="1" applyBorder="1" applyFont="1">
      <alignment horizontal="center" vertical="center"/>
    </xf>
    <xf borderId="4" fillId="3" fontId="5" numFmtId="0" xfId="0" applyAlignment="1" applyBorder="1" applyFont="1">
      <alignment readingOrder="0" shrinkToFit="0" vertical="top" wrapText="1"/>
    </xf>
    <xf borderId="4" fillId="3" fontId="4" numFmtId="0" xfId="0" applyAlignment="1" applyBorder="1" applyFont="1">
      <alignment horizontal="center" vertical="top"/>
    </xf>
    <xf borderId="4" fillId="3" fontId="4" numFmtId="0" xfId="0" applyAlignment="1" applyBorder="1" applyFont="1">
      <alignment vertical="top"/>
    </xf>
    <xf borderId="4" fillId="3" fontId="4" numFmtId="0" xfId="0" applyAlignment="1" applyBorder="1" applyFont="1">
      <alignment readingOrder="0" shrinkToFit="0" vertical="top" wrapText="1"/>
    </xf>
    <xf borderId="2" fillId="0" fontId="7" numFmtId="0" xfId="0" applyAlignment="1" applyBorder="1" applyFont="1">
      <alignment horizontal="center" textRotation="90" vertical="center"/>
    </xf>
    <xf borderId="2" fillId="0" fontId="1" numFmtId="0" xfId="0" applyBorder="1" applyFont="1"/>
    <xf borderId="14" fillId="0" fontId="1" numFmtId="0" xfId="0" applyBorder="1" applyFont="1"/>
    <xf borderId="4" fillId="0" fontId="4" numFmtId="0" xfId="0" applyAlignment="1" applyBorder="1" applyFont="1">
      <alignment readingOrder="0" vertical="top"/>
    </xf>
    <xf borderId="4" fillId="3" fontId="4" numFmtId="0" xfId="0" applyAlignment="1" applyBorder="1" applyFont="1">
      <alignment readingOrder="0"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21</xdr:row>
      <xdr:rowOff>0</xdr:rowOff>
    </xdr:from>
    <xdr:ext cx="619125" cy="6191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21</xdr:row>
      <xdr:rowOff>0</xdr:rowOff>
    </xdr:from>
    <xdr:ext cx="628650" cy="6286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6.38"/>
    <col customWidth="1" min="2" max="2" width="7.25"/>
    <col customWidth="1" min="3" max="3" width="8.25"/>
    <col customWidth="1" min="4" max="4" width="20.5"/>
    <col customWidth="1" min="5" max="7" width="6.38"/>
    <col customWidth="1" min="9" max="9" width="133.88"/>
  </cols>
  <sheetData>
    <row r="1">
      <c r="B1" s="1"/>
      <c r="C1" s="2"/>
      <c r="D1" s="3"/>
      <c r="E1" s="4"/>
      <c r="F1" s="4"/>
      <c r="G1" s="4"/>
      <c r="H1" s="2"/>
      <c r="I1" s="5"/>
    </row>
    <row r="2">
      <c r="A2" s="6" t="s">
        <v>0</v>
      </c>
      <c r="B2" s="7" t="s">
        <v>1</v>
      </c>
      <c r="C2" s="8" t="s">
        <v>2</v>
      </c>
      <c r="D2" s="9" t="s">
        <v>3</v>
      </c>
      <c r="E2" s="10" t="s">
        <v>4</v>
      </c>
      <c r="F2" s="10" t="s">
        <v>5</v>
      </c>
      <c r="G2" s="10" t="s">
        <v>6</v>
      </c>
      <c r="H2" s="8" t="s">
        <v>7</v>
      </c>
      <c r="I2" s="11" t="s">
        <v>8</v>
      </c>
    </row>
    <row r="3" ht="15.0" customHeight="1">
      <c r="A3" s="12"/>
      <c r="B3" s="13"/>
      <c r="C3" s="14"/>
      <c r="D3" s="15"/>
      <c r="E3" s="16"/>
      <c r="F3" s="16"/>
      <c r="G3" s="16"/>
      <c r="H3" s="17"/>
      <c r="I3" s="18"/>
    </row>
    <row r="4" ht="48.75" customHeight="1">
      <c r="A4" s="19" t="s">
        <v>9</v>
      </c>
      <c r="B4" s="20">
        <v>1.0</v>
      </c>
      <c r="C4" s="21" t="str">
        <f>IMAGE("https://i.imgur.com/rec2xSu.png")</f>
        <v/>
      </c>
      <c r="D4" s="22" t="s">
        <v>10</v>
      </c>
      <c r="E4" s="23">
        <v>3.0</v>
      </c>
      <c r="F4" s="23">
        <v>0.0</v>
      </c>
      <c r="G4" s="23">
        <v>3.0</v>
      </c>
      <c r="H4" s="24" t="s">
        <v>11</v>
      </c>
      <c r="I4" s="25" t="s">
        <v>12</v>
      </c>
    </row>
    <row r="5" ht="48.75" customHeight="1">
      <c r="B5" s="20">
        <v>2.0</v>
      </c>
      <c r="C5" s="24" t="str">
        <f>IMAGE("https://i.imgur.com/cG9SURk.png")</f>
        <v/>
      </c>
      <c r="D5" s="26" t="s">
        <v>13</v>
      </c>
      <c r="E5" s="27">
        <v>2.0</v>
      </c>
      <c r="F5" s="27">
        <v>0.0</v>
      </c>
      <c r="G5" s="27">
        <v>3.0</v>
      </c>
      <c r="H5" s="24" t="s">
        <v>11</v>
      </c>
      <c r="I5" s="28" t="s">
        <v>14</v>
      </c>
    </row>
    <row r="6" ht="48.75" customHeight="1">
      <c r="B6" s="20">
        <v>3.0</v>
      </c>
      <c r="C6" s="24" t="str">
        <f>IMAGE("https://i.imgur.com/3ar3LqS.png")</f>
        <v/>
      </c>
      <c r="D6" s="26" t="s">
        <v>15</v>
      </c>
      <c r="E6" s="27">
        <v>2.0</v>
      </c>
      <c r="F6" s="27">
        <v>0.0</v>
      </c>
      <c r="G6" s="27">
        <v>3.0</v>
      </c>
      <c r="H6" s="24" t="s">
        <v>11</v>
      </c>
      <c r="I6" s="28" t="s">
        <v>16</v>
      </c>
    </row>
    <row r="7" ht="48.75" customHeight="1">
      <c r="B7" s="20">
        <v>4.0</v>
      </c>
      <c r="C7" s="21" t="str">
        <f>IMAGE("https://i.imgur.com/Hkq2NbY.png")</f>
        <v/>
      </c>
      <c r="D7" s="22" t="s">
        <v>17</v>
      </c>
      <c r="E7" s="23">
        <v>1.0</v>
      </c>
      <c r="F7" s="23">
        <v>0.0</v>
      </c>
      <c r="G7" s="23">
        <v>2.0</v>
      </c>
      <c r="H7" s="24" t="s">
        <v>11</v>
      </c>
      <c r="I7" s="25" t="s">
        <v>18</v>
      </c>
    </row>
    <row r="8" ht="48.75" customHeight="1">
      <c r="B8" s="20">
        <v>5.0</v>
      </c>
      <c r="C8" s="24" t="str">
        <f>IMAGE("https://i.imgur.com/f358er6.png")</f>
        <v/>
      </c>
      <c r="D8" s="26" t="s">
        <v>19</v>
      </c>
      <c r="E8" s="27">
        <v>1.0</v>
      </c>
      <c r="F8" s="27">
        <v>0.0</v>
      </c>
      <c r="G8" s="27">
        <v>5.0</v>
      </c>
      <c r="H8" s="24" t="s">
        <v>11</v>
      </c>
      <c r="I8" s="28" t="s">
        <v>20</v>
      </c>
    </row>
    <row r="9" ht="48.75" customHeight="1">
      <c r="B9" s="20">
        <v>6.0</v>
      </c>
      <c r="C9" s="24" t="str">
        <f>IMAGE("https://i.imgur.com/vr5Sadb.png")</f>
        <v/>
      </c>
      <c r="D9" s="26" t="s">
        <v>21</v>
      </c>
      <c r="E9" s="27">
        <v>1.0</v>
      </c>
      <c r="F9" s="27">
        <v>0.0</v>
      </c>
      <c r="G9" s="27">
        <v>4.0</v>
      </c>
      <c r="H9" s="24" t="s">
        <v>11</v>
      </c>
      <c r="I9" s="28" t="s">
        <v>22</v>
      </c>
    </row>
    <row r="10" ht="48.75" customHeight="1">
      <c r="B10" s="29">
        <v>7.0</v>
      </c>
      <c r="C10" s="24" t="str">
        <f>IMAGE("https://i.imgur.com/gdFVsCZ.png")</f>
        <v/>
      </c>
      <c r="D10" s="26" t="s">
        <v>23</v>
      </c>
      <c r="E10" s="27">
        <v>1.0</v>
      </c>
      <c r="F10" s="27">
        <v>0.0</v>
      </c>
      <c r="G10" s="27">
        <v>4.0</v>
      </c>
      <c r="H10" s="24" t="s">
        <v>11</v>
      </c>
      <c r="I10" s="28" t="s">
        <v>24</v>
      </c>
    </row>
    <row r="11" ht="15.0" customHeight="1">
      <c r="A11" s="12"/>
      <c r="B11" s="13"/>
      <c r="C11" s="14"/>
      <c r="D11" s="15"/>
      <c r="E11" s="16"/>
      <c r="F11" s="16"/>
      <c r="G11" s="16"/>
      <c r="H11" s="17"/>
      <c r="I11" s="18"/>
    </row>
    <row r="12" ht="48.75" customHeight="1">
      <c r="A12" s="30" t="s">
        <v>25</v>
      </c>
      <c r="B12" s="20">
        <v>8.0</v>
      </c>
      <c r="C12" s="24" t="str">
        <f>IMAGE("https://i.imgur.com/zQRaxmI.png")</f>
        <v/>
      </c>
      <c r="D12" s="26" t="s">
        <v>26</v>
      </c>
      <c r="E12" s="27">
        <v>2.0</v>
      </c>
      <c r="F12" s="27">
        <v>0.0</v>
      </c>
      <c r="G12" s="27">
        <v>3.0</v>
      </c>
      <c r="H12" s="24" t="s">
        <v>27</v>
      </c>
      <c r="I12" s="28" t="s">
        <v>28</v>
      </c>
    </row>
    <row r="13" ht="48.75" customHeight="1">
      <c r="A13" s="31"/>
      <c r="B13" s="20">
        <v>9.0</v>
      </c>
      <c r="C13" s="24" t="str">
        <f>IMAGE("https://i.imgur.com/eOe51kJ.png")</f>
        <v/>
      </c>
      <c r="D13" s="26" t="s">
        <v>29</v>
      </c>
      <c r="E13" s="27">
        <v>2.0</v>
      </c>
      <c r="F13" s="27">
        <v>0.0</v>
      </c>
      <c r="G13" s="27">
        <v>3.0</v>
      </c>
      <c r="H13" s="24" t="s">
        <v>27</v>
      </c>
      <c r="I13" s="28" t="s">
        <v>30</v>
      </c>
    </row>
    <row r="14" ht="48.75" customHeight="1">
      <c r="A14" s="31"/>
      <c r="B14" s="20">
        <v>10.0</v>
      </c>
      <c r="C14" s="21" t="str">
        <f>IMAGE("https://i.imgur.com/dRECaQB.png")</f>
        <v/>
      </c>
      <c r="D14" s="22" t="s">
        <v>31</v>
      </c>
      <c r="E14" s="23">
        <v>3.0</v>
      </c>
      <c r="F14" s="23">
        <v>0.0</v>
      </c>
      <c r="G14" s="23">
        <v>4.0</v>
      </c>
      <c r="H14" s="24" t="s">
        <v>27</v>
      </c>
      <c r="I14" s="25" t="s">
        <v>32</v>
      </c>
    </row>
    <row r="15" ht="48.75" customHeight="1">
      <c r="A15" s="31"/>
      <c r="B15" s="20">
        <v>11.0</v>
      </c>
      <c r="C15" s="21" t="str">
        <f>IMAGE("https://i.imgur.com/KitKRjd.png")</f>
        <v/>
      </c>
      <c r="D15" s="22" t="s">
        <v>33</v>
      </c>
      <c r="E15" s="23">
        <v>2.0</v>
      </c>
      <c r="F15" s="23">
        <v>0.0</v>
      </c>
      <c r="G15" s="23">
        <v>3.0</v>
      </c>
      <c r="H15" s="21" t="s">
        <v>27</v>
      </c>
      <c r="I15" s="25" t="s">
        <v>34</v>
      </c>
    </row>
    <row r="16" ht="48.75" customHeight="1">
      <c r="A16" s="31"/>
      <c r="B16" s="20">
        <v>12.0</v>
      </c>
      <c r="C16" s="24" t="str">
        <f>IMAGE("https://i.imgur.com/3lejS8R.png")</f>
        <v/>
      </c>
      <c r="D16" s="26" t="s">
        <v>35</v>
      </c>
      <c r="E16" s="27">
        <v>2.0</v>
      </c>
      <c r="F16" s="27">
        <v>0.0</v>
      </c>
      <c r="G16" s="27">
        <v>3.0</v>
      </c>
      <c r="H16" s="24" t="s">
        <v>27</v>
      </c>
      <c r="I16" s="28" t="s">
        <v>36</v>
      </c>
    </row>
    <row r="17" ht="48.75" customHeight="1">
      <c r="A17" s="31"/>
      <c r="B17" s="20">
        <v>13.0</v>
      </c>
      <c r="C17" s="21" t="str">
        <f>IMAGE("https://i.imgur.com/FnARo15.png")</f>
        <v/>
      </c>
      <c r="D17" s="22" t="s">
        <v>37</v>
      </c>
      <c r="E17" s="23">
        <v>1.0</v>
      </c>
      <c r="F17" s="23">
        <v>0.0</v>
      </c>
      <c r="G17" s="23">
        <v>4.0</v>
      </c>
      <c r="H17" s="21" t="s">
        <v>27</v>
      </c>
      <c r="I17" s="25" t="s">
        <v>38</v>
      </c>
    </row>
    <row r="18" ht="48.75" customHeight="1">
      <c r="A18" s="31"/>
      <c r="B18" s="20">
        <v>14.0</v>
      </c>
      <c r="C18" s="21" t="str">
        <f>IMAGE("https://i.imgur.com/o7Zm0ac.png")</f>
        <v/>
      </c>
      <c r="D18" s="22" t="s">
        <v>39</v>
      </c>
      <c r="E18" s="23">
        <v>2.0</v>
      </c>
      <c r="F18" s="23">
        <v>0.0</v>
      </c>
      <c r="G18" s="23">
        <v>2.0</v>
      </c>
      <c r="H18" s="21" t="s">
        <v>27</v>
      </c>
      <c r="I18" s="25" t="s">
        <v>40</v>
      </c>
    </row>
    <row r="19" ht="48.75" customHeight="1">
      <c r="A19" s="31"/>
      <c r="B19" s="20">
        <v>15.0</v>
      </c>
      <c r="C19" s="21" t="str">
        <f>IMAGE("https://i.imgur.com/CZ3h97e.png")</f>
        <v/>
      </c>
      <c r="D19" s="22" t="s">
        <v>41</v>
      </c>
      <c r="E19" s="23">
        <v>2.0</v>
      </c>
      <c r="F19" s="23">
        <v>0.0</v>
      </c>
      <c r="G19" s="23">
        <v>6.0</v>
      </c>
      <c r="H19" s="21" t="s">
        <v>42</v>
      </c>
      <c r="I19" s="25" t="s">
        <v>43</v>
      </c>
    </row>
    <row r="20" ht="15.0" customHeight="1">
      <c r="A20" s="12"/>
      <c r="B20" s="13"/>
      <c r="C20" s="14"/>
      <c r="D20" s="15"/>
      <c r="E20" s="16"/>
      <c r="F20" s="16"/>
      <c r="G20" s="16"/>
      <c r="H20" s="17"/>
      <c r="I20" s="18"/>
    </row>
    <row r="21" ht="48.75" customHeight="1">
      <c r="A21" s="32" t="s">
        <v>44</v>
      </c>
      <c r="B21" s="20">
        <v>16.0</v>
      </c>
      <c r="C21" s="24" t="str">
        <f>IMAGE("https://i.imgur.com/izWpbKk.png")</f>
        <v/>
      </c>
      <c r="D21" s="26" t="s">
        <v>45</v>
      </c>
      <c r="E21" s="27">
        <v>2.0</v>
      </c>
      <c r="F21" s="27">
        <v>0.0</v>
      </c>
      <c r="G21" s="27">
        <v>4.0</v>
      </c>
      <c r="H21" s="24" t="s">
        <v>46</v>
      </c>
      <c r="I21" s="28" t="s">
        <v>47</v>
      </c>
    </row>
    <row r="22" ht="48.75" customHeight="1">
      <c r="A22" s="33"/>
      <c r="B22" s="20">
        <v>17.0</v>
      </c>
      <c r="C22" s="21"/>
      <c r="D22" s="22" t="s">
        <v>48</v>
      </c>
      <c r="E22" s="23">
        <v>3.0</v>
      </c>
      <c r="F22" s="23">
        <v>0.0</v>
      </c>
      <c r="G22" s="23">
        <v>4.0</v>
      </c>
      <c r="H22" s="21" t="s">
        <v>46</v>
      </c>
      <c r="I22" s="25" t="s">
        <v>49</v>
      </c>
    </row>
    <row r="23" ht="48.75" customHeight="1">
      <c r="A23" s="33"/>
      <c r="B23" s="34">
        <v>18.0</v>
      </c>
      <c r="C23" s="35" t="str">
        <f>IMAGE("https://i.imgur.com/GvKfWC9.png")</f>
        <v/>
      </c>
      <c r="D23" s="36" t="s">
        <v>50</v>
      </c>
      <c r="E23" s="37">
        <v>1.0</v>
      </c>
      <c r="F23" s="37">
        <v>0.0</v>
      </c>
      <c r="G23" s="37">
        <v>4.0</v>
      </c>
      <c r="H23" s="35" t="s">
        <v>46</v>
      </c>
      <c r="I23" s="38" t="s">
        <v>51</v>
      </c>
    </row>
    <row r="24" ht="48.75" customHeight="1">
      <c r="A24" s="33"/>
      <c r="B24" s="20">
        <v>19.0</v>
      </c>
      <c r="C24" s="21" t="str">
        <f>IMAGE("https://i.imgur.com/S07BKci.png")</f>
        <v/>
      </c>
      <c r="D24" s="22" t="s">
        <v>52</v>
      </c>
      <c r="E24" s="23">
        <v>1.0</v>
      </c>
      <c r="F24" s="23">
        <v>0.0</v>
      </c>
      <c r="G24" s="23">
        <v>3.0</v>
      </c>
      <c r="H24" s="21" t="s">
        <v>46</v>
      </c>
      <c r="I24" s="25" t="s">
        <v>53</v>
      </c>
    </row>
    <row r="25" ht="48.75" customHeight="1">
      <c r="A25" s="33"/>
      <c r="B25" s="20">
        <v>19.0</v>
      </c>
      <c r="C25" s="21" t="str">
        <f>IMAGE("https://i.imgur.com/qGm49py.png")</f>
        <v/>
      </c>
      <c r="D25" s="22" t="s">
        <v>54</v>
      </c>
      <c r="E25" s="23">
        <v>2.0</v>
      </c>
      <c r="F25" s="23">
        <v>0.0</v>
      </c>
      <c r="G25" s="23">
        <v>4.0</v>
      </c>
      <c r="H25" s="21" t="s">
        <v>46</v>
      </c>
      <c r="I25" s="25" t="s">
        <v>55</v>
      </c>
    </row>
    <row r="26" ht="48.75" customHeight="1">
      <c r="A26" s="33"/>
      <c r="B26" s="20">
        <v>20.0</v>
      </c>
      <c r="C26" s="24" t="str">
        <f>IMAGE("https://i.imgur.com/NITVyBP.png")</f>
        <v/>
      </c>
      <c r="D26" s="26" t="s">
        <v>56</v>
      </c>
      <c r="E26" s="27">
        <v>1.0</v>
      </c>
      <c r="F26" s="27">
        <v>0.0</v>
      </c>
      <c r="G26" s="27">
        <v>5.0</v>
      </c>
      <c r="H26" s="24" t="s">
        <v>46</v>
      </c>
      <c r="I26" s="28" t="s">
        <v>57</v>
      </c>
    </row>
    <row r="27" ht="48.75" customHeight="1">
      <c r="A27" s="33"/>
      <c r="B27" s="20">
        <v>21.0</v>
      </c>
      <c r="C27" s="21" t="str">
        <f>IMAGE("https://i.imgur.com/3T3Z4ws.png")</f>
        <v/>
      </c>
      <c r="D27" s="22" t="s">
        <v>58</v>
      </c>
      <c r="E27" s="23">
        <v>1.0</v>
      </c>
      <c r="F27" s="23">
        <v>0.0</v>
      </c>
      <c r="G27" s="23">
        <v>5.0</v>
      </c>
      <c r="H27" s="21" t="s">
        <v>46</v>
      </c>
      <c r="I27" s="25" t="s">
        <v>59</v>
      </c>
    </row>
    <row r="28" ht="48.75" customHeight="1">
      <c r="A28" s="39"/>
      <c r="B28" s="40">
        <v>22.0</v>
      </c>
      <c r="C28" s="41" t="str">
        <f>IMAGE("https://i.imgur.com/FvIovrv.png")
</f>
        <v/>
      </c>
      <c r="D28" s="42" t="s">
        <v>60</v>
      </c>
      <c r="E28" s="43">
        <v>3.0</v>
      </c>
      <c r="F28" s="43">
        <v>1.0</v>
      </c>
      <c r="G28" s="43">
        <v>4.0</v>
      </c>
      <c r="H28" s="41" t="s">
        <v>46</v>
      </c>
      <c r="I28" s="44" t="s">
        <v>61</v>
      </c>
    </row>
    <row r="29" ht="15.0" customHeight="1">
      <c r="A29" s="12"/>
      <c r="B29" s="45"/>
      <c r="C29" s="46"/>
      <c r="D29" s="47"/>
      <c r="E29" s="46"/>
      <c r="F29" s="46"/>
      <c r="G29" s="46"/>
      <c r="H29" s="46"/>
      <c r="I29" s="48"/>
    </row>
    <row r="30" ht="48.75" customHeight="1">
      <c r="A30" s="30" t="s">
        <v>62</v>
      </c>
      <c r="B30" s="20">
        <v>23.0</v>
      </c>
      <c r="C30" s="21" t="str">
        <f>IMAGE("https://i.imgur.com/9tp1OTy.png")</f>
        <v/>
      </c>
      <c r="D30" s="22" t="s">
        <v>63</v>
      </c>
      <c r="E30" s="23">
        <v>2.0</v>
      </c>
      <c r="F30" s="23">
        <v>0.0</v>
      </c>
      <c r="G30" s="23">
        <v>4.0</v>
      </c>
      <c r="H30" s="21" t="s">
        <v>64</v>
      </c>
      <c r="I30" s="25" t="s">
        <v>65</v>
      </c>
    </row>
    <row r="31" ht="48.75" customHeight="1">
      <c r="A31" s="31"/>
      <c r="B31" s="20">
        <v>24.0</v>
      </c>
      <c r="C31" s="21" t="str">
        <f>IMAGE("https://i.imgur.com/4JRxFeT.png")</f>
        <v/>
      </c>
      <c r="D31" s="22" t="s">
        <v>66</v>
      </c>
      <c r="E31" s="23">
        <v>2.0</v>
      </c>
      <c r="F31" s="23">
        <v>0.0</v>
      </c>
      <c r="G31" s="23">
        <v>5.0</v>
      </c>
      <c r="H31" s="21" t="s">
        <v>64</v>
      </c>
      <c r="I31" s="25" t="s">
        <v>67</v>
      </c>
    </row>
    <row r="32" ht="48.75" customHeight="1">
      <c r="A32" s="31"/>
      <c r="B32" s="20">
        <v>25.0</v>
      </c>
      <c r="C32" s="21" t="str">
        <f>IMAGE("https://i.imgur.com/FAd3NTO.png")</f>
        <v/>
      </c>
      <c r="D32" s="22" t="s">
        <v>68</v>
      </c>
      <c r="E32" s="23">
        <v>1.0</v>
      </c>
      <c r="F32" s="23">
        <v>0.0</v>
      </c>
      <c r="G32" s="23">
        <v>5.0</v>
      </c>
      <c r="H32" s="21" t="s">
        <v>64</v>
      </c>
      <c r="I32" s="25" t="s">
        <v>69</v>
      </c>
    </row>
    <row r="33" ht="48.75" customHeight="1">
      <c r="A33" s="31"/>
      <c r="B33" s="20">
        <v>26.0</v>
      </c>
      <c r="C33" s="21" t="str">
        <f>IMAGE("https://i.imgur.com/lBWwTBK.png")</f>
        <v/>
      </c>
      <c r="D33" s="22" t="s">
        <v>70</v>
      </c>
      <c r="E33" s="23">
        <v>3.0</v>
      </c>
      <c r="F33" s="23">
        <v>0.0</v>
      </c>
      <c r="G33" s="23">
        <v>4.0</v>
      </c>
      <c r="H33" s="21" t="s">
        <v>64</v>
      </c>
      <c r="I33" s="25" t="s">
        <v>71</v>
      </c>
    </row>
    <row r="34" ht="48.75" customHeight="1">
      <c r="A34" s="31"/>
      <c r="B34" s="20">
        <v>27.0</v>
      </c>
      <c r="C34" s="21" t="str">
        <f>IMAGE("https://i.imgur.com/SJ1tRey.png")</f>
        <v/>
      </c>
      <c r="D34" s="22" t="s">
        <v>72</v>
      </c>
      <c r="E34" s="23">
        <v>3.0</v>
      </c>
      <c r="F34" s="23">
        <v>0.0</v>
      </c>
      <c r="G34" s="23">
        <v>4.0</v>
      </c>
      <c r="H34" s="21" t="s">
        <v>64</v>
      </c>
      <c r="I34" s="25" t="s">
        <v>73</v>
      </c>
    </row>
    <row r="35" ht="48.75" customHeight="1">
      <c r="A35" s="31"/>
      <c r="B35" s="20">
        <v>28.0</v>
      </c>
      <c r="C35" s="21" t="str">
        <f>IMAGE("https://i.imgur.com/mUQ5N25.png")</f>
        <v/>
      </c>
      <c r="D35" s="22" t="s">
        <v>74</v>
      </c>
      <c r="E35" s="23">
        <v>2.0</v>
      </c>
      <c r="F35" s="23">
        <v>0.0</v>
      </c>
      <c r="G35" s="23">
        <v>5.0</v>
      </c>
      <c r="H35" s="21" t="s">
        <v>64</v>
      </c>
      <c r="I35" s="25" t="s">
        <v>75</v>
      </c>
    </row>
    <row r="36" ht="48.75" customHeight="1">
      <c r="A36" s="31"/>
      <c r="B36" s="40">
        <v>29.0</v>
      </c>
      <c r="C36" s="41" t="str">
        <f>IMAGE("https://i.imgur.com/GnDqr5F.png")</f>
        <v/>
      </c>
      <c r="D36" s="42" t="s">
        <v>76</v>
      </c>
      <c r="E36" s="43">
        <v>4.0</v>
      </c>
      <c r="F36" s="43">
        <v>2.0</v>
      </c>
      <c r="G36" s="43">
        <v>7.0</v>
      </c>
      <c r="H36" s="41" t="s">
        <v>64</v>
      </c>
      <c r="I36" s="44" t="s">
        <v>77</v>
      </c>
    </row>
    <row r="37" ht="15.0" customHeight="1">
      <c r="A37" s="12"/>
      <c r="B37" s="13"/>
      <c r="C37" s="14"/>
      <c r="D37" s="15"/>
      <c r="E37" s="16"/>
      <c r="F37" s="16"/>
      <c r="G37" s="16"/>
      <c r="H37" s="17"/>
      <c r="I37" s="18"/>
    </row>
    <row r="38" ht="48.75" customHeight="1">
      <c r="A38" s="19" t="s">
        <v>78</v>
      </c>
      <c r="B38" s="20">
        <v>30.0</v>
      </c>
      <c r="C38" s="21" t="str">
        <f>IMAGE("https://i.imgur.com/9VlOL37.png")</f>
        <v/>
      </c>
      <c r="D38" s="22" t="s">
        <v>79</v>
      </c>
      <c r="E38" s="23">
        <v>3.0</v>
      </c>
      <c r="F38" s="23">
        <v>0.0</v>
      </c>
      <c r="G38" s="23">
        <v>5.0</v>
      </c>
      <c r="H38" s="21" t="s">
        <v>80</v>
      </c>
      <c r="I38" s="25" t="s">
        <v>81</v>
      </c>
    </row>
    <row r="39" ht="48.75" customHeight="1">
      <c r="B39" s="20">
        <v>31.0</v>
      </c>
      <c r="C39" s="21" t="str">
        <f>IMAGE("https://i.imgur.com/HrEuP4A.png")</f>
        <v/>
      </c>
      <c r="D39" s="22" t="s">
        <v>82</v>
      </c>
      <c r="E39" s="23">
        <v>3.0</v>
      </c>
      <c r="F39" s="23">
        <v>0.0</v>
      </c>
      <c r="G39" s="23">
        <v>5.0</v>
      </c>
      <c r="H39" s="21" t="s">
        <v>80</v>
      </c>
      <c r="I39" s="25" t="s">
        <v>83</v>
      </c>
    </row>
    <row r="40" ht="48.75" customHeight="1">
      <c r="B40" s="20">
        <v>32.0</v>
      </c>
      <c r="C40" s="24" t="str">
        <f>IMAGE("https://i.imgur.com/NOyY4LJ.png")</f>
        <v/>
      </c>
      <c r="D40" s="26" t="s">
        <v>84</v>
      </c>
      <c r="E40" s="27">
        <v>2.0</v>
      </c>
      <c r="F40" s="27">
        <v>0.0</v>
      </c>
      <c r="G40" s="27">
        <v>4.0</v>
      </c>
      <c r="H40" s="24" t="s">
        <v>80</v>
      </c>
      <c r="I40" s="28" t="s">
        <v>85</v>
      </c>
    </row>
    <row r="41" ht="48.75" customHeight="1">
      <c r="B41" s="20">
        <v>33.0</v>
      </c>
      <c r="C41" s="21" t="str">
        <f>IMAGE("https://i.imgur.com/iZonCHn.png")</f>
        <v/>
      </c>
      <c r="D41" s="22" t="s">
        <v>86</v>
      </c>
      <c r="E41" s="23">
        <v>3.0</v>
      </c>
      <c r="F41" s="23">
        <v>0.0</v>
      </c>
      <c r="G41" s="23">
        <v>5.0</v>
      </c>
      <c r="H41" s="21" t="s">
        <v>80</v>
      </c>
      <c r="I41" s="25" t="s">
        <v>87</v>
      </c>
    </row>
    <row r="42" ht="48.75" customHeight="1">
      <c r="B42" s="20">
        <v>34.0</v>
      </c>
      <c r="C42" s="24" t="str">
        <f>IMAGE("https://i.imgur.com/giGqFwN.png")</f>
        <v/>
      </c>
      <c r="D42" s="26" t="s">
        <v>88</v>
      </c>
      <c r="E42" s="27">
        <v>3.0</v>
      </c>
      <c r="F42" s="27">
        <v>0.0</v>
      </c>
      <c r="G42" s="27">
        <v>5.0</v>
      </c>
      <c r="H42" s="24" t="s">
        <v>80</v>
      </c>
      <c r="I42" s="28" t="s">
        <v>89</v>
      </c>
    </row>
    <row r="43" ht="48.75" customHeight="1">
      <c r="B43" s="20">
        <v>35.0</v>
      </c>
      <c r="C43" s="21" t="str">
        <f>IMAGE("https://i.imgur.com/hP9Otca.png")</f>
        <v/>
      </c>
      <c r="D43" s="22" t="s">
        <v>90</v>
      </c>
      <c r="E43" s="23">
        <v>1.0</v>
      </c>
      <c r="F43" s="23">
        <v>0.0</v>
      </c>
      <c r="G43" s="23">
        <v>5.0</v>
      </c>
      <c r="H43" s="21" t="s">
        <v>80</v>
      </c>
      <c r="I43" s="25" t="s">
        <v>91</v>
      </c>
    </row>
    <row r="44" ht="48.75" customHeight="1">
      <c r="B44" s="40">
        <v>36.0</v>
      </c>
      <c r="C44" s="41" t="str">
        <f>IMAGE("https://i.imgur.com/57wMKnC.png")</f>
        <v/>
      </c>
      <c r="D44" s="42" t="s">
        <v>92</v>
      </c>
      <c r="E44" s="43">
        <v>4.0</v>
      </c>
      <c r="F44" s="43">
        <v>3.0</v>
      </c>
      <c r="G44" s="43">
        <v>4.0</v>
      </c>
      <c r="H44" s="41" t="s">
        <v>80</v>
      </c>
      <c r="I44" s="44" t="s">
        <v>93</v>
      </c>
    </row>
    <row r="45" ht="15.0" customHeight="1">
      <c r="A45" s="12"/>
      <c r="B45" s="13"/>
      <c r="C45" s="14"/>
      <c r="D45" s="15"/>
      <c r="E45" s="16"/>
      <c r="F45" s="16"/>
      <c r="G45" s="16"/>
      <c r="H45" s="17"/>
      <c r="I45" s="18"/>
    </row>
    <row r="46" ht="48.75" customHeight="1">
      <c r="A46" s="19" t="s">
        <v>94</v>
      </c>
      <c r="B46" s="20">
        <v>37.0</v>
      </c>
      <c r="C46" s="21" t="str">
        <f>IMAGE("https://i.imgur.com/ekVdxtT.png")</f>
        <v/>
      </c>
      <c r="D46" s="22" t="s">
        <v>95</v>
      </c>
      <c r="E46" s="23">
        <v>2.0</v>
      </c>
      <c r="F46" s="23">
        <v>0.0</v>
      </c>
      <c r="G46" s="23">
        <v>4.0</v>
      </c>
      <c r="H46" s="21" t="s">
        <v>96</v>
      </c>
      <c r="I46" s="25" t="s">
        <v>97</v>
      </c>
    </row>
    <row r="47" ht="48.75" customHeight="1">
      <c r="B47" s="40">
        <v>38.0</v>
      </c>
      <c r="C47" s="41" t="str">
        <f>IMAGE("https://i.imgur.com/0BC06qQ.png")</f>
        <v/>
      </c>
      <c r="D47" s="42" t="s">
        <v>98</v>
      </c>
      <c r="E47" s="43">
        <v>2.0</v>
      </c>
      <c r="F47" s="43">
        <v>1.0</v>
      </c>
      <c r="G47" s="43">
        <v>5.0</v>
      </c>
      <c r="H47" s="41" t="s">
        <v>99</v>
      </c>
      <c r="I47" s="44" t="s">
        <v>100</v>
      </c>
    </row>
    <row r="48" ht="48.75" customHeight="1">
      <c r="B48" s="20">
        <v>39.0</v>
      </c>
      <c r="C48" s="24" t="str">
        <f>IMAGE("https://i.imgur.com/cBSWCk9.png")</f>
        <v/>
      </c>
      <c r="D48" s="26" t="s">
        <v>101</v>
      </c>
      <c r="E48" s="27">
        <v>1.0</v>
      </c>
      <c r="F48" s="27">
        <v>0.0</v>
      </c>
      <c r="G48" s="27">
        <v>3.0</v>
      </c>
      <c r="H48" s="24" t="s">
        <v>102</v>
      </c>
      <c r="I48" s="28" t="s">
        <v>103</v>
      </c>
    </row>
    <row r="49" ht="48.75" customHeight="1">
      <c r="B49" s="40">
        <v>40.0</v>
      </c>
      <c r="C49" s="41" t="str">
        <f>IMAGE("https://i.imgur.com/tLEJAeg.png")</f>
        <v/>
      </c>
      <c r="D49" s="42" t="s">
        <v>104</v>
      </c>
      <c r="E49" s="43">
        <v>2.0</v>
      </c>
      <c r="F49" s="43">
        <v>1.0</v>
      </c>
      <c r="G49" s="43">
        <v>5.0</v>
      </c>
      <c r="H49" s="41" t="s">
        <v>105</v>
      </c>
      <c r="I49" s="44" t="s">
        <v>106</v>
      </c>
    </row>
    <row r="50" ht="48.75" customHeight="1">
      <c r="B50" s="20">
        <v>41.0</v>
      </c>
      <c r="C50" s="24" t="str">
        <f>IMAGE("https://i.imgur.com/R0KRWDx.png")</f>
        <v/>
      </c>
      <c r="D50" s="26" t="s">
        <v>107</v>
      </c>
      <c r="E50" s="27">
        <v>1.0</v>
      </c>
      <c r="F50" s="27">
        <v>0.0</v>
      </c>
      <c r="G50" s="27">
        <v>5.0</v>
      </c>
      <c r="H50" s="24" t="s">
        <v>108</v>
      </c>
      <c r="I50" s="28" t="s">
        <v>109</v>
      </c>
    </row>
    <row r="51" ht="48.75" customHeight="1">
      <c r="B51" s="20">
        <v>42.0</v>
      </c>
      <c r="C51" s="24" t="str">
        <f>IMAGE("https://i.imgur.com/uFsdHg7.png")</f>
        <v/>
      </c>
      <c r="D51" s="26" t="s">
        <v>110</v>
      </c>
      <c r="E51" s="27">
        <v>2.0</v>
      </c>
      <c r="F51" s="27">
        <v>0.0</v>
      </c>
      <c r="G51" s="27">
        <v>4.0</v>
      </c>
      <c r="H51" s="24" t="s">
        <v>111</v>
      </c>
      <c r="I51" s="28" t="s">
        <v>112</v>
      </c>
    </row>
    <row r="52" ht="48.75" customHeight="1">
      <c r="B52" s="40">
        <v>43.0</v>
      </c>
      <c r="C52" s="41" t="str">
        <f>IMAGE("https://i.imgur.com/uquT5jZ.png")</f>
        <v/>
      </c>
      <c r="D52" s="42" t="s">
        <v>113</v>
      </c>
      <c r="E52" s="43">
        <v>2.0</v>
      </c>
      <c r="F52" s="43">
        <v>1.0</v>
      </c>
      <c r="G52" s="43">
        <v>5.0</v>
      </c>
      <c r="H52" s="41" t="s">
        <v>114</v>
      </c>
      <c r="I52" s="44" t="s">
        <v>115</v>
      </c>
    </row>
    <row r="53" ht="15.0" customHeight="1">
      <c r="A53" s="12"/>
      <c r="B53" s="13"/>
      <c r="C53" s="14"/>
      <c r="D53" s="15"/>
      <c r="E53" s="16"/>
      <c r="F53" s="16"/>
      <c r="G53" s="16"/>
      <c r="H53" s="17"/>
      <c r="I53" s="18"/>
    </row>
  </sheetData>
  <mergeCells count="6">
    <mergeCell ref="A4:A10"/>
    <mergeCell ref="A12:A19"/>
    <mergeCell ref="A21:A28"/>
    <mergeCell ref="A30:A36"/>
    <mergeCell ref="A38:A44"/>
    <mergeCell ref="A46:A5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6.38"/>
    <col customWidth="1" min="2" max="2" width="7.25"/>
    <col customWidth="1" min="3" max="3" width="8.25"/>
    <col customWidth="1" min="4" max="4" width="20.5"/>
    <col customWidth="1" min="5" max="7" width="6.38"/>
    <col customWidth="1" min="8" max="8" width="12.63"/>
    <col customWidth="1" min="9" max="9" width="133.88"/>
  </cols>
  <sheetData>
    <row r="1" ht="48.75" customHeight="1">
      <c r="A1" s="49" t="s">
        <v>116</v>
      </c>
      <c r="B1" s="50"/>
      <c r="C1" s="2"/>
      <c r="D1" s="50"/>
      <c r="E1" s="50"/>
      <c r="F1" s="50"/>
      <c r="G1" s="50"/>
      <c r="H1" s="50"/>
      <c r="I1" s="50"/>
    </row>
    <row r="2">
      <c r="A2" s="51" t="s">
        <v>0</v>
      </c>
      <c r="B2" s="52" t="s">
        <v>1</v>
      </c>
      <c r="C2" s="53" t="s">
        <v>2</v>
      </c>
      <c r="D2" s="54" t="s">
        <v>3</v>
      </c>
      <c r="E2" s="55" t="s">
        <v>4</v>
      </c>
      <c r="F2" s="55" t="s">
        <v>5</v>
      </c>
      <c r="G2" s="55" t="s">
        <v>6</v>
      </c>
      <c r="H2" s="56" t="s">
        <v>7</v>
      </c>
      <c r="I2" s="54" t="s">
        <v>8</v>
      </c>
    </row>
    <row r="3">
      <c r="A3" s="57"/>
      <c r="B3" s="58"/>
      <c r="C3" s="14"/>
      <c r="D3" s="59"/>
      <c r="E3" s="59"/>
      <c r="F3" s="59"/>
      <c r="G3" s="59"/>
      <c r="H3" s="59"/>
      <c r="I3" s="59"/>
    </row>
    <row r="4" ht="51.0" customHeight="1">
      <c r="A4" s="60" t="s">
        <v>9</v>
      </c>
      <c r="B4" s="61">
        <v>1.0</v>
      </c>
      <c r="C4" s="21" t="str">
        <f>IMAGE("https://i.imgur.com/rec2xSu.png")</f>
        <v/>
      </c>
      <c r="D4" s="62" t="s">
        <v>117</v>
      </c>
      <c r="E4" s="63">
        <v>3.0</v>
      </c>
      <c r="F4" s="63">
        <v>0.0</v>
      </c>
      <c r="G4" s="63">
        <v>3.0</v>
      </c>
      <c r="H4" s="64" t="s">
        <v>11</v>
      </c>
      <c r="I4" s="65" t="s">
        <v>118</v>
      </c>
    </row>
    <row r="5" ht="51.0" customHeight="1">
      <c r="A5" s="33"/>
      <c r="B5" s="61">
        <v>2.0</v>
      </c>
      <c r="C5" s="24" t="str">
        <f>IMAGE("https://i.imgur.com/cG9SURk.png")</f>
        <v/>
      </c>
      <c r="D5" s="62" t="s">
        <v>119</v>
      </c>
      <c r="E5" s="63">
        <v>2.0</v>
      </c>
      <c r="F5" s="63">
        <v>0.0</v>
      </c>
      <c r="G5" s="63">
        <v>3.0</v>
      </c>
      <c r="H5" s="64" t="s">
        <v>11</v>
      </c>
      <c r="I5" s="65" t="s">
        <v>120</v>
      </c>
    </row>
    <row r="6" ht="51.0" customHeight="1">
      <c r="A6" s="33"/>
      <c r="B6" s="61">
        <v>3.0</v>
      </c>
      <c r="C6" s="24" t="str">
        <f>IMAGE("https://i.imgur.com/3ar3LqS.png")</f>
        <v/>
      </c>
      <c r="D6" s="62" t="s">
        <v>121</v>
      </c>
      <c r="E6" s="63">
        <v>2.0</v>
      </c>
      <c r="F6" s="63">
        <v>0.0</v>
      </c>
      <c r="G6" s="63">
        <v>3.0</v>
      </c>
      <c r="H6" s="64" t="s">
        <v>11</v>
      </c>
      <c r="I6" s="65" t="s">
        <v>122</v>
      </c>
    </row>
    <row r="7" ht="51.0" customHeight="1">
      <c r="A7" s="33"/>
      <c r="B7" s="61">
        <v>4.0</v>
      </c>
      <c r="C7" s="21" t="str">
        <f>IMAGE("https://i.imgur.com/Hkq2NbY.png")</f>
        <v/>
      </c>
      <c r="D7" s="62" t="s">
        <v>123</v>
      </c>
      <c r="E7" s="63">
        <v>1.0</v>
      </c>
      <c r="F7" s="63">
        <v>0.0</v>
      </c>
      <c r="G7" s="63">
        <v>2.0</v>
      </c>
      <c r="H7" s="64" t="s">
        <v>11</v>
      </c>
      <c r="I7" s="65" t="s">
        <v>124</v>
      </c>
    </row>
    <row r="8" ht="51.0" customHeight="1">
      <c r="A8" s="33"/>
      <c r="B8" s="61">
        <v>5.0</v>
      </c>
      <c r="C8" s="24" t="str">
        <f>IMAGE("https://i.imgur.com/f358er6.png")</f>
        <v/>
      </c>
      <c r="D8" s="62" t="s">
        <v>125</v>
      </c>
      <c r="E8" s="63">
        <v>1.0</v>
      </c>
      <c r="F8" s="63">
        <v>0.0</v>
      </c>
      <c r="G8" s="63">
        <v>5.0</v>
      </c>
      <c r="H8" s="64" t="s">
        <v>11</v>
      </c>
      <c r="I8" s="65" t="s">
        <v>126</v>
      </c>
    </row>
    <row r="9" ht="51.0" customHeight="1">
      <c r="A9" s="33"/>
      <c r="B9" s="61">
        <v>6.0</v>
      </c>
      <c r="C9" s="24" t="str">
        <f>IMAGE("https://i.imgur.com/vr5Sadb.png")</f>
        <v/>
      </c>
      <c r="D9" s="62" t="s">
        <v>127</v>
      </c>
      <c r="E9" s="63">
        <v>1.0</v>
      </c>
      <c r="F9" s="63">
        <v>0.0</v>
      </c>
      <c r="G9" s="63">
        <v>4.0</v>
      </c>
      <c r="H9" s="64" t="s">
        <v>11</v>
      </c>
      <c r="I9" s="65" t="s">
        <v>128</v>
      </c>
    </row>
    <row r="10" ht="51.0" customHeight="1">
      <c r="A10" s="39"/>
      <c r="B10" s="61">
        <v>7.0</v>
      </c>
      <c r="C10" s="24" t="str">
        <f>IMAGE("https://i.imgur.com/gdFVsCZ.png")</f>
        <v/>
      </c>
      <c r="D10" s="62" t="s">
        <v>129</v>
      </c>
      <c r="E10" s="63">
        <v>1.0</v>
      </c>
      <c r="F10" s="63">
        <v>0.0</v>
      </c>
      <c r="G10" s="63">
        <v>4.0</v>
      </c>
      <c r="H10" s="64" t="s">
        <v>11</v>
      </c>
      <c r="I10" s="65" t="s">
        <v>130</v>
      </c>
    </row>
    <row r="11">
      <c r="A11" s="57"/>
      <c r="B11" s="58"/>
      <c r="C11" s="14"/>
      <c r="D11" s="59"/>
      <c r="E11" s="59"/>
      <c r="F11" s="59"/>
      <c r="G11" s="59"/>
      <c r="H11" s="59"/>
      <c r="I11" s="59"/>
    </row>
    <row r="12" ht="51.0" customHeight="1">
      <c r="A12" s="60" t="s">
        <v>25</v>
      </c>
      <c r="B12" s="61">
        <v>8.0</v>
      </c>
      <c r="C12" s="24" t="str">
        <f>IMAGE("https://i.imgur.com/zQRaxmI.png")</f>
        <v/>
      </c>
      <c r="D12" s="62" t="s">
        <v>131</v>
      </c>
      <c r="E12" s="63">
        <v>2.0</v>
      </c>
      <c r="F12" s="63">
        <v>0.0</v>
      </c>
      <c r="G12" s="63">
        <v>3.0</v>
      </c>
      <c r="H12" s="64" t="s">
        <v>27</v>
      </c>
      <c r="I12" s="65" t="s">
        <v>132</v>
      </c>
    </row>
    <row r="13" ht="51.0" customHeight="1">
      <c r="A13" s="33"/>
      <c r="B13" s="61">
        <v>9.0</v>
      </c>
      <c r="C13" s="24" t="str">
        <f>IMAGE("https://i.imgur.com/eOe51kJ.png")</f>
        <v/>
      </c>
      <c r="D13" s="62" t="s">
        <v>133</v>
      </c>
      <c r="E13" s="63">
        <v>2.0</v>
      </c>
      <c r="F13" s="63">
        <v>0.0</v>
      </c>
      <c r="G13" s="63">
        <v>3.0</v>
      </c>
      <c r="H13" s="64" t="s">
        <v>27</v>
      </c>
      <c r="I13" s="65" t="s">
        <v>134</v>
      </c>
    </row>
    <row r="14" ht="51.0" customHeight="1">
      <c r="A14" s="33"/>
      <c r="B14" s="61">
        <v>10.0</v>
      </c>
      <c r="C14" s="21" t="str">
        <f>IMAGE("https://i.imgur.com/dRECaQB.png")</f>
        <v/>
      </c>
      <c r="D14" s="62" t="s">
        <v>135</v>
      </c>
      <c r="E14" s="63">
        <v>3.0</v>
      </c>
      <c r="F14" s="63">
        <v>0.0</v>
      </c>
      <c r="G14" s="63">
        <v>4.0</v>
      </c>
      <c r="H14" s="64" t="s">
        <v>27</v>
      </c>
      <c r="I14" s="65" t="s">
        <v>136</v>
      </c>
    </row>
    <row r="15" ht="51.0" customHeight="1">
      <c r="A15" s="33"/>
      <c r="B15" s="61">
        <v>11.0</v>
      </c>
      <c r="C15" s="21" t="str">
        <f>IMAGE("https://i.imgur.com/KitKRjd.png")</f>
        <v/>
      </c>
      <c r="D15" s="62" t="s">
        <v>137</v>
      </c>
      <c r="E15" s="63">
        <v>2.0</v>
      </c>
      <c r="F15" s="63">
        <v>0.0</v>
      </c>
      <c r="G15" s="63">
        <v>3.0</v>
      </c>
      <c r="H15" s="64" t="s">
        <v>27</v>
      </c>
      <c r="I15" s="65" t="s">
        <v>138</v>
      </c>
    </row>
    <row r="16" ht="51.0" customHeight="1">
      <c r="A16" s="33"/>
      <c r="B16" s="61">
        <v>12.0</v>
      </c>
      <c r="C16" s="24" t="str">
        <f>IMAGE("https://i.imgur.com/3lejS8R.png")</f>
        <v/>
      </c>
      <c r="D16" s="62" t="s">
        <v>139</v>
      </c>
      <c r="E16" s="63">
        <v>2.0</v>
      </c>
      <c r="F16" s="63">
        <v>0.0</v>
      </c>
      <c r="G16" s="63">
        <v>3.0</v>
      </c>
      <c r="H16" s="64" t="s">
        <v>27</v>
      </c>
      <c r="I16" s="65" t="s">
        <v>140</v>
      </c>
    </row>
    <row r="17" ht="51.0" customHeight="1">
      <c r="A17" s="33"/>
      <c r="B17" s="61">
        <v>13.0</v>
      </c>
      <c r="C17" s="21" t="str">
        <f>IMAGE("https://i.imgur.com/FnARo15.png")</f>
        <v/>
      </c>
      <c r="D17" s="62" t="s">
        <v>141</v>
      </c>
      <c r="E17" s="63">
        <v>1.0</v>
      </c>
      <c r="F17" s="63">
        <v>0.0</v>
      </c>
      <c r="G17" s="63">
        <v>4.0</v>
      </c>
      <c r="H17" s="64" t="s">
        <v>27</v>
      </c>
      <c r="I17" s="65" t="s">
        <v>142</v>
      </c>
    </row>
    <row r="18" ht="51.0" customHeight="1">
      <c r="A18" s="39"/>
      <c r="B18" s="61">
        <v>14.0</v>
      </c>
      <c r="C18" s="21" t="str">
        <f>IMAGE("https://i.imgur.com/o7Zm0ac.png")</f>
        <v/>
      </c>
      <c r="D18" s="62" t="s">
        <v>143</v>
      </c>
      <c r="E18" s="63">
        <v>2.0</v>
      </c>
      <c r="F18" s="63">
        <v>0.0</v>
      </c>
      <c r="G18" s="63">
        <v>2.0</v>
      </c>
      <c r="H18" s="64" t="s">
        <v>27</v>
      </c>
      <c r="I18" s="65" t="s">
        <v>144</v>
      </c>
    </row>
    <row r="19" ht="54.0" customHeight="1">
      <c r="A19" s="66"/>
      <c r="B19" s="61">
        <v>15.0</v>
      </c>
      <c r="C19" s="21" t="str">
        <f>IMAGE("https://i.imgur.com/CZ3h97e.png")</f>
        <v/>
      </c>
      <c r="D19" s="62" t="s">
        <v>145</v>
      </c>
      <c r="E19" s="63">
        <v>2.0</v>
      </c>
      <c r="F19" s="63">
        <v>0.0</v>
      </c>
      <c r="G19" s="63">
        <v>6.0</v>
      </c>
      <c r="H19" s="64" t="s">
        <v>42</v>
      </c>
      <c r="I19" s="65" t="s">
        <v>146</v>
      </c>
    </row>
    <row r="20">
      <c r="A20" s="57"/>
      <c r="B20" s="58"/>
      <c r="C20" s="14"/>
      <c r="D20" s="59"/>
      <c r="E20" s="59"/>
      <c r="F20" s="59"/>
      <c r="G20" s="59"/>
      <c r="H20" s="59"/>
      <c r="I20" s="59"/>
    </row>
    <row r="21" ht="51.0" customHeight="1">
      <c r="A21" s="60" t="s">
        <v>44</v>
      </c>
      <c r="B21" s="61">
        <v>16.0</v>
      </c>
      <c r="C21" s="24" t="str">
        <f>IMAGE("https://i.imgur.com/izWpbKk.png")</f>
        <v/>
      </c>
      <c r="D21" s="62" t="s">
        <v>147</v>
      </c>
      <c r="E21" s="63">
        <v>2.0</v>
      </c>
      <c r="F21" s="63">
        <v>0.0</v>
      </c>
      <c r="G21" s="63">
        <v>4.0</v>
      </c>
      <c r="H21" s="64" t="s">
        <v>46</v>
      </c>
      <c r="I21" s="65" t="s">
        <v>148</v>
      </c>
    </row>
    <row r="22" ht="51.0" customHeight="1">
      <c r="A22" s="33"/>
      <c r="B22" s="61">
        <v>17.0</v>
      </c>
      <c r="C22" s="21"/>
      <c r="D22" s="62" t="s">
        <v>149</v>
      </c>
      <c r="E22" s="63">
        <v>3.0</v>
      </c>
      <c r="F22" s="63">
        <v>0.0</v>
      </c>
      <c r="G22" s="63">
        <v>4.0</v>
      </c>
      <c r="H22" s="64" t="s">
        <v>46</v>
      </c>
      <c r="I22" s="65" t="s">
        <v>150</v>
      </c>
    </row>
    <row r="23" ht="51.0" customHeight="1">
      <c r="A23" s="33"/>
      <c r="B23" s="61">
        <v>18.0</v>
      </c>
      <c r="C23" s="35" t="str">
        <f>IMAGE("https://i.imgur.com/GvKfWC9.png")</f>
        <v/>
      </c>
      <c r="D23" s="62" t="s">
        <v>151</v>
      </c>
      <c r="E23" s="63">
        <v>1.0</v>
      </c>
      <c r="F23" s="63">
        <v>0.0</v>
      </c>
      <c r="G23" s="63">
        <v>4.0</v>
      </c>
      <c r="H23" s="64" t="s">
        <v>46</v>
      </c>
      <c r="I23" s="65" t="s">
        <v>152</v>
      </c>
    </row>
    <row r="24" ht="51.0" customHeight="1">
      <c r="A24" s="33"/>
      <c r="B24" s="61">
        <v>19.0</v>
      </c>
      <c r="C24" s="21" t="str">
        <f>IMAGE("https://i.imgur.com/S07BKci.png")</f>
        <v/>
      </c>
      <c r="D24" s="62" t="s">
        <v>153</v>
      </c>
      <c r="E24" s="63">
        <v>1.0</v>
      </c>
      <c r="F24" s="63">
        <v>0.0</v>
      </c>
      <c r="G24" s="63">
        <v>3.0</v>
      </c>
      <c r="H24" s="64" t="s">
        <v>46</v>
      </c>
      <c r="I24" s="65" t="s">
        <v>154</v>
      </c>
    </row>
    <row r="25" ht="51.0" customHeight="1">
      <c r="A25" s="33"/>
      <c r="B25" s="61">
        <v>19.0</v>
      </c>
      <c r="C25" s="21" t="str">
        <f>IMAGE("https://i.imgur.com/qGm49py.png")</f>
        <v/>
      </c>
      <c r="D25" s="62" t="s">
        <v>155</v>
      </c>
      <c r="E25" s="63">
        <v>2.0</v>
      </c>
      <c r="F25" s="63">
        <v>0.0</v>
      </c>
      <c r="G25" s="63">
        <v>4.0</v>
      </c>
      <c r="H25" s="64" t="s">
        <v>46</v>
      </c>
      <c r="I25" s="65" t="s">
        <v>156</v>
      </c>
    </row>
    <row r="26" ht="51.0" customHeight="1">
      <c r="A26" s="33"/>
      <c r="B26" s="61">
        <v>20.0</v>
      </c>
      <c r="C26" s="24" t="str">
        <f>IMAGE("https://i.imgur.com/NITVyBP.png")</f>
        <v/>
      </c>
      <c r="D26" s="62" t="s">
        <v>157</v>
      </c>
      <c r="E26" s="63">
        <v>1.0</v>
      </c>
      <c r="F26" s="63">
        <v>0.0</v>
      </c>
      <c r="G26" s="63">
        <v>5.0</v>
      </c>
      <c r="H26" s="64" t="s">
        <v>46</v>
      </c>
      <c r="I26" s="65" t="s">
        <v>158</v>
      </c>
    </row>
    <row r="27" ht="51.0" customHeight="1">
      <c r="A27" s="39"/>
      <c r="B27" s="61">
        <v>21.0</v>
      </c>
      <c r="C27" s="21" t="str">
        <f>IMAGE("https://i.imgur.com/3T3Z4ws.png")</f>
        <v/>
      </c>
      <c r="D27" s="62" t="s">
        <v>159</v>
      </c>
      <c r="E27" s="63">
        <v>1.0</v>
      </c>
      <c r="F27" s="63">
        <v>0.0</v>
      </c>
      <c r="G27" s="63">
        <v>5.0</v>
      </c>
      <c r="H27" s="64" t="s">
        <v>46</v>
      </c>
      <c r="I27" s="65" t="s">
        <v>160</v>
      </c>
    </row>
    <row r="28" ht="51.75" customHeight="1">
      <c r="A28" s="66"/>
      <c r="B28" s="67">
        <v>22.0</v>
      </c>
      <c r="C28" s="41" t="str">
        <f>IMAGE("https://i.imgur.com/FvIovrv.png")
</f>
        <v/>
      </c>
      <c r="D28" s="68" t="s">
        <v>161</v>
      </c>
      <c r="E28" s="69">
        <v>3.0</v>
      </c>
      <c r="F28" s="69">
        <v>1.0</v>
      </c>
      <c r="G28" s="69">
        <v>4.0</v>
      </c>
      <c r="H28" s="70" t="s">
        <v>46</v>
      </c>
      <c r="I28" s="71" t="s">
        <v>162</v>
      </c>
    </row>
    <row r="29">
      <c r="A29" s="57"/>
      <c r="B29" s="58"/>
      <c r="C29" s="46"/>
      <c r="D29" s="57"/>
      <c r="E29" s="57"/>
      <c r="F29" s="57"/>
      <c r="G29" s="57"/>
      <c r="H29" s="57"/>
      <c r="I29" s="57"/>
    </row>
    <row r="30" ht="51.0" customHeight="1">
      <c r="A30" s="72" t="s">
        <v>62</v>
      </c>
      <c r="B30" s="61">
        <v>23.0</v>
      </c>
      <c r="C30" s="21" t="str">
        <f>IMAGE("https://i.imgur.com/9tp1OTy.png")</f>
        <v/>
      </c>
      <c r="D30" s="62" t="s">
        <v>163</v>
      </c>
      <c r="E30" s="63">
        <v>2.0</v>
      </c>
      <c r="F30" s="63">
        <v>0.0</v>
      </c>
      <c r="G30" s="63">
        <v>4.0</v>
      </c>
      <c r="H30" s="64" t="s">
        <v>64</v>
      </c>
      <c r="I30" s="65" t="s">
        <v>164</v>
      </c>
    </row>
    <row r="31" ht="51.0" customHeight="1">
      <c r="A31" s="73"/>
      <c r="B31" s="61">
        <v>24.0</v>
      </c>
      <c r="C31" s="21" t="str">
        <f>IMAGE("https://i.imgur.com/4JRxFeT.png")</f>
        <v/>
      </c>
      <c r="D31" s="62" t="s">
        <v>165</v>
      </c>
      <c r="E31" s="63">
        <v>2.0</v>
      </c>
      <c r="F31" s="63">
        <v>0.0</v>
      </c>
      <c r="G31" s="63">
        <v>5.0</v>
      </c>
      <c r="H31" s="64" t="s">
        <v>64</v>
      </c>
      <c r="I31" s="65" t="s">
        <v>166</v>
      </c>
    </row>
    <row r="32" ht="51.0" customHeight="1">
      <c r="A32" s="73"/>
      <c r="B32" s="61">
        <v>25.0</v>
      </c>
      <c r="C32" s="21" t="str">
        <f>IMAGE("https://i.imgur.com/FAd3NTO.png")</f>
        <v/>
      </c>
      <c r="D32" s="62" t="s">
        <v>167</v>
      </c>
      <c r="E32" s="63">
        <v>1.0</v>
      </c>
      <c r="F32" s="63">
        <v>0.0</v>
      </c>
      <c r="G32" s="63">
        <v>5.0</v>
      </c>
      <c r="H32" s="64" t="s">
        <v>64</v>
      </c>
      <c r="I32" s="65" t="s">
        <v>168</v>
      </c>
    </row>
    <row r="33" ht="51.0" customHeight="1">
      <c r="A33" s="73"/>
      <c r="B33" s="61">
        <v>26.0</v>
      </c>
      <c r="C33" s="21" t="str">
        <f>IMAGE("https://i.imgur.com/lBWwTBK.png")</f>
        <v/>
      </c>
      <c r="D33" s="62" t="s">
        <v>169</v>
      </c>
      <c r="E33" s="63">
        <v>3.0</v>
      </c>
      <c r="F33" s="63">
        <v>0.0</v>
      </c>
      <c r="G33" s="63">
        <v>4.0</v>
      </c>
      <c r="H33" s="64" t="s">
        <v>64</v>
      </c>
      <c r="I33" s="65" t="s">
        <v>170</v>
      </c>
    </row>
    <row r="34" ht="51.0" customHeight="1">
      <c r="A34" s="73"/>
      <c r="B34" s="61">
        <v>27.0</v>
      </c>
      <c r="C34" s="21" t="str">
        <f>IMAGE("https://i.imgur.com/SJ1tRey.png")</f>
        <v/>
      </c>
      <c r="D34" s="62" t="s">
        <v>171</v>
      </c>
      <c r="E34" s="63">
        <v>3.0</v>
      </c>
      <c r="F34" s="63">
        <v>0.0</v>
      </c>
      <c r="G34" s="63">
        <v>4.0</v>
      </c>
      <c r="H34" s="64" t="s">
        <v>64</v>
      </c>
      <c r="I34" s="65" t="s">
        <v>172</v>
      </c>
    </row>
    <row r="35" ht="51.0" customHeight="1">
      <c r="A35" s="73"/>
      <c r="B35" s="61">
        <v>28.0</v>
      </c>
      <c r="C35" s="21" t="str">
        <f>IMAGE("https://i.imgur.com/mUQ5N25.png")</f>
        <v/>
      </c>
      <c r="D35" s="62" t="s">
        <v>173</v>
      </c>
      <c r="E35" s="63">
        <v>2.0</v>
      </c>
      <c r="F35" s="63">
        <v>0.0</v>
      </c>
      <c r="G35" s="63">
        <v>5.0</v>
      </c>
      <c r="H35" s="64" t="s">
        <v>64</v>
      </c>
      <c r="I35" s="65" t="s">
        <v>174</v>
      </c>
    </row>
    <row r="36" ht="54.75" customHeight="1">
      <c r="A36" s="74"/>
      <c r="B36" s="67">
        <v>29.0</v>
      </c>
      <c r="C36" s="41" t="str">
        <f>IMAGE("https://i.imgur.com/GnDqr5F.png")</f>
        <v/>
      </c>
      <c r="D36" s="68" t="s">
        <v>175</v>
      </c>
      <c r="E36" s="69">
        <v>4.0</v>
      </c>
      <c r="F36" s="69">
        <v>2.0</v>
      </c>
      <c r="G36" s="69">
        <v>7.0</v>
      </c>
      <c r="H36" s="70" t="s">
        <v>64</v>
      </c>
      <c r="I36" s="71" t="s">
        <v>176</v>
      </c>
    </row>
    <row r="37">
      <c r="A37" s="57"/>
      <c r="B37" s="58"/>
      <c r="C37" s="14"/>
      <c r="D37" s="59"/>
      <c r="E37" s="59"/>
      <c r="F37" s="59"/>
      <c r="G37" s="59"/>
      <c r="H37" s="59"/>
      <c r="I37" s="59"/>
    </row>
    <row r="38" ht="51.0" customHeight="1">
      <c r="A38" s="60" t="s">
        <v>78</v>
      </c>
      <c r="B38" s="61">
        <v>30.0</v>
      </c>
      <c r="C38" s="21" t="str">
        <f>IMAGE("https://i.imgur.com/9VlOL37.png")</f>
        <v/>
      </c>
      <c r="D38" s="62" t="s">
        <v>177</v>
      </c>
      <c r="E38" s="63">
        <v>3.0</v>
      </c>
      <c r="F38" s="63">
        <v>0.0</v>
      </c>
      <c r="G38" s="63">
        <v>5.0</v>
      </c>
      <c r="H38" s="64" t="s">
        <v>80</v>
      </c>
      <c r="I38" s="65" t="s">
        <v>178</v>
      </c>
    </row>
    <row r="39" ht="51.0" customHeight="1">
      <c r="A39" s="33"/>
      <c r="B39" s="61">
        <v>31.0</v>
      </c>
      <c r="C39" s="21" t="str">
        <f>IMAGE("https://i.imgur.com/HrEuP4A.png")</f>
        <v/>
      </c>
      <c r="D39" s="62" t="s">
        <v>179</v>
      </c>
      <c r="E39" s="63">
        <v>3.0</v>
      </c>
      <c r="F39" s="63">
        <v>0.0</v>
      </c>
      <c r="G39" s="63">
        <v>5.0</v>
      </c>
      <c r="H39" s="64" t="s">
        <v>80</v>
      </c>
      <c r="I39" s="65" t="s">
        <v>180</v>
      </c>
    </row>
    <row r="40" ht="51.0" customHeight="1">
      <c r="A40" s="33"/>
      <c r="B40" s="61">
        <v>32.0</v>
      </c>
      <c r="C40" s="24" t="str">
        <f>IMAGE("https://i.imgur.com/NOyY4LJ.png")</f>
        <v/>
      </c>
      <c r="D40" s="62" t="s">
        <v>181</v>
      </c>
      <c r="E40" s="63">
        <v>2.0</v>
      </c>
      <c r="F40" s="63">
        <v>0.0</v>
      </c>
      <c r="G40" s="63">
        <v>4.0</v>
      </c>
      <c r="H40" s="64" t="s">
        <v>80</v>
      </c>
      <c r="I40" s="65" t="s">
        <v>182</v>
      </c>
    </row>
    <row r="41" ht="51.0" customHeight="1">
      <c r="A41" s="33"/>
      <c r="B41" s="61">
        <v>33.0</v>
      </c>
      <c r="C41" s="21" t="str">
        <f>IMAGE("https://i.imgur.com/iZonCHn.png")</f>
        <v/>
      </c>
      <c r="D41" s="62" t="s">
        <v>183</v>
      </c>
      <c r="E41" s="63">
        <v>3.0</v>
      </c>
      <c r="F41" s="63">
        <v>0.0</v>
      </c>
      <c r="G41" s="63">
        <v>5.0</v>
      </c>
      <c r="H41" s="64" t="s">
        <v>80</v>
      </c>
      <c r="I41" s="65" t="s">
        <v>184</v>
      </c>
    </row>
    <row r="42" ht="51.0" customHeight="1">
      <c r="A42" s="33"/>
      <c r="B42" s="61">
        <v>34.0</v>
      </c>
      <c r="C42" s="24" t="str">
        <f>IMAGE("https://i.imgur.com/giGqFwN.png")</f>
        <v/>
      </c>
      <c r="D42" s="62" t="s">
        <v>185</v>
      </c>
      <c r="E42" s="63">
        <v>3.0</v>
      </c>
      <c r="F42" s="63">
        <v>0.0</v>
      </c>
      <c r="G42" s="63">
        <v>5.0</v>
      </c>
      <c r="H42" s="64" t="s">
        <v>80</v>
      </c>
      <c r="I42" s="65" t="s">
        <v>186</v>
      </c>
    </row>
    <row r="43" ht="51.0" customHeight="1">
      <c r="A43" s="33"/>
      <c r="B43" s="61">
        <v>35.0</v>
      </c>
      <c r="C43" s="21" t="str">
        <f>IMAGE("https://i.imgur.com/hP9Otca.png")</f>
        <v/>
      </c>
      <c r="D43" s="62" t="s">
        <v>187</v>
      </c>
      <c r="E43" s="63">
        <v>1.0</v>
      </c>
      <c r="F43" s="63">
        <v>0.0</v>
      </c>
      <c r="G43" s="63">
        <v>5.0</v>
      </c>
      <c r="H43" s="64" t="s">
        <v>80</v>
      </c>
      <c r="I43" s="65" t="s">
        <v>188</v>
      </c>
    </row>
    <row r="44" ht="48.0" customHeight="1">
      <c r="A44" s="39"/>
      <c r="B44" s="67">
        <v>36.0</v>
      </c>
      <c r="C44" s="41" t="str">
        <f>IMAGE("https://i.imgur.com/57wMKnC.png")</f>
        <v/>
      </c>
      <c r="D44" s="68" t="s">
        <v>189</v>
      </c>
      <c r="E44" s="69">
        <v>4.0</v>
      </c>
      <c r="F44" s="69">
        <v>3.0</v>
      </c>
      <c r="G44" s="69">
        <v>4.0</v>
      </c>
      <c r="H44" s="70" t="s">
        <v>80</v>
      </c>
      <c r="I44" s="71" t="s">
        <v>190</v>
      </c>
    </row>
    <row r="45">
      <c r="A45" s="57"/>
      <c r="B45" s="58"/>
      <c r="C45" s="14"/>
      <c r="D45" s="59"/>
      <c r="E45" s="59"/>
      <c r="F45" s="59"/>
      <c r="G45" s="59"/>
      <c r="H45" s="59"/>
      <c r="I45" s="59"/>
    </row>
    <row r="46" ht="51.0" customHeight="1">
      <c r="A46" s="60" t="s">
        <v>94</v>
      </c>
      <c r="B46" s="61">
        <v>37.0</v>
      </c>
      <c r="C46" s="21" t="str">
        <f>IMAGE("https://i.imgur.com/ekVdxtT.png")</f>
        <v/>
      </c>
      <c r="D46" s="62" t="s">
        <v>191</v>
      </c>
      <c r="E46" s="63">
        <v>2.0</v>
      </c>
      <c r="F46" s="63">
        <v>0.0</v>
      </c>
      <c r="G46" s="63">
        <v>4.0</v>
      </c>
      <c r="H46" s="75" t="s">
        <v>192</v>
      </c>
      <c r="I46" s="65" t="s">
        <v>193</v>
      </c>
    </row>
    <row r="47" ht="51.0" customHeight="1">
      <c r="A47" s="33"/>
      <c r="B47" s="61">
        <v>38.0</v>
      </c>
      <c r="C47" s="41" t="str">
        <f>IMAGE("https://i.imgur.com/0BC06qQ.png")</f>
        <v/>
      </c>
      <c r="D47" s="62" t="s">
        <v>194</v>
      </c>
      <c r="E47" s="63">
        <v>2.0</v>
      </c>
      <c r="F47" s="63">
        <v>1.0</v>
      </c>
      <c r="G47" s="63">
        <v>5.0</v>
      </c>
      <c r="H47" s="75" t="s">
        <v>195</v>
      </c>
      <c r="I47" s="65" t="s">
        <v>196</v>
      </c>
    </row>
    <row r="48" ht="51.0" customHeight="1">
      <c r="A48" s="33"/>
      <c r="B48" s="61">
        <v>39.0</v>
      </c>
      <c r="C48" s="24" t="str">
        <f>IMAGE("https://i.imgur.com/cBSWCk9.png")</f>
        <v/>
      </c>
      <c r="D48" s="62" t="s">
        <v>197</v>
      </c>
      <c r="E48" s="63">
        <v>1.0</v>
      </c>
      <c r="F48" s="63">
        <v>0.0</v>
      </c>
      <c r="G48" s="63">
        <v>3.0</v>
      </c>
      <c r="H48" s="75" t="s">
        <v>198</v>
      </c>
      <c r="I48" s="65" t="s">
        <v>199</v>
      </c>
    </row>
    <row r="49" ht="51.0" customHeight="1">
      <c r="A49" s="33"/>
      <c r="B49" s="61">
        <v>40.0</v>
      </c>
      <c r="C49" s="41" t="str">
        <f>IMAGE("https://i.imgur.com/tLEJAeg.png")</f>
        <v/>
      </c>
      <c r="D49" s="62" t="s">
        <v>200</v>
      </c>
      <c r="E49" s="63">
        <v>2.0</v>
      </c>
      <c r="F49" s="63">
        <v>1.0</v>
      </c>
      <c r="G49" s="63">
        <v>5.0</v>
      </c>
      <c r="H49" s="75" t="s">
        <v>201</v>
      </c>
      <c r="I49" s="65" t="s">
        <v>202</v>
      </c>
    </row>
    <row r="50" ht="51.0" customHeight="1">
      <c r="A50" s="33"/>
      <c r="B50" s="61">
        <v>41.0</v>
      </c>
      <c r="C50" s="24" t="str">
        <f>IMAGE("https://i.imgur.com/R0KRWDx.png")</f>
        <v/>
      </c>
      <c r="D50" s="62" t="s">
        <v>203</v>
      </c>
      <c r="E50" s="63">
        <v>1.0</v>
      </c>
      <c r="F50" s="63">
        <v>0.0</v>
      </c>
      <c r="G50" s="63">
        <v>5.0</v>
      </c>
      <c r="H50" s="75" t="s">
        <v>204</v>
      </c>
      <c r="I50" s="65" t="s">
        <v>205</v>
      </c>
    </row>
    <row r="51" ht="51.0" customHeight="1">
      <c r="A51" s="33"/>
      <c r="B51" s="61">
        <v>42.0</v>
      </c>
      <c r="C51" s="24" t="str">
        <f>IMAGE("https://i.imgur.com/uFsdHg7.png")</f>
        <v/>
      </c>
      <c r="D51" s="62" t="s">
        <v>206</v>
      </c>
      <c r="E51" s="63">
        <v>2.0</v>
      </c>
      <c r="F51" s="63">
        <v>0.0</v>
      </c>
      <c r="G51" s="63">
        <v>4.0</v>
      </c>
      <c r="H51" s="75" t="s">
        <v>207</v>
      </c>
      <c r="I51" s="65" t="s">
        <v>208</v>
      </c>
    </row>
    <row r="52" ht="54.75" customHeight="1">
      <c r="A52" s="39"/>
      <c r="B52" s="67">
        <v>43.0</v>
      </c>
      <c r="C52" s="41" t="str">
        <f>IMAGE("https://i.imgur.com/uquT5jZ.png")</f>
        <v/>
      </c>
      <c r="D52" s="68" t="s">
        <v>209</v>
      </c>
      <c r="E52" s="69">
        <v>2.0</v>
      </c>
      <c r="F52" s="69">
        <v>1.0</v>
      </c>
      <c r="G52" s="69">
        <v>5.0</v>
      </c>
      <c r="H52" s="76" t="s">
        <v>210</v>
      </c>
      <c r="I52" s="71" t="s">
        <v>211</v>
      </c>
    </row>
    <row r="53">
      <c r="A53" s="57"/>
      <c r="B53" s="58"/>
      <c r="C53" s="14"/>
      <c r="D53" s="59"/>
      <c r="E53" s="59"/>
      <c r="F53" s="59"/>
      <c r="G53" s="59"/>
      <c r="H53" s="59"/>
      <c r="I53" s="59"/>
    </row>
  </sheetData>
  <mergeCells count="6">
    <mergeCell ref="A4:A10"/>
    <mergeCell ref="A12:A18"/>
    <mergeCell ref="A21:A27"/>
    <mergeCell ref="A30:A36"/>
    <mergeCell ref="A38:A44"/>
    <mergeCell ref="A46:A52"/>
  </mergeCells>
  <printOptions gridLines="1" horizontalCentered="1"/>
  <pageMargins bottom="0.75" footer="0.0" header="0.0" left="0.7" right="0.7" top="0.75"/>
  <pageSetup fitToHeight="0" paperSize="9" cellComments="atEnd" orientation="landscape" pageOrder="overThenDown"/>
  <drawing r:id="rId1"/>
</worksheet>
</file>