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cromancer Overhaul Skills" sheetId="1" r:id="rId3"/>
    <sheet state="visible" name="Chinese Localisation" sheetId="2" r:id="rId4"/>
  </sheets>
  <definedNames/>
  <calcPr/>
</workbook>
</file>

<file path=xl/sharedStrings.xml><?xml version="1.0" encoding="utf-8"?>
<sst xmlns="http://schemas.openxmlformats.org/spreadsheetml/2006/main" count="279" uniqueCount="160">
  <si>
    <t>Tier</t>
  </si>
  <si>
    <t>Skill #</t>
  </si>
  <si>
    <t>Icon</t>
  </si>
  <si>
    <t>Name</t>
  </si>
  <si>
    <t>AP</t>
  </si>
  <si>
    <t>SP</t>
  </si>
  <si>
    <t>CD</t>
  </si>
  <si>
    <t>Req.</t>
  </si>
  <si>
    <t>Description</t>
  </si>
  <si>
    <t>Starter Tier (Level 1+)</t>
  </si>
  <si>
    <t>Mosquito Swarm</t>
  </si>
  <si>
    <t>Necromancer 1</t>
  </si>
  <si>
    <t>Unleash a swarm of mosquitos unto the target, dealing physical damage and setting Bleeding. Restores Vitality equal to 100% of the damage dealt.</t>
  </si>
  <si>
    <t>Blood Barrage</t>
  </si>
  <si>
    <t>Sacrifice 15% current Vitality to cast this spell. Launch 3 bloodballs towards targets, each dealing physical damage and creating a Blood surface.</t>
  </si>
  <si>
    <t>Decaying Touch</t>
  </si>
  <si>
    <t>Target and Decay a nearby character, dealing physical damage. Characters with Decaying take physical damage from healing spells and potions.</t>
  </si>
  <si>
    <t>Blood Sucker</t>
  </si>
  <si>
    <t>Target character consumes Blood surfaces around them, restoring Vitality based on the surface consumed this way.</t>
  </si>
  <si>
    <t>Raise Bloated Corpse</t>
  </si>
  <si>
    <t>Raise target corpse as a Bloated Corpse. The Bloated Corpse lasts 5 turns and is deceptively volatile. At 10 Summoning, the Bloated Corpse increases in size and explodes in a larger radius.</t>
  </si>
  <si>
    <t>Mute</t>
  </si>
  <si>
    <t>Destroy a portion of Magic Armour and Silence the target. Deals pure damage if the target has no Magic Armour or if it is destroyed by this skill.</t>
  </si>
  <si>
    <t>Oath of Desecration</t>
  </si>
  <si>
    <t>Embue target character, increasing their Damage by 10%.</t>
  </si>
  <si>
    <t>Unearth Corpse</t>
  </si>
  <si>
    <t>Unearth a fresh corpse at target location. The corpse expires after 2 turns.</t>
  </si>
  <si>
    <t>Novice Tier (Level 4+)</t>
  </si>
  <si>
    <t>Infect</t>
  </si>
  <si>
    <t>Necromancer 2</t>
  </si>
  <si>
    <t>Deal physical damage and Infect the target, reducing Damage by 35% and Constitution. Infected applies Diseased to enemy characters without Physical Armour within 5m, applying the same debuffs.</t>
  </si>
  <si>
    <t>Shackles of Pain</t>
  </si>
  <si>
    <t>Tether to target character without Physical Armour, causing them to receive any damage you receive. This damage ignores any resistances the target has.</t>
  </si>
  <si>
    <t>Death Wish</t>
  </si>
  <si>
    <t>Target ally sacrifices 10% of their current Vitality to gain a damage bonus equal to the percentage of their missing Vitality.</t>
  </si>
  <si>
    <t>Raise Undead Warrior</t>
  </si>
  <si>
    <t>Necromancer 1
Summoning 1</t>
  </si>
  <si>
    <t>Raise target corpse as an Undead Warrior. The Undead Warrior lasts 5 turns and is a close-quarters bruiser. At 10 Summoning, the Undead Warrior gains additional stats.</t>
  </si>
  <si>
    <t>Raise Undead Elementalist</t>
  </si>
  <si>
    <t>Raise target corpse as an Undead Elementalist. The Undead Elementalist lasts 5 turns and is a versatile mage. At 10 Summoning, the Undead Elementalist gains additional stats.</t>
  </si>
  <si>
    <t>Raise Undead Assassin</t>
  </si>
  <si>
    <t>Raise target corpse as an Undead Assassin. The Undead Assassin lasts 5 turns and is a cunning and deadly executioner. At 10 Summoning, the Undead Assassin gains additional stats.</t>
  </si>
  <si>
    <t>Sanguine Torrent</t>
  </si>
  <si>
    <t>Sacrifice 15% current Vitality to cast this spell. Unleash a torrent of blood, dealing physical damage to characters in the area and creating a Blood surface.</t>
  </si>
  <si>
    <t>Arcane Volley</t>
  </si>
  <si>
    <t>Launch 3 bolts of arcane energy towards targets, each destroying a portion of Magic Armour on characters. Deals pure damage if the target has no Magic Armour or if it is destroyed by this skill.</t>
  </si>
  <si>
    <t>Mystic Rupture</t>
  </si>
  <si>
    <t>Accurse the target, reducing their Elemental Resistances by 15%.</t>
  </si>
  <si>
    <t>Adept Tier (Level 9+)</t>
  </si>
  <si>
    <t>Bone Cage</t>
  </si>
  <si>
    <t>Necromancer 3</t>
  </si>
  <si>
    <t>Gain physical armour and additional physical armour for each corpse in the area around you.</t>
  </si>
  <si>
    <t>Raise Bone Widow</t>
  </si>
  <si>
    <t>Necromancer 2
Summoning 1</t>
  </si>
  <si>
    <t>Raise target corpse as a Bone Widow. The Bone Widow lasts 5 turns and is a bulky hard-hitter despite being susceptible to magic attacks. At 10 Summoning, the Bone Widow increases in size and gains additional stats.</t>
  </si>
  <si>
    <t>Living on the Edge</t>
  </si>
  <si>
    <t>Target character gains Death Resist, preventing their Vitality falling below 1HP. If the target is a Summon, their lifetime is extended for the duration of Death Resist. Certain environmental damage ignores Death Resist.</t>
  </si>
  <si>
    <t>Undead Overlord</t>
  </si>
  <si>
    <t>Gain Overlord for 5 turns, increasing your max. Summon count to 3 at the cost of Constitution. Subsequent summons have -1AP and deal -20% Damage. Upon expiry or conjuring a non-Undead summon, previous summons will disintegrate aside from the newest one. Totemic summons do not count towards the effects of Overlord.</t>
  </si>
  <si>
    <t>Translocate</t>
  </si>
  <si>
    <t>Sacrifice 10% current Vitality to cast this spell. Submerge into a Blood Pool and emerge at the target Blood Pool. Unearths a corpse at your original position. The corpse expires after 2 turns.</t>
  </si>
  <si>
    <t>Locust Plague</t>
  </si>
  <si>
    <t>Locusts deal physical damage to enemies in a cone and set Decaying. The locusts remove Rested and Wet from all characters, and clear &lt;surfaces in their wake. Characters with Decaying take physical damage from healing spells and potions.</t>
  </si>
  <si>
    <t>Black Shroud</t>
  </si>
  <si>
    <t>Deadly shrooms blight the area, destroying a portion of Magic Armour and creating a Cursed Smoke Cloud which Suffocates and Blinds characters. Deals pure damage if the target has no Magic Armour or if it is destroyed by this skill.</t>
  </si>
  <si>
    <t>Master Tier (Level 13+)</t>
  </si>
  <si>
    <t>Arcane Punishment</t>
  </si>
  <si>
    <t>Necromancer 4</t>
  </si>
  <si>
    <t>Afflict Arcane Punishment onto the target, causing them to take pure damage each time they cast a skill.</t>
  </si>
  <si>
    <t>Ophidian Glare</t>
  </si>
  <si>
    <t>Destroy a portion of magic armour on all enemies in a cone and Transfixes them, preventing them from taking action. Deals pure damage if the target has no Magic Armour or if it is destroyed by this skill.</t>
  </si>
  <si>
    <t>Last Rites</t>
  </si>
  <si>
    <t>-</t>
  </si>
  <si>
    <t>Suffer immense piercing damage to resurrect target ally to 100% Vitality.</t>
  </si>
  <si>
    <t>Raise Bone Golem</t>
  </si>
  <si>
    <t>Necromancer 3
Summoning 1</t>
  </si>
  <si>
    <t>Raise target corpse as a Bone Golem. The Bone Golem lasts 5 turns and is a durable brute who can unearth corpses. At 10 Summoning, the Bone Golem gains additional stats.</t>
  </si>
  <si>
    <t>Grasp of the Starved</t>
  </si>
  <si>
    <t>Undead hands arise from Blood and Blood Cloud surfaces, dealing physical damage to enemies. Targets also become Crippled, preventing movement.</t>
  </si>
  <si>
    <t>Divine Tier (Level 16+)</t>
  </si>
  <si>
    <t>Horrific Scream</t>
  </si>
  <si>
    <t>Necromancer 5</t>
  </si>
  <si>
    <t>Destroy a portion of Magic Armour on all enemies around you. Terrifies hit characters, causing them to cower and flee. Deals pure damage if the target has no Magic Armour or if it is destroyed by this skill.</t>
  </si>
  <si>
    <t>Frenzy of the Restless</t>
  </si>
  <si>
    <t>Necromancer 4
Summoning 1</t>
  </si>
  <si>
    <t>Empower all nearby allied Undead Summons, increasing their Vitality by 30% and Movement Speed by 50%.</t>
  </si>
  <si>
    <t>Blood Storm</t>
  </si>
  <si>
    <t>Sacrifice 25% current Vitality to cast this spell. Conjure a volatile bloodstorm over target area, lasting 2 turns. Blood crashes from the bloodstorm on-cast and on-turn at up to 5 enemies, dealing physical damage in a 2m radius. Applies Decaying and Diseased.</t>
  </si>
  <si>
    <t>Crafted Tier</t>
  </si>
  <si>
    <t>Raining Blood</t>
  </si>
  <si>
    <t>Necromancer 1
Hydrosophist 1</t>
  </si>
  <si>
    <t>Sacrifice 5% current Vitality to cast this spell. Call a terrible downpour, creating Blood surfaces which spread and douse flames. Sets Bleeding and Decaying on enemies.</t>
  </si>
  <si>
    <t>Hemoplague</t>
  </si>
  <si>
    <t>Necromancer 2
Hydrosophist 2</t>
  </si>
  <si>
    <t>Sacrifice 15% current Vitality to cast this spell. Deal physical damage to enemies around you and setting Bleeding. Transforms all Water surfaces into their Blood counterpart. Restores Vitality equal to 20% of the damage dealt to each character.</t>
  </si>
  <si>
    <t>Bloodletting</t>
  </si>
  <si>
    <t>Necromancer 1
Warfare 1</t>
  </si>
  <si>
    <t>Sacrifice 5% current Vitality to cast this spell. Strike your flesh, creating a Blood surface and causing you to Bleed. You are also cleansed of Diseased, Poisoned, Decaying, and Infected.</t>
  </si>
  <si>
    <t>Coagulated Armour</t>
  </si>
  <si>
    <t>Necromancer 2
Warfare 2</t>
  </si>
  <si>
    <t>Gain Blood Armour for 2 turns, gaining a small Constitution buff. Each time you sacrifice Vitality to cast a spell, you restore Physical Armour equal to the sacrifice percentage.</t>
  </si>
  <si>
    <t>Witches Brew</t>
  </si>
  <si>
    <t>Necromancer 1
Polymorph 1</t>
  </si>
  <si>
    <t>Hurl a wicked concoction, destroying a portion of Magic Armour and transforming enemy characters into a harmless frog for 1 turn. Deals pure damage if the target has no Magic Armour or if it is destroyed by this skill.</t>
  </si>
  <si>
    <t>Dispel Undead</t>
  </si>
  <si>
    <t>Necromancer 1
Scoundrel 1</t>
  </si>
  <si>
    <t>Destroy target allied Undead Summon to immediately gain 1AP. Resets the cooldown of Unearth Corpse.</t>
  </si>
  <si>
    <t>Ephemeral Interlude</t>
  </si>
  <si>
    <t>Necromancer 2
Scoundrel 2</t>
  </si>
  <si>
    <t>Temporarily removes all Magic Armour from the target. At the end of the current turn, the target's Magic Armour returns to its original amount.</t>
  </si>
  <si>
    <t>Shallow Grave</t>
  </si>
  <si>
    <t>Gain Reanimator, causing you to raise a Totemic Zombie whenever you kill a non-allied character. The Totemic Zombie lasts for 2 turns.</t>
  </si>
  <si>
    <t>Totems of the Necromancer</t>
  </si>
  <si>
    <t>Necromancer 2
Summoning 2</t>
  </si>
  <si>
    <t>Repurpose each corpse within the target area into a Bone Totem. Bone Totems are Totemic Summons, each lasting for 4 turns.</t>
  </si>
  <si>
    <r>
      <rPr>
        <rFont val="arial"/>
        <i/>
      </rPr>
      <t xml:space="preserve">Chinese translation kindly provided </t>
    </r>
    <r>
      <rPr>
        <rFont val="arial"/>
        <b/>
        <i/>
      </rPr>
      <t>rock780105</t>
    </r>
    <r>
      <rPr>
        <rFont val="arial"/>
        <i/>
      </rPr>
      <t>. Please note that these translations might be rough or outdated.</t>
    </r>
  </si>
  <si>
    <t>向目標釋放一群蚊子，造成物理傷害並造成流血。 恢復生命值，相當於造成的傷害的100％。</t>
  </si>
  <si>
    <t>犧牲15％的當前生命值來施放此法術。 向目標發射3個血球，每個血球造成物理傷害並創造出血液表面。</t>
  </si>
  <si>
    <t>瞄準並衰減附近的角色，造成物理傷害。 腐朽角色會受到治療法術和藥水的物理傷害。</t>
  </si>
  <si>
    <t>目標角色消耗其周圍的血液表面，並以此方式消耗表面來恢復生命力。</t>
  </si>
  <si>
    <t>將目標屍體提升為膨脹屍體。 lo腫的屍體持續5回合，看似易變。 召喚10點時，膨脹的屍體會變大，並在更大的半徑內爆炸。</t>
  </si>
  <si>
    <t>摧毀一部分魔法護甲並使目標沉默。 如果目標沒有魔法護甲或被此技能摧毀，則造成純傷害。</t>
  </si>
  <si>
    <t>放置目標角色，使其傷害提高20％。</t>
  </si>
  <si>
    <t>在目標位置發掘出新屍體。 屍體在2回合後失效。</t>
  </si>
  <si>
    <t>造成物理傷害並感染目標，使傷害降低35％和體質。 感染適用於在5m內對沒有物理護甲的敵方角色施加疾病，並施加相同的減益效果。</t>
  </si>
  <si>
    <t>系上目標時沒有物理盔甲，會使他們受到任何傷害。 這種傷害會忽略目標的任何抵抗力。</t>
  </si>
  <si>
    <t>目標盟友犧牲其當前生命值的10％，以獲得等於其缺失生命值百分比的傷害加成。</t>
  </si>
  <si>
    <t>提升目標&gt;屍體為不死戰士。 亡靈戰士持續5回合，是近四分之一的瘀傷。 召喚10點時，亡靈戰士獲得額外的屬性。</t>
  </si>
  <si>
    <t>將目標屍體提升為亡靈元素專家。 亡靈元素師持續5回合，是一名多用途法師。 召喚10點時，亡靈元素主義者獲得額外的屬性。</t>
  </si>
  <si>
    <t>提升目標屍體為亡靈刺客。 亡靈刺客持續5回合，是一個狡猾而致命的execution子手。 召喚10點時，亡靈刺客獲得額外的屬性。</t>
  </si>
  <si>
    <t>犧牲15％的當前生命值來施放此法術。 釋放出大量的鮮血，對該區域的角色造成物理傷害，並創造出鮮血的表面。</t>
  </si>
  <si>
    <t>向目標發射3支奧術能量箭，每隻銷毀角色上的一部分魔法護甲。 如果目標沒有魔法護甲或被此技能摧毀，則造成純傷害。</t>
  </si>
  <si>
    <t>精確目標，使其元素抗性降低15％。</t>
  </si>
  <si>
    <t>獲得您周圍區域中每具屍體的物理盔甲和額外的物理盔甲。</t>
  </si>
  <si>
    <t>將目標屍體舉起為骨寡婦。 骨寡婦持續5回合，儘管容易受到魔法攻擊，卻是笨拙的猛擊者。 召喚10點時，骨寡婦會增加體型並獲得額外的屬性。</t>
  </si>
  <si>
    <t>目標角色獲得抗生命值，防止其生命值降低到1HP以下。 如果目標是召喚獸，則其生命會延長至抗死亡持續時間。 某些環境損害會忽略抗死亡。</t>
  </si>
  <si>
    <t>獲得霸主5回合，增加最高。 召喚計數至3，以消耗體質為代價。 隨後的召喚將獲得-1AP並造成-20％傷害。 到期或召喚非亡靈召喚時，先前的召喚將與最新的召喚一起崩解。 圖騰召喚不計入霸主的效果。</t>
  </si>
  <si>
    <t>Translocate
液化轉位</t>
  </si>
  <si>
    <t>犧牲10％的當前生命值來施放此法術。 浸入血池並出現在目標血池中。 在您的原始位置發掘屍體。 屍體在2回合後失效。</t>
  </si>
  <si>
    <t>蝗蟲對錐形區域中的敵人造成物理傷害，並使其腐爛。 蝗蟲從所有角色身上移除了休息和濕潤，並清除了&lt;表面。 腐朽角色會受到治療法術和藥水的物理傷害。</t>
  </si>
  <si>
    <t>Black Shroud
黑色裹屍布</t>
  </si>
  <si>
    <t>致命的木屑使該區域癱瘓，摧毀了一部分的魔法護甲，並產生了使人物窒息而致盲的詛咒煙雲。 如果目標沒有魔法護甲或被此技能摧毀，則造成純傷害。</t>
  </si>
  <si>
    <t>對目標造成奧術懲罰，使他們每次施放技能時受到純淨傷害。</t>
  </si>
  <si>
    <t>摧毀錐形區域內所有敵人的一部分魔法盔甲，並將其變形，以防止他們採取行動。 如果目標沒有魔法護甲或被此技能摧毀，則造成純傷害。</t>
  </si>
  <si>
    <t>承受巨大的穿刺傷害，使目標盟軍復活至100％生命值。</t>
  </si>
  <si>
    <t>將目標屍體舉起為骨魔像。 骨魔像持續5回合，並且是可以發掘屍體的堅固耐用的蠻族。 召喚10點時，骨魔像會獲得額外的屬性。</t>
  </si>
  <si>
    <t>死靈之手從血液和血雲表面升起，對敵人造成物理傷害。 目標也會變得殘廢，無法移動。</t>
  </si>
  <si>
    <t>Horrific Scream
咆嘯</t>
  </si>
  <si>
    <t>摧毀周圍所有敵人的一部分魔法護甲。 嚇壞了命中角色，使他們畏縮逃離。 如果目標沒有魔法護甲或被此技能摧毀，則造成純傷害。</t>
  </si>
  <si>
    <t>使附近所有盟友的亡靈召喚物生效，使其生命值提高30％，移動速度提高50％。</t>
  </si>
  <si>
    <t>犧牲25％的當前生命值來施放此法術。 在目標區域上召喚一次不穩定的血暴，持續2回合。 血腥暴風從現場暴風雨中暴跌而來，最多可對5個敵人造成傷害，在2m範圍內造成物理傷害。 適用於腐爛和患病。</t>
  </si>
  <si>
    <t>犧牲5％的當前生命值來施放此法術。 召喚一場可怕的傾盆大雨，造成血液表面擴散並撲滅火焰。 對敵人設置出血和腐爛。</t>
  </si>
  <si>
    <t>犧牲15％的當前生命值來施放此法術。 對你周圍的敵人造成物理傷害並造成流血。 將所有水面轉化為對應的血液。 恢復生命值，相當於每個角色受到的傷害的20％。</t>
  </si>
  <si>
    <t>犧牲5％的當前生命值來施放此法術。 毆打你的肉，形成血液表面，使你流血。 您還將清除患病，中毒，腐爛和感染的疾病。</t>
  </si>
  <si>
    <t>獲得血液護甲2回合。 每次您犧牲生命力來施放法術時，您的物理護甲都會恢復為犧牲百分比。</t>
  </si>
  <si>
    <t>投擲邪惡的混合物，摧毀魔法護甲的一部分，並將敵方角色變成無害的青蛙，持續1回合。 如果目標沒有魔法護甲或被此技能摧毀，則造成純傷害。</t>
  </si>
  <si>
    <t>消滅目標盟軍的亡靈召喚，立即獲得1AP。 重置挖掘屍體的冷卻時間。</t>
  </si>
  <si>
    <t>暫時將所有魔法護甲從目標身上移除。 在當前回合結束時，目標的魔法護甲恢復到其原始數量。</t>
  </si>
  <si>
    <t>獲得複活器，每當殺死一個非盟友角色時，都會使你升起一個圖騰殭屍。 圖騰殭屍持續2回合。</t>
  </si>
  <si>
    <t>將目標區域內的每個屍體重新調整為骨圖騰。 骨圖騰是圖騰召喚，每個持續4回合。</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</si>
</sst>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font>
    <font>
      <sz val="11.0"/>
    </font>
    <font>
      <name val="Arial"/>
    </font>
    <font>
      <b/>
      <name val="Arial"/>
    </font>
    <font>
      <i/>
      <name val="Arial"/>
    </font>
    <font>
      <b/>
      <sz val="14.0"/>
      <name val="Arial"/>
    </font>
  </fonts>
  <fills count="4">
    <fill>
      <patternFill patternType="none"/>
    </fill>
    <fill>
      <patternFill patternType="lightGray"/>
    </fill>
    <fill>
      <patternFill patternType="solid">
        <fgColor rgb="FFA64D79"/>
        <bgColor rgb="FFA64D79"/>
      </patternFill>
    </fill>
    <fill>
      <patternFill patternType="solid">
        <fgColor rgb="FFC9DAF8"/>
        <bgColor rgb="FFC9DAF8"/>
      </patternFill>
    </fill>
  </fills>
  <borders count="14">
    <border/>
    <border>
      <left style="thin">
        <color rgb="FF000000"/>
      </left>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center" vertical="top"/>
    </xf>
    <xf borderId="0" fillId="0" fontId="1" numFmtId="0" xfId="0" applyAlignment="1" applyFont="1">
      <alignment horizontal="left" vertical="top"/>
    </xf>
    <xf borderId="2" fillId="0" fontId="1" numFmtId="0" xfId="0" applyAlignment="1" applyBorder="1" applyFont="1">
      <alignment horizontal="left" shrinkToFit="0" vertical="top" wrapText="1"/>
    </xf>
    <xf borderId="3" fillId="0" fontId="2" numFmtId="0" xfId="0" applyAlignment="1" applyBorder="1" applyFont="1">
      <alignment readingOrder="0"/>
    </xf>
    <xf borderId="1" fillId="0" fontId="2" numFmtId="0" xfId="0" applyAlignment="1" applyBorder="1" applyFont="1">
      <alignment horizontal="center" readingOrder="0" vertical="center"/>
    </xf>
    <xf borderId="0" fillId="0" fontId="2" numFmtId="0" xfId="0" applyAlignment="1" applyFont="1">
      <alignment horizontal="left" readingOrder="0" shrinkToFit="0" vertical="top" wrapText="1"/>
    </xf>
    <xf borderId="0" fillId="0" fontId="2" numFmtId="0" xfId="0" applyAlignment="1" applyFont="1">
      <alignment horizontal="center" readingOrder="0" vertical="top"/>
    </xf>
    <xf borderId="0" fillId="0" fontId="2" numFmtId="0" xfId="0" applyAlignment="1" applyFont="1">
      <alignment horizontal="left" readingOrder="0" vertical="top"/>
    </xf>
    <xf borderId="2" fillId="0" fontId="2" numFmtId="0" xfId="0" applyAlignment="1" applyBorder="1" applyFont="1">
      <alignment horizontal="left" readingOrder="0" shrinkToFit="0" vertical="top" wrapText="1"/>
    </xf>
    <xf borderId="4" fillId="2" fontId="2" numFmtId="0" xfId="0" applyAlignment="1" applyBorder="1" applyFill="1" applyFont="1">
      <alignment horizontal="center" readingOrder="0" textRotation="90" vertical="center"/>
    </xf>
    <xf borderId="5" fillId="2" fontId="1" numFmtId="0" xfId="0" applyAlignment="1" applyBorder="1" applyFont="1">
      <alignment horizontal="center" readingOrder="0" vertical="center"/>
    </xf>
    <xf borderId="6" fillId="2" fontId="1" numFmtId="0" xfId="0" applyAlignment="1" applyBorder="1" applyFont="1">
      <alignment horizontal="left" shrinkToFit="0" vertical="top" wrapText="1"/>
    </xf>
    <xf borderId="6" fillId="2" fontId="2" numFmtId="0" xfId="0" applyAlignment="1" applyBorder="1" applyFont="1">
      <alignment horizontal="left" readingOrder="0" shrinkToFit="0" vertical="top" wrapText="1"/>
    </xf>
    <xf borderId="6" fillId="2" fontId="1" numFmtId="0" xfId="0" applyAlignment="1" applyBorder="1" applyFont="1">
      <alignment horizontal="center" readingOrder="0" vertical="top"/>
    </xf>
    <xf borderId="6" fillId="2" fontId="1" numFmtId="0" xfId="0" applyAlignment="1" applyBorder="1" applyFont="1">
      <alignment horizontal="left" readingOrder="0" vertical="top"/>
    </xf>
    <xf borderId="7" fillId="2" fontId="1" numFmtId="0" xfId="0" applyAlignment="1" applyBorder="1" applyFont="1">
      <alignment horizontal="left" readingOrder="0" shrinkToFit="0" vertical="top" wrapText="1"/>
    </xf>
    <xf borderId="0" fillId="0" fontId="3" numFmtId="0" xfId="0" applyAlignment="1" applyFont="1">
      <alignment horizontal="center" readingOrder="0" textRotation="90" vertical="center"/>
    </xf>
    <xf borderId="5" fillId="0" fontId="1" numFmtId="0" xfId="0" applyAlignment="1" applyBorder="1" applyFont="1">
      <alignment horizontal="center" readingOrder="0" vertical="center"/>
    </xf>
    <xf borderId="0" fillId="0" fontId="4" numFmtId="0" xfId="0" applyFont="1"/>
    <xf borderId="6" fillId="0" fontId="2" numFmtId="0" xfId="0" applyAlignment="1" applyBorder="1" applyFont="1">
      <alignment horizontal="left" readingOrder="0" shrinkToFit="0" vertical="top" wrapText="1"/>
    </xf>
    <xf borderId="6" fillId="0" fontId="1" numFmtId="0" xfId="0" applyAlignment="1" applyBorder="1" applyFont="1">
      <alignment horizontal="center" readingOrder="0" vertical="top"/>
    </xf>
    <xf borderId="8" fillId="0" fontId="1" numFmtId="0" xfId="0" applyAlignment="1" applyBorder="1" applyFont="1">
      <alignment horizontal="left" readingOrder="0" vertical="top"/>
    </xf>
    <xf borderId="7" fillId="0" fontId="1"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8" fillId="0" fontId="1" numFmtId="0" xfId="0" applyAlignment="1" applyBorder="1" applyFont="1">
      <alignment horizontal="center" readingOrder="0" vertical="top"/>
    </xf>
    <xf borderId="9"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10" fillId="0" fontId="3" numFmtId="0" xfId="0" applyAlignment="1" applyBorder="1" applyFont="1">
      <alignment horizontal="center" readingOrder="0" textRotation="90" vertical="center"/>
    </xf>
    <xf borderId="6" fillId="0" fontId="1" numFmtId="0" xfId="0" applyAlignment="1" applyBorder="1" applyFont="1">
      <alignment horizontal="left" readingOrder="0" shrinkToFit="0" vertical="top" wrapText="1"/>
    </xf>
    <xf borderId="6" fillId="0" fontId="1" numFmtId="0" xfId="0" applyAlignment="1" applyBorder="1" applyFont="1">
      <alignment horizontal="left" readingOrder="0" vertical="top"/>
    </xf>
    <xf borderId="1" fillId="0" fontId="1" numFmtId="0" xfId="0" applyBorder="1" applyFont="1"/>
    <xf borderId="10" fillId="0" fontId="1" numFmtId="0" xfId="0" applyAlignment="1" applyBorder="1" applyFont="1">
      <alignment horizontal="center" readingOrder="0" vertical="center"/>
    </xf>
    <xf borderId="11" fillId="0" fontId="3" numFmtId="0" xfId="0" applyAlignment="1" applyBorder="1" applyFont="1">
      <alignment horizontal="center" readingOrder="0" textRotation="90" vertical="center"/>
    </xf>
    <xf borderId="12" fillId="0" fontId="1" numFmtId="0" xfId="0" applyBorder="1" applyFont="1"/>
    <xf borderId="5" fillId="0" fontId="5" numFmtId="0" xfId="0" applyAlignment="1" applyBorder="1" applyFont="1">
      <alignment horizontal="center" readingOrder="0" vertical="center"/>
    </xf>
    <xf borderId="6" fillId="0" fontId="5" numFmtId="0" xfId="0" applyAlignment="1" applyBorder="1" applyFont="1">
      <alignment readingOrder="0" shrinkToFit="0" vertical="top" wrapText="1"/>
    </xf>
    <xf borderId="6" fillId="0" fontId="6" numFmtId="0" xfId="0" applyAlignment="1" applyBorder="1" applyFont="1">
      <alignment readingOrder="0" shrinkToFit="0" vertical="top" wrapText="1"/>
    </xf>
    <xf borderId="6" fillId="0" fontId="5" numFmtId="0" xfId="0" applyAlignment="1" applyBorder="1" applyFont="1">
      <alignment horizontal="center" readingOrder="0" vertical="top"/>
    </xf>
    <xf borderId="6" fillId="0" fontId="5" numFmtId="0" xfId="0" applyAlignment="1" applyBorder="1" applyFont="1">
      <alignment readingOrder="0" vertical="top"/>
    </xf>
    <xf borderId="7" fillId="0" fontId="5" numFmtId="0" xfId="0" applyAlignment="1" applyBorder="1" applyFont="1">
      <alignment readingOrder="0" shrinkToFit="0" vertical="top" wrapText="1"/>
    </xf>
    <xf borderId="6" fillId="3" fontId="1" numFmtId="0" xfId="0" applyAlignment="1" applyBorder="1" applyFill="1" applyFont="1">
      <alignment horizontal="left" readingOrder="0" shrinkToFit="0" vertical="top" wrapText="1"/>
    </xf>
    <xf borderId="6" fillId="3" fontId="2" numFmtId="0" xfId="0" applyAlignment="1" applyBorder="1" applyFont="1">
      <alignment horizontal="left" readingOrder="0" shrinkToFit="0" vertical="top" wrapText="1"/>
    </xf>
    <xf borderId="6" fillId="3" fontId="1" numFmtId="0" xfId="0" applyAlignment="1" applyBorder="1" applyFont="1">
      <alignment horizontal="center" readingOrder="0" vertical="top"/>
    </xf>
    <xf borderId="6" fillId="3" fontId="1" numFmtId="0" xfId="0" applyAlignment="1" applyBorder="1" applyFont="1">
      <alignment horizontal="left" readingOrder="0" vertical="top"/>
    </xf>
    <xf borderId="7" fillId="3" fontId="1" numFmtId="0" xfId="0" applyAlignment="1" applyBorder="1" applyFont="1">
      <alignment horizontal="left" readingOrder="0" shrinkToFit="0" vertical="top" wrapText="1"/>
    </xf>
    <xf borderId="5" fillId="2" fontId="2" numFmtId="0" xfId="0" applyAlignment="1" applyBorder="1" applyFont="1">
      <alignment horizontal="center" readingOrder="0" textRotation="90" vertical="center"/>
    </xf>
    <xf borderId="6" fillId="2" fontId="2" numFmtId="0" xfId="0" applyAlignment="1" applyBorder="1" applyFont="1">
      <alignment horizontal="center" readingOrder="0" shrinkToFit="0" textRotation="90" vertical="top" wrapText="1"/>
    </xf>
    <xf borderId="6" fillId="2" fontId="2" numFmtId="0" xfId="0" applyAlignment="1" applyBorder="1" applyFont="1">
      <alignment horizontal="center" readingOrder="0" shrinkToFit="0" textRotation="90" vertical="center" wrapText="1"/>
    </xf>
    <xf borderId="6" fillId="2" fontId="2" numFmtId="0" xfId="0" applyAlignment="1" applyBorder="1" applyFont="1">
      <alignment horizontal="center" readingOrder="0" textRotation="90" vertical="center"/>
    </xf>
    <xf borderId="7" fillId="2" fontId="2" numFmtId="0" xfId="0" applyAlignment="1" applyBorder="1" applyFont="1">
      <alignment horizontal="center" readingOrder="0" shrinkToFit="0" textRotation="90" vertical="center" wrapText="1"/>
    </xf>
    <xf borderId="8" fillId="0" fontId="4" numFmtId="0" xfId="0" applyAlignment="1" applyBorder="1" applyFont="1">
      <alignment readingOrder="0" shrinkToFit="0" vertical="top" wrapText="1"/>
    </xf>
    <xf borderId="8" fillId="3" fontId="1" numFmtId="0" xfId="0" applyAlignment="1" applyBorder="1" applyFont="1">
      <alignment horizontal="left" readingOrder="0" shrinkToFit="0" vertical="top" wrapText="1"/>
    </xf>
    <xf borderId="8" fillId="3" fontId="2" numFmtId="0" xfId="0" applyAlignment="1" applyBorder="1" applyFont="1">
      <alignment horizontal="left" readingOrder="0" shrinkToFit="0" vertical="top" wrapText="1"/>
    </xf>
    <xf borderId="8" fillId="3" fontId="1" numFmtId="0" xfId="0" applyAlignment="1" applyBorder="1" applyFont="1">
      <alignment horizontal="center" readingOrder="0" vertical="top"/>
    </xf>
    <xf borderId="8" fillId="3" fontId="1" numFmtId="0" xfId="0" applyAlignment="1" applyBorder="1" applyFont="1">
      <alignment horizontal="left" readingOrder="0" vertical="top"/>
    </xf>
    <xf borderId="9" fillId="3" fontId="1" numFmtId="0" xfId="0" applyAlignment="1" applyBorder="1" applyFont="1">
      <alignment horizontal="left" readingOrder="0" shrinkToFit="0" vertical="top" wrapText="1"/>
    </xf>
    <xf borderId="4" fillId="0" fontId="7" numFmtId="0" xfId="0" applyAlignment="1" applyBorder="1" applyFont="1">
      <alignment shrinkToFit="0" vertical="center" wrapText="0"/>
    </xf>
    <xf borderId="4" fillId="0" fontId="5" numFmtId="0" xfId="0" applyAlignment="1" applyBorder="1" applyFont="1">
      <alignment vertical="center"/>
    </xf>
    <xf borderId="4" fillId="0" fontId="6" numFmtId="0" xfId="0" applyAlignment="1" applyBorder="1" applyFont="1">
      <alignment vertical="bottom"/>
    </xf>
    <xf borderId="4" fillId="0" fontId="6" numFmtId="0" xfId="0" applyAlignment="1" applyBorder="1" applyFont="1">
      <alignment horizontal="center"/>
    </xf>
    <xf borderId="4" fillId="0" fontId="6" numFmtId="0" xfId="0" applyAlignment="1" applyBorder="1" applyFont="1">
      <alignment shrinkToFit="0" vertical="top" wrapText="1"/>
    </xf>
    <xf borderId="4" fillId="0" fontId="6" numFmtId="0" xfId="0" applyAlignment="1" applyBorder="1" applyFont="1">
      <alignment horizontal="center" vertical="top"/>
    </xf>
    <xf borderId="4" fillId="0" fontId="6" numFmtId="0" xfId="0" applyAlignment="1" applyBorder="1" applyFont="1">
      <alignment vertical="top"/>
    </xf>
    <xf borderId="4" fillId="2" fontId="5" numFmtId="0" xfId="0" applyBorder="1" applyFont="1"/>
    <xf borderId="4" fillId="2" fontId="5" numFmtId="0" xfId="0" applyAlignment="1" applyBorder="1" applyFont="1">
      <alignment vertical="center"/>
    </xf>
    <xf borderId="4" fillId="2" fontId="5" numFmtId="0" xfId="0" applyAlignment="1" applyBorder="1" applyFont="1">
      <alignment vertical="top"/>
    </xf>
    <xf borderId="11" fillId="0" fontId="8" numFmtId="0" xfId="0" applyAlignment="1" applyBorder="1" applyFont="1">
      <alignment horizontal="center" textRotation="90" vertical="center"/>
    </xf>
    <xf borderId="4" fillId="0" fontId="5" numFmtId="0" xfId="0" applyAlignment="1" applyBorder="1" applyFont="1">
      <alignment horizontal="center" vertical="center"/>
    </xf>
    <xf borderId="4" fillId="0" fontId="5" numFmtId="0" xfId="0" applyAlignment="1" applyBorder="1" applyFont="1">
      <alignment horizontal="center" vertical="top"/>
    </xf>
    <xf borderId="4" fillId="0" fontId="5" numFmtId="0" xfId="0" applyAlignment="1" applyBorder="1" applyFont="1">
      <alignment vertical="top"/>
    </xf>
    <xf borderId="4" fillId="0" fontId="5" numFmtId="0" xfId="0" applyAlignment="1" applyBorder="1" applyFont="1">
      <alignment readingOrder="0" shrinkToFit="0" vertical="top" wrapText="1"/>
    </xf>
    <xf borderId="13" fillId="0" fontId="1" numFmtId="0" xfId="0" applyBorder="1" applyFont="1"/>
    <xf borderId="13" fillId="0" fontId="8" numFmtId="0" xfId="0" applyAlignment="1" applyBorder="1" applyFont="1">
      <alignment horizontal="center" textRotation="90" vertical="center"/>
    </xf>
    <xf borderId="4" fillId="0" fontId="6" numFmtId="0" xfId="0" applyAlignment="1" applyBorder="1" applyFont="1">
      <alignment readingOrder="0" shrinkToFit="0" vertical="top" wrapText="1"/>
    </xf>
    <xf borderId="4" fillId="3" fontId="6" numFmtId="0" xfId="0" applyAlignment="1" applyBorder="1" applyFont="1">
      <alignment readingOrder="0" shrinkToFit="0" vertical="top" wrapText="1"/>
    </xf>
    <xf borderId="4" fillId="3" fontId="5" numFmtId="0" xfId="0" applyAlignment="1" applyBorder="1" applyFont="1">
      <alignment horizontal="center" vertical="top"/>
    </xf>
    <xf borderId="4" fillId="3" fontId="5" numFmtId="0" xfId="0" applyAlignment="1" applyBorder="1" applyFont="1">
      <alignment vertical="top"/>
    </xf>
    <xf borderId="4" fillId="3" fontId="5" numFmtId="0" xfId="0" applyAlignment="1" applyBorder="1" applyFont="1">
      <alignment readingOrder="0" shrinkToFit="0" vertical="top" wrapText="1"/>
    </xf>
    <xf borderId="4" fillId="3" fontId="6"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B1" s="1"/>
      <c r="C1" s="2"/>
      <c r="D1" s="3"/>
      <c r="E1" s="4"/>
      <c r="F1" s="4"/>
      <c r="G1" s="4"/>
      <c r="H1" s="5"/>
      <c r="I1" s="6"/>
    </row>
    <row r="2">
      <c r="A2" s="7" t="s">
        <v>0</v>
      </c>
      <c r="B2" s="8" t="s">
        <v>1</v>
      </c>
      <c r="C2" s="9" t="s">
        <v>2</v>
      </c>
      <c r="D2" s="9" t="s">
        <v>3</v>
      </c>
      <c r="E2" s="10" t="s">
        <v>4</v>
      </c>
      <c r="F2" s="10" t="s">
        <v>5</v>
      </c>
      <c r="G2" s="10" t="s">
        <v>6</v>
      </c>
      <c r="H2" s="11" t="s">
        <v>7</v>
      </c>
      <c r="I2" s="12" t="s">
        <v>8</v>
      </c>
    </row>
    <row r="3" ht="15.0" customHeight="1">
      <c r="A3" s="13"/>
      <c r="B3" s="14"/>
      <c r="C3" s="15"/>
      <c r="D3" s="16"/>
      <c r="E3" s="17"/>
      <c r="F3" s="17"/>
      <c r="G3" s="17"/>
      <c r="H3" s="18"/>
      <c r="I3" s="19"/>
    </row>
    <row r="4" ht="48.75" customHeight="1">
      <c r="A4" s="20" t="s">
        <v>9</v>
      </c>
      <c r="B4" s="21">
        <v>1.0</v>
      </c>
      <c r="C4" s="22" t="str">
        <f>IMAGE("https://i.imgur.com/ylhtLnY.png")</f>
        <v/>
      </c>
      <c r="D4" s="23" t="s">
        <v>10</v>
      </c>
      <c r="E4" s="24">
        <v>2.0</v>
      </c>
      <c r="F4" s="24">
        <v>0.0</v>
      </c>
      <c r="G4" s="24">
        <v>3.0</v>
      </c>
      <c r="H4" s="25" t="s">
        <v>11</v>
      </c>
      <c r="I4" s="26" t="s">
        <v>12</v>
      </c>
    </row>
    <row r="5" ht="48.75" customHeight="1">
      <c r="B5" s="21">
        <v>2.0</v>
      </c>
      <c r="C5" s="22" t="str">
        <f>IMAGE("https://i.imgur.com/LAZh6Wx.png")</f>
        <v/>
      </c>
      <c r="D5" s="27" t="s">
        <v>13</v>
      </c>
      <c r="E5" s="28">
        <v>3.0</v>
      </c>
      <c r="F5" s="28">
        <v>0.0</v>
      </c>
      <c r="G5" s="28">
        <v>3.0</v>
      </c>
      <c r="H5" s="25" t="s">
        <v>11</v>
      </c>
      <c r="I5" s="29" t="s">
        <v>14</v>
      </c>
    </row>
    <row r="6" ht="48.75" customHeight="1">
      <c r="B6" s="21">
        <v>3.0</v>
      </c>
      <c r="C6" s="22" t="str">
        <f>IMAGE("https://i.imgur.com/rEqODUy.png")</f>
        <v/>
      </c>
      <c r="D6" s="27" t="s">
        <v>15</v>
      </c>
      <c r="E6" s="28">
        <v>2.0</v>
      </c>
      <c r="F6" s="28">
        <v>0.0</v>
      </c>
      <c r="G6" s="28">
        <v>3.0</v>
      </c>
      <c r="H6" s="25" t="s">
        <v>11</v>
      </c>
      <c r="I6" s="29" t="s">
        <v>16</v>
      </c>
    </row>
    <row r="7" ht="48.75" customHeight="1">
      <c r="B7" s="21">
        <v>4.0</v>
      </c>
      <c r="C7" s="22" t="str">
        <f>IMAGE("https://i.imgur.com/LvVKafs.png")</f>
        <v/>
      </c>
      <c r="D7" s="27" t="s">
        <v>17</v>
      </c>
      <c r="E7" s="28">
        <v>1.0</v>
      </c>
      <c r="F7" s="28">
        <v>0.0</v>
      </c>
      <c r="G7" s="28">
        <v>3.0</v>
      </c>
      <c r="H7" s="25" t="s">
        <v>11</v>
      </c>
      <c r="I7" s="29" t="s">
        <v>18</v>
      </c>
    </row>
    <row r="8" ht="48.75" customHeight="1">
      <c r="B8" s="21">
        <v>5.0</v>
      </c>
      <c r="C8" s="22" t="str">
        <f>IMAGE("https://i.imgur.com/jrMX7Lv.png")</f>
        <v/>
      </c>
      <c r="D8" s="23" t="s">
        <v>19</v>
      </c>
      <c r="E8" s="24">
        <v>1.0</v>
      </c>
      <c r="F8" s="24">
        <v>0.0</v>
      </c>
      <c r="G8" s="24">
        <v>3.0</v>
      </c>
      <c r="H8" s="25" t="s">
        <v>11</v>
      </c>
      <c r="I8" s="26" t="s">
        <v>20</v>
      </c>
    </row>
    <row r="9" ht="48.75" customHeight="1">
      <c r="B9" s="21">
        <v>6.0</v>
      </c>
      <c r="C9" s="30" t="str">
        <f>IMAGE("https://i.imgur.com/GcgSy6m.png")</f>
        <v/>
      </c>
      <c r="D9" s="27" t="s">
        <v>21</v>
      </c>
      <c r="E9" s="28">
        <v>2.0</v>
      </c>
      <c r="F9" s="28">
        <v>0.0</v>
      </c>
      <c r="G9" s="28">
        <v>4.0</v>
      </c>
      <c r="H9" s="25" t="s">
        <v>11</v>
      </c>
      <c r="I9" s="29" t="s">
        <v>22</v>
      </c>
    </row>
    <row r="10" ht="48.75" customHeight="1">
      <c r="B10" s="21">
        <v>7.0</v>
      </c>
      <c r="C10" s="22" t="str">
        <f>IMAGE("https://i.imgur.com/7WPCQzs.png")</f>
        <v/>
      </c>
      <c r="D10" s="27" t="s">
        <v>23</v>
      </c>
      <c r="E10" s="28">
        <v>1.0</v>
      </c>
      <c r="F10" s="28">
        <v>0.0</v>
      </c>
      <c r="G10" s="28">
        <v>5.0</v>
      </c>
      <c r="H10" s="25" t="s">
        <v>11</v>
      </c>
      <c r="I10" s="29" t="s">
        <v>24</v>
      </c>
    </row>
    <row r="11" ht="48.75" customHeight="1">
      <c r="B11" s="21">
        <v>8.0</v>
      </c>
      <c r="C11" s="22" t="str">
        <f>IMAGE("https://i.imgur.com/e20AqHN.png")</f>
        <v/>
      </c>
      <c r="D11" s="27" t="s">
        <v>25</v>
      </c>
      <c r="E11" s="28">
        <v>1.0</v>
      </c>
      <c r="F11" s="28">
        <v>0.0</v>
      </c>
      <c r="G11" s="28">
        <v>3.0</v>
      </c>
      <c r="H11" s="25" t="s">
        <v>11</v>
      </c>
      <c r="I11" s="29" t="s">
        <v>26</v>
      </c>
    </row>
    <row r="12" ht="15.0" customHeight="1">
      <c r="A12" s="13"/>
      <c r="B12" s="14"/>
      <c r="C12" s="15"/>
      <c r="D12" s="16"/>
      <c r="E12" s="17"/>
      <c r="F12" s="17"/>
      <c r="G12" s="17"/>
      <c r="H12" s="18"/>
      <c r="I12" s="19"/>
    </row>
    <row r="13" ht="48.75" customHeight="1">
      <c r="A13" s="31" t="s">
        <v>27</v>
      </c>
      <c r="B13" s="21">
        <v>9.0</v>
      </c>
      <c r="C13" s="32" t="str">
        <f>IMAGE("https://i.imgur.com/Ba9L4n8.png")</f>
        <v/>
      </c>
      <c r="D13" s="23" t="s">
        <v>28</v>
      </c>
      <c r="E13" s="24">
        <v>3.0</v>
      </c>
      <c r="F13" s="24">
        <v>0.0</v>
      </c>
      <c r="G13" s="24">
        <v>3.0</v>
      </c>
      <c r="H13" s="33" t="s">
        <v>29</v>
      </c>
      <c r="I13" s="26" t="s">
        <v>30</v>
      </c>
    </row>
    <row r="14" ht="48.75" customHeight="1">
      <c r="A14" s="34"/>
      <c r="B14" s="21">
        <v>10.0</v>
      </c>
      <c r="C14" s="30" t="str">
        <f>IMAGE("https://i.imgur.com/9TvrDcS.png")</f>
        <v/>
      </c>
      <c r="D14" s="27" t="s">
        <v>31</v>
      </c>
      <c r="E14" s="28">
        <v>1.0</v>
      </c>
      <c r="F14" s="28">
        <v>0.0</v>
      </c>
      <c r="G14" s="28">
        <v>4.0</v>
      </c>
      <c r="H14" s="25" t="s">
        <v>29</v>
      </c>
      <c r="I14" s="29" t="s">
        <v>32</v>
      </c>
    </row>
    <row r="15" ht="48.75" customHeight="1">
      <c r="A15" s="34"/>
      <c r="B15" s="21">
        <v>11.0</v>
      </c>
      <c r="C15" s="30" t="str">
        <f>IMAGE("https://i.imgur.com/bZemcct.png")</f>
        <v/>
      </c>
      <c r="D15" s="27" t="s">
        <v>33</v>
      </c>
      <c r="E15" s="28">
        <v>2.0</v>
      </c>
      <c r="F15" s="28">
        <v>0.0</v>
      </c>
      <c r="G15" s="28">
        <v>4.0</v>
      </c>
      <c r="H15" s="25" t="s">
        <v>29</v>
      </c>
      <c r="I15" s="29" t="s">
        <v>34</v>
      </c>
    </row>
    <row r="16" ht="48.75" customHeight="1">
      <c r="A16" s="34"/>
      <c r="B16" s="21">
        <v>12.0</v>
      </c>
      <c r="C16" s="30" t="str">
        <f>IMAGE("https://i.imgur.com/Lxoy9N2.png")</f>
        <v/>
      </c>
      <c r="D16" s="27" t="s">
        <v>35</v>
      </c>
      <c r="E16" s="28">
        <v>2.0</v>
      </c>
      <c r="F16" s="28">
        <v>0.0</v>
      </c>
      <c r="G16" s="28">
        <v>6.0</v>
      </c>
      <c r="H16" s="25" t="s">
        <v>36</v>
      </c>
      <c r="I16" s="29" t="s">
        <v>37</v>
      </c>
    </row>
    <row r="17" ht="48.75" customHeight="1">
      <c r="A17" s="34"/>
      <c r="B17" s="21">
        <v>13.0</v>
      </c>
      <c r="C17" s="32" t="str">
        <f>IMAGE("https://i.imgur.com/MkMTMoy.png")</f>
        <v/>
      </c>
      <c r="D17" s="23" t="s">
        <v>38</v>
      </c>
      <c r="E17" s="24">
        <v>2.0</v>
      </c>
      <c r="F17" s="24">
        <v>0.0</v>
      </c>
      <c r="G17" s="24">
        <v>6.0</v>
      </c>
      <c r="H17" s="25" t="s">
        <v>36</v>
      </c>
      <c r="I17" s="26" t="s">
        <v>39</v>
      </c>
    </row>
    <row r="18" ht="48.75" customHeight="1">
      <c r="A18" s="34"/>
      <c r="B18" s="21">
        <v>14.0</v>
      </c>
      <c r="C18" s="30" t="str">
        <f>IMAGE("https://i.imgur.com/mU74LQK.png")</f>
        <v/>
      </c>
      <c r="D18" s="27" t="s">
        <v>40</v>
      </c>
      <c r="E18" s="28">
        <v>2.0</v>
      </c>
      <c r="F18" s="28">
        <v>0.0</v>
      </c>
      <c r="G18" s="28">
        <v>6.0</v>
      </c>
      <c r="H18" s="25" t="s">
        <v>36</v>
      </c>
      <c r="I18" s="29" t="s">
        <v>41</v>
      </c>
    </row>
    <row r="19" ht="48.75" customHeight="1">
      <c r="A19" s="34"/>
      <c r="B19" s="21">
        <v>15.0</v>
      </c>
      <c r="C19" s="30" t="str">
        <f>IMAGE("https://i.imgur.com/AKBVv7y.png")</f>
        <v/>
      </c>
      <c r="D19" s="27" t="s">
        <v>42</v>
      </c>
      <c r="E19" s="28">
        <v>3.0</v>
      </c>
      <c r="F19" s="28">
        <v>0.0</v>
      </c>
      <c r="G19" s="28">
        <v>4.0</v>
      </c>
      <c r="H19" s="25" t="s">
        <v>29</v>
      </c>
      <c r="I19" s="29" t="s">
        <v>43</v>
      </c>
    </row>
    <row r="20" ht="48.75" customHeight="1">
      <c r="A20" s="34"/>
      <c r="B20" s="35">
        <v>16.0</v>
      </c>
      <c r="C20" s="30" t="str">
        <f>IMAGE("https://i.imgur.com/btoYFPH.png")</f>
        <v/>
      </c>
      <c r="D20" s="27" t="s">
        <v>44</v>
      </c>
      <c r="E20" s="28">
        <v>2.0</v>
      </c>
      <c r="F20" s="28">
        <v>0.0</v>
      </c>
      <c r="G20" s="28">
        <v>3.0</v>
      </c>
      <c r="H20" s="25" t="s">
        <v>29</v>
      </c>
      <c r="I20" s="29" t="s">
        <v>45</v>
      </c>
    </row>
    <row r="21" ht="48.75" customHeight="1">
      <c r="A21" s="34"/>
      <c r="B21" s="35">
        <v>17.0</v>
      </c>
      <c r="C21" s="30" t="str">
        <f>IMAGE("https://i.imgur.com/9VyUb7N.png")</f>
        <v/>
      </c>
      <c r="D21" s="27" t="s">
        <v>46</v>
      </c>
      <c r="E21" s="28">
        <v>1.0</v>
      </c>
      <c r="F21" s="28">
        <v>0.0</v>
      </c>
      <c r="G21" s="28">
        <v>4.0</v>
      </c>
      <c r="H21" s="25" t="s">
        <v>29</v>
      </c>
      <c r="I21" s="29" t="s">
        <v>47</v>
      </c>
    </row>
    <row r="22" ht="15.0" customHeight="1">
      <c r="A22" s="14"/>
      <c r="B22" s="14"/>
      <c r="C22" s="15"/>
      <c r="D22" s="16"/>
      <c r="E22" s="17"/>
      <c r="F22" s="17"/>
      <c r="G22" s="17"/>
      <c r="H22" s="18"/>
      <c r="I22" s="19"/>
    </row>
    <row r="23" ht="48.75" customHeight="1">
      <c r="A23" s="36" t="s">
        <v>48</v>
      </c>
      <c r="B23" s="21">
        <v>18.0</v>
      </c>
      <c r="C23" s="30" t="str">
        <f>IMAGE("https://i.imgur.com/jpicy8n.png")</f>
        <v/>
      </c>
      <c r="D23" s="27" t="s">
        <v>49</v>
      </c>
      <c r="E23" s="28">
        <v>1.0</v>
      </c>
      <c r="F23" s="28">
        <v>0.0</v>
      </c>
      <c r="G23" s="28">
        <v>5.0</v>
      </c>
      <c r="H23" s="25" t="s">
        <v>50</v>
      </c>
      <c r="I23" s="29" t="s">
        <v>51</v>
      </c>
    </row>
    <row r="24" ht="48.75" customHeight="1">
      <c r="A24" s="37"/>
      <c r="B24" s="21">
        <v>19.0</v>
      </c>
      <c r="C24" s="32" t="str">
        <f>IMAGE("https://i.imgur.com/P4XHrYz.png")</f>
        <v/>
      </c>
      <c r="D24" s="23" t="s">
        <v>52</v>
      </c>
      <c r="E24" s="24">
        <v>2.0</v>
      </c>
      <c r="F24" s="24">
        <v>0.0</v>
      </c>
      <c r="G24" s="24">
        <v>6.0</v>
      </c>
      <c r="H24" s="33" t="s">
        <v>53</v>
      </c>
      <c r="I24" s="26" t="s">
        <v>54</v>
      </c>
    </row>
    <row r="25" ht="48.75" customHeight="1">
      <c r="A25" s="37"/>
      <c r="B25" s="38">
        <v>20.0</v>
      </c>
      <c r="C25" s="39" t="str">
        <f>IMAGE("https://i.imgur.com/U4cltx5.png")</f>
        <v/>
      </c>
      <c r="D25" s="40" t="s">
        <v>55</v>
      </c>
      <c r="E25" s="41">
        <v>3.0</v>
      </c>
      <c r="F25" s="41">
        <v>0.0</v>
      </c>
      <c r="G25" s="41">
        <v>5.0</v>
      </c>
      <c r="H25" s="42" t="s">
        <v>50</v>
      </c>
      <c r="I25" s="43" t="s">
        <v>56</v>
      </c>
    </row>
    <row r="26" ht="48.75" customHeight="1">
      <c r="A26" s="37"/>
      <c r="B26" s="21">
        <v>21.0</v>
      </c>
      <c r="C26" s="32" t="str">
        <f>IMAGE("https://i.imgur.com/i8PAqmW.png")</f>
        <v/>
      </c>
      <c r="D26" s="23" t="s">
        <v>57</v>
      </c>
      <c r="E26" s="24">
        <v>2.0</v>
      </c>
      <c r="F26" s="24">
        <v>0.0</v>
      </c>
      <c r="G26" s="24">
        <v>6.0</v>
      </c>
      <c r="H26" s="33" t="s">
        <v>53</v>
      </c>
      <c r="I26" s="26" t="s">
        <v>58</v>
      </c>
    </row>
    <row r="27" ht="48.75" customHeight="1">
      <c r="A27" s="37"/>
      <c r="B27" s="21">
        <v>22.0</v>
      </c>
      <c r="C27" s="32" t="str">
        <f>IMAGE("https://i.imgur.com/PguYsuH.png")</f>
        <v/>
      </c>
      <c r="D27" s="23" t="s">
        <v>59</v>
      </c>
      <c r="E27" s="24">
        <v>1.0</v>
      </c>
      <c r="F27" s="24">
        <v>0.0</v>
      </c>
      <c r="G27" s="24">
        <v>4.0</v>
      </c>
      <c r="H27" s="33" t="s">
        <v>50</v>
      </c>
      <c r="I27" s="26" t="s">
        <v>60</v>
      </c>
    </row>
    <row r="28" ht="48.75" customHeight="1">
      <c r="A28" s="37"/>
      <c r="B28" s="21">
        <v>23.0</v>
      </c>
      <c r="C28" s="32" t="str">
        <f>IMAGE("https://i.imgur.com/ZMa42LU.png")</f>
        <v/>
      </c>
      <c r="D28" s="23" t="s">
        <v>61</v>
      </c>
      <c r="E28" s="24">
        <v>3.0</v>
      </c>
      <c r="F28" s="24">
        <v>0.0</v>
      </c>
      <c r="G28" s="24">
        <v>5.0</v>
      </c>
      <c r="H28" s="33" t="s">
        <v>50</v>
      </c>
      <c r="I28" s="26" t="s">
        <v>62</v>
      </c>
    </row>
    <row r="29" ht="48.75" customHeight="1">
      <c r="A29" s="37"/>
      <c r="B29" s="21">
        <v>24.0</v>
      </c>
      <c r="C29" s="44" t="str">
        <f>IMAGE("https://i.imgur.com/sWoYCPu.png")</f>
        <v/>
      </c>
      <c r="D29" s="45" t="s">
        <v>63</v>
      </c>
      <c r="E29" s="46">
        <v>2.0</v>
      </c>
      <c r="F29" s="46">
        <v>1.0</v>
      </c>
      <c r="G29" s="46">
        <v>5.0</v>
      </c>
      <c r="H29" s="47" t="s">
        <v>50</v>
      </c>
      <c r="I29" s="48" t="s">
        <v>64</v>
      </c>
    </row>
    <row r="30" ht="15.0" customHeight="1">
      <c r="A30" s="49"/>
      <c r="B30" s="49"/>
      <c r="C30" s="50"/>
      <c r="D30" s="51"/>
      <c r="E30" s="52"/>
      <c r="F30" s="52"/>
      <c r="G30" s="52"/>
      <c r="H30" s="52"/>
      <c r="I30" s="53"/>
    </row>
    <row r="31" ht="48.75" customHeight="1">
      <c r="A31" s="31" t="s">
        <v>65</v>
      </c>
      <c r="B31" s="35">
        <v>25.0</v>
      </c>
      <c r="C31" s="30" t="str">
        <f>IMAGE("https://i.imgur.com/u5owL6W.png")</f>
        <v/>
      </c>
      <c r="D31" s="27" t="s">
        <v>66</v>
      </c>
      <c r="E31" s="28">
        <v>2.0</v>
      </c>
      <c r="F31" s="28">
        <v>0.0</v>
      </c>
      <c r="G31" s="28">
        <v>4.0</v>
      </c>
      <c r="H31" s="25" t="s">
        <v>67</v>
      </c>
      <c r="I31" s="29" t="s">
        <v>68</v>
      </c>
    </row>
    <row r="32" ht="48.75" customHeight="1">
      <c r="A32" s="34"/>
      <c r="B32" s="21">
        <v>26.0</v>
      </c>
      <c r="C32" s="32" t="str">
        <f>IMAGE("https://i.imgur.com/wZcxEao.png")</f>
        <v/>
      </c>
      <c r="D32" s="23" t="s">
        <v>69</v>
      </c>
      <c r="E32" s="24">
        <v>2.0</v>
      </c>
      <c r="F32" s="24">
        <v>0.0</v>
      </c>
      <c r="G32" s="24">
        <v>4.0</v>
      </c>
      <c r="H32" s="33" t="s">
        <v>67</v>
      </c>
      <c r="I32" s="26" t="s">
        <v>70</v>
      </c>
    </row>
    <row r="33" ht="48.75" customHeight="1">
      <c r="A33" s="34"/>
      <c r="B33" s="21">
        <v>27.0</v>
      </c>
      <c r="C33" s="30" t="str">
        <f>IMAGE("https://i.imgur.com/9mHHjsk.png")</f>
        <v/>
      </c>
      <c r="D33" s="27" t="s">
        <v>71</v>
      </c>
      <c r="E33" s="28">
        <v>3.0</v>
      </c>
      <c r="F33" s="28">
        <v>0.0</v>
      </c>
      <c r="G33" s="28" t="s">
        <v>72</v>
      </c>
      <c r="H33" s="25" t="s">
        <v>67</v>
      </c>
      <c r="I33" s="29" t="s">
        <v>73</v>
      </c>
    </row>
    <row r="34" ht="48.75" customHeight="1">
      <c r="A34" s="34"/>
      <c r="B34" s="21">
        <v>28.0</v>
      </c>
      <c r="C34" s="30" t="str">
        <f>IMAGE("https://i.imgur.com/JZQffx2.png")</f>
        <v/>
      </c>
      <c r="D34" s="27" t="s">
        <v>74</v>
      </c>
      <c r="E34" s="28">
        <v>2.0</v>
      </c>
      <c r="F34" s="28">
        <v>0.0</v>
      </c>
      <c r="G34" s="28">
        <v>6.0</v>
      </c>
      <c r="H34" s="25" t="s">
        <v>75</v>
      </c>
      <c r="I34" s="29" t="s">
        <v>76</v>
      </c>
    </row>
    <row r="35" ht="48.75" customHeight="1">
      <c r="A35" s="34"/>
      <c r="B35" s="21">
        <v>29.0</v>
      </c>
      <c r="C35" s="44" t="str">
        <f>IMAGE("https://i.imgur.com/T4NTk72.png")</f>
        <v/>
      </c>
      <c r="D35" s="45" t="s">
        <v>77</v>
      </c>
      <c r="E35" s="46">
        <v>2.0</v>
      </c>
      <c r="F35" s="46">
        <v>2.0</v>
      </c>
      <c r="G35" s="46">
        <v>5.0</v>
      </c>
      <c r="H35" s="47" t="s">
        <v>67</v>
      </c>
      <c r="I35" s="48" t="s">
        <v>78</v>
      </c>
    </row>
    <row r="36" ht="15.0" customHeight="1">
      <c r="A36" s="14"/>
      <c r="B36" s="14"/>
      <c r="C36" s="15"/>
      <c r="D36" s="16"/>
      <c r="E36" s="17"/>
      <c r="F36" s="17"/>
      <c r="G36" s="17"/>
      <c r="H36" s="18"/>
      <c r="I36" s="19"/>
    </row>
    <row r="37" ht="48.75" customHeight="1">
      <c r="A37" s="20" t="s">
        <v>79</v>
      </c>
      <c r="B37" s="21">
        <v>30.0</v>
      </c>
      <c r="C37" s="54" t="str">
        <f>IMAGE("https://i.imgur.com/EM4fG6x.png")</f>
        <v/>
      </c>
      <c r="D37" s="23" t="s">
        <v>80</v>
      </c>
      <c r="E37" s="24">
        <v>3.0</v>
      </c>
      <c r="F37" s="24">
        <v>0.0</v>
      </c>
      <c r="G37" s="24">
        <v>5.0</v>
      </c>
      <c r="H37" s="33" t="s">
        <v>81</v>
      </c>
      <c r="I37" s="26" t="s">
        <v>82</v>
      </c>
    </row>
    <row r="38" ht="48.75" customHeight="1">
      <c r="B38" s="21">
        <v>31.0</v>
      </c>
      <c r="C38" s="30" t="str">
        <f>IMAGE("https://i.imgur.com/BdIiaic.png")</f>
        <v/>
      </c>
      <c r="D38" s="27" t="s">
        <v>83</v>
      </c>
      <c r="E38" s="28">
        <v>2.0</v>
      </c>
      <c r="F38" s="28">
        <v>0.0</v>
      </c>
      <c r="G38" s="28">
        <v>5.0</v>
      </c>
      <c r="H38" s="25" t="s">
        <v>84</v>
      </c>
      <c r="I38" s="29" t="s">
        <v>85</v>
      </c>
    </row>
    <row r="39" ht="48.75" customHeight="1">
      <c r="B39" s="21">
        <v>32.0</v>
      </c>
      <c r="C39" s="44" t="str">
        <f>IMAGE("https://i.imgur.com/sVQpOkr.png")</f>
        <v/>
      </c>
      <c r="D39" s="45" t="s">
        <v>86</v>
      </c>
      <c r="E39" s="46">
        <v>4.0</v>
      </c>
      <c r="F39" s="46">
        <v>3.0</v>
      </c>
      <c r="G39" s="46">
        <v>5.0</v>
      </c>
      <c r="H39" s="47" t="s">
        <v>81</v>
      </c>
      <c r="I39" s="48" t="s">
        <v>87</v>
      </c>
    </row>
    <row r="40" ht="15.0" customHeight="1">
      <c r="A40" s="14"/>
      <c r="B40" s="14"/>
      <c r="C40" s="15"/>
      <c r="D40" s="16"/>
      <c r="E40" s="17"/>
      <c r="F40" s="17"/>
      <c r="G40" s="17"/>
      <c r="H40" s="18"/>
      <c r="I40" s="19"/>
    </row>
    <row r="41" ht="48.75" customHeight="1">
      <c r="A41" s="20" t="s">
        <v>88</v>
      </c>
      <c r="B41" s="21">
        <v>33.0</v>
      </c>
      <c r="C41" s="32" t="str">
        <f>IMAGE("https://i.imgur.com/dmuIMS2.png")</f>
        <v/>
      </c>
      <c r="D41" s="23" t="s">
        <v>89</v>
      </c>
      <c r="E41" s="24">
        <v>1.0</v>
      </c>
      <c r="F41" s="24">
        <v>0.0</v>
      </c>
      <c r="G41" s="24">
        <v>6.0</v>
      </c>
      <c r="H41" s="33" t="s">
        <v>90</v>
      </c>
      <c r="I41" s="26" t="s">
        <v>91</v>
      </c>
    </row>
    <row r="42" ht="48.75" customHeight="1">
      <c r="B42" s="21">
        <v>34.0</v>
      </c>
      <c r="C42" s="44" t="str">
        <f>IMAGE("https://i.imgur.com/Ikti3KB.png")</f>
        <v/>
      </c>
      <c r="D42" s="45" t="s">
        <v>92</v>
      </c>
      <c r="E42" s="46">
        <v>2.0</v>
      </c>
      <c r="F42" s="46">
        <v>1.0</v>
      </c>
      <c r="G42" s="46">
        <v>5.0</v>
      </c>
      <c r="H42" s="47" t="s">
        <v>93</v>
      </c>
      <c r="I42" s="48" t="s">
        <v>94</v>
      </c>
    </row>
    <row r="43" ht="48.75" customHeight="1">
      <c r="B43" s="21">
        <v>35.0</v>
      </c>
      <c r="C43" s="30" t="str">
        <f>IMAGE("https://i.imgur.com/xOr2sdt.png")</f>
        <v/>
      </c>
      <c r="D43" s="27" t="s">
        <v>95</v>
      </c>
      <c r="E43" s="28">
        <v>1.0</v>
      </c>
      <c r="F43" s="28">
        <v>0.0</v>
      </c>
      <c r="G43" s="28">
        <v>4.0</v>
      </c>
      <c r="H43" s="25" t="s">
        <v>96</v>
      </c>
      <c r="I43" s="29" t="s">
        <v>97</v>
      </c>
    </row>
    <row r="44" ht="48.75" customHeight="1">
      <c r="B44" s="21">
        <v>36.0</v>
      </c>
      <c r="C44" s="44" t="str">
        <f>IMAGE("https://i.imgur.com/lp7Un3s.png")</f>
        <v/>
      </c>
      <c r="D44" s="45" t="s">
        <v>98</v>
      </c>
      <c r="E44" s="46">
        <v>0.0</v>
      </c>
      <c r="F44" s="46">
        <v>1.0</v>
      </c>
      <c r="G44" s="46">
        <v>5.0</v>
      </c>
      <c r="H44" s="47" t="s">
        <v>99</v>
      </c>
      <c r="I44" s="48" t="s">
        <v>100</v>
      </c>
    </row>
    <row r="45" ht="48.75" customHeight="1">
      <c r="B45" s="21">
        <v>37.0</v>
      </c>
      <c r="C45" s="30" t="str">
        <f>IMAGE("https://i.imgur.com/sHGsKiM.png")</f>
        <v/>
      </c>
      <c r="D45" s="27" t="s">
        <v>101</v>
      </c>
      <c r="E45" s="28">
        <v>2.0</v>
      </c>
      <c r="F45" s="28">
        <v>0.0</v>
      </c>
      <c r="G45" s="28">
        <v>5.0</v>
      </c>
      <c r="H45" s="25" t="s">
        <v>102</v>
      </c>
      <c r="I45" s="29" t="s">
        <v>103</v>
      </c>
    </row>
    <row r="46" ht="48.75" customHeight="1">
      <c r="B46" s="21">
        <v>38.0</v>
      </c>
      <c r="C46" s="30" t="str">
        <f>IMAGE("https://i.imgur.com/ifUZQjL.png")</f>
        <v/>
      </c>
      <c r="D46" s="27" t="s">
        <v>104</v>
      </c>
      <c r="E46" s="28">
        <v>0.0</v>
      </c>
      <c r="F46" s="28">
        <v>0.0</v>
      </c>
      <c r="G46" s="28">
        <v>4.0</v>
      </c>
      <c r="H46" s="25" t="s">
        <v>105</v>
      </c>
      <c r="I46" s="29" t="s">
        <v>106</v>
      </c>
    </row>
    <row r="47" ht="48.75" customHeight="1">
      <c r="B47" s="21">
        <v>39.0</v>
      </c>
      <c r="C47" s="55" t="str">
        <f>IMAGE("https://i.imgur.com/wuHndTh.png")</f>
        <v/>
      </c>
      <c r="D47" s="56" t="s">
        <v>107</v>
      </c>
      <c r="E47" s="57">
        <v>2.0</v>
      </c>
      <c r="F47" s="57">
        <v>1.0</v>
      </c>
      <c r="G47" s="57">
        <v>5.0</v>
      </c>
      <c r="H47" s="58" t="s">
        <v>108</v>
      </c>
      <c r="I47" s="59" t="s">
        <v>109</v>
      </c>
    </row>
    <row r="48" ht="48.75" customHeight="1">
      <c r="B48" s="21">
        <v>40.0</v>
      </c>
      <c r="C48" s="30" t="str">
        <f>IMAGE("https://i.imgur.com/HZx1YZF.png")</f>
        <v/>
      </c>
      <c r="D48" s="27" t="s">
        <v>110</v>
      </c>
      <c r="E48" s="28">
        <v>2.0</v>
      </c>
      <c r="F48" s="28">
        <v>0.0</v>
      </c>
      <c r="G48" s="28">
        <v>5.0</v>
      </c>
      <c r="H48" s="25" t="s">
        <v>36</v>
      </c>
      <c r="I48" s="29" t="s">
        <v>111</v>
      </c>
    </row>
    <row r="49" ht="48.75" customHeight="1">
      <c r="B49" s="21">
        <v>41.0</v>
      </c>
      <c r="C49" s="44" t="str">
        <f>IMAGE("https://i.imgur.com/EoEfeHo.png")</f>
        <v/>
      </c>
      <c r="D49" s="45" t="s">
        <v>112</v>
      </c>
      <c r="E49" s="46">
        <v>2.0</v>
      </c>
      <c r="F49" s="46">
        <v>1.0</v>
      </c>
      <c r="G49" s="46">
        <v>5.0</v>
      </c>
      <c r="H49" s="47" t="s">
        <v>113</v>
      </c>
      <c r="I49" s="48" t="s">
        <v>114</v>
      </c>
    </row>
  </sheetData>
  <mergeCells count="6">
    <mergeCell ref="A4:A11"/>
    <mergeCell ref="A13:A21"/>
    <mergeCell ref="A23:A29"/>
    <mergeCell ref="A31:A35"/>
    <mergeCell ref="A37:A39"/>
    <mergeCell ref="A41:A4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8" max="8" width="12.63"/>
    <col customWidth="1" min="9" max="9" width="133.88"/>
  </cols>
  <sheetData>
    <row r="1" ht="48.75" customHeight="1">
      <c r="A1" s="60" t="s">
        <v>115</v>
      </c>
      <c r="B1" s="61"/>
      <c r="C1" s="2"/>
      <c r="D1" s="61"/>
      <c r="E1" s="61"/>
      <c r="F1" s="61"/>
      <c r="G1" s="61"/>
      <c r="H1" s="61"/>
      <c r="I1" s="61"/>
    </row>
    <row r="2">
      <c r="A2" s="62" t="s">
        <v>0</v>
      </c>
      <c r="B2" s="63" t="s">
        <v>1</v>
      </c>
      <c r="C2" s="9" t="s">
        <v>2</v>
      </c>
      <c r="D2" s="64" t="s">
        <v>3</v>
      </c>
      <c r="E2" s="65" t="s">
        <v>4</v>
      </c>
      <c r="F2" s="65" t="s">
        <v>5</v>
      </c>
      <c r="G2" s="65" t="s">
        <v>6</v>
      </c>
      <c r="H2" s="66" t="s">
        <v>7</v>
      </c>
      <c r="I2" s="64" t="s">
        <v>8</v>
      </c>
    </row>
    <row r="3">
      <c r="A3" s="67"/>
      <c r="B3" s="68"/>
      <c r="C3" s="15"/>
      <c r="D3" s="69"/>
      <c r="E3" s="69"/>
      <c r="F3" s="69"/>
      <c r="G3" s="69"/>
      <c r="H3" s="69"/>
      <c r="I3" s="69"/>
    </row>
    <row r="4" ht="50.25" customHeight="1">
      <c r="A4" s="70" t="s">
        <v>9</v>
      </c>
      <c r="B4" s="71">
        <v>1.0</v>
      </c>
      <c r="C4" s="22" t="str">
        <f>IMAGE("https://i.imgur.com/ylhtLnY.png")</f>
        <v/>
      </c>
      <c r="D4" s="64" t="s">
        <v>10</v>
      </c>
      <c r="E4" s="72">
        <v>2.0</v>
      </c>
      <c r="F4" s="72">
        <v>0.0</v>
      </c>
      <c r="G4" s="72">
        <v>3.0</v>
      </c>
      <c r="H4" s="73" t="s">
        <v>11</v>
      </c>
      <c r="I4" s="74" t="s">
        <v>116</v>
      </c>
    </row>
    <row r="5" ht="50.25" customHeight="1">
      <c r="A5" s="37"/>
      <c r="B5" s="71">
        <v>2.0</v>
      </c>
      <c r="C5" s="22" t="str">
        <f>IMAGE("https://i.imgur.com/LAZh6Wx.png")</f>
        <v/>
      </c>
      <c r="D5" s="64" t="s">
        <v>13</v>
      </c>
      <c r="E5" s="72">
        <v>3.0</v>
      </c>
      <c r="F5" s="72">
        <v>0.0</v>
      </c>
      <c r="G5" s="72">
        <v>3.0</v>
      </c>
      <c r="H5" s="73" t="s">
        <v>11</v>
      </c>
      <c r="I5" s="74" t="s">
        <v>117</v>
      </c>
    </row>
    <row r="6" ht="50.25" customHeight="1">
      <c r="A6" s="37"/>
      <c r="B6" s="71">
        <v>3.0</v>
      </c>
      <c r="C6" s="22" t="str">
        <f>IMAGE("https://i.imgur.com/rEqODUy.png")</f>
        <v/>
      </c>
      <c r="D6" s="64" t="s">
        <v>15</v>
      </c>
      <c r="E6" s="72">
        <v>2.0</v>
      </c>
      <c r="F6" s="72">
        <v>0.0</v>
      </c>
      <c r="G6" s="72">
        <v>3.0</v>
      </c>
      <c r="H6" s="73" t="s">
        <v>11</v>
      </c>
      <c r="I6" s="74" t="s">
        <v>118</v>
      </c>
    </row>
    <row r="7" ht="50.25" customHeight="1">
      <c r="A7" s="37"/>
      <c r="B7" s="71">
        <v>4.0</v>
      </c>
      <c r="C7" s="22" t="str">
        <f>IMAGE("https://i.imgur.com/LvVKafs.png")</f>
        <v/>
      </c>
      <c r="D7" s="64" t="s">
        <v>17</v>
      </c>
      <c r="E7" s="72">
        <v>1.0</v>
      </c>
      <c r="F7" s="72">
        <v>0.0</v>
      </c>
      <c r="G7" s="72">
        <v>3.0</v>
      </c>
      <c r="H7" s="73" t="s">
        <v>11</v>
      </c>
      <c r="I7" s="74" t="s">
        <v>119</v>
      </c>
    </row>
    <row r="8" ht="50.25" customHeight="1">
      <c r="A8" s="37"/>
      <c r="B8" s="71">
        <v>5.0</v>
      </c>
      <c r="C8" s="22" t="str">
        <f>IMAGE("https://i.imgur.com/jrMX7Lv.png")</f>
        <v/>
      </c>
      <c r="D8" s="64" t="s">
        <v>19</v>
      </c>
      <c r="E8" s="72">
        <v>1.0</v>
      </c>
      <c r="F8" s="72">
        <v>0.0</v>
      </c>
      <c r="G8" s="72">
        <v>3.0</v>
      </c>
      <c r="H8" s="73" t="s">
        <v>11</v>
      </c>
      <c r="I8" s="74" t="s">
        <v>120</v>
      </c>
    </row>
    <row r="9" ht="50.25" customHeight="1">
      <c r="A9" s="37"/>
      <c r="B9" s="71">
        <v>6.0</v>
      </c>
      <c r="C9" s="30" t="str">
        <f>IMAGE("https://i.imgur.com/GcgSy6m.png")</f>
        <v/>
      </c>
      <c r="D9" s="64" t="s">
        <v>21</v>
      </c>
      <c r="E9" s="72">
        <v>2.0</v>
      </c>
      <c r="F9" s="72">
        <v>0.0</v>
      </c>
      <c r="G9" s="72">
        <v>4.0</v>
      </c>
      <c r="H9" s="73" t="s">
        <v>11</v>
      </c>
      <c r="I9" s="74" t="s">
        <v>121</v>
      </c>
    </row>
    <row r="10" ht="50.25" customHeight="1">
      <c r="A10" s="37"/>
      <c r="B10" s="71">
        <v>7.0</v>
      </c>
      <c r="C10" s="22" t="str">
        <f>IMAGE("https://i.imgur.com/7WPCQzs.png")</f>
        <v/>
      </c>
      <c r="D10" s="64" t="s">
        <v>23</v>
      </c>
      <c r="E10" s="72">
        <v>2.0</v>
      </c>
      <c r="F10" s="72">
        <v>0.0</v>
      </c>
      <c r="G10" s="72">
        <v>5.0</v>
      </c>
      <c r="H10" s="73" t="s">
        <v>11</v>
      </c>
      <c r="I10" s="74" t="s">
        <v>122</v>
      </c>
    </row>
    <row r="11" ht="50.25" customHeight="1">
      <c r="A11" s="75"/>
      <c r="B11" s="71">
        <v>8.0</v>
      </c>
      <c r="C11" s="22" t="str">
        <f>IMAGE("https://i.imgur.com/e20AqHN.png")</f>
        <v/>
      </c>
      <c r="D11" s="64" t="s">
        <v>25</v>
      </c>
      <c r="E11" s="72">
        <v>1.0</v>
      </c>
      <c r="F11" s="72">
        <v>0.0</v>
      </c>
      <c r="G11" s="72">
        <v>3.0</v>
      </c>
      <c r="H11" s="73" t="s">
        <v>11</v>
      </c>
      <c r="I11" s="74" t="s">
        <v>123</v>
      </c>
    </row>
    <row r="12">
      <c r="A12" s="67"/>
      <c r="B12" s="68"/>
      <c r="C12" s="15"/>
      <c r="D12" s="69"/>
      <c r="E12" s="69"/>
      <c r="F12" s="69"/>
      <c r="G12" s="69"/>
      <c r="H12" s="69"/>
      <c r="I12" s="69"/>
    </row>
    <row r="13" ht="50.25" customHeight="1">
      <c r="A13" s="70" t="s">
        <v>27</v>
      </c>
      <c r="B13" s="71">
        <v>9.0</v>
      </c>
      <c r="C13" s="32" t="str">
        <f>IMAGE("https://i.imgur.com/Ba9L4n8.png")</f>
        <v/>
      </c>
      <c r="D13" s="64" t="s">
        <v>28</v>
      </c>
      <c r="E13" s="72">
        <v>3.0</v>
      </c>
      <c r="F13" s="72">
        <v>0.0</v>
      </c>
      <c r="G13" s="72">
        <v>3.0</v>
      </c>
      <c r="H13" s="73" t="s">
        <v>29</v>
      </c>
      <c r="I13" s="74" t="s">
        <v>124</v>
      </c>
    </row>
    <row r="14" ht="50.25" customHeight="1">
      <c r="A14" s="37"/>
      <c r="B14" s="71">
        <v>10.0</v>
      </c>
      <c r="C14" s="30" t="str">
        <f>IMAGE("https://i.imgur.com/9TvrDcS.png")</f>
        <v/>
      </c>
      <c r="D14" s="64" t="s">
        <v>31</v>
      </c>
      <c r="E14" s="72">
        <v>1.0</v>
      </c>
      <c r="F14" s="72">
        <v>0.0</v>
      </c>
      <c r="G14" s="72">
        <v>4.0</v>
      </c>
      <c r="H14" s="73" t="s">
        <v>29</v>
      </c>
      <c r="I14" s="74" t="s">
        <v>125</v>
      </c>
    </row>
    <row r="15" ht="50.25" customHeight="1">
      <c r="A15" s="37"/>
      <c r="B15" s="71">
        <v>11.0</v>
      </c>
      <c r="C15" s="30" t="str">
        <f>IMAGE("https://i.imgur.com/bZemcct.png")</f>
        <v/>
      </c>
      <c r="D15" s="64" t="s">
        <v>33</v>
      </c>
      <c r="E15" s="72">
        <v>2.0</v>
      </c>
      <c r="F15" s="72">
        <v>0.0</v>
      </c>
      <c r="G15" s="72">
        <v>4.0</v>
      </c>
      <c r="H15" s="73" t="s">
        <v>29</v>
      </c>
      <c r="I15" s="74" t="s">
        <v>126</v>
      </c>
    </row>
    <row r="16" ht="50.25" customHeight="1">
      <c r="A16" s="37"/>
      <c r="B16" s="71">
        <v>12.0</v>
      </c>
      <c r="C16" s="30" t="str">
        <f>IMAGE("https://i.imgur.com/Lxoy9N2.png")</f>
        <v/>
      </c>
      <c r="D16" s="64" t="s">
        <v>35</v>
      </c>
      <c r="E16" s="72">
        <v>2.0</v>
      </c>
      <c r="F16" s="72">
        <v>0.0</v>
      </c>
      <c r="G16" s="72">
        <v>6.0</v>
      </c>
      <c r="H16" s="73" t="s">
        <v>36</v>
      </c>
      <c r="I16" s="74" t="s">
        <v>127</v>
      </c>
    </row>
    <row r="17" ht="50.25" customHeight="1">
      <c r="A17" s="37"/>
      <c r="B17" s="71">
        <v>13.0</v>
      </c>
      <c r="C17" s="32" t="str">
        <f>IMAGE("https://i.imgur.com/MkMTMoy.png")</f>
        <v/>
      </c>
      <c r="D17" s="64" t="s">
        <v>38</v>
      </c>
      <c r="E17" s="72">
        <v>2.0</v>
      </c>
      <c r="F17" s="72">
        <v>0.0</v>
      </c>
      <c r="G17" s="72">
        <v>6.0</v>
      </c>
      <c r="H17" s="73" t="s">
        <v>36</v>
      </c>
      <c r="I17" s="74" t="s">
        <v>128</v>
      </c>
    </row>
    <row r="18" ht="50.25" customHeight="1">
      <c r="A18" s="37"/>
      <c r="B18" s="71">
        <v>14.0</v>
      </c>
      <c r="C18" s="30" t="str">
        <f>IMAGE("https://i.imgur.com/mU74LQK.png")</f>
        <v/>
      </c>
      <c r="D18" s="64" t="s">
        <v>40</v>
      </c>
      <c r="E18" s="72">
        <v>2.0</v>
      </c>
      <c r="F18" s="72">
        <v>0.0</v>
      </c>
      <c r="G18" s="72">
        <v>6.0</v>
      </c>
      <c r="H18" s="73" t="s">
        <v>36</v>
      </c>
      <c r="I18" s="74" t="s">
        <v>129</v>
      </c>
    </row>
    <row r="19" ht="50.25" customHeight="1">
      <c r="A19" s="37"/>
      <c r="B19" s="71">
        <v>15.0</v>
      </c>
      <c r="C19" s="30" t="str">
        <f>IMAGE("https://i.imgur.com/AKBVv7y.png")</f>
        <v/>
      </c>
      <c r="D19" s="64" t="s">
        <v>42</v>
      </c>
      <c r="E19" s="72">
        <v>3.0</v>
      </c>
      <c r="F19" s="72">
        <v>0.0</v>
      </c>
      <c r="G19" s="72">
        <v>4.0</v>
      </c>
      <c r="H19" s="73" t="s">
        <v>29</v>
      </c>
      <c r="I19" s="74" t="s">
        <v>130</v>
      </c>
    </row>
    <row r="20" ht="50.25" customHeight="1">
      <c r="A20" s="75"/>
      <c r="B20" s="71">
        <v>16.0</v>
      </c>
      <c r="C20" s="30" t="str">
        <f>IMAGE("https://i.imgur.com/btoYFPH.png")</f>
        <v/>
      </c>
      <c r="D20" s="64" t="s">
        <v>44</v>
      </c>
      <c r="E20" s="72">
        <v>2.0</v>
      </c>
      <c r="F20" s="72">
        <v>0.0</v>
      </c>
      <c r="G20" s="72">
        <v>3.0</v>
      </c>
      <c r="H20" s="73" t="s">
        <v>29</v>
      </c>
      <c r="I20" s="74" t="s">
        <v>131</v>
      </c>
    </row>
    <row r="21" ht="51.0" customHeight="1">
      <c r="A21" s="76"/>
      <c r="B21" s="71">
        <v>17.0</v>
      </c>
      <c r="C21" s="30" t="str">
        <f>IMAGE("https://i.imgur.com/9VyUb7N.png")</f>
        <v/>
      </c>
      <c r="D21" s="64" t="s">
        <v>46</v>
      </c>
      <c r="E21" s="72">
        <v>1.0</v>
      </c>
      <c r="F21" s="72">
        <v>0.0</v>
      </c>
      <c r="G21" s="72">
        <v>4.0</v>
      </c>
      <c r="H21" s="73" t="s">
        <v>29</v>
      </c>
      <c r="I21" s="74" t="s">
        <v>132</v>
      </c>
    </row>
    <row r="22">
      <c r="A22" s="67"/>
      <c r="B22" s="68"/>
      <c r="C22" s="15"/>
      <c r="D22" s="69"/>
      <c r="E22" s="69"/>
      <c r="F22" s="69"/>
      <c r="G22" s="69"/>
      <c r="H22" s="69"/>
      <c r="I22" s="69"/>
    </row>
    <row r="23" ht="55.5" customHeight="1">
      <c r="A23" s="70" t="s">
        <v>48</v>
      </c>
      <c r="B23" s="71">
        <v>18.0</v>
      </c>
      <c r="C23" s="30" t="str">
        <f>IMAGE("https://i.imgur.com/jpicy8n.png")</f>
        <v/>
      </c>
      <c r="D23" s="64" t="s">
        <v>49</v>
      </c>
      <c r="E23" s="72">
        <v>1.0</v>
      </c>
      <c r="F23" s="72">
        <v>0.0</v>
      </c>
      <c r="G23" s="72">
        <v>5.0</v>
      </c>
      <c r="H23" s="73" t="s">
        <v>50</v>
      </c>
      <c r="I23" s="74" t="s">
        <v>133</v>
      </c>
    </row>
    <row r="24" ht="55.5" customHeight="1">
      <c r="A24" s="37"/>
      <c r="B24" s="71">
        <v>19.0</v>
      </c>
      <c r="C24" s="32" t="str">
        <f>IMAGE("https://i.imgur.com/P4XHrYz.png")</f>
        <v/>
      </c>
      <c r="D24" s="64" t="s">
        <v>52</v>
      </c>
      <c r="E24" s="72">
        <v>2.0</v>
      </c>
      <c r="F24" s="72">
        <v>0.0</v>
      </c>
      <c r="G24" s="72">
        <v>6.0</v>
      </c>
      <c r="H24" s="73" t="s">
        <v>53</v>
      </c>
      <c r="I24" s="74" t="s">
        <v>134</v>
      </c>
    </row>
    <row r="25" ht="55.5" customHeight="1">
      <c r="A25" s="37"/>
      <c r="B25" s="71">
        <v>20.0</v>
      </c>
      <c r="C25" s="39" t="str">
        <f>IMAGE("https://i.imgur.com/U4cltx5.png")</f>
        <v/>
      </c>
      <c r="D25" s="64" t="s">
        <v>55</v>
      </c>
      <c r="E25" s="72">
        <v>3.0</v>
      </c>
      <c r="F25" s="72">
        <v>0.0</v>
      </c>
      <c r="G25" s="72">
        <v>5.0</v>
      </c>
      <c r="H25" s="73" t="s">
        <v>50</v>
      </c>
      <c r="I25" s="74" t="s">
        <v>135</v>
      </c>
    </row>
    <row r="26" ht="55.5" customHeight="1">
      <c r="A26" s="37"/>
      <c r="B26" s="71">
        <v>21.0</v>
      </c>
      <c r="C26" s="32" t="str">
        <f>IMAGE("https://i.imgur.com/i8PAqmW.png")</f>
        <v/>
      </c>
      <c r="D26" s="64" t="s">
        <v>57</v>
      </c>
      <c r="E26" s="72">
        <v>2.0</v>
      </c>
      <c r="F26" s="72">
        <v>0.0</v>
      </c>
      <c r="G26" s="72">
        <v>6.0</v>
      </c>
      <c r="H26" s="73" t="s">
        <v>53</v>
      </c>
      <c r="I26" s="74" t="s">
        <v>136</v>
      </c>
    </row>
    <row r="27" ht="55.5" customHeight="1">
      <c r="A27" s="37"/>
      <c r="B27" s="71">
        <v>22.0</v>
      </c>
      <c r="C27" s="32" t="str">
        <f>IMAGE("https://i.imgur.com/PguYsuH.png")</f>
        <v/>
      </c>
      <c r="D27" s="77" t="s">
        <v>137</v>
      </c>
      <c r="E27" s="72">
        <v>1.0</v>
      </c>
      <c r="F27" s="72">
        <v>0.0</v>
      </c>
      <c r="G27" s="72">
        <v>4.0</v>
      </c>
      <c r="H27" s="73" t="s">
        <v>50</v>
      </c>
      <c r="I27" s="74" t="s">
        <v>138</v>
      </c>
    </row>
    <row r="28" ht="55.5" customHeight="1">
      <c r="A28" s="37"/>
      <c r="B28" s="71">
        <v>23.0</v>
      </c>
      <c r="C28" s="32" t="str">
        <f>IMAGE("https://i.imgur.com/ZMa42LU.png")</f>
        <v/>
      </c>
      <c r="D28" s="64" t="s">
        <v>61</v>
      </c>
      <c r="E28" s="72">
        <v>3.0</v>
      </c>
      <c r="F28" s="72">
        <v>0.0</v>
      </c>
      <c r="G28" s="72">
        <v>5.0</v>
      </c>
      <c r="H28" s="73" t="s">
        <v>50</v>
      </c>
      <c r="I28" s="74" t="s">
        <v>139</v>
      </c>
    </row>
    <row r="29" ht="55.5" customHeight="1">
      <c r="A29" s="75"/>
      <c r="B29" s="71">
        <v>24.0</v>
      </c>
      <c r="C29" s="44" t="str">
        <f>IMAGE("https://i.imgur.com/sWoYCPu.png")</f>
        <v/>
      </c>
      <c r="D29" s="78" t="s">
        <v>140</v>
      </c>
      <c r="E29" s="79">
        <v>2.0</v>
      </c>
      <c r="F29" s="79">
        <v>1.0</v>
      </c>
      <c r="G29" s="79">
        <v>5.0</v>
      </c>
      <c r="H29" s="80" t="s">
        <v>50</v>
      </c>
      <c r="I29" s="81" t="s">
        <v>141</v>
      </c>
    </row>
    <row r="30">
      <c r="A30" s="67"/>
      <c r="B30" s="68"/>
      <c r="C30" s="50"/>
      <c r="D30" s="67"/>
      <c r="E30" s="67"/>
      <c r="F30" s="67"/>
      <c r="G30" s="67"/>
      <c r="H30" s="67"/>
      <c r="I30" s="67"/>
    </row>
    <row r="31" ht="61.5" customHeight="1">
      <c r="A31" s="70" t="s">
        <v>65</v>
      </c>
      <c r="B31" s="71">
        <v>25.0</v>
      </c>
      <c r="C31" s="30" t="str">
        <f>IMAGE("https://i.imgur.com/u5owL6W.png")</f>
        <v/>
      </c>
      <c r="D31" s="64" t="s">
        <v>66</v>
      </c>
      <c r="E31" s="72">
        <v>2.0</v>
      </c>
      <c r="F31" s="72">
        <v>0.0</v>
      </c>
      <c r="G31" s="72">
        <v>4.0</v>
      </c>
      <c r="H31" s="73" t="s">
        <v>67</v>
      </c>
      <c r="I31" s="74" t="s">
        <v>142</v>
      </c>
    </row>
    <row r="32" ht="61.5" customHeight="1">
      <c r="A32" s="37"/>
      <c r="B32" s="71">
        <v>26.0</v>
      </c>
      <c r="C32" s="32" t="str">
        <f>IMAGE("https://i.imgur.com/wZcxEao.png")</f>
        <v/>
      </c>
      <c r="D32" s="64" t="s">
        <v>69</v>
      </c>
      <c r="E32" s="72">
        <v>2.0</v>
      </c>
      <c r="F32" s="72">
        <v>0.0</v>
      </c>
      <c r="G32" s="72">
        <v>4.0</v>
      </c>
      <c r="H32" s="73" t="s">
        <v>67</v>
      </c>
      <c r="I32" s="74" t="s">
        <v>143</v>
      </c>
    </row>
    <row r="33" ht="61.5" customHeight="1">
      <c r="A33" s="37"/>
      <c r="B33" s="71">
        <v>27.0</v>
      </c>
      <c r="C33" s="30" t="str">
        <f>IMAGE("https://i.imgur.com/9mHHjsk.png")</f>
        <v/>
      </c>
      <c r="D33" s="64" t="s">
        <v>71</v>
      </c>
      <c r="E33" s="72">
        <v>3.0</v>
      </c>
      <c r="F33" s="72">
        <v>0.0</v>
      </c>
      <c r="G33" s="72" t="s">
        <v>72</v>
      </c>
      <c r="H33" s="73" t="s">
        <v>67</v>
      </c>
      <c r="I33" s="74" t="s">
        <v>144</v>
      </c>
    </row>
    <row r="34" ht="61.5" customHeight="1">
      <c r="A34" s="37"/>
      <c r="B34" s="71">
        <v>28.0</v>
      </c>
      <c r="C34" s="30" t="str">
        <f>IMAGE("https://i.imgur.com/JZQffx2.png")</f>
        <v/>
      </c>
      <c r="D34" s="64" t="s">
        <v>74</v>
      </c>
      <c r="E34" s="72">
        <v>2.0</v>
      </c>
      <c r="F34" s="72">
        <v>0.0</v>
      </c>
      <c r="G34" s="72">
        <v>6.0</v>
      </c>
      <c r="H34" s="73" t="s">
        <v>75</v>
      </c>
      <c r="I34" s="74" t="s">
        <v>145</v>
      </c>
    </row>
    <row r="35" ht="61.5" customHeight="1">
      <c r="A35" s="75"/>
      <c r="B35" s="71">
        <v>29.0</v>
      </c>
      <c r="C35" s="44" t="str">
        <f>IMAGE("https://i.imgur.com/T4NTk72.png")</f>
        <v/>
      </c>
      <c r="D35" s="82" t="s">
        <v>77</v>
      </c>
      <c r="E35" s="79">
        <v>2.0</v>
      </c>
      <c r="F35" s="79">
        <v>2.0</v>
      </c>
      <c r="G35" s="79">
        <v>5.0</v>
      </c>
      <c r="H35" s="80" t="s">
        <v>67</v>
      </c>
      <c r="I35" s="81" t="s">
        <v>146</v>
      </c>
    </row>
    <row r="36">
      <c r="A36" s="67"/>
      <c r="B36" s="68"/>
      <c r="C36" s="15"/>
      <c r="D36" s="69"/>
      <c r="E36" s="69"/>
      <c r="F36" s="69"/>
      <c r="G36" s="69"/>
      <c r="H36" s="69"/>
      <c r="I36" s="69"/>
    </row>
    <row r="37" ht="54.75" customHeight="1">
      <c r="A37" s="70" t="s">
        <v>79</v>
      </c>
      <c r="B37" s="71">
        <v>30.0</v>
      </c>
      <c r="C37" s="54" t="str">
        <f>IMAGE("https://i.imgur.com/EM4fG6x.png")</f>
        <v/>
      </c>
      <c r="D37" s="77" t="s">
        <v>147</v>
      </c>
      <c r="E37" s="72">
        <v>3.0</v>
      </c>
      <c r="F37" s="72">
        <v>0.0</v>
      </c>
      <c r="G37" s="72">
        <v>5.0</v>
      </c>
      <c r="H37" s="73" t="s">
        <v>81</v>
      </c>
      <c r="I37" s="74" t="s">
        <v>148</v>
      </c>
    </row>
    <row r="38" ht="54.75" customHeight="1">
      <c r="A38" s="37"/>
      <c r="B38" s="71">
        <v>31.0</v>
      </c>
      <c r="C38" s="30" t="str">
        <f>IMAGE("https://i.imgur.com/BdIiaic.png")</f>
        <v/>
      </c>
      <c r="D38" s="64" t="s">
        <v>83</v>
      </c>
      <c r="E38" s="72">
        <v>2.0</v>
      </c>
      <c r="F38" s="72">
        <v>0.0</v>
      </c>
      <c r="G38" s="72">
        <v>5.0</v>
      </c>
      <c r="H38" s="73" t="s">
        <v>84</v>
      </c>
      <c r="I38" s="74" t="s">
        <v>149</v>
      </c>
    </row>
    <row r="39" ht="54.75" customHeight="1">
      <c r="A39" s="75"/>
      <c r="B39" s="71">
        <v>32.0</v>
      </c>
      <c r="C39" s="44" t="str">
        <f>IMAGE("https://i.imgur.com/sVQpOkr.png")</f>
        <v/>
      </c>
      <c r="D39" s="82" t="s">
        <v>86</v>
      </c>
      <c r="E39" s="79">
        <v>4.0</v>
      </c>
      <c r="F39" s="79">
        <v>3.0</v>
      </c>
      <c r="G39" s="79">
        <v>5.0</v>
      </c>
      <c r="H39" s="80" t="s">
        <v>81</v>
      </c>
      <c r="I39" s="81" t="s">
        <v>150</v>
      </c>
    </row>
    <row r="40">
      <c r="A40" s="67"/>
      <c r="B40" s="68"/>
      <c r="C40" s="15"/>
      <c r="D40" s="69"/>
      <c r="E40" s="69"/>
      <c r="F40" s="69"/>
      <c r="G40" s="69"/>
      <c r="H40" s="69"/>
      <c r="I40" s="69"/>
    </row>
    <row r="41" ht="61.5" customHeight="1">
      <c r="A41" s="70" t="s">
        <v>88</v>
      </c>
      <c r="B41" s="71">
        <v>33.0</v>
      </c>
      <c r="C41" s="32" t="str">
        <f>IMAGE("https://i.imgur.com/dmuIMS2.png")</f>
        <v/>
      </c>
      <c r="D41" s="64" t="s">
        <v>89</v>
      </c>
      <c r="E41" s="72">
        <v>1.0</v>
      </c>
      <c r="F41" s="72">
        <v>0.0</v>
      </c>
      <c r="G41" s="72">
        <v>6.0</v>
      </c>
      <c r="H41" s="73" t="s">
        <v>90</v>
      </c>
      <c r="I41" s="74" t="s">
        <v>151</v>
      </c>
    </row>
    <row r="42" ht="61.5" customHeight="1">
      <c r="A42" s="37"/>
      <c r="B42" s="71">
        <v>34.0</v>
      </c>
      <c r="C42" s="44" t="str">
        <f>IMAGE("https://i.imgur.com/Ikti3KB.png")</f>
        <v/>
      </c>
      <c r="D42" s="82" t="s">
        <v>92</v>
      </c>
      <c r="E42" s="79">
        <v>2.0</v>
      </c>
      <c r="F42" s="79">
        <v>1.0</v>
      </c>
      <c r="G42" s="79">
        <v>5.0</v>
      </c>
      <c r="H42" s="80" t="s">
        <v>93</v>
      </c>
      <c r="I42" s="81" t="s">
        <v>152</v>
      </c>
    </row>
    <row r="43" ht="61.5" customHeight="1">
      <c r="A43" s="37"/>
      <c r="B43" s="71">
        <v>35.0</v>
      </c>
      <c r="C43" s="30" t="str">
        <f>IMAGE("https://i.imgur.com/xOr2sdt.png")</f>
        <v/>
      </c>
      <c r="D43" s="64" t="s">
        <v>95</v>
      </c>
      <c r="E43" s="72">
        <v>1.0</v>
      </c>
      <c r="F43" s="72">
        <v>0.0</v>
      </c>
      <c r="G43" s="72">
        <v>4.0</v>
      </c>
      <c r="H43" s="73" t="s">
        <v>96</v>
      </c>
      <c r="I43" s="74" t="s">
        <v>153</v>
      </c>
    </row>
    <row r="44" ht="61.5" customHeight="1">
      <c r="A44" s="37"/>
      <c r="B44" s="71">
        <v>36.0</v>
      </c>
      <c r="C44" s="44" t="str">
        <f>IMAGE("https://i.imgur.com/lp7Un3s.png")</f>
        <v/>
      </c>
      <c r="D44" s="82" t="s">
        <v>98</v>
      </c>
      <c r="E44" s="79">
        <v>1.0</v>
      </c>
      <c r="F44" s="79">
        <v>1.0</v>
      </c>
      <c r="G44" s="79">
        <v>5.0</v>
      </c>
      <c r="H44" s="80" t="s">
        <v>99</v>
      </c>
      <c r="I44" s="81" t="s">
        <v>154</v>
      </c>
    </row>
    <row r="45" ht="61.5" customHeight="1">
      <c r="A45" s="37"/>
      <c r="B45" s="71">
        <v>37.0</v>
      </c>
      <c r="C45" s="30" t="str">
        <f>IMAGE("https://i.imgur.com/sHGsKiM.png")</f>
        <v/>
      </c>
      <c r="D45" s="64" t="s">
        <v>101</v>
      </c>
      <c r="E45" s="72">
        <v>2.0</v>
      </c>
      <c r="F45" s="72">
        <v>0.0</v>
      </c>
      <c r="G45" s="72">
        <v>5.0</v>
      </c>
      <c r="H45" s="73" t="s">
        <v>102</v>
      </c>
      <c r="I45" s="74" t="s">
        <v>155</v>
      </c>
    </row>
    <row r="46" ht="61.5" customHeight="1">
      <c r="A46" s="37"/>
      <c r="B46" s="71">
        <v>38.0</v>
      </c>
      <c r="C46" s="30" t="str">
        <f>IMAGE("https://i.imgur.com/ifUZQjL.png")</f>
        <v/>
      </c>
      <c r="D46" s="64" t="s">
        <v>104</v>
      </c>
      <c r="E46" s="72">
        <v>0.0</v>
      </c>
      <c r="F46" s="72">
        <v>0.0</v>
      </c>
      <c r="G46" s="72">
        <v>4.0</v>
      </c>
      <c r="H46" s="73" t="s">
        <v>105</v>
      </c>
      <c r="I46" s="74" t="s">
        <v>156</v>
      </c>
    </row>
    <row r="47" ht="61.5" customHeight="1">
      <c r="A47" s="37"/>
      <c r="B47" s="71">
        <v>39.0</v>
      </c>
      <c r="C47" s="55" t="str">
        <f>IMAGE("https://i.imgur.com/wuHndTh.png")</f>
        <v/>
      </c>
      <c r="D47" s="82" t="s">
        <v>107</v>
      </c>
      <c r="E47" s="79">
        <v>2.0</v>
      </c>
      <c r="F47" s="79">
        <v>1.0</v>
      </c>
      <c r="G47" s="79">
        <v>5.0</v>
      </c>
      <c r="H47" s="80" t="s">
        <v>108</v>
      </c>
      <c r="I47" s="81" t="s">
        <v>157</v>
      </c>
    </row>
    <row r="48" ht="61.5" customHeight="1">
      <c r="A48" s="37"/>
      <c r="B48" s="71">
        <v>40.0</v>
      </c>
      <c r="C48" s="30" t="str">
        <f>IMAGE("https://i.imgur.com/HZx1YZF.png")</f>
        <v/>
      </c>
      <c r="D48" s="64" t="s">
        <v>110</v>
      </c>
      <c r="E48" s="72">
        <v>2.0</v>
      </c>
      <c r="F48" s="72">
        <v>0.0</v>
      </c>
      <c r="G48" s="72">
        <v>5.0</v>
      </c>
      <c r="H48" s="73" t="s">
        <v>36</v>
      </c>
      <c r="I48" s="74" t="s">
        <v>158</v>
      </c>
    </row>
    <row r="49" ht="61.5" customHeight="1">
      <c r="A49" s="75"/>
      <c r="B49" s="71">
        <v>41.0</v>
      </c>
      <c r="C49" s="44" t="str">
        <f>IMAGE("https://i.imgur.com/EoEfeHo.png")</f>
        <v/>
      </c>
      <c r="D49" s="82" t="s">
        <v>112</v>
      </c>
      <c r="E49" s="79">
        <v>2.0</v>
      </c>
      <c r="F49" s="79">
        <v>1.0</v>
      </c>
      <c r="G49" s="79">
        <v>5.0</v>
      </c>
      <c r="H49" s="80" t="s">
        <v>113</v>
      </c>
      <c r="I49" s="81" t="s">
        <v>159</v>
      </c>
    </row>
  </sheetData>
  <mergeCells count="6">
    <mergeCell ref="A4:A11"/>
    <mergeCell ref="A13:A20"/>
    <mergeCell ref="A23:A29"/>
    <mergeCell ref="A31:A35"/>
    <mergeCell ref="A37:A39"/>
    <mergeCell ref="A41:A49"/>
  </mergeCells>
  <printOptions gridLines="1" horizontalCentered="1"/>
  <pageMargins bottom="0.75" footer="0.0" header="0.0" left="0.7" right="0.7" top="0.75"/>
  <pageSetup fitToHeight="0" paperSize="9" cellComments="atEnd" orientation="landscape" pageOrder="overThenDown"/>
  <drawing r:id="rId1"/>
</worksheet>
</file>