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ectre Skills" sheetId="1" r:id="rId3"/>
    <sheet state="visible" name="Chinese Localisation" sheetId="2" r:id="rId4"/>
  </sheets>
  <definedNames/>
  <calcPr/>
</workbook>
</file>

<file path=xl/sharedStrings.xml><?xml version="1.0" encoding="utf-8"?>
<sst xmlns="http://schemas.openxmlformats.org/spreadsheetml/2006/main" count="221" uniqueCount="116">
  <si>
    <t>Tier</t>
  </si>
  <si>
    <t>Skill #</t>
  </si>
  <si>
    <t>Icon</t>
  </si>
  <si>
    <t>Name</t>
  </si>
  <si>
    <t>AP</t>
  </si>
  <si>
    <t>SP</t>
  </si>
  <si>
    <t>CD</t>
  </si>
  <si>
    <t>Req.</t>
  </si>
  <si>
    <t>Description</t>
  </si>
  <si>
    <t>Starter Tier (Level 1+)</t>
  </si>
  <si>
    <t>Inflict Agony</t>
  </si>
  <si>
    <t>Necromancy 1</t>
  </si>
  <si>
    <t>Blight the target, dealing physical damage and applying a stack of Agony. A target may be afflicted with up to five stacks of Agony, each dealing piercing damage on apply and on each turn.</t>
  </si>
  <si>
    <t>Purge</t>
  </si>
  <si>
    <t>Shatter a portion of the target's soul, dealing physical damage. Purges all stacks of Agony, dealing additional piercing damage based on the number of stacks removed this way. If five stacks of Agony are purged this way, the cooldown of Inflict Agony is immediately reset.</t>
  </si>
  <si>
    <t>Essence Bolt</t>
  </si>
  <si>
    <t>Cast a volatile jolt of energy, dealing physical damage and applying a stack of Agony.</t>
  </si>
  <si>
    <t>Raise Spectral Banshee</t>
  </si>
  <si>
    <t>Manifest the soul of target corpse into a Spectral Banshee. The Banshee is a fragile caster who can increment Agony stacks and Deafen foes.</t>
  </si>
  <si>
    <t>Dreadfall</t>
  </si>
  <si>
    <t>Muster a dreadful downpour in the target area lasting 2 turns. Enemies caught by the shower are afflicted with Dread, reducing Piercing and Physical Resistances for 2 turns.</t>
  </si>
  <si>
    <t>Unholy Ritual</t>
  </si>
  <si>
    <t>Morph your resitances into raw power, granting Intelligence and 1AP Recovery at the cost of -10% Elemental Resistances. Lasts 2 turns.</t>
  </si>
  <si>
    <t>Languish</t>
  </si>
  <si>
    <t>Enfeeble the target, causing them to Decay and Wither. Heals cast on characters who are Decaying are instead converted into physical damage. Characters who are Withered are afflicted with reduced Movement Speed and Accuracy. Applies a stack of Agony.</t>
  </si>
  <si>
    <t>Novice Tier (Level 4+)</t>
  </si>
  <si>
    <t>Tormented Volley</t>
  </si>
  <si>
    <t>Necromancy 2</t>
  </si>
  <si>
    <t xml:space="preserve">Manifest 3 souls into wicked projectiles and launch them at the nearest 3 enemies. Each soul deals physical damage and applies a stack of Agony to their mark. </t>
  </si>
  <si>
    <t>Bonechill</t>
  </si>
  <si>
    <t>Necromancy 1
Hydrosophist 1</t>
  </si>
  <si>
    <t>Breathe a chilling blast, dealing physical damage, covering the area in Ice and Chilling enemies.</t>
  </si>
  <si>
    <t>Ethereal Veil</t>
  </si>
  <si>
    <t>Become truly spectral, gaining Invisibility for 1 turn and Ghostwalk for 2 turns. Ghostwalk allows you to ignore surfaces whilst moving.</t>
  </si>
  <si>
    <t>Riftwalk</t>
  </si>
  <si>
    <t>Shift into a ghostly shade and re-emerge at target location, dealing physical damage and applying a stack of Agony to all enemies hit.</t>
  </si>
  <si>
    <t>Curse of Vulnerability</t>
  </si>
  <si>
    <t>A target may only be inflicted by one Curse at a time. Applies a stack of Agony and then a curse to the target, reducing piercing resistance by 20%. The duration of the curse is influenced by the number of Agony stacks the target has upon affliction.</t>
  </si>
  <si>
    <t>Pact of Artillery</t>
  </si>
  <si>
    <t>Take the Pact of Artillery, sacrificing all Movement to gain 4m Range. You may only take one Pact at a time; taking a new one terminates previous contracts.</t>
  </si>
  <si>
    <t>Adept Tier (Level 9+)</t>
  </si>
  <si>
    <t>Soul Pierce</t>
  </si>
  <si>
    <t>Necromancy 3</t>
  </si>
  <si>
    <t>Command a powerful bolt of energy which travels through enemies and deals piercing damage. Applies a stack of Agony. A target may be afflicted with up to five stacks of Agony, each dealing piercing damage on apply and on each turn.</t>
  </si>
  <si>
    <t>Corruption</t>
  </si>
  <si>
    <t>Conjure a wicked blast, dealing physical damage to enemies in target area. Applies Diseased and a stack of Agony.</t>
  </si>
  <si>
    <t>Underhanded Bargain</t>
  </si>
  <si>
    <t>-</t>
  </si>
  <si>
    <t>Target an enemy with three or more Agony. Remove three Agony stacks from the target, dealing the on-apply damage of the new total. In exchange, you gain 2AP immediately and Initiative for 2 turns.
This spell may be used only once per combat.</t>
  </si>
  <si>
    <t>Curse of Weakness</t>
  </si>
  <si>
    <t>A target may only be inflicted by one Curse at a time. Applies a stack of Agony and then a curse to the target, reducing damage dealt by 25%. The duration of the curse is influenced by the number of Agony stacks the target has upon affliction.</t>
  </si>
  <si>
    <t>Pact of Brutality</t>
  </si>
  <si>
    <t>Take the Pact of Brutality, sacrificing Constitution to gain Damage. You may only take one Pact at a time; taking a new one terminates previous contracts.</t>
  </si>
  <si>
    <t>Seed of Malice</t>
  </si>
  <si>
    <t>Deal physical damage and embed a Seed of Malice into the target for 3 turns, afflicting them with reduced Piercing Resistance. Upon death or after one turn, the character will explode, dealing physical damage in a 5m radius, applying Agony to the target and each enemy hit in the area. Whenever a fifth stack of Agony is applied to the character they will explode early.</t>
  </si>
  <si>
    <t>Master Tier (Level 13+)</t>
  </si>
  <si>
    <t>Cruel Intent</t>
  </si>
  <si>
    <t>Necromancy 4</t>
  </si>
  <si>
    <t>Deal physical damage and apply a stack of Agony to the target. Then if the target has three or more stacks of Agony, they begin to Perish, reducing Constitution, Wits, and Physical Resistance. Perish's duration is determined by the number of Agony stacks on the target.</t>
  </si>
  <si>
    <t>Conduit of the Cruel</t>
  </si>
  <si>
    <t>Direct a wicked soul, forking between enemies, dealing physical damage and applying a stack of Agony to each.</t>
  </si>
  <si>
    <t>Merciful Resurrection</t>
  </si>
  <si>
    <t>Necromancy 3
Hydrosophist 1</t>
  </si>
  <si>
    <t>Take pity on the soul of a fallen ally, Resurrecting them at target location with 50% HP.</t>
  </si>
  <si>
    <t>Curse of Ineptness</t>
  </si>
  <si>
    <t>A target may only be inflicted by one Curse at a time. Applies a stack of Agony and then a curse to the target, increasing AP costs by 1. The duration of the curse is influenced by the number of Agony stacks the target has upon affliction.</t>
  </si>
  <si>
    <t>Pact of Immortality</t>
  </si>
  <si>
    <t>Take the Pact of Immortality, sacrificing Damage to gain Immortality, preventing you from dying. You may only take one Pact at a time; taking a new one terminates previous contracts.</t>
  </si>
  <si>
    <t>Spread the Sickness</t>
  </si>
  <si>
    <t>Target an enemy with one or more Agony. Deal physical damage and apply a random Curse Aura to them lasting 3 turns, spreading the Curse to enemies within 6m. Refresh all stacks of Agony the target has and spread them to all enemies within 6m, dealing the on-apply damage to each enemy afflicted this way.</t>
  </si>
  <si>
    <t>Divine Tier (Level 16+)</t>
  </si>
  <si>
    <t>Annhiliating Purge</t>
  </si>
  <si>
    <t>Necromancy 5</t>
  </si>
  <si>
    <t>Cast a devastating spell at target area, dealing physical damage and applying a stack of Agony to all enemies. Then Purge all stacks of Agony, dealing additional piercing damage based on the number of stacks removed this way.</t>
  </si>
  <si>
    <t>Styxian Portal</t>
  </si>
  <si>
    <t>Open a gateway to the River Styx lasting 3 turns. The portal has a 4m radius and affects both and enemies. Allies become Exalted, granting Damage and additional Movement. Enemies become Lamented, causing reduced Damage and Movement Speed.</t>
  </si>
  <si>
    <t>Rite of the Lich</t>
  </si>
  <si>
    <t>Shoot forth lifeforce, bouncing to nearby characters. Allies are forced to become Mordant for 2 turns, gaining Intelligence and AP Recovery at the cost of Elemental Resistance. Enemies are afflicted with a stack of Agony and Perish for 2 turns, causing reduced Constitution, Wits, and Physical Resistance.</t>
  </si>
  <si>
    <t>Soul Extraction</t>
  </si>
  <si>
    <t>Steal the soul from target corpse or an enemy with five Agony stacks and gain Ascended, reducing the cost of all Source skills by 1 for 2 turns. May only be used once per combat. This skill also Purges all stacks of Agony, dealing additional piercing damage based on the number of stacks removed this way</t>
  </si>
  <si>
    <t>Terrible Fate</t>
  </si>
  <si>
    <t>Deal physical damage and if the target has no Physical Armour they will become Terrified, causing them to run around in fear for 1 turn. Removes all stacks of Agony from the target. Then, the target is afflicted with a random number of Agony stacks, dealing piercing damage on apply and on each turn.</t>
  </si>
  <si>
    <t>Agony of the Damned</t>
  </si>
  <si>
    <t>Conjure a storm of malefic souls, causing them to rain down on 6 targets for 2 turns, each dealing physical damage. The souls also apply five Agony stacks each hit, dealing piercing damage on-apply and each turn.</t>
  </si>
  <si>
    <r>
      <rPr>
        <rFont val="arial"/>
        <i/>
      </rPr>
      <t xml:space="preserve">Chinese translation kindly provided </t>
    </r>
    <r>
      <rPr>
        <rFont val="arial"/>
        <b/>
        <i/>
      </rPr>
      <t>rock780105</t>
    </r>
    <r>
      <rPr>
        <rFont val="arial"/>
        <i/>
      </rPr>
      <t>. Please note that these translations might be rough or outdated.</t>
    </r>
  </si>
  <si>
    <t>對目標造成凋零，造成物理傷害並施加一疊痛苦的疊加。 一個目標最多可以遭受五疊痛苦的折磨，每次施加和每回合都會造成刺穿傷害。</t>
  </si>
  <si>
    <t>擊碎目標靈魂的一部分，造成物理傷害。 清除所有痛苦的堆疊，根據以此方式移除的堆疊數，造成額外的穿刺傷害。 如果以此方式清除了五疊痛苦的痛苦，則立即重置痛苦痛苦的冷卻時間。</t>
  </si>
  <si>
    <t>施加不穩定的能量震盪，造成物理傷害並施加一堆痛苦的痛苦。</t>
  </si>
  <si>
    <t>將目標屍體的靈魂彰顯為幽靈女妖。 女妖是一個脆弱的施法者，可以增加痛苦的堆疊和迪芬的敵人。</t>
  </si>
  <si>
    <t>在目標區域持續2輪可怕的傾盆大雨。 被陣雨捕獲的敵人會感到恐懼，使刺穿和物理抵抗力降低2回合。</t>
  </si>
  <si>
    <t>將您的抵抗力轉化為原始動力，以-10％的元素抗性獲得智力和1AP恢復。 持續2回合。</t>
  </si>
  <si>
    <t>使目標虛弱，使他們腐爛凋零。 對正在腐朽的角色施加的治療改為轉化為物理傷害。 枯萎的角色會受到移動速度和準確性降低的困擾。 應用一堆苦痛。</t>
  </si>
  <si>
    <t>將3個靈魂表現為邪惡的彈丸，並向最近的3個敵人發射。 每個靈魂都會造成物理傷害，並在其印記上施加一堆痛苦。</t>
  </si>
  <si>
    <t>呼吸一陣令人震驚的爆炸，造成物理傷害，覆蓋冰與冰冷敵人的區域。</t>
  </si>
  <si>
    <t>成為真正的光譜，獲得隱身效果1回合和幽靈步道獲得2回合。 通過Ghostwalk，您可以在移動時忽略表面。</t>
  </si>
  <si>
    <t>轉變為幽靈般的陰影並在目標位置重新出現，對其造成物理傷害，並對所有被擊中的敵人施加一堆痛苦的痛苦。</t>
  </si>
  <si>
    <t>一次只能對目標施加一次詛咒。 向目標施加一疊痛苦的詛咒，然後降低20％的穿刺抵抗力。 詛咒的持續時間受目標受苦時痛苦堆疊的數量影響。</t>
  </si>
  <si>
    <t>採取砲兵契約，犧牲所有機芯獲得4m射程。 您一次只能簽署一份公約； 換一個新合同會終止以前的合同。</t>
  </si>
  <si>
    <t>指揮強大的能量之箭，能量穿過敵人並造成刺穿的傷害。 應用一堆苦痛。 一個目標最多可以遭受五疊痛苦的折磨，每次施加和每回合都會造成刺穿傷害。</t>
  </si>
  <si>
    <t>召喚邪惡的爆炸，對目標區域的敵人造成物理傷害。 適用患病和一堆痛苦。</t>
  </si>
  <si>
    <t>“用三個或更多痛苦的敵人作為目標。從目標上移走三層痛苦的敵人，造成新的合計傷害。作為交換，你立即獲得2AP且主動獲得2回合。該咒語每次只能使用一次 戰鬥。”</t>
  </si>
  <si>
    <t>一次只能對目標施加一次詛咒。 向目標施加一堆痛苦，然後施加詛咒，造成的傷害降低25％。 詛咒的持續時間受目標受苦時痛苦堆疊的數量影響。</t>
  </si>
  <si>
    <t>採取《殘酷公約》，犧牲體質來獲得傷害。 您一次只能簽署一份公約； 換一個新合同會終止以前的合同。</t>
  </si>
  <si>
    <t>造成物理傷害，並將惡意種子植入目標，持續3回合，使他們的穿刺抵抗力降低。 死亡或轉身後，角色將爆炸，在5m半徑內造成物理傷害，對目標和每個敵人擊中該區域施加痛苦。 每當將第五疊痛苦的絞龍施加到角色上時，它們就會提前爆炸。</t>
  </si>
  <si>
    <t>造成物理傷害，並向目標施加一疊苦痛藥。 然後，如果目標有三疊或更多疊疊的痛苦，它們將開始滅亡，從而降低體質，機能和身體抵抗力。 滅亡的持續時間取決於目標上的痛苦堆疊數量。</t>
  </si>
  <si>
    <t>指揮一個邪惡的靈魂，在敵人之間分叉，造成物理傷害並在每人身上施加一堆痛苦的痛苦。</t>
  </si>
  <si>
    <t>憐憫一個墮落盟友的靈魂，以50％的生命值將他們復活到目標位置。</t>
  </si>
  <si>
    <t>一次只能對目標施加一次詛咒。 向目標施加一疊痛苦的詛咒，然後施加詛咒，使AP成本提高1。詛咒的持續時間受目標遭受痛苦的痛苦堆疊的數量影響。</t>
  </si>
  <si>
    <t>採取不朽契約，犧牲傷害獲得不朽，防止您喪命。 您一次只能簽署一份公約； 換一個新合同會終止以前的合同。</t>
  </si>
  <si>
    <t>以一個或多個痛苦的敵人為目標。 對其造成物理傷害並對其施加隨機的詛咒光環，持續3回合，並在6m之內將詛咒擴散至敵人。 刷新目標擁有的所有痛苦堆疊，並將其散佈到6m之內的所有敵人，對以此方式遭受痛苦的每個敵人造成應有的傷害。</t>
  </si>
  <si>
    <t>在目標區域施放毀滅性法術，造成物理傷害並向所有敵人施加一堆痛苦的痛苦。 然後清除所有痛苦的堆疊，根據以此方式移除的堆疊數量造成額外的穿刺傷害。</t>
  </si>
  <si>
    <t>打開通往斯泰克斯河的門戶，持續3轉。 該傳送門的半徑為4m，會同時影響敵人和敵人。 盟友被提升為尊貴，並造成傷害和額外移動。 敵人會感嘆，造成傷害降低和移動速度降低。</t>
  </si>
  <si>
    <t>發射生命力，跳向附近的角色。 盟友被迫變成媒人2回合，以元素抵抗為代價獲得智力和AP恢復。 敵人受到一堆痛苦和滅亡魔咒的困擾，持續2回合，導致體質，機智和身體抵抗力降低。</t>
  </si>
  <si>
    <t>從目標屍體或具有5個痛苦疊加的敵人身上偷走靈魂，並獲得提升，將所有原始技能的成本降低1點，持續2回合。 每次戰鬥只能使用一次。 此技能還會清除所有痛苦的堆疊，並根據這種方式移除的堆疊數量造成額外的穿刺傷害</t>
  </si>
  <si>
    <t>造成物理傷害，如果目標沒有物理護甲，它們將變得恐懼，使其恐懼四處跑動。 從目標身上移除所有痛苦的堆疊。 然後，目標受到隨機數量的痛苦堆疊的折磨，在施法和每回合都造成刺穿傷害。</t>
  </si>
  <si>
    <t>召喚一場惡魔般的靈魂風暴，使他們向6個目標下雨，持續2回合，每個目標都造成物理傷害。 靈魂每次命中還會施加5個痛苦疊加，每次施加且每回合都會造成刺穿傷害。</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</si>
</sst>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font>
    <font>
      <name val="Arial"/>
    </font>
    <font>
      <b/>
      <sz val="14.0"/>
    </font>
    <font>
      <i/>
      <name val="Arial"/>
    </font>
    <font>
      <b/>
      <name val="Arial"/>
    </font>
    <font>
      <b/>
      <sz val="14.0"/>
      <name val="Arial"/>
    </font>
  </fonts>
  <fills count="7">
    <fill>
      <patternFill patternType="none"/>
    </fill>
    <fill>
      <patternFill patternType="lightGray"/>
    </fill>
    <fill>
      <patternFill patternType="solid">
        <fgColor rgb="FF76C8B5"/>
        <bgColor rgb="FF76C8B5"/>
      </patternFill>
    </fill>
    <fill>
      <patternFill patternType="solid">
        <fgColor rgb="FFB4A7D6"/>
        <bgColor rgb="FFB4A7D6"/>
      </patternFill>
    </fill>
    <fill>
      <patternFill patternType="solid">
        <fgColor rgb="FFF9CB9C"/>
        <bgColor rgb="FFF9CB9C"/>
      </patternFill>
    </fill>
    <fill>
      <patternFill patternType="solid">
        <fgColor rgb="FFCFE2F3"/>
        <bgColor rgb="FFCFE2F3"/>
      </patternFill>
    </fill>
    <fill>
      <patternFill patternType="solid">
        <fgColor rgb="FFC9DAF8"/>
        <bgColor rgb="FFC9DAF8"/>
      </patternFill>
    </fill>
  </fills>
  <borders count="12">
    <border/>
    <border>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top style="thin">
        <color rgb="FF000000"/>
      </top>
    </border>
    <border>
      <left style="thin">
        <color rgb="FF000000"/>
      </left>
      <top style="thin">
        <color rgb="FF000000"/>
      </top>
    </border>
    <border>
      <left style="thin">
        <color rgb="FF000000"/>
      </left>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horizontal="center" vertical="top"/>
    </xf>
    <xf borderId="0" fillId="0" fontId="1" numFmtId="0" xfId="0" applyAlignment="1" applyFont="1">
      <alignment horizontal="left" shrinkToFit="0" vertical="top" wrapText="1"/>
    </xf>
    <xf borderId="1" fillId="0" fontId="2" numFmtId="0" xfId="0" applyAlignment="1" applyBorder="1" applyFont="1">
      <alignment readingOrder="0"/>
    </xf>
    <xf borderId="0" fillId="0" fontId="2" numFmtId="0" xfId="0" applyAlignment="1" applyFont="1">
      <alignment readingOrder="0"/>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2" numFmtId="0" xfId="0" applyAlignment="1" applyFont="1">
      <alignment horizontal="center" readingOrder="0" vertical="top"/>
    </xf>
    <xf borderId="2" fillId="2" fontId="3" numFmtId="0" xfId="0" applyBorder="1" applyFill="1" applyFont="1"/>
    <xf borderId="3" fillId="2" fontId="3" numFmtId="0" xfId="0" applyBorder="1" applyFont="1"/>
    <xf borderId="3" fillId="2" fontId="3" numFmtId="0" xfId="0" applyAlignment="1" applyBorder="1" applyFont="1">
      <alignment vertical="top"/>
    </xf>
    <xf borderId="3" fillId="2" fontId="3" numFmtId="0" xfId="0" applyAlignment="1" applyBorder="1" applyFont="1">
      <alignment vertical="top"/>
    </xf>
    <xf borderId="0" fillId="0" fontId="4" numFmtId="0" xfId="0" applyAlignment="1" applyFont="1">
      <alignment horizontal="center" readingOrder="0" textRotation="90" vertical="center"/>
    </xf>
    <xf borderId="4" fillId="0" fontId="1" numFmtId="0" xfId="0" applyAlignment="1" applyBorder="1" applyFont="1">
      <alignment horizontal="center" readingOrder="0" vertical="center"/>
    </xf>
    <xf borderId="3" fillId="0" fontId="1" numFmtId="0" xfId="0" applyAlignment="1" applyBorder="1" applyFont="1">
      <alignment horizontal="left" vertical="top"/>
    </xf>
    <xf borderId="3" fillId="0" fontId="2" numFmtId="0" xfId="0" applyAlignment="1" applyBorder="1" applyFont="1">
      <alignment horizontal="left" readingOrder="0" shrinkToFit="0" vertical="top" wrapText="1"/>
    </xf>
    <xf borderId="3" fillId="0" fontId="1" numFmtId="0" xfId="0" applyAlignment="1" applyBorder="1" applyFont="1">
      <alignment horizontal="center" readingOrder="0" vertical="top"/>
    </xf>
    <xf borderId="5" fillId="0" fontId="1" numFmtId="0" xfId="0" applyAlignment="1" applyBorder="1" applyFont="1">
      <alignment horizontal="left" readingOrder="0" vertical="top"/>
    </xf>
    <xf borderId="3" fillId="0" fontId="1" numFmtId="0" xfId="0" applyAlignment="1" applyBorder="1" applyFont="1">
      <alignment horizontal="left" readingOrder="0" shrinkToFit="0" vertical="top" wrapText="1"/>
    </xf>
    <xf borderId="5" fillId="0" fontId="1" numFmtId="0" xfId="0" applyAlignment="1" applyBorder="1" applyFont="1">
      <alignment horizontal="left" vertical="top"/>
    </xf>
    <xf borderId="5" fillId="0" fontId="2" numFmtId="0" xfId="0" applyAlignment="1" applyBorder="1" applyFont="1">
      <alignment horizontal="left" readingOrder="0" shrinkToFit="0" vertical="top" wrapText="1"/>
    </xf>
    <xf borderId="5" fillId="0" fontId="1" numFmtId="0" xfId="0" applyAlignment="1" applyBorder="1" applyFont="1">
      <alignment horizontal="center" readingOrder="0" vertical="top"/>
    </xf>
    <xf borderId="5" fillId="0" fontId="1" numFmtId="0" xfId="0" applyAlignment="1" applyBorder="1" applyFont="1">
      <alignment horizontal="left" readingOrder="0" shrinkToFit="0" vertical="top" wrapText="1"/>
    </xf>
    <xf borderId="3" fillId="0" fontId="1" numFmtId="0" xfId="0" applyAlignment="1" applyBorder="1" applyFont="1">
      <alignment horizontal="left" readingOrder="0" vertical="top"/>
    </xf>
    <xf borderId="6" fillId="0" fontId="1" numFmtId="0" xfId="0" applyAlignment="1" applyBorder="1" applyFont="1">
      <alignment horizontal="center" readingOrder="0" vertical="center"/>
    </xf>
    <xf borderId="2" fillId="2" fontId="2" numFmtId="0" xfId="0" applyAlignment="1" applyBorder="1" applyFont="1">
      <alignment horizontal="center" readingOrder="0" textRotation="90" vertical="center"/>
    </xf>
    <xf borderId="3" fillId="2" fontId="1" numFmtId="0" xfId="0" applyAlignment="1" applyBorder="1" applyFont="1">
      <alignment horizontal="center" readingOrder="0" vertical="center"/>
    </xf>
    <xf borderId="3" fillId="2" fontId="1" numFmtId="0" xfId="0" applyAlignment="1" applyBorder="1" applyFont="1">
      <alignment horizontal="left" vertical="top"/>
    </xf>
    <xf borderId="3" fillId="2" fontId="2" numFmtId="0" xfId="0" applyAlignment="1" applyBorder="1" applyFont="1">
      <alignment horizontal="left" readingOrder="0" shrinkToFit="0" vertical="top" wrapText="1"/>
    </xf>
    <xf borderId="3" fillId="2" fontId="1" numFmtId="0" xfId="0" applyAlignment="1" applyBorder="1" applyFont="1">
      <alignment horizontal="center" readingOrder="0" vertical="top"/>
    </xf>
    <xf borderId="3" fillId="2" fontId="1" numFmtId="0" xfId="0" applyAlignment="1" applyBorder="1" applyFont="1">
      <alignment horizontal="left" readingOrder="0" vertical="top"/>
    </xf>
    <xf borderId="3" fillId="2" fontId="1" numFmtId="0" xfId="0" applyAlignment="1" applyBorder="1" applyFont="1">
      <alignment horizontal="left" readingOrder="0" shrinkToFit="0" vertical="top" wrapText="1"/>
    </xf>
    <xf borderId="6" fillId="0" fontId="4" numFmtId="0" xfId="0" applyAlignment="1" applyBorder="1" applyFont="1">
      <alignment horizontal="center" readingOrder="0" textRotation="90" vertical="center"/>
    </xf>
    <xf borderId="7" fillId="0" fontId="1" numFmtId="0" xfId="0" applyBorder="1" applyFont="1"/>
    <xf borderId="4" fillId="3" fontId="1" numFmtId="0" xfId="0" applyAlignment="1" applyBorder="1" applyFill="1" applyFont="1">
      <alignment horizontal="center" readingOrder="0" vertical="center"/>
    </xf>
    <xf borderId="3" fillId="3" fontId="1" numFmtId="0" xfId="0" applyAlignment="1" applyBorder="1" applyFont="1">
      <alignment horizontal="left" vertical="top"/>
    </xf>
    <xf borderId="3" fillId="3" fontId="2" numFmtId="0" xfId="0" applyAlignment="1" applyBorder="1" applyFont="1">
      <alignment horizontal="left" readingOrder="0" shrinkToFit="0" vertical="top" wrapText="1"/>
    </xf>
    <xf borderId="3" fillId="3" fontId="1" numFmtId="0" xfId="0" applyAlignment="1" applyBorder="1" applyFont="1">
      <alignment horizontal="center" readingOrder="0" vertical="top"/>
    </xf>
    <xf borderId="3" fillId="3" fontId="1" numFmtId="0" xfId="0" applyAlignment="1" applyBorder="1" applyFont="1">
      <alignment horizontal="left" readingOrder="0" vertical="top"/>
    </xf>
    <xf borderId="3" fillId="3" fontId="1" numFmtId="0" xfId="0" applyAlignment="1" applyBorder="1" applyFont="1">
      <alignment horizontal="left" readingOrder="0" shrinkToFit="0" vertical="top" wrapText="1"/>
    </xf>
    <xf borderId="4" fillId="4" fontId="1" numFmtId="0" xfId="0" applyAlignment="1" applyBorder="1" applyFill="1" applyFont="1">
      <alignment horizontal="center" readingOrder="0" vertical="center"/>
    </xf>
    <xf borderId="3" fillId="4" fontId="1" numFmtId="0" xfId="0" applyAlignment="1" applyBorder="1" applyFont="1">
      <alignment horizontal="left" vertical="top"/>
    </xf>
    <xf borderId="3" fillId="4" fontId="2" numFmtId="0" xfId="0" applyAlignment="1" applyBorder="1" applyFont="1">
      <alignment horizontal="left" readingOrder="0" shrinkToFit="0" vertical="top" wrapText="1"/>
    </xf>
    <xf borderId="3" fillId="4" fontId="1" numFmtId="0" xfId="0" applyAlignment="1" applyBorder="1" applyFont="1">
      <alignment horizontal="center" readingOrder="0" vertical="top"/>
    </xf>
    <xf borderId="3" fillId="4" fontId="1" numFmtId="0" xfId="0" applyAlignment="1" applyBorder="1" applyFont="1">
      <alignment horizontal="left" readingOrder="0" vertical="top"/>
    </xf>
    <xf borderId="3" fillId="4" fontId="1" numFmtId="0" xfId="0" applyAlignment="1" applyBorder="1" applyFont="1">
      <alignment horizontal="left" readingOrder="0" shrinkToFit="0" vertical="top" wrapText="1"/>
    </xf>
    <xf borderId="4" fillId="5" fontId="1" numFmtId="0" xfId="0" applyAlignment="1" applyBorder="1" applyFill="1" applyFont="1">
      <alignment horizontal="center" readingOrder="0" vertical="center"/>
    </xf>
    <xf borderId="3" fillId="6" fontId="1" numFmtId="0" xfId="0" applyAlignment="1" applyBorder="1" applyFill="1" applyFont="1">
      <alignment horizontal="left" vertical="top"/>
    </xf>
    <xf borderId="3" fillId="6" fontId="2" numFmtId="0" xfId="0" applyAlignment="1" applyBorder="1" applyFont="1">
      <alignment horizontal="left" readingOrder="0" shrinkToFit="0" vertical="top" wrapText="1"/>
    </xf>
    <xf borderId="3" fillId="6" fontId="1" numFmtId="0" xfId="0" applyAlignment="1" applyBorder="1" applyFont="1">
      <alignment horizontal="center" readingOrder="0" vertical="top"/>
    </xf>
    <xf borderId="3" fillId="6" fontId="1" numFmtId="0" xfId="0" applyAlignment="1" applyBorder="1" applyFont="1">
      <alignment horizontal="left" readingOrder="0" vertical="top"/>
    </xf>
    <xf borderId="3" fillId="6" fontId="1" numFmtId="0" xfId="0" applyAlignment="1" applyBorder="1" applyFont="1">
      <alignment horizontal="left" readingOrder="0" shrinkToFit="0" vertical="top" wrapText="1"/>
    </xf>
    <xf borderId="3" fillId="2" fontId="2" numFmtId="0" xfId="0" applyAlignment="1" applyBorder="1" applyFont="1">
      <alignment horizontal="center" readingOrder="0" textRotation="90" vertical="center"/>
    </xf>
    <xf borderId="3" fillId="2" fontId="2" numFmtId="0" xfId="0" applyAlignment="1" applyBorder="1" applyFont="1">
      <alignment horizontal="center" readingOrder="0" shrinkToFit="0" textRotation="90" vertical="center" wrapText="1"/>
    </xf>
    <xf borderId="4" fillId="2" fontId="1" numFmtId="0" xfId="0" applyAlignment="1" applyBorder="1" applyFont="1">
      <alignment horizontal="center" readingOrder="0" vertical="center"/>
    </xf>
    <xf borderId="8" fillId="6" fontId="1" numFmtId="0" xfId="0" applyAlignment="1" applyBorder="1" applyFont="1">
      <alignment horizontal="left" readingOrder="0" shrinkToFit="0" vertical="top" wrapText="1"/>
    </xf>
    <xf borderId="2" fillId="0" fontId="5" numFmtId="0" xfId="0" applyAlignment="1" applyBorder="1" applyFont="1">
      <alignment shrinkToFit="0" vertical="center" wrapText="0"/>
    </xf>
    <xf borderId="2" fillId="0" fontId="3" numFmtId="0" xfId="0" applyAlignment="1" applyBorder="1" applyFont="1">
      <alignment vertical="center"/>
    </xf>
    <xf borderId="2" fillId="0" fontId="6" numFmtId="0" xfId="0" applyAlignment="1" applyBorder="1" applyFont="1">
      <alignment vertical="bottom"/>
    </xf>
    <xf borderId="2" fillId="0" fontId="6" numFmtId="0" xfId="0" applyAlignment="1" applyBorder="1" applyFont="1">
      <alignment shrinkToFit="0" vertical="top" wrapText="1"/>
    </xf>
    <xf borderId="2" fillId="0" fontId="6" numFmtId="0" xfId="0" applyAlignment="1" applyBorder="1" applyFont="1">
      <alignment horizontal="center" vertical="top"/>
    </xf>
    <xf borderId="2" fillId="0" fontId="6" numFmtId="0" xfId="0" applyAlignment="1" applyBorder="1" applyFont="1">
      <alignment vertical="top"/>
    </xf>
    <xf borderId="2" fillId="2" fontId="3" numFmtId="0" xfId="0" applyBorder="1" applyFont="1"/>
    <xf borderId="2" fillId="2" fontId="3" numFmtId="0" xfId="0" applyAlignment="1" applyBorder="1" applyFont="1">
      <alignment vertical="center"/>
    </xf>
    <xf borderId="2" fillId="2" fontId="3" numFmtId="0" xfId="0" applyAlignment="1" applyBorder="1" applyFont="1">
      <alignment vertical="top"/>
    </xf>
    <xf borderId="9" fillId="0" fontId="7" numFmtId="0" xfId="0" applyAlignment="1" applyBorder="1" applyFont="1">
      <alignment horizontal="center" textRotation="90" vertical="center"/>
    </xf>
    <xf borderId="2" fillId="0" fontId="3" numFmtId="0" xfId="0" applyAlignment="1" applyBorder="1" applyFont="1">
      <alignment horizontal="center" vertical="center"/>
    </xf>
    <xf borderId="2" fillId="0" fontId="3" numFmtId="0" xfId="0" applyAlignment="1" applyBorder="1" applyFont="1">
      <alignment horizontal="center" vertical="top"/>
    </xf>
    <xf borderId="2" fillId="0" fontId="3" numFmtId="0" xfId="0" applyAlignment="1" applyBorder="1" applyFont="1">
      <alignment vertical="top"/>
    </xf>
    <xf borderId="2" fillId="0" fontId="3" numFmtId="0" xfId="0" applyAlignment="1" applyBorder="1" applyFont="1">
      <alignment readingOrder="0" shrinkToFit="0" vertical="top" wrapText="1"/>
    </xf>
    <xf borderId="10" fillId="0" fontId="1" numFmtId="0" xfId="0" applyBorder="1" applyFont="1"/>
    <xf borderId="11" fillId="0" fontId="1" numFmtId="0" xfId="0" applyBorder="1" applyFont="1"/>
    <xf borderId="2" fillId="0" fontId="3" numFmtId="0" xfId="0" applyAlignment="1" applyBorder="1" applyFont="1">
      <alignment horizontal="center"/>
    </xf>
    <xf borderId="2" fillId="3" fontId="3" numFmtId="0" xfId="0" applyAlignment="1" applyBorder="1" applyFont="1">
      <alignment horizontal="center" vertical="center"/>
    </xf>
    <xf borderId="2" fillId="3" fontId="3" numFmtId="0" xfId="0" applyAlignment="1" applyBorder="1" applyFont="1">
      <alignment readingOrder="0" shrinkToFit="0" vertical="top" wrapText="1"/>
    </xf>
    <xf borderId="2" fillId="4" fontId="3" numFmtId="0" xfId="0" applyAlignment="1" applyBorder="1" applyFont="1">
      <alignment horizontal="center" vertical="center"/>
    </xf>
    <xf borderId="2" fillId="4" fontId="3" numFmtId="0" xfId="0" applyAlignment="1" applyBorder="1" applyFont="1">
      <alignment readingOrder="0" shrinkToFit="0" vertical="top" wrapText="1"/>
    </xf>
    <xf borderId="2" fillId="3" fontId="6" numFmtId="0" xfId="0" applyAlignment="1" applyBorder="1" applyFont="1">
      <alignment shrinkToFit="0" vertical="top" wrapText="1"/>
    </xf>
    <xf borderId="2" fillId="3" fontId="3" numFmtId="0" xfId="0" applyAlignment="1" applyBorder="1" applyFont="1">
      <alignment horizontal="center" vertical="top"/>
    </xf>
    <xf borderId="2" fillId="3" fontId="3" numFmtId="0" xfId="0" applyAlignment="1" applyBorder="1" applyFont="1">
      <alignment vertical="top"/>
    </xf>
    <xf borderId="2" fillId="4" fontId="6" numFmtId="0" xfId="0" applyAlignment="1" applyBorder="1" applyFont="1">
      <alignment shrinkToFit="0" vertical="top" wrapText="1"/>
    </xf>
    <xf borderId="2" fillId="4" fontId="3" numFmtId="0" xfId="0" applyAlignment="1" applyBorder="1" applyFont="1">
      <alignment horizontal="center" vertical="top"/>
    </xf>
    <xf borderId="2" fillId="4" fontId="3" numFmtId="0" xfId="0" applyAlignment="1" applyBorder="1" applyFont="1">
      <alignment vertical="top"/>
    </xf>
    <xf borderId="2" fillId="5" fontId="3" numFmtId="0" xfId="0" applyAlignment="1" applyBorder="1" applyFont="1">
      <alignment horizontal="center" vertical="center"/>
    </xf>
    <xf borderId="2" fillId="6" fontId="6" numFmtId="0" xfId="0" applyAlignment="1" applyBorder="1" applyFont="1">
      <alignment shrinkToFit="0" vertical="top" wrapText="1"/>
    </xf>
    <xf borderId="2" fillId="6" fontId="3" numFmtId="0" xfId="0" applyAlignment="1" applyBorder="1" applyFont="1">
      <alignment horizontal="center" vertical="top"/>
    </xf>
    <xf borderId="2" fillId="6" fontId="3" numFmtId="0" xfId="0" applyAlignment="1" applyBorder="1" applyFont="1">
      <alignment vertical="top"/>
    </xf>
    <xf borderId="2" fillId="6" fontId="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9" max="9" width="133.88"/>
  </cols>
  <sheetData>
    <row r="1">
      <c r="C1" s="1"/>
      <c r="D1" s="2"/>
      <c r="E1" s="3"/>
      <c r="F1" s="3"/>
      <c r="G1" s="3"/>
      <c r="H1" s="1"/>
      <c r="I1" s="4"/>
    </row>
    <row r="2">
      <c r="A2" s="5" t="s">
        <v>0</v>
      </c>
      <c r="B2" s="6" t="s">
        <v>1</v>
      </c>
      <c r="C2" s="7" t="s">
        <v>2</v>
      </c>
      <c r="D2" s="8" t="s">
        <v>3</v>
      </c>
      <c r="E2" s="9" t="s">
        <v>4</v>
      </c>
      <c r="F2" s="9" t="s">
        <v>5</v>
      </c>
      <c r="G2" s="9" t="s">
        <v>6</v>
      </c>
      <c r="H2" s="7" t="s">
        <v>7</v>
      </c>
      <c r="I2" s="8" t="s">
        <v>8</v>
      </c>
    </row>
    <row r="3" ht="15.0" customHeight="1">
      <c r="A3" s="10"/>
      <c r="B3" s="11"/>
      <c r="C3" s="12"/>
      <c r="D3" s="13"/>
      <c r="E3" s="13"/>
      <c r="F3" s="13"/>
      <c r="G3" s="13"/>
      <c r="H3" s="13"/>
      <c r="I3" s="13"/>
    </row>
    <row r="4" ht="48.75" customHeight="1">
      <c r="A4" s="14" t="s">
        <v>9</v>
      </c>
      <c r="B4" s="15">
        <v>1.0</v>
      </c>
      <c r="C4" s="16" t="str">
        <f>IMAGE("https://i.imgur.com/TLIZx5k.png")</f>
        <v/>
      </c>
      <c r="D4" s="17" t="s">
        <v>10</v>
      </c>
      <c r="E4" s="18">
        <v>1.0</v>
      </c>
      <c r="F4" s="18">
        <v>0.0</v>
      </c>
      <c r="G4" s="18">
        <v>2.0</v>
      </c>
      <c r="H4" s="19" t="s">
        <v>11</v>
      </c>
      <c r="I4" s="20" t="s">
        <v>12</v>
      </c>
    </row>
    <row r="5" ht="48.75" customHeight="1">
      <c r="B5" s="15">
        <v>2.0</v>
      </c>
      <c r="C5" s="21" t="str">
        <f>IMAGE("https://i.imgur.com/2TfCs4g.png")</f>
        <v/>
      </c>
      <c r="D5" s="22" t="s">
        <v>13</v>
      </c>
      <c r="E5" s="23">
        <v>2.0</v>
      </c>
      <c r="F5" s="23">
        <v>0.0</v>
      </c>
      <c r="G5" s="23">
        <v>3.0</v>
      </c>
      <c r="H5" s="19" t="s">
        <v>11</v>
      </c>
      <c r="I5" s="24" t="s">
        <v>14</v>
      </c>
    </row>
    <row r="6" ht="48.75" customHeight="1">
      <c r="B6" s="15">
        <v>3.0</v>
      </c>
      <c r="C6" s="21" t="str">
        <f>IMAGE("https://i.imgur.com/aWdLQJ6.png")</f>
        <v/>
      </c>
      <c r="D6" s="22" t="s">
        <v>15</v>
      </c>
      <c r="E6" s="23">
        <v>2.0</v>
      </c>
      <c r="F6" s="23">
        <v>0.0</v>
      </c>
      <c r="G6" s="23">
        <v>3.0</v>
      </c>
      <c r="H6" s="19" t="s">
        <v>11</v>
      </c>
      <c r="I6" s="24" t="s">
        <v>16</v>
      </c>
    </row>
    <row r="7" ht="48.75" customHeight="1">
      <c r="B7" s="15">
        <v>4.0</v>
      </c>
      <c r="C7" s="21" t="str">
        <f>IMAGE("https://i.imgur.com/jUZppYe.png")</f>
        <v/>
      </c>
      <c r="D7" s="22" t="s">
        <v>17</v>
      </c>
      <c r="E7" s="23">
        <v>2.0</v>
      </c>
      <c r="F7" s="23">
        <v>0.0</v>
      </c>
      <c r="G7" s="23">
        <v>5.0</v>
      </c>
      <c r="H7" s="19" t="s">
        <v>11</v>
      </c>
      <c r="I7" s="24" t="s">
        <v>18</v>
      </c>
    </row>
    <row r="8" ht="48.75" customHeight="1">
      <c r="B8" s="15">
        <v>5.0</v>
      </c>
      <c r="C8" s="16" t="str">
        <f>IMAGE("https://i.imgur.com/1FKpfr9.png")</f>
        <v/>
      </c>
      <c r="D8" s="17" t="s">
        <v>19</v>
      </c>
      <c r="E8" s="18">
        <v>1.0</v>
      </c>
      <c r="F8" s="18">
        <v>0.0</v>
      </c>
      <c r="G8" s="18">
        <v>5.0</v>
      </c>
      <c r="H8" s="25" t="s">
        <v>11</v>
      </c>
      <c r="I8" s="20" t="s">
        <v>20</v>
      </c>
    </row>
    <row r="9" ht="48.75" customHeight="1">
      <c r="B9" s="15">
        <v>6.0</v>
      </c>
      <c r="C9" s="21" t="str">
        <f>IMAGE("https://i.imgur.com/gQAJ0vw.png")</f>
        <v/>
      </c>
      <c r="D9" s="22" t="s">
        <v>21</v>
      </c>
      <c r="E9" s="23">
        <v>1.0</v>
      </c>
      <c r="F9" s="23">
        <v>0.0</v>
      </c>
      <c r="G9" s="23">
        <v>4.0</v>
      </c>
      <c r="H9" s="19" t="s">
        <v>11</v>
      </c>
      <c r="I9" s="24" t="s">
        <v>22</v>
      </c>
    </row>
    <row r="10" ht="48.75" customHeight="1">
      <c r="B10" s="26">
        <v>7.0</v>
      </c>
      <c r="C10" s="21" t="str">
        <f>IMAGE("https://i.imgur.com/F0SdsLq.png")</f>
        <v/>
      </c>
      <c r="D10" s="22" t="s">
        <v>23</v>
      </c>
      <c r="E10" s="23">
        <v>1.0</v>
      </c>
      <c r="F10" s="23">
        <v>0.0</v>
      </c>
      <c r="G10" s="23">
        <v>4.0</v>
      </c>
      <c r="H10" s="19" t="s">
        <v>11</v>
      </c>
      <c r="I10" s="24" t="s">
        <v>24</v>
      </c>
    </row>
    <row r="11" ht="15.0" customHeight="1">
      <c r="A11" s="27"/>
      <c r="B11" s="28"/>
      <c r="C11" s="29"/>
      <c r="D11" s="30"/>
      <c r="E11" s="31"/>
      <c r="F11" s="31"/>
      <c r="G11" s="31"/>
      <c r="H11" s="32"/>
      <c r="I11" s="33"/>
    </row>
    <row r="12" ht="48.75" customHeight="1">
      <c r="A12" s="34" t="s">
        <v>25</v>
      </c>
      <c r="B12" s="15">
        <v>8.0</v>
      </c>
      <c r="C12" s="21" t="str">
        <f>IMAGE("https://i.imgur.com/MjxUuor.png")</f>
        <v/>
      </c>
      <c r="D12" s="22" t="s">
        <v>26</v>
      </c>
      <c r="E12" s="23">
        <v>3.0</v>
      </c>
      <c r="F12" s="23">
        <v>0.0</v>
      </c>
      <c r="G12" s="23">
        <v>3.0</v>
      </c>
      <c r="H12" s="19" t="s">
        <v>27</v>
      </c>
      <c r="I12" s="24" t="s">
        <v>28</v>
      </c>
    </row>
    <row r="13" ht="48.75" customHeight="1">
      <c r="A13" s="35"/>
      <c r="B13" s="15">
        <v>9.0</v>
      </c>
      <c r="C13" s="21" t="str">
        <f>IMAGE("https://i.imgur.com/xoRrkIE.png")</f>
        <v/>
      </c>
      <c r="D13" s="22" t="s">
        <v>29</v>
      </c>
      <c r="E13" s="23">
        <v>2.0</v>
      </c>
      <c r="F13" s="23">
        <v>0.0</v>
      </c>
      <c r="G13" s="23">
        <v>3.0</v>
      </c>
      <c r="H13" s="19" t="s">
        <v>30</v>
      </c>
      <c r="I13" s="24" t="s">
        <v>31</v>
      </c>
    </row>
    <row r="14" ht="48.75" customHeight="1">
      <c r="A14" s="35"/>
      <c r="B14" s="15">
        <v>10.0</v>
      </c>
      <c r="C14" s="21" t="str">
        <f>IMAGE("https://i.imgur.com/eqw3mjv.png")</f>
        <v/>
      </c>
      <c r="D14" s="22" t="s">
        <v>32</v>
      </c>
      <c r="E14" s="23">
        <v>1.0</v>
      </c>
      <c r="F14" s="23">
        <v>0.0</v>
      </c>
      <c r="G14" s="23">
        <v>6.0</v>
      </c>
      <c r="H14" s="19" t="s">
        <v>27</v>
      </c>
      <c r="I14" s="24" t="s">
        <v>33</v>
      </c>
    </row>
    <row r="15" ht="48.75" customHeight="1">
      <c r="A15" s="35"/>
      <c r="B15" s="15">
        <v>11.0</v>
      </c>
      <c r="C15" s="21" t="str">
        <f>IMAGE("https://i.imgur.com/6OFYyDC.png")</f>
        <v/>
      </c>
      <c r="D15" s="22" t="s">
        <v>34</v>
      </c>
      <c r="E15" s="23">
        <v>2.0</v>
      </c>
      <c r="F15" s="23">
        <v>0.0</v>
      </c>
      <c r="G15" s="23">
        <v>4.0</v>
      </c>
      <c r="H15" s="19" t="s">
        <v>27</v>
      </c>
      <c r="I15" s="24" t="s">
        <v>35</v>
      </c>
    </row>
    <row r="16" ht="48.75" customHeight="1">
      <c r="A16" s="35"/>
      <c r="B16" s="36">
        <v>12.0</v>
      </c>
      <c r="C16" s="37" t="str">
        <f>IMAGE("https://i.imgur.com/6QcT1Bx.png")</f>
        <v/>
      </c>
      <c r="D16" s="38" t="s">
        <v>36</v>
      </c>
      <c r="E16" s="39">
        <v>1.0</v>
      </c>
      <c r="F16" s="39">
        <v>0.0</v>
      </c>
      <c r="G16" s="39">
        <v>4.0</v>
      </c>
      <c r="H16" s="40" t="s">
        <v>27</v>
      </c>
      <c r="I16" s="41" t="s">
        <v>37</v>
      </c>
    </row>
    <row r="17" ht="48.75" customHeight="1">
      <c r="A17" s="35"/>
      <c r="B17" s="42">
        <v>13.0</v>
      </c>
      <c r="C17" s="43" t="str">
        <f>IMAGE("https://i.imgur.com/svcUwF7.png")</f>
        <v/>
      </c>
      <c r="D17" s="44" t="s">
        <v>38</v>
      </c>
      <c r="E17" s="45">
        <v>1.0</v>
      </c>
      <c r="F17" s="45">
        <v>0.0</v>
      </c>
      <c r="G17" s="45">
        <v>5.0</v>
      </c>
      <c r="H17" s="46" t="s">
        <v>27</v>
      </c>
      <c r="I17" s="47" t="s">
        <v>39</v>
      </c>
    </row>
    <row r="18" ht="15.0" customHeight="1">
      <c r="A18" s="27"/>
      <c r="B18" s="28"/>
      <c r="C18" s="29"/>
      <c r="D18" s="30"/>
      <c r="E18" s="31"/>
      <c r="F18" s="31"/>
      <c r="G18" s="31"/>
      <c r="H18" s="32"/>
      <c r="I18" s="33"/>
    </row>
    <row r="19" ht="48.75" customHeight="1">
      <c r="A19" s="34" t="s">
        <v>40</v>
      </c>
      <c r="B19" s="15">
        <v>14.0</v>
      </c>
      <c r="C19" s="16" t="str">
        <f>IMAGE("https://i.imgur.com/uRcsnGy.png")</f>
        <v/>
      </c>
      <c r="D19" s="17" t="s">
        <v>41</v>
      </c>
      <c r="E19" s="18">
        <v>2.0</v>
      </c>
      <c r="F19" s="18">
        <v>0.0</v>
      </c>
      <c r="G19" s="18">
        <v>3.0</v>
      </c>
      <c r="H19" s="25" t="s">
        <v>42</v>
      </c>
      <c r="I19" s="20" t="s">
        <v>43</v>
      </c>
    </row>
    <row r="20" ht="48.75" customHeight="1">
      <c r="A20" s="35"/>
      <c r="B20" s="15">
        <v>15.0</v>
      </c>
      <c r="C20" s="16" t="str">
        <f>IMAGE("https://i.imgur.com/CK6Buv3.png")</f>
        <v/>
      </c>
      <c r="D20" s="17" t="s">
        <v>44</v>
      </c>
      <c r="E20" s="18">
        <v>3.0</v>
      </c>
      <c r="F20" s="18">
        <v>0.0</v>
      </c>
      <c r="G20" s="18">
        <v>4.0</v>
      </c>
      <c r="H20" s="25" t="s">
        <v>42</v>
      </c>
      <c r="I20" s="20" t="s">
        <v>45</v>
      </c>
    </row>
    <row r="21" ht="48.75" customHeight="1">
      <c r="A21" s="35"/>
      <c r="B21" s="15">
        <v>16.0</v>
      </c>
      <c r="C21" s="16" t="str">
        <f>IMAGE("https://i.imgur.com/FaZMIOh.png")</f>
        <v/>
      </c>
      <c r="D21" s="17" t="s">
        <v>46</v>
      </c>
      <c r="E21" s="18" t="s">
        <v>47</v>
      </c>
      <c r="F21" s="18">
        <v>0.0</v>
      </c>
      <c r="G21" s="18" t="s">
        <v>47</v>
      </c>
      <c r="H21" s="25" t="s">
        <v>42</v>
      </c>
      <c r="I21" s="20" t="s">
        <v>48</v>
      </c>
    </row>
    <row r="22" ht="48.75" customHeight="1">
      <c r="A22" s="35"/>
      <c r="B22" s="36">
        <v>17.0</v>
      </c>
      <c r="C22" s="37" t="str">
        <f>IMAGE("https://i.imgur.com/flNjBkX.png")</f>
        <v/>
      </c>
      <c r="D22" s="38" t="s">
        <v>49</v>
      </c>
      <c r="E22" s="39">
        <v>1.0</v>
      </c>
      <c r="F22" s="39">
        <v>0.0</v>
      </c>
      <c r="G22" s="39">
        <v>4.0</v>
      </c>
      <c r="H22" s="40" t="s">
        <v>42</v>
      </c>
      <c r="I22" s="41" t="s">
        <v>50</v>
      </c>
    </row>
    <row r="23" ht="48.75" customHeight="1">
      <c r="A23" s="35"/>
      <c r="B23" s="42">
        <v>18.0</v>
      </c>
      <c r="C23" s="43" t="str">
        <f>IMAGE("https://i.imgur.com/Usd8eg8.png")</f>
        <v/>
      </c>
      <c r="D23" s="44" t="s">
        <v>51</v>
      </c>
      <c r="E23" s="45">
        <v>1.0</v>
      </c>
      <c r="F23" s="45">
        <v>0.0</v>
      </c>
      <c r="G23" s="45">
        <v>5.0</v>
      </c>
      <c r="H23" s="46" t="s">
        <v>42</v>
      </c>
      <c r="I23" s="47" t="s">
        <v>52</v>
      </c>
    </row>
    <row r="24" ht="48.75" customHeight="1">
      <c r="A24" s="35"/>
      <c r="B24" s="48">
        <v>19.0</v>
      </c>
      <c r="C24" s="49" t="str">
        <f>IMAGE("https://i.imgur.com/VtQKqQS.png")</f>
        <v/>
      </c>
      <c r="D24" s="50" t="s">
        <v>53</v>
      </c>
      <c r="E24" s="51">
        <v>2.0</v>
      </c>
      <c r="F24" s="51">
        <v>1.0</v>
      </c>
      <c r="G24" s="51">
        <v>5.0</v>
      </c>
      <c r="H24" s="52" t="s">
        <v>42</v>
      </c>
      <c r="I24" s="53" t="s">
        <v>54</v>
      </c>
    </row>
    <row r="25" ht="15.0" customHeight="1">
      <c r="A25" s="27"/>
      <c r="B25" s="54"/>
      <c r="C25" s="54"/>
      <c r="D25" s="55"/>
      <c r="E25" s="54"/>
      <c r="F25" s="54"/>
      <c r="G25" s="54"/>
      <c r="H25" s="54"/>
      <c r="I25" s="54"/>
    </row>
    <row r="26" ht="48.75" customHeight="1">
      <c r="A26" s="34" t="s">
        <v>55</v>
      </c>
      <c r="B26" s="15">
        <v>20.0</v>
      </c>
      <c r="C26" s="16" t="str">
        <f>IMAGE("https://i.imgur.com/nnhtzHC.png")</f>
        <v/>
      </c>
      <c r="D26" s="17" t="s">
        <v>56</v>
      </c>
      <c r="E26" s="18">
        <v>2.0</v>
      </c>
      <c r="F26" s="18">
        <v>0.0</v>
      </c>
      <c r="G26" s="18">
        <v>4.0</v>
      </c>
      <c r="H26" s="25" t="s">
        <v>57</v>
      </c>
      <c r="I26" s="20" t="s">
        <v>58</v>
      </c>
    </row>
    <row r="27" ht="48.75" customHeight="1">
      <c r="A27" s="35"/>
      <c r="B27" s="15">
        <v>21.0</v>
      </c>
      <c r="C27" s="16" t="str">
        <f>IMAGE("https://i.imgur.com/fm2ralW.png")</f>
        <v/>
      </c>
      <c r="D27" s="17" t="s">
        <v>59</v>
      </c>
      <c r="E27" s="18">
        <v>3.0</v>
      </c>
      <c r="F27" s="18">
        <v>0.0</v>
      </c>
      <c r="G27" s="18">
        <v>4.0</v>
      </c>
      <c r="H27" s="25" t="s">
        <v>57</v>
      </c>
      <c r="I27" s="20" t="s">
        <v>60</v>
      </c>
    </row>
    <row r="28" ht="48.75" customHeight="1">
      <c r="A28" s="35"/>
      <c r="B28" s="15">
        <v>22.0</v>
      </c>
      <c r="C28" s="16" t="str">
        <f>IMAGE("https://i.imgur.com/sIXOT8f.png")</f>
        <v/>
      </c>
      <c r="D28" s="17" t="s">
        <v>61</v>
      </c>
      <c r="E28" s="18">
        <v>3.0</v>
      </c>
      <c r="F28" s="18">
        <v>0.0</v>
      </c>
      <c r="G28" s="18">
        <v>6.0</v>
      </c>
      <c r="H28" s="25" t="s">
        <v>62</v>
      </c>
      <c r="I28" s="20" t="s">
        <v>63</v>
      </c>
    </row>
    <row r="29" ht="48.75" customHeight="1">
      <c r="A29" s="35"/>
      <c r="B29" s="36">
        <v>23.0</v>
      </c>
      <c r="C29" s="37" t="str">
        <f>IMAGE("https://i.imgur.com/J3NUCs6.png")</f>
        <v/>
      </c>
      <c r="D29" s="38" t="s">
        <v>64</v>
      </c>
      <c r="E29" s="39">
        <v>1.0</v>
      </c>
      <c r="F29" s="39">
        <v>0.0</v>
      </c>
      <c r="G29" s="39">
        <v>4.0</v>
      </c>
      <c r="H29" s="40" t="s">
        <v>57</v>
      </c>
      <c r="I29" s="41" t="s">
        <v>65</v>
      </c>
    </row>
    <row r="30" ht="48.75" customHeight="1">
      <c r="A30" s="35"/>
      <c r="B30" s="42">
        <v>24.0</v>
      </c>
      <c r="C30" s="43" t="str">
        <f>IMAGE("https://i.imgur.com/Uz4a0Cb.png")</f>
        <v/>
      </c>
      <c r="D30" s="44" t="s">
        <v>66</v>
      </c>
      <c r="E30" s="45">
        <v>1.0</v>
      </c>
      <c r="F30" s="45">
        <v>0.0</v>
      </c>
      <c r="G30" s="45">
        <v>5.0</v>
      </c>
      <c r="H30" s="46" t="s">
        <v>57</v>
      </c>
      <c r="I30" s="47" t="s">
        <v>67</v>
      </c>
    </row>
    <row r="31" ht="48.75" customHeight="1">
      <c r="A31" s="35"/>
      <c r="B31" s="48">
        <v>25.0</v>
      </c>
      <c r="C31" s="49" t="str">
        <f>IMAGE("https://i.imgur.com/ccIhqA0.png")</f>
        <v/>
      </c>
      <c r="D31" s="50" t="s">
        <v>68</v>
      </c>
      <c r="E31" s="51">
        <v>3.0</v>
      </c>
      <c r="F31" s="51">
        <v>2.0</v>
      </c>
      <c r="G31" s="51">
        <v>6.0</v>
      </c>
      <c r="H31" s="52" t="s">
        <v>57</v>
      </c>
      <c r="I31" s="53" t="s">
        <v>69</v>
      </c>
    </row>
    <row r="32" ht="15.0" customHeight="1">
      <c r="A32" s="27"/>
      <c r="B32" s="56"/>
      <c r="C32" s="29"/>
      <c r="D32" s="30"/>
      <c r="E32" s="31"/>
      <c r="F32" s="31"/>
      <c r="G32" s="31"/>
      <c r="H32" s="32"/>
      <c r="I32" s="33"/>
    </row>
    <row r="33" ht="48.75" customHeight="1">
      <c r="A33" s="14" t="s">
        <v>70</v>
      </c>
      <c r="B33" s="15">
        <v>26.0</v>
      </c>
      <c r="C33" s="16" t="str">
        <f>IMAGE("https://i.imgur.com/jUtIFKt.png")</f>
        <v/>
      </c>
      <c r="D33" s="17" t="s">
        <v>71</v>
      </c>
      <c r="E33" s="18">
        <v>3.0</v>
      </c>
      <c r="F33" s="18">
        <v>0.0</v>
      </c>
      <c r="G33" s="18">
        <v>5.0</v>
      </c>
      <c r="H33" s="25" t="s">
        <v>72</v>
      </c>
      <c r="I33" s="20" t="s">
        <v>73</v>
      </c>
    </row>
    <row r="34" ht="48.75" customHeight="1">
      <c r="B34" s="15">
        <v>27.0</v>
      </c>
      <c r="C34" s="16" t="str">
        <f>IMAGE("https://i.imgur.com/woeq8ki.png")</f>
        <v/>
      </c>
      <c r="D34" s="17" t="s">
        <v>74</v>
      </c>
      <c r="E34" s="18">
        <v>2.0</v>
      </c>
      <c r="F34" s="18">
        <v>0.0</v>
      </c>
      <c r="G34" s="18">
        <v>6.0</v>
      </c>
      <c r="H34" s="25" t="s">
        <v>72</v>
      </c>
      <c r="I34" s="20" t="s">
        <v>75</v>
      </c>
    </row>
    <row r="35" ht="48.75" customHeight="1">
      <c r="B35" s="15">
        <v>28.0</v>
      </c>
      <c r="C35" s="21" t="str">
        <f>IMAGE("https://i.imgur.com/kG8rvhY.png")</f>
        <v/>
      </c>
      <c r="D35" s="22" t="s">
        <v>76</v>
      </c>
      <c r="E35" s="23">
        <v>3.0</v>
      </c>
      <c r="F35" s="23">
        <v>0.0</v>
      </c>
      <c r="G35" s="23">
        <v>6.0</v>
      </c>
      <c r="H35" s="19" t="s">
        <v>72</v>
      </c>
      <c r="I35" s="24" t="s">
        <v>77</v>
      </c>
    </row>
    <row r="36" ht="48.75" customHeight="1">
      <c r="B36" s="15">
        <v>29.0</v>
      </c>
      <c r="C36" s="16" t="str">
        <f>IMAGE("https://i.imgur.com/5pWO0BZ.png")</f>
        <v/>
      </c>
      <c r="D36" s="17" t="s">
        <v>78</v>
      </c>
      <c r="E36" s="18">
        <v>2.0</v>
      </c>
      <c r="F36" s="18">
        <v>0.0</v>
      </c>
      <c r="G36" s="18" t="s">
        <v>47</v>
      </c>
      <c r="H36" s="25" t="s">
        <v>72</v>
      </c>
      <c r="I36" s="20" t="s">
        <v>79</v>
      </c>
    </row>
    <row r="37" ht="48.75" customHeight="1">
      <c r="B37" s="15">
        <v>30.0</v>
      </c>
      <c r="C37" s="21" t="str">
        <f>IMAGE("https://i.imgur.com/kHJyTMF.png")</f>
        <v/>
      </c>
      <c r="D37" s="22" t="s">
        <v>80</v>
      </c>
      <c r="E37" s="23">
        <v>3.0</v>
      </c>
      <c r="F37" s="23">
        <v>0.0</v>
      </c>
      <c r="G37" s="23">
        <v>4.0</v>
      </c>
      <c r="H37" s="19" t="s">
        <v>72</v>
      </c>
      <c r="I37" s="24" t="s">
        <v>81</v>
      </c>
    </row>
    <row r="38" ht="48.75" customHeight="1">
      <c r="B38" s="48">
        <v>31.0</v>
      </c>
      <c r="C38" s="49" t="str">
        <f>IMAGE("https://i.imgur.com/IeniooB.png")</f>
        <v/>
      </c>
      <c r="D38" s="50" t="s">
        <v>82</v>
      </c>
      <c r="E38" s="51">
        <v>4.0</v>
      </c>
      <c r="F38" s="51">
        <v>3.0</v>
      </c>
      <c r="G38" s="51">
        <v>6.0</v>
      </c>
      <c r="H38" s="52" t="s">
        <v>72</v>
      </c>
      <c r="I38" s="57" t="s">
        <v>83</v>
      </c>
    </row>
    <row r="39" ht="15.0" customHeight="1">
      <c r="A39" s="27"/>
      <c r="B39" s="56"/>
      <c r="C39" s="29"/>
      <c r="D39" s="30"/>
      <c r="E39" s="31"/>
      <c r="F39" s="31"/>
      <c r="G39" s="31"/>
      <c r="H39" s="32"/>
      <c r="I39" s="33"/>
    </row>
  </sheetData>
  <mergeCells count="5">
    <mergeCell ref="A4:A10"/>
    <mergeCell ref="A12:A17"/>
    <mergeCell ref="A19:A24"/>
    <mergeCell ref="A26:A31"/>
    <mergeCell ref="A33:A3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8" max="8" width="12.63"/>
    <col customWidth="1" min="9" max="9" width="133.88"/>
  </cols>
  <sheetData>
    <row r="1" ht="48.75" customHeight="1">
      <c r="A1" s="58" t="s">
        <v>84</v>
      </c>
      <c r="B1" s="59"/>
      <c r="C1" s="1"/>
      <c r="D1" s="59"/>
      <c r="E1" s="59"/>
      <c r="F1" s="59"/>
      <c r="G1" s="59"/>
      <c r="H1" s="59"/>
      <c r="I1" s="59"/>
    </row>
    <row r="2">
      <c r="A2" s="60" t="s">
        <v>0</v>
      </c>
      <c r="B2" s="60" t="s">
        <v>1</v>
      </c>
      <c r="C2" s="7" t="s">
        <v>2</v>
      </c>
      <c r="D2" s="61" t="s">
        <v>3</v>
      </c>
      <c r="E2" s="62" t="s">
        <v>4</v>
      </c>
      <c r="F2" s="62" t="s">
        <v>5</v>
      </c>
      <c r="G2" s="62" t="s">
        <v>6</v>
      </c>
      <c r="H2" s="63" t="s">
        <v>7</v>
      </c>
      <c r="I2" s="61" t="s">
        <v>8</v>
      </c>
    </row>
    <row r="3">
      <c r="A3" s="64"/>
      <c r="B3" s="65"/>
      <c r="C3" s="12"/>
      <c r="D3" s="66"/>
      <c r="E3" s="66"/>
      <c r="F3" s="66"/>
      <c r="G3" s="66"/>
      <c r="H3" s="66"/>
      <c r="I3" s="66"/>
    </row>
    <row r="4" ht="46.5" customHeight="1">
      <c r="A4" s="67" t="s">
        <v>9</v>
      </c>
      <c r="B4" s="68">
        <v>1.0</v>
      </c>
      <c r="C4" s="16" t="str">
        <f>IMAGE("https://i.imgur.com/TLIZx5k.png")</f>
        <v/>
      </c>
      <c r="D4" s="61" t="s">
        <v>10</v>
      </c>
      <c r="E4" s="69">
        <v>1.0</v>
      </c>
      <c r="F4" s="69">
        <v>0.0</v>
      </c>
      <c r="G4" s="69">
        <v>2.0</v>
      </c>
      <c r="H4" s="70" t="s">
        <v>11</v>
      </c>
      <c r="I4" s="71" t="s">
        <v>85</v>
      </c>
    </row>
    <row r="5" ht="46.5" customHeight="1">
      <c r="A5" s="72"/>
      <c r="B5" s="68">
        <v>2.0</v>
      </c>
      <c r="C5" s="21" t="str">
        <f>IMAGE("https://i.imgur.com/2TfCs4g.png")</f>
        <v/>
      </c>
      <c r="D5" s="61" t="s">
        <v>13</v>
      </c>
      <c r="E5" s="69">
        <v>2.0</v>
      </c>
      <c r="F5" s="69">
        <v>0.0</v>
      </c>
      <c r="G5" s="69">
        <v>3.0</v>
      </c>
      <c r="H5" s="70" t="s">
        <v>11</v>
      </c>
      <c r="I5" s="71" t="s">
        <v>86</v>
      </c>
    </row>
    <row r="6" ht="46.5" customHeight="1">
      <c r="A6" s="72"/>
      <c r="B6" s="68">
        <v>3.0</v>
      </c>
      <c r="C6" s="21" t="str">
        <f>IMAGE("https://i.imgur.com/aWdLQJ6.png")</f>
        <v/>
      </c>
      <c r="D6" s="61" t="s">
        <v>15</v>
      </c>
      <c r="E6" s="69">
        <v>2.0</v>
      </c>
      <c r="F6" s="69">
        <v>0.0</v>
      </c>
      <c r="G6" s="69">
        <v>3.0</v>
      </c>
      <c r="H6" s="70" t="s">
        <v>11</v>
      </c>
      <c r="I6" s="71" t="s">
        <v>87</v>
      </c>
    </row>
    <row r="7" ht="46.5" customHeight="1">
      <c r="A7" s="72"/>
      <c r="B7" s="68">
        <v>4.0</v>
      </c>
      <c r="C7" s="21" t="str">
        <f>IMAGE("https://i.imgur.com/jUZppYe.png")</f>
        <v/>
      </c>
      <c r="D7" s="61" t="s">
        <v>17</v>
      </c>
      <c r="E7" s="69">
        <v>2.0</v>
      </c>
      <c r="F7" s="69">
        <v>0.0</v>
      </c>
      <c r="G7" s="69">
        <v>5.0</v>
      </c>
      <c r="H7" s="70" t="s">
        <v>11</v>
      </c>
      <c r="I7" s="71" t="s">
        <v>88</v>
      </c>
    </row>
    <row r="8" ht="46.5" customHeight="1">
      <c r="A8" s="72"/>
      <c r="B8" s="68">
        <v>5.0</v>
      </c>
      <c r="C8" s="16" t="str">
        <f>IMAGE("https://i.imgur.com/1FKpfr9.png")</f>
        <v/>
      </c>
      <c r="D8" s="61" t="s">
        <v>19</v>
      </c>
      <c r="E8" s="69">
        <v>1.0</v>
      </c>
      <c r="F8" s="69">
        <v>0.0</v>
      </c>
      <c r="G8" s="69">
        <v>5.0</v>
      </c>
      <c r="H8" s="70" t="s">
        <v>11</v>
      </c>
      <c r="I8" s="71" t="s">
        <v>89</v>
      </c>
    </row>
    <row r="9" ht="46.5" customHeight="1">
      <c r="A9" s="72"/>
      <c r="B9" s="68">
        <v>6.0</v>
      </c>
      <c r="C9" s="21" t="str">
        <f>IMAGE("https://i.imgur.com/gQAJ0vw.png")</f>
        <v/>
      </c>
      <c r="D9" s="61" t="s">
        <v>21</v>
      </c>
      <c r="E9" s="69">
        <v>1.0</v>
      </c>
      <c r="F9" s="69">
        <v>0.0</v>
      </c>
      <c r="G9" s="69">
        <v>4.0</v>
      </c>
      <c r="H9" s="70" t="s">
        <v>11</v>
      </c>
      <c r="I9" s="71" t="s">
        <v>90</v>
      </c>
    </row>
    <row r="10" ht="46.5" customHeight="1">
      <c r="A10" s="73"/>
      <c r="B10" s="68">
        <v>7.0</v>
      </c>
      <c r="C10" s="21" t="str">
        <f>IMAGE("https://i.imgur.com/F0SdsLq.png")</f>
        <v/>
      </c>
      <c r="D10" s="61" t="s">
        <v>23</v>
      </c>
      <c r="E10" s="69">
        <v>1.0</v>
      </c>
      <c r="F10" s="69">
        <v>0.0</v>
      </c>
      <c r="G10" s="69">
        <v>4.0</v>
      </c>
      <c r="H10" s="70" t="s">
        <v>11</v>
      </c>
      <c r="I10" s="71" t="s">
        <v>91</v>
      </c>
    </row>
    <row r="11">
      <c r="A11" s="64"/>
      <c r="B11" s="65"/>
      <c r="C11" s="29"/>
      <c r="D11" s="66"/>
      <c r="E11" s="66"/>
      <c r="F11" s="66"/>
      <c r="G11" s="66"/>
      <c r="H11" s="66"/>
      <c r="I11" s="66"/>
    </row>
    <row r="12" ht="46.5" customHeight="1">
      <c r="A12" s="67" t="s">
        <v>25</v>
      </c>
      <c r="B12" s="68">
        <v>8.0</v>
      </c>
      <c r="C12" s="21" t="str">
        <f>IMAGE("https://i.imgur.com/MjxUuor.png")</f>
        <v/>
      </c>
      <c r="D12" s="74" t="s">
        <v>26</v>
      </c>
      <c r="E12" s="70">
        <v>3.0</v>
      </c>
      <c r="F12" s="61">
        <v>0.0</v>
      </c>
      <c r="G12" s="69">
        <v>3.0</v>
      </c>
      <c r="H12" s="69" t="s">
        <v>27</v>
      </c>
      <c r="I12" s="71" t="s">
        <v>92</v>
      </c>
    </row>
    <row r="13" ht="46.5" customHeight="1">
      <c r="A13" s="72"/>
      <c r="B13" s="68">
        <v>9.0</v>
      </c>
      <c r="C13" s="21" t="str">
        <f>IMAGE("https://i.imgur.com/xoRrkIE.png")</f>
        <v/>
      </c>
      <c r="D13" s="74" t="s">
        <v>29</v>
      </c>
      <c r="E13" s="70">
        <v>2.0</v>
      </c>
      <c r="F13" s="61">
        <v>0.0</v>
      </c>
      <c r="G13" s="69">
        <v>3.0</v>
      </c>
      <c r="H13" s="69" t="s">
        <v>30</v>
      </c>
      <c r="I13" s="71" t="s">
        <v>93</v>
      </c>
    </row>
    <row r="14" ht="46.5" customHeight="1">
      <c r="A14" s="72"/>
      <c r="B14" s="68">
        <v>10.0</v>
      </c>
      <c r="C14" s="21" t="str">
        <f>IMAGE("https://i.imgur.com/eqw3mjv.png")</f>
        <v/>
      </c>
      <c r="D14" s="74" t="s">
        <v>32</v>
      </c>
      <c r="E14" s="70">
        <v>1.0</v>
      </c>
      <c r="F14" s="61">
        <v>0.0</v>
      </c>
      <c r="G14" s="69">
        <v>6.0</v>
      </c>
      <c r="H14" s="69" t="s">
        <v>27</v>
      </c>
      <c r="I14" s="71" t="s">
        <v>94</v>
      </c>
    </row>
    <row r="15" ht="46.5" customHeight="1">
      <c r="A15" s="72"/>
      <c r="B15" s="68">
        <v>11.0</v>
      </c>
      <c r="C15" s="21" t="str">
        <f>IMAGE("https://i.imgur.com/6OFYyDC.png")</f>
        <v/>
      </c>
      <c r="D15" s="74" t="s">
        <v>34</v>
      </c>
      <c r="E15" s="70">
        <v>2.0</v>
      </c>
      <c r="F15" s="61">
        <v>0.0</v>
      </c>
      <c r="G15" s="69">
        <v>4.0</v>
      </c>
      <c r="H15" s="69" t="s">
        <v>27</v>
      </c>
      <c r="I15" s="71" t="s">
        <v>95</v>
      </c>
    </row>
    <row r="16" ht="46.5" customHeight="1">
      <c r="A16" s="72"/>
      <c r="B16" s="75">
        <v>12.0</v>
      </c>
      <c r="C16" s="37" t="str">
        <f>IMAGE("https://i.imgur.com/6QcT1Bx.png")</f>
        <v/>
      </c>
      <c r="D16" s="74" t="s">
        <v>36</v>
      </c>
      <c r="E16" s="70">
        <v>1.0</v>
      </c>
      <c r="F16" s="61">
        <v>0.0</v>
      </c>
      <c r="G16" s="69">
        <v>4.0</v>
      </c>
      <c r="H16" s="69" t="s">
        <v>27</v>
      </c>
      <c r="I16" s="76" t="s">
        <v>96</v>
      </c>
    </row>
    <row r="17" ht="46.5" customHeight="1">
      <c r="A17" s="73"/>
      <c r="B17" s="77">
        <v>13.0</v>
      </c>
      <c r="C17" s="43" t="str">
        <f>IMAGE("https://i.imgur.com/svcUwF7.png")</f>
        <v/>
      </c>
      <c r="D17" s="74" t="s">
        <v>38</v>
      </c>
      <c r="E17" s="70">
        <v>1.0</v>
      </c>
      <c r="F17" s="61">
        <v>0.0</v>
      </c>
      <c r="G17" s="69">
        <v>5.0</v>
      </c>
      <c r="H17" s="69" t="s">
        <v>27</v>
      </c>
      <c r="I17" s="78" t="s">
        <v>97</v>
      </c>
    </row>
    <row r="18">
      <c r="A18" s="64"/>
      <c r="B18" s="65"/>
      <c r="C18" s="29"/>
      <c r="D18" s="66"/>
      <c r="E18" s="66"/>
      <c r="F18" s="66"/>
      <c r="G18" s="66"/>
      <c r="H18" s="66"/>
      <c r="I18" s="66"/>
    </row>
    <row r="19" ht="48.0" customHeight="1">
      <c r="A19" s="67" t="s">
        <v>40</v>
      </c>
      <c r="B19" s="68">
        <v>14.0</v>
      </c>
      <c r="C19" s="16" t="str">
        <f>IMAGE("https://i.imgur.com/uRcsnGy.png")</f>
        <v/>
      </c>
      <c r="D19" s="61" t="s">
        <v>41</v>
      </c>
      <c r="E19" s="69">
        <v>2.0</v>
      </c>
      <c r="F19" s="69">
        <v>0.0</v>
      </c>
      <c r="G19" s="69">
        <v>3.0</v>
      </c>
      <c r="H19" s="70" t="s">
        <v>42</v>
      </c>
      <c r="I19" s="71" t="s">
        <v>98</v>
      </c>
    </row>
    <row r="20" ht="47.25" customHeight="1">
      <c r="A20" s="72"/>
      <c r="B20" s="68">
        <v>15.0</v>
      </c>
      <c r="C20" s="16" t="str">
        <f>IMAGE("https://i.imgur.com/CK6Buv3.png")</f>
        <v/>
      </c>
      <c r="D20" s="61" t="s">
        <v>44</v>
      </c>
      <c r="E20" s="69">
        <v>3.0</v>
      </c>
      <c r="F20" s="69">
        <v>0.0</v>
      </c>
      <c r="G20" s="69">
        <v>4.0</v>
      </c>
      <c r="H20" s="70" t="s">
        <v>42</v>
      </c>
      <c r="I20" s="71" t="s">
        <v>99</v>
      </c>
    </row>
    <row r="21" ht="48.0" customHeight="1">
      <c r="A21" s="72"/>
      <c r="B21" s="68">
        <v>16.0</v>
      </c>
      <c r="C21" s="16" t="str">
        <f>IMAGE("https://i.imgur.com/FaZMIOh.png")</f>
        <v/>
      </c>
      <c r="D21" s="61" t="s">
        <v>46</v>
      </c>
      <c r="E21" s="69" t="s">
        <v>47</v>
      </c>
      <c r="F21" s="69">
        <v>0.0</v>
      </c>
      <c r="G21" s="69" t="s">
        <v>47</v>
      </c>
      <c r="H21" s="70" t="s">
        <v>42</v>
      </c>
      <c r="I21" s="71" t="s">
        <v>100</v>
      </c>
    </row>
    <row r="22" ht="58.5" customHeight="1">
      <c r="A22" s="72"/>
      <c r="B22" s="75">
        <v>17.0</v>
      </c>
      <c r="C22" s="37" t="str">
        <f>IMAGE("https://i.imgur.com/flNjBkX.png")</f>
        <v/>
      </c>
      <c r="D22" s="79" t="s">
        <v>49</v>
      </c>
      <c r="E22" s="80">
        <v>1.0</v>
      </c>
      <c r="F22" s="80">
        <v>0.0</v>
      </c>
      <c r="G22" s="80">
        <v>4.0</v>
      </c>
      <c r="H22" s="81" t="s">
        <v>42</v>
      </c>
      <c r="I22" s="76" t="s">
        <v>101</v>
      </c>
    </row>
    <row r="23" ht="54.75" customHeight="1">
      <c r="A23" s="72"/>
      <c r="B23" s="77">
        <v>18.0</v>
      </c>
      <c r="C23" s="43" t="str">
        <f>IMAGE("https://i.imgur.com/Usd8eg8.png")</f>
        <v/>
      </c>
      <c r="D23" s="82" t="s">
        <v>51</v>
      </c>
      <c r="E23" s="83">
        <v>1.0</v>
      </c>
      <c r="F23" s="83">
        <v>0.0</v>
      </c>
      <c r="G23" s="83">
        <v>5.0</v>
      </c>
      <c r="H23" s="84" t="s">
        <v>42</v>
      </c>
      <c r="I23" s="78" t="s">
        <v>102</v>
      </c>
    </row>
    <row r="24" ht="51.75" customHeight="1">
      <c r="A24" s="73"/>
      <c r="B24" s="85">
        <v>19.0</v>
      </c>
      <c r="C24" s="49" t="str">
        <f>IMAGE("https://i.imgur.com/VtQKqQS.png")</f>
        <v/>
      </c>
      <c r="D24" s="86" t="s">
        <v>53</v>
      </c>
      <c r="E24" s="87">
        <v>2.0</v>
      </c>
      <c r="F24" s="87">
        <v>1.0</v>
      </c>
      <c r="G24" s="87">
        <v>5.0</v>
      </c>
      <c r="H24" s="88" t="s">
        <v>42</v>
      </c>
      <c r="I24" s="89" t="s">
        <v>103</v>
      </c>
    </row>
    <row r="25">
      <c r="A25" s="64"/>
      <c r="B25" s="65"/>
      <c r="C25" s="54"/>
      <c r="D25" s="64"/>
      <c r="E25" s="64"/>
      <c r="F25" s="64"/>
      <c r="G25" s="64"/>
      <c r="H25" s="64"/>
      <c r="I25" s="64"/>
    </row>
    <row r="26" ht="48.0" customHeight="1">
      <c r="A26" s="67" t="s">
        <v>55</v>
      </c>
      <c r="B26" s="68">
        <v>20.0</v>
      </c>
      <c r="C26" s="16" t="str">
        <f>IMAGE("https://i.imgur.com/nnhtzHC.png")</f>
        <v/>
      </c>
      <c r="D26" s="61" t="s">
        <v>56</v>
      </c>
      <c r="E26" s="69">
        <v>2.0</v>
      </c>
      <c r="F26" s="69">
        <v>0.0</v>
      </c>
      <c r="G26" s="69">
        <v>4.0</v>
      </c>
      <c r="H26" s="70" t="s">
        <v>57</v>
      </c>
      <c r="I26" s="71" t="s">
        <v>104</v>
      </c>
    </row>
    <row r="27" ht="47.25" customHeight="1">
      <c r="A27" s="72"/>
      <c r="B27" s="68">
        <v>21.0</v>
      </c>
      <c r="C27" s="16" t="str">
        <f>IMAGE("https://i.imgur.com/fm2ralW.png")</f>
        <v/>
      </c>
      <c r="D27" s="61" t="s">
        <v>59</v>
      </c>
      <c r="E27" s="69">
        <v>3.0</v>
      </c>
      <c r="F27" s="69">
        <v>0.0</v>
      </c>
      <c r="G27" s="69">
        <v>4.0</v>
      </c>
      <c r="H27" s="70" t="s">
        <v>57</v>
      </c>
      <c r="I27" s="71" t="s">
        <v>105</v>
      </c>
    </row>
    <row r="28" ht="50.25" customHeight="1">
      <c r="A28" s="72"/>
      <c r="B28" s="68">
        <v>22.0</v>
      </c>
      <c r="C28" s="16" t="str">
        <f>IMAGE("https://i.imgur.com/sIXOT8f.png")</f>
        <v/>
      </c>
      <c r="D28" s="61" t="s">
        <v>61</v>
      </c>
      <c r="E28" s="69">
        <v>3.0</v>
      </c>
      <c r="F28" s="69">
        <v>0.0</v>
      </c>
      <c r="G28" s="69">
        <v>6.0</v>
      </c>
      <c r="H28" s="70" t="s">
        <v>62</v>
      </c>
      <c r="I28" s="71" t="s">
        <v>106</v>
      </c>
    </row>
    <row r="29" ht="58.5" customHeight="1">
      <c r="A29" s="72"/>
      <c r="B29" s="75">
        <v>23.0</v>
      </c>
      <c r="C29" s="37" t="str">
        <f>IMAGE("https://i.imgur.com/J3NUCs6.png")</f>
        <v/>
      </c>
      <c r="D29" s="79" t="s">
        <v>64</v>
      </c>
      <c r="E29" s="80">
        <v>1.0</v>
      </c>
      <c r="F29" s="80">
        <v>0.0</v>
      </c>
      <c r="G29" s="80">
        <v>4.0</v>
      </c>
      <c r="H29" s="81" t="s">
        <v>57</v>
      </c>
      <c r="I29" s="76" t="s">
        <v>107</v>
      </c>
    </row>
    <row r="30" ht="54.75" customHeight="1">
      <c r="A30" s="72"/>
      <c r="B30" s="77">
        <v>24.0</v>
      </c>
      <c r="C30" s="43" t="str">
        <f>IMAGE("https://i.imgur.com/Uz4a0Cb.png")</f>
        <v/>
      </c>
      <c r="D30" s="82" t="s">
        <v>66</v>
      </c>
      <c r="E30" s="83">
        <v>1.0</v>
      </c>
      <c r="F30" s="83">
        <v>0.0</v>
      </c>
      <c r="G30" s="83">
        <v>5.0</v>
      </c>
      <c r="H30" s="84" t="s">
        <v>57</v>
      </c>
      <c r="I30" s="78" t="s">
        <v>108</v>
      </c>
    </row>
    <row r="31" ht="50.25" customHeight="1">
      <c r="A31" s="73"/>
      <c r="B31" s="85">
        <v>25.0</v>
      </c>
      <c r="C31" s="49" t="str">
        <f>IMAGE("https://i.imgur.com/ccIhqA0.png")</f>
        <v/>
      </c>
      <c r="D31" s="86" t="s">
        <v>68</v>
      </c>
      <c r="E31" s="87">
        <v>3.0</v>
      </c>
      <c r="F31" s="87">
        <v>2.0</v>
      </c>
      <c r="G31" s="87">
        <v>6.0</v>
      </c>
      <c r="H31" s="88" t="s">
        <v>57</v>
      </c>
      <c r="I31" s="89" t="s">
        <v>109</v>
      </c>
    </row>
    <row r="32">
      <c r="A32" s="64"/>
      <c r="B32" s="65"/>
      <c r="C32" s="29"/>
      <c r="D32" s="66"/>
      <c r="E32" s="66"/>
      <c r="F32" s="66"/>
      <c r="G32" s="66"/>
      <c r="H32" s="66"/>
      <c r="I32" s="66"/>
    </row>
    <row r="33" ht="57.0" customHeight="1">
      <c r="A33" s="67" t="s">
        <v>70</v>
      </c>
      <c r="B33" s="68">
        <v>26.0</v>
      </c>
      <c r="C33" s="16" t="str">
        <f>IMAGE("https://i.imgur.com/jUtIFKt.png")</f>
        <v/>
      </c>
      <c r="D33" s="61" t="s">
        <v>71</v>
      </c>
      <c r="E33" s="69">
        <v>3.0</v>
      </c>
      <c r="F33" s="69">
        <v>0.0</v>
      </c>
      <c r="G33" s="69">
        <v>5.0</v>
      </c>
      <c r="H33" s="70" t="s">
        <v>72</v>
      </c>
      <c r="I33" s="71" t="s">
        <v>110</v>
      </c>
    </row>
    <row r="34" ht="57.0" customHeight="1">
      <c r="A34" s="72"/>
      <c r="B34" s="68">
        <v>27.0</v>
      </c>
      <c r="C34" s="16" t="str">
        <f>IMAGE("https://i.imgur.com/woeq8ki.png")</f>
        <v/>
      </c>
      <c r="D34" s="61" t="s">
        <v>74</v>
      </c>
      <c r="E34" s="69">
        <v>2.0</v>
      </c>
      <c r="F34" s="69">
        <v>0.0</v>
      </c>
      <c r="G34" s="69">
        <v>6.0</v>
      </c>
      <c r="H34" s="70" t="s">
        <v>72</v>
      </c>
      <c r="I34" s="71" t="s">
        <v>111</v>
      </c>
    </row>
    <row r="35" ht="64.5" customHeight="1">
      <c r="A35" s="72"/>
      <c r="B35" s="68">
        <v>28.0</v>
      </c>
      <c r="C35" s="21" t="str">
        <f>IMAGE("https://i.imgur.com/kG8rvhY.png")</f>
        <v/>
      </c>
      <c r="D35" s="61" t="s">
        <v>76</v>
      </c>
      <c r="E35" s="69">
        <v>3.0</v>
      </c>
      <c r="F35" s="69">
        <v>0.0</v>
      </c>
      <c r="G35" s="69">
        <v>6.0</v>
      </c>
      <c r="H35" s="70" t="s">
        <v>72</v>
      </c>
      <c r="I35" s="71" t="s">
        <v>112</v>
      </c>
    </row>
    <row r="36" ht="64.5" customHeight="1">
      <c r="A36" s="72"/>
      <c r="B36" s="68">
        <v>29.0</v>
      </c>
      <c r="C36" s="16" t="str">
        <f>IMAGE("https://i.imgur.com/5pWO0BZ.png")</f>
        <v/>
      </c>
      <c r="D36" s="61" t="s">
        <v>78</v>
      </c>
      <c r="E36" s="69">
        <v>2.0</v>
      </c>
      <c r="F36" s="69">
        <v>0.0</v>
      </c>
      <c r="G36" s="69" t="s">
        <v>47</v>
      </c>
      <c r="H36" s="70" t="s">
        <v>72</v>
      </c>
      <c r="I36" s="71" t="s">
        <v>113</v>
      </c>
    </row>
    <row r="37" ht="64.5" customHeight="1">
      <c r="A37" s="72"/>
      <c r="B37" s="68">
        <v>30.0</v>
      </c>
      <c r="C37" s="21" t="str">
        <f>IMAGE("https://i.imgur.com/kHJyTMF.png")</f>
        <v/>
      </c>
      <c r="D37" s="61" t="s">
        <v>80</v>
      </c>
      <c r="E37" s="69">
        <v>3.0</v>
      </c>
      <c r="F37" s="69">
        <v>0.0</v>
      </c>
      <c r="G37" s="69">
        <v>4.0</v>
      </c>
      <c r="H37" s="70" t="s">
        <v>72</v>
      </c>
      <c r="I37" s="71" t="s">
        <v>114</v>
      </c>
    </row>
    <row r="38" ht="58.5" customHeight="1">
      <c r="A38" s="73"/>
      <c r="B38" s="85">
        <v>31.0</v>
      </c>
      <c r="C38" s="49" t="str">
        <f>IMAGE("https://i.imgur.com/IeniooB.png")</f>
        <v/>
      </c>
      <c r="D38" s="86" t="s">
        <v>82</v>
      </c>
      <c r="E38" s="87">
        <v>4.0</v>
      </c>
      <c r="F38" s="87">
        <v>3.0</v>
      </c>
      <c r="G38" s="87">
        <v>6.0</v>
      </c>
      <c r="H38" s="88" t="s">
        <v>72</v>
      </c>
      <c r="I38" s="89" t="s">
        <v>115</v>
      </c>
    </row>
    <row r="39">
      <c r="A39" s="64"/>
      <c r="B39" s="65"/>
      <c r="C39" s="29"/>
      <c r="D39" s="66"/>
      <c r="E39" s="66"/>
      <c r="F39" s="66"/>
      <c r="G39" s="66"/>
      <c r="H39" s="66"/>
      <c r="I39" s="66"/>
    </row>
  </sheetData>
  <mergeCells count="5">
    <mergeCell ref="A4:A10"/>
    <mergeCell ref="A12:A17"/>
    <mergeCell ref="A19:A24"/>
    <mergeCell ref="A26:A31"/>
    <mergeCell ref="A33:A38"/>
  </mergeCells>
  <printOptions gridLines="1" horizontalCentered="1"/>
  <pageMargins bottom="0.75" footer="0.0" header="0.0" left="0.7" right="0.7" top="0.75"/>
  <pageSetup fitToHeight="0" paperSize="9" cellComments="atEnd" orientation="landscape" pageOrder="overThenDown"/>
  <drawing r:id="rId1"/>
</worksheet>
</file>