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begtgonzalez_tudelft_nl/Documents/Documents/University/Bicycle-Crashes/Data/01-Literature-Review/"/>
    </mc:Choice>
  </mc:AlternateContent>
  <xr:revisionPtr revIDLastSave="1408" documentId="11_0B1D56BE9CDCCE836B02CE7A5FB0D4A9BBFD1C62" xr6:coauthVersionLast="47" xr6:coauthVersionMax="47" xr10:uidLastSave="{C90D5815-D596-4461-8BC5-156A76F7A8C7}"/>
  <bookViews>
    <workbookView xWindow="-108" yWindow="-108" windowWidth="23256" windowHeight="13896" activeTab="1" xr2:uid="{00000000-000D-0000-FFFF-FFFF00000000}"/>
  </bookViews>
  <sheets>
    <sheet name="Video" sheetId="1" r:id="rId1"/>
    <sheet name="Sheet1" sheetId="3" r:id="rId2"/>
    <sheet name="Paper" sheetId="2" r:id="rId3"/>
    <sheet name="Sheet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2" l="1"/>
  <c r="L77" i="2"/>
  <c r="K77" i="2"/>
  <c r="I77" i="2"/>
  <c r="E82" i="2"/>
  <c r="O2" i="2"/>
  <c r="L59" i="2"/>
  <c r="E76" i="2"/>
  <c r="K59" i="2" s="1"/>
  <c r="E58" i="2"/>
  <c r="I47" i="2" s="1"/>
  <c r="E46" i="2"/>
  <c r="L34" i="2" s="1"/>
  <c r="E40" i="2"/>
  <c r="E29" i="2"/>
  <c r="E25" i="2"/>
  <c r="L15" i="2" s="1"/>
  <c r="E24" i="2"/>
  <c r="E5" i="2"/>
  <c r="I2" i="2" s="1"/>
  <c r="E14" i="2"/>
  <c r="K2" i="2" s="1"/>
  <c r="I59" i="2" l="1"/>
  <c r="M59" i="2" s="1"/>
  <c r="M47" i="2"/>
  <c r="K47" i="2"/>
  <c r="J59" i="2"/>
  <c r="J47" i="2"/>
  <c r="L47" i="2"/>
  <c r="J2" i="2"/>
  <c r="J15" i="2"/>
  <c r="K34" i="2"/>
  <c r="I15" i="2"/>
  <c r="K15" i="2"/>
  <c r="L2" i="2"/>
  <c r="M2" i="2" s="1"/>
  <c r="I34" i="2"/>
  <c r="M34" i="2" s="1"/>
  <c r="M15" i="2" l="1"/>
</calcChain>
</file>

<file path=xl/sharedStrings.xml><?xml version="1.0" encoding="utf-8"?>
<sst xmlns="http://schemas.openxmlformats.org/spreadsheetml/2006/main" count="699" uniqueCount="308">
  <si>
    <t>Video</t>
  </si>
  <si>
    <t>BG</t>
  </si>
  <si>
    <t>Motion</t>
  </si>
  <si>
    <t>Excitation</t>
  </si>
  <si>
    <t>Mechanism</t>
  </si>
  <si>
    <t>F Characteristics</t>
  </si>
  <si>
    <t>Crash</t>
  </si>
  <si>
    <t>Alguren 2022</t>
  </si>
  <si>
    <t>Source</t>
  </si>
  <si>
    <t>Pot hole</t>
  </si>
  <si>
    <t>Getting on/off</t>
  </si>
  <si>
    <t>Tram track</t>
  </si>
  <si>
    <t>Object on road</t>
  </si>
  <si>
    <t>Wheel lock</t>
  </si>
  <si>
    <t>Skid ice</t>
  </si>
  <si>
    <t>Skid wet leafs</t>
  </si>
  <si>
    <t>Lost balance low speed</t>
  </si>
  <si>
    <t>Evasive maneouvre</t>
  </si>
  <si>
    <t>Unknown</t>
  </si>
  <si>
    <t>External</t>
  </si>
  <si>
    <t>Rider</t>
  </si>
  <si>
    <t>Internal</t>
  </si>
  <si>
    <t>Steering</t>
  </si>
  <si>
    <t>Steering / Braking</t>
  </si>
  <si>
    <t>Tyre - slide</t>
  </si>
  <si>
    <t>Body</t>
  </si>
  <si>
    <t>Beck 2019</t>
  </si>
  <si>
    <t>Braking</t>
  </si>
  <si>
    <t>LoC descent</t>
  </si>
  <si>
    <t>Slippery conditions</t>
  </si>
  <si>
    <t>Wheel failure</t>
  </si>
  <si>
    <t>Chain snapped</t>
  </si>
  <si>
    <t>Gearing issue</t>
  </si>
  <si>
    <t>Other</t>
  </si>
  <si>
    <t>-</t>
  </si>
  <si>
    <t>Boele-vos 2017</t>
  </si>
  <si>
    <t>Fall</t>
  </si>
  <si>
    <t>Low speed fall</t>
  </si>
  <si>
    <t>Hits kerb / Out of road</t>
  </si>
  <si>
    <t>Total</t>
  </si>
  <si>
    <t>N</t>
  </si>
  <si>
    <t>Curb stones</t>
  </si>
  <si>
    <t>% Other</t>
  </si>
  <si>
    <t>Gildea 2021</t>
  </si>
  <si>
    <t>Hertach 2018</t>
  </si>
  <si>
    <t>Skidding</t>
  </si>
  <si>
    <t>Crossing threshold</t>
  </si>
  <si>
    <t>Tram track (getting into/ skid)</t>
  </si>
  <si>
    <t>Evasive action</t>
  </si>
  <si>
    <t>Obstacle collision</t>
  </si>
  <si>
    <t>Slipping pedals</t>
  </si>
  <si>
    <t>Not known</t>
  </si>
  <si>
    <t>Running off lane</t>
  </si>
  <si>
    <t>Loss of balance</t>
  </si>
  <si>
    <t>Stop abruptly</t>
  </si>
  <si>
    <t>Collision with object</t>
  </si>
  <si>
    <t>Body / slide</t>
  </si>
  <si>
    <t>Schepers 2012</t>
  </si>
  <si>
    <t>Loss of control uneven road</t>
  </si>
  <si>
    <t>Low speed</t>
  </si>
  <si>
    <t>Forces front wheel / handlebar</t>
  </si>
  <si>
    <t>Abrupt steering</t>
  </si>
  <si>
    <t>Stunting</t>
  </si>
  <si>
    <t>Riding off the road</t>
  </si>
  <si>
    <t>Malfunction</t>
  </si>
  <si>
    <t>Utriainen 2020</t>
  </si>
  <si>
    <t>Object collision</t>
  </si>
  <si>
    <t>Curb collision</t>
  </si>
  <si>
    <t>Low / high speed</t>
  </si>
  <si>
    <t>Hit front wheel</t>
  </si>
  <si>
    <t>(Dis) mounting</t>
  </si>
  <si>
    <t>Handling fault</t>
  </si>
  <si>
    <t>Distraction</t>
  </si>
  <si>
    <t>Illness</t>
  </si>
  <si>
    <t>Avoidance</t>
  </si>
  <si>
    <t>Grand Total</t>
  </si>
  <si>
    <t>% External</t>
  </si>
  <si>
    <t>% Internal</t>
  </si>
  <si>
    <t>% Rider</t>
  </si>
  <si>
    <t>Utriainen 2023b</t>
  </si>
  <si>
    <t>Out of the road straight line</t>
  </si>
  <si>
    <t>Out of the road curve</t>
  </si>
  <si>
    <t>Karien</t>
  </si>
  <si>
    <t>Jonathan</t>
  </si>
  <si>
    <t>Jason</t>
  </si>
  <si>
    <t>Ajay</t>
  </si>
  <si>
    <t>P-Rid-B-F</t>
  </si>
  <si>
    <t>L-Rid-S</t>
  </si>
  <si>
    <t>L-Ext-D-Lat</t>
  </si>
  <si>
    <t>L-Ext-T-F</t>
  </si>
  <si>
    <t>L-Ext-T-R</t>
  </si>
  <si>
    <t>Ext-T/Int-Wea</t>
  </si>
  <si>
    <t>L-Int-S</t>
  </si>
  <si>
    <t>L-Ext-D-LatF</t>
  </si>
  <si>
    <t>P-Ext-D-LonF</t>
  </si>
  <si>
    <t>Rid-B-R</t>
  </si>
  <si>
    <t>P-Ext-D-LonR/Rid-B-R</t>
  </si>
  <si>
    <t>P-Ext-D-LonF/P-Rid-S</t>
  </si>
  <si>
    <t>P-Ext-DF</t>
  </si>
  <si>
    <t>L-Ext-DF</t>
  </si>
  <si>
    <t>P-Rid-S</t>
  </si>
  <si>
    <t>L-Ext-TR</t>
  </si>
  <si>
    <t>L-Ext-TF</t>
  </si>
  <si>
    <t>P-Rid-B</t>
  </si>
  <si>
    <t>H-Rid-B</t>
  </si>
  <si>
    <t>P-Ext-DR</t>
  </si>
  <si>
    <t>LP-Ext-DR</t>
  </si>
  <si>
    <t>LP-Rid-S</t>
  </si>
  <si>
    <t>Ext-B3C5-H</t>
  </si>
  <si>
    <t>Ext-C5-L</t>
  </si>
  <si>
    <t>Rid-P</t>
  </si>
  <si>
    <t>Ext-J5-N</t>
  </si>
  <si>
    <t>Rid-B5C2-L</t>
  </si>
  <si>
    <t>Ext-T5-L</t>
  </si>
  <si>
    <t>Ext-C5-N</t>
  </si>
  <si>
    <t>Rid-D5T3-P</t>
  </si>
  <si>
    <t>Rid-J5B5-L</t>
  </si>
  <si>
    <t>Rid-D2T5-P</t>
  </si>
  <si>
    <t>Ext-C5-P</t>
  </si>
  <si>
    <t>Rid-B5T5-PN</t>
  </si>
  <si>
    <t>Ext-C5-HO</t>
  </si>
  <si>
    <t>Rid-D4T4-P</t>
  </si>
  <si>
    <t>Rid-B4T4-H</t>
  </si>
  <si>
    <t>Ext-C5J1-P</t>
  </si>
  <si>
    <t>ExtO-C5J1-L</t>
  </si>
  <si>
    <t>ExtIntRid-B4T2C2J4-HP</t>
  </si>
  <si>
    <t>Rid-M4B3-L</t>
  </si>
  <si>
    <t>IntRid-B2J4-L</t>
  </si>
  <si>
    <t>IntRid-B2T4-H</t>
  </si>
  <si>
    <t>Rid-M5B1T1-H</t>
  </si>
  <si>
    <t>ExtRid-M1B3T3C3-H</t>
  </si>
  <si>
    <t>Rid-C5-P</t>
  </si>
  <si>
    <t>Rid-B1C5-P</t>
  </si>
  <si>
    <t>Ext-T5C2J2-L</t>
  </si>
  <si>
    <t>Rid-D5J2-P</t>
  </si>
  <si>
    <t>Rid-B5C4J3-L</t>
  </si>
  <si>
    <t>ExtRid-C5J4-H</t>
  </si>
  <si>
    <t>Rid-D5-P</t>
  </si>
  <si>
    <t>Ext-T5HN</t>
  </si>
  <si>
    <t>Rid-D3B4J5-N</t>
  </si>
  <si>
    <t>Haidar</t>
  </si>
  <si>
    <t>Ext-J5-H</t>
  </si>
  <si>
    <t>Rid-T5-H</t>
  </si>
  <si>
    <t>Ext-T4-L</t>
  </si>
  <si>
    <t>Mechanisms</t>
  </si>
  <si>
    <t>Location</t>
  </si>
  <si>
    <t>Int-M5-H</t>
  </si>
  <si>
    <t>ID</t>
  </si>
  <si>
    <t>Rid-D5B1T4J2-P</t>
  </si>
  <si>
    <t>IntRid-M1D1B4T5A2J1-H</t>
  </si>
  <si>
    <t>IntRid-M2B2T5J1-L</t>
  </si>
  <si>
    <t>Rid-M4B1T1A2J1-L</t>
  </si>
  <si>
    <t>Rid-M4D1B4J1-L</t>
  </si>
  <si>
    <t>Int-M2D4B4T1J1-H</t>
  </si>
  <si>
    <t>Int-M4D3B3T1A1C1J1-N</t>
  </si>
  <si>
    <t>ExtRid-D1B1T5J1-L</t>
  </si>
  <si>
    <t>ExtRid-B3T5J1-L</t>
  </si>
  <si>
    <t>Ext-D2B5T4A1C5J1-O</t>
  </si>
  <si>
    <t>Rid-D5B4T3A2C3J3-L</t>
  </si>
  <si>
    <t>Rid-M1D4B5T3J2-L</t>
  </si>
  <si>
    <t>Ext-M1D4B4T4C5J3-H</t>
  </si>
  <si>
    <t>Rid-M1D4B4T5C2J4-L</t>
  </si>
  <si>
    <t>Ext-M2D2B5T4A1C5J3-O</t>
  </si>
  <si>
    <t>Rid-M5D4B5T3A1C2J4-L</t>
  </si>
  <si>
    <t>Int-M1D3B4T4A4C1-L</t>
  </si>
  <si>
    <t>Rid-M4D4B5T3A1C2-H</t>
  </si>
  <si>
    <t>ExtO-B4T5J1-L</t>
  </si>
  <si>
    <t>Ext-D5C5-P</t>
  </si>
  <si>
    <t>Ext-D5B5T3-NO</t>
  </si>
  <si>
    <t>Ext-B1T5L</t>
  </si>
  <si>
    <t>Ext-B4T4-H</t>
  </si>
  <si>
    <t>Ext-B4T4-L</t>
  </si>
  <si>
    <t>Ext-C5-NO</t>
  </si>
  <si>
    <t>Rid-L</t>
  </si>
  <si>
    <t>Ext-M2-P</t>
  </si>
  <si>
    <t>Bernardo</t>
  </si>
  <si>
    <t>Rid-B5-L</t>
  </si>
  <si>
    <t>Ext-D5-P</t>
  </si>
  <si>
    <t>Int-T5-L</t>
  </si>
  <si>
    <t>Int-T5-H</t>
  </si>
  <si>
    <t>Int-M5B5-L</t>
  </si>
  <si>
    <t>Ext-T3C5-H</t>
  </si>
  <si>
    <t>Rid-T5-L</t>
  </si>
  <si>
    <t>Ext-C5B2-L</t>
  </si>
  <si>
    <t>Ext-D5B3C5-P</t>
  </si>
  <si>
    <t>Rid-D4T5J2-P</t>
  </si>
  <si>
    <t>Ext-M4C5J5-N</t>
  </si>
  <si>
    <t>Ext-C5-H</t>
  </si>
  <si>
    <t>Rid</t>
  </si>
  <si>
    <t>D5B2T1</t>
  </si>
  <si>
    <t>F</t>
  </si>
  <si>
    <t>P</t>
  </si>
  <si>
    <t>D5C1T1</t>
  </si>
  <si>
    <t>Manoeuvre</t>
  </si>
  <si>
    <t>AvPc</t>
  </si>
  <si>
    <t>LaSt</t>
  </si>
  <si>
    <t>Ls</t>
  </si>
  <si>
    <t>B5</t>
  </si>
  <si>
    <t>L</t>
  </si>
  <si>
    <t>Sr</t>
  </si>
  <si>
    <t>Ext</t>
  </si>
  <si>
    <t>B5C5</t>
  </si>
  <si>
    <t>SrSt</t>
  </si>
  <si>
    <t>D5C5</t>
  </si>
  <si>
    <t>SrLa</t>
  </si>
  <si>
    <t>D5</t>
  </si>
  <si>
    <t>ExtRid</t>
  </si>
  <si>
    <t>B5J3D1</t>
  </si>
  <si>
    <t>Pc</t>
  </si>
  <si>
    <t>D5B1T1</t>
  </si>
  <si>
    <t>La</t>
  </si>
  <si>
    <t>J5</t>
  </si>
  <si>
    <t>Lon</t>
  </si>
  <si>
    <t>Lat</t>
  </si>
  <si>
    <t>StSr</t>
  </si>
  <si>
    <t>StPc</t>
  </si>
  <si>
    <t>T5B3L1</t>
  </si>
  <si>
    <t>H</t>
  </si>
  <si>
    <t>RidExt</t>
  </si>
  <si>
    <t>LonF</t>
  </si>
  <si>
    <t>LatF</t>
  </si>
  <si>
    <t>B5C3J1</t>
  </si>
  <si>
    <t>LN</t>
  </si>
  <si>
    <t>B4C5</t>
  </si>
  <si>
    <t>RidInt</t>
  </si>
  <si>
    <t>J5B4T1</t>
  </si>
  <si>
    <t>LaAv</t>
  </si>
  <si>
    <t>T5B4</t>
  </si>
  <si>
    <t>T5B4L1</t>
  </si>
  <si>
    <t>18F</t>
  </si>
  <si>
    <t>18B</t>
  </si>
  <si>
    <t>T5C1</t>
  </si>
  <si>
    <t>T5</t>
  </si>
  <si>
    <t>PcAvLa</t>
  </si>
  <si>
    <t>LatR</t>
  </si>
  <si>
    <t>SrAv</t>
  </si>
  <si>
    <t>J5B4T3</t>
  </si>
  <si>
    <t>D2T5</t>
  </si>
  <si>
    <t>C5J1</t>
  </si>
  <si>
    <t>C5T4B1</t>
  </si>
  <si>
    <t>VerRLat</t>
  </si>
  <si>
    <t>21B</t>
  </si>
  <si>
    <t>PcLa</t>
  </si>
  <si>
    <t>T4D2</t>
  </si>
  <si>
    <t>T4B1</t>
  </si>
  <si>
    <t>C5B4</t>
  </si>
  <si>
    <t>T5B2</t>
  </si>
  <si>
    <t>T5D2B2</t>
  </si>
  <si>
    <t>J3C4B3</t>
  </si>
  <si>
    <t>VerR</t>
  </si>
  <si>
    <t>C5B2</t>
  </si>
  <si>
    <t>C5</t>
  </si>
  <si>
    <t>ExtO</t>
  </si>
  <si>
    <t>B5J2</t>
  </si>
  <si>
    <t>M4B3</t>
  </si>
  <si>
    <t>B2J4</t>
  </si>
  <si>
    <t>B2T4</t>
  </si>
  <si>
    <t>M5B1T1</t>
  </si>
  <si>
    <t>M1B3T3C3</t>
  </si>
  <si>
    <t>B5T5</t>
  </si>
  <si>
    <t>B1C5</t>
  </si>
  <si>
    <t>M1D1B4T5A2J1</t>
  </si>
  <si>
    <t>M2B2T5J1</t>
  </si>
  <si>
    <t>M4B1T1A2J1</t>
  </si>
  <si>
    <t>M4D1B4J1</t>
  </si>
  <si>
    <t>M2D4B4T1J1</t>
  </si>
  <si>
    <t>M4D3B3T1A1C1J1</t>
  </si>
  <si>
    <t>D1B1T5J1</t>
  </si>
  <si>
    <t>B3T5J1</t>
  </si>
  <si>
    <t>T3C5</t>
  </si>
  <si>
    <t>D5B3C5</t>
  </si>
  <si>
    <t>D4T5J2</t>
  </si>
  <si>
    <t>M4C5J5</t>
  </si>
  <si>
    <t>ExtIntRid</t>
  </si>
  <si>
    <t>B4T2C2J4</t>
  </si>
  <si>
    <t>HP</t>
  </si>
  <si>
    <t>IntRid</t>
  </si>
  <si>
    <t>Int</t>
  </si>
  <si>
    <t>PN</t>
  </si>
  <si>
    <t>IntRid-M5B2-L</t>
  </si>
  <si>
    <t>M5B2</t>
  </si>
  <si>
    <t>Rid-B5J2-L</t>
  </si>
  <si>
    <t>M5B5</t>
  </si>
  <si>
    <t>D5B1T4J2</t>
  </si>
  <si>
    <t>NO</t>
  </si>
  <si>
    <t>HO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</si>
  <si>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</si>
  <si>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</si>
  <si>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</si>
  <si>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</si>
  <si>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</si>
  <si>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</si>
  <si>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</si>
  <si>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</si>
  <si>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</si>
  <si>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</si>
  <si>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</si>
  <si>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</si>
  <si>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</si>
  <si>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</si>
  <si>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</si>
  <si>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</si>
  <si>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</si>
  <si>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</si>
  <si>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</si>
  <si>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</si>
  <si>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P11R</t>
  </si>
  <si>
    <t>P2398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</si>
</sst>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2"/>
    <xf numFmtId="0" fontId="5" fillId="7" borderId="0" xfId="4"/>
    <xf numFmtId="0" fontId="4" fillId="6" borderId="0" xfId="3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4" xfId="0" applyFill="1" applyBorder="1"/>
    <xf numFmtId="0" fontId="0" fillId="0" borderId="10" xfId="0" applyBorder="1" applyAlignment="1">
      <alignment horizontal="right"/>
    </xf>
    <xf numFmtId="0" fontId="5" fillId="0" borderId="0" xfId="4" applyFill="1"/>
    <xf numFmtId="0" fontId="0" fillId="0" borderId="6" xfId="0" applyBorder="1" applyAlignment="1">
      <alignment horizontal="right"/>
    </xf>
    <xf numFmtId="0" fontId="0" fillId="0" borderId="0" xfId="0" applyFill="1"/>
    <xf numFmtId="0" fontId="0" fillId="0" borderId="7" xfId="0" applyFill="1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Beck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6-42A4-A04D-435BAE8922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6-42A4-A04D-435BAE8922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6-42A4-A04D-435BAE8922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26-42A4-A04D-435BAE89228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Paper!$I$1:$L$1</c15:sqref>
                  </c15:fullRef>
                </c:ext>
              </c:extLst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Paper!$I$15:$M$15</c15:sqref>
                  </c15:fullRef>
                </c:ext>
              </c:extLst>
              <c:f>Paper!$I$15:$L$15</c:f>
              <c:numCache>
                <c:formatCode>0%</c:formatCode>
                <c:ptCount val="4"/>
                <c:pt idx="0">
                  <c:v>0.32203389830508472</c:v>
                </c:pt>
                <c:pt idx="1">
                  <c:v>0.10169491525423729</c:v>
                </c:pt>
                <c:pt idx="2">
                  <c:v>0.1864406779661017</c:v>
                </c:pt>
                <c:pt idx="3">
                  <c:v>0.38983050847457629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36A-4671-9931-78DFB726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06373865194234"/>
          <c:y val="0.32465223097112855"/>
          <c:w val="0.21946764421588633"/>
          <c:h val="0.44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Alguren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67-4034-9179-BF06520FC5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67-4034-9179-BF06520FC5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67-4034-9179-BF06520FC5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67-4034-9179-BF06520FC538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Paper!$I$2:$L$2</c:f>
              <c:numCache>
                <c:formatCode>0%</c:formatCode>
                <c:ptCount val="4"/>
                <c:pt idx="0">
                  <c:v>0.59740259740259738</c:v>
                </c:pt>
                <c:pt idx="1">
                  <c:v>6.3311688311688305E-2</c:v>
                </c:pt>
                <c:pt idx="2">
                  <c:v>0.27110389610389612</c:v>
                </c:pt>
                <c:pt idx="3">
                  <c:v>6.8181818181818177E-2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14A-8140-339AF7B2582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67-4034-9179-BF06520FC5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67-4034-9179-BF06520FC5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67-4034-9179-BF06520FC5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67-4034-9179-BF06520FC538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Paper!$I$3:$L$3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E8-414A-8140-339AF7B2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39052468749627"/>
          <c:y val="0.26044705605829116"/>
          <c:w val="0.20246942068470475"/>
          <c:h val="0.61417980961335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Hertach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8-44A4-9F8B-B92B0B648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8-44A4-9F8B-B92B0B648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C8-44A4-9F8B-B92B0B648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C8-44A4-9F8B-B92B0B648045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Paper!$I$34:$L$34</c:f>
              <c:numCache>
                <c:formatCode>0%</c:formatCode>
                <c:ptCount val="4"/>
                <c:pt idx="0">
                  <c:v>0.68221574344023328</c:v>
                </c:pt>
                <c:pt idx="2">
                  <c:v>0.23469387755102042</c:v>
                </c:pt>
                <c:pt idx="3">
                  <c:v>8.3090379008746357E-2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4-44BE-B4E4-52E6317D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39467197260527"/>
          <c:y val="0.23036967045785944"/>
          <c:w val="0.20557179930645783"/>
          <c:h val="0.62148218139399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Schepers</a:t>
            </a:r>
            <a:r>
              <a:rPr lang="nl-NL" baseline="0"/>
              <a:t>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0-4E7F-AF1F-164048A40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0-4E7F-AF1F-164048A40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0-4E7F-AF1F-164048A40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0-4E7F-AF1F-164048A4023E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Paper!$I$47:$L$47</c:f>
              <c:numCache>
                <c:formatCode>0%</c:formatCode>
                <c:ptCount val="4"/>
                <c:pt idx="0">
                  <c:v>0.54830614805520705</c:v>
                </c:pt>
                <c:pt idx="1">
                  <c:v>4.51693851944793E-2</c:v>
                </c:pt>
                <c:pt idx="2">
                  <c:v>0.30614805520702637</c:v>
                </c:pt>
                <c:pt idx="3">
                  <c:v>0.10037641154328733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9A7-9B58-08C7BA68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84722656014549"/>
          <c:y val="0.31159344212408224"/>
          <c:w val="0.2189235009506901"/>
          <c:h val="0.50805229056512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Utriainen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2-412C-A6CB-F352B35D5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D2-412C-A6CB-F352B35D5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D2-412C-A6CB-F352B35D5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2-412C-A6CB-F352B35D5FE4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Paper!$I$59:$L$59</c:f>
              <c:numCache>
                <c:formatCode>0%</c:formatCode>
                <c:ptCount val="4"/>
                <c:pt idx="0">
                  <c:v>0.64414153132250584</c:v>
                </c:pt>
                <c:pt idx="1">
                  <c:v>5.1624129930394433E-2</c:v>
                </c:pt>
                <c:pt idx="2">
                  <c:v>0.29843387470997679</c:v>
                </c:pt>
                <c:pt idx="3">
                  <c:v>5.8004640371229696E-3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4F13-A600-2DD5B231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833226483432784"/>
          <c:y val="0.2181707494896471"/>
          <c:w val="0.19943846267650781"/>
          <c:h val="0.531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Utriainen 2023b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7-4F03-A5DA-5D753DAC4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7-4F03-A5DA-5D753DAC4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7-4F03-A5DA-5D753DAC4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7-4F03-A5DA-5D753DAC42E9}"/>
              </c:ext>
            </c:extLst>
          </c:dPt>
          <c:cat>
            <c:strRef>
              <c:f>Paper!$I$1:$L$1</c:f>
              <c:strCache>
                <c:ptCount val="4"/>
                <c:pt idx="0">
                  <c:v>% External</c:v>
                </c:pt>
                <c:pt idx="1">
                  <c:v>% Internal</c:v>
                </c:pt>
                <c:pt idx="2">
                  <c:v>% Rider</c:v>
                </c:pt>
                <c:pt idx="3">
                  <c:v>% Other</c:v>
                </c:pt>
              </c:strCache>
            </c:strRef>
          </c:cat>
          <c:val>
            <c:numRef>
              <c:f>Paper!$I$77:$L$77</c:f>
              <c:numCache>
                <c:formatCode>0%</c:formatCode>
                <c:ptCount val="4"/>
                <c:pt idx="0">
                  <c:v>0.41463414634146339</c:v>
                </c:pt>
                <c:pt idx="2">
                  <c:v>0.43902439024390244</c:v>
                </c:pt>
                <c:pt idx="3">
                  <c:v>0.14634146341463414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0-445D-AC53-587D4A3A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93285214348204"/>
          <c:y val="0.24131889763779524"/>
          <c:w val="0.25457852143482063"/>
          <c:h val="0.4947922134733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7936</xdr:colOff>
      <xdr:row>16</xdr:row>
      <xdr:rowOff>0</xdr:rowOff>
    </xdr:from>
    <xdr:to>
      <xdr:col>14</xdr:col>
      <xdr:colOff>752474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3B535-7A26-E8CA-D286-8ED10135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565149</xdr:colOff>
      <xdr:row>2</xdr:row>
      <xdr:rowOff>15875</xdr:rowOff>
    </xdr:from>
    <xdr:to>
      <xdr:col>15</xdr:col>
      <xdr:colOff>19050</xdr:colOff>
      <xdr:row>13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EF93B-9E09-CF6C-F25C-6F9DF1F9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569912</xdr:colOff>
      <xdr:row>34</xdr:row>
      <xdr:rowOff>0</xdr:rowOff>
    </xdr:from>
    <xdr:to>
      <xdr:col>15</xdr:col>
      <xdr:colOff>19050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6EFB7-5989-8D90-7E7E-B026F42A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598487</xdr:colOff>
      <xdr:row>47</xdr:row>
      <xdr:rowOff>6350</xdr:rowOff>
    </xdr:from>
    <xdr:to>
      <xdr:col>15</xdr:col>
      <xdr:colOff>1587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033B64-231F-BFFD-2F74-BAFF6C84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598487</xdr:colOff>
      <xdr:row>59</xdr:row>
      <xdr:rowOff>15875</xdr:rowOff>
    </xdr:from>
    <xdr:to>
      <xdr:col>15</xdr:col>
      <xdr:colOff>1587</xdr:colOff>
      <xdr:row>74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F6E804-08DA-E94F-B141-FC1F12AB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77</xdr:row>
      <xdr:rowOff>9525</xdr:rowOff>
    </xdr:from>
    <xdr:to>
      <xdr:col>14</xdr:col>
      <xdr:colOff>692150</xdr:colOff>
      <xdr:row>91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76A50-D65C-3E72-8F8B-5070E94D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workbookViewId="0">
      <selection activeCell="P11" sqref="P11"/>
    </sheetView>
  </sheetViews>
  <sheetFormatPr defaultRowHeight="14.4" x14ac:dyDescent="0.3"/>
  <cols>
    <col min="2" max="2" width="11.77734375" bestFit="1" customWidth="1"/>
    <col min="3" max="11" width="1.88671875" bestFit="1" customWidth="1"/>
    <col min="12" max="22" width="2.77734375" bestFit="1" customWidth="1"/>
  </cols>
  <sheetData>
    <row r="1" spans="1:26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82</v>
      </c>
      <c r="X1" t="s">
        <v>83</v>
      </c>
      <c r="Y1" t="s">
        <v>84</v>
      </c>
      <c r="Z1" t="s">
        <v>85</v>
      </c>
    </row>
    <row r="2" spans="1:26" x14ac:dyDescent="0.3">
      <c r="A2">
        <v>1</v>
      </c>
    </row>
    <row r="3" spans="1:26" x14ac:dyDescent="0.3">
      <c r="A3">
        <v>2</v>
      </c>
      <c r="B3" t="s">
        <v>86</v>
      </c>
    </row>
    <row r="4" spans="1:26" x14ac:dyDescent="0.3">
      <c r="A4">
        <v>3</v>
      </c>
      <c r="B4" t="s">
        <v>87</v>
      </c>
    </row>
    <row r="5" spans="1:26" x14ac:dyDescent="0.3">
      <c r="A5">
        <v>4</v>
      </c>
      <c r="B5" t="s">
        <v>88</v>
      </c>
    </row>
    <row r="6" spans="1:26" x14ac:dyDescent="0.3">
      <c r="A6">
        <v>5</v>
      </c>
    </row>
    <row r="7" spans="1:26" x14ac:dyDescent="0.3">
      <c r="A7">
        <v>6</v>
      </c>
      <c r="B7" t="s">
        <v>94</v>
      </c>
      <c r="X7" s="11" t="s">
        <v>98</v>
      </c>
    </row>
    <row r="8" spans="1:26" x14ac:dyDescent="0.3">
      <c r="A8">
        <v>7</v>
      </c>
      <c r="B8" t="s">
        <v>86</v>
      </c>
    </row>
    <row r="9" spans="1:26" x14ac:dyDescent="0.3">
      <c r="A9">
        <v>8</v>
      </c>
    </row>
    <row r="10" spans="1:26" x14ac:dyDescent="0.3">
      <c r="A10">
        <v>9</v>
      </c>
    </row>
    <row r="11" spans="1:26" x14ac:dyDescent="0.3">
      <c r="A11">
        <v>10</v>
      </c>
    </row>
    <row r="12" spans="1:26" x14ac:dyDescent="0.3">
      <c r="A12">
        <v>11</v>
      </c>
    </row>
    <row r="13" spans="1:26" x14ac:dyDescent="0.3">
      <c r="A13">
        <v>12</v>
      </c>
    </row>
    <row r="14" spans="1:26" x14ac:dyDescent="0.3">
      <c r="A14">
        <v>13</v>
      </c>
    </row>
    <row r="15" spans="1:26" x14ac:dyDescent="0.3">
      <c r="A15">
        <v>14</v>
      </c>
    </row>
    <row r="16" spans="1:26" x14ac:dyDescent="0.3">
      <c r="A16">
        <v>15</v>
      </c>
    </row>
    <row r="17" spans="1:24" x14ac:dyDescent="0.3">
      <c r="A17">
        <v>16</v>
      </c>
    </row>
    <row r="18" spans="1:24" x14ac:dyDescent="0.3">
      <c r="A18">
        <v>17</v>
      </c>
    </row>
    <row r="19" spans="1:24" x14ac:dyDescent="0.3">
      <c r="A19">
        <v>18</v>
      </c>
      <c r="B19" t="s">
        <v>89</v>
      </c>
    </row>
    <row r="20" spans="1:24" x14ac:dyDescent="0.3">
      <c r="A20">
        <v>19</v>
      </c>
    </row>
    <row r="21" spans="1:24" x14ac:dyDescent="0.3">
      <c r="A21">
        <v>20</v>
      </c>
      <c r="B21" t="s">
        <v>87</v>
      </c>
    </row>
    <row r="22" spans="1:24" x14ac:dyDescent="0.3">
      <c r="A22">
        <v>21</v>
      </c>
    </row>
    <row r="23" spans="1:24" x14ac:dyDescent="0.3">
      <c r="A23">
        <v>22</v>
      </c>
    </row>
    <row r="24" spans="1:24" x14ac:dyDescent="0.3">
      <c r="A24">
        <v>23</v>
      </c>
    </row>
    <row r="25" spans="1:24" x14ac:dyDescent="0.3">
      <c r="A25">
        <v>24</v>
      </c>
      <c r="B25" t="s">
        <v>93</v>
      </c>
      <c r="X25" s="11" t="s">
        <v>99</v>
      </c>
    </row>
    <row r="26" spans="1:24" x14ac:dyDescent="0.3">
      <c r="A26">
        <v>25</v>
      </c>
    </row>
    <row r="27" spans="1:24" x14ac:dyDescent="0.3">
      <c r="A27">
        <v>26</v>
      </c>
    </row>
    <row r="28" spans="1:24" x14ac:dyDescent="0.3">
      <c r="A28">
        <v>27</v>
      </c>
      <c r="B28" t="s">
        <v>86</v>
      </c>
      <c r="X28" s="12" t="s">
        <v>100</v>
      </c>
    </row>
    <row r="29" spans="1:24" x14ac:dyDescent="0.3">
      <c r="A29">
        <v>28</v>
      </c>
      <c r="B29" t="s">
        <v>87</v>
      </c>
      <c r="X29" s="12" t="s">
        <v>99</v>
      </c>
    </row>
    <row r="30" spans="1:24" x14ac:dyDescent="0.3">
      <c r="A30">
        <v>29</v>
      </c>
      <c r="B30" t="s">
        <v>93</v>
      </c>
      <c r="X30" s="11" t="s">
        <v>99</v>
      </c>
    </row>
    <row r="31" spans="1:24" x14ac:dyDescent="0.3">
      <c r="A31">
        <v>30</v>
      </c>
    </row>
    <row r="32" spans="1:24" x14ac:dyDescent="0.3">
      <c r="A32">
        <v>31</v>
      </c>
    </row>
    <row r="33" spans="1:24" x14ac:dyDescent="0.3">
      <c r="A33">
        <v>32</v>
      </c>
      <c r="B33" t="s">
        <v>86</v>
      </c>
    </row>
    <row r="34" spans="1:24" x14ac:dyDescent="0.3">
      <c r="A34">
        <v>33</v>
      </c>
      <c r="B34" t="s">
        <v>95</v>
      </c>
      <c r="X34" s="13" t="s">
        <v>101</v>
      </c>
    </row>
    <row r="35" spans="1:24" x14ac:dyDescent="0.3">
      <c r="A35">
        <v>34</v>
      </c>
      <c r="B35" t="s">
        <v>86</v>
      </c>
    </row>
    <row r="36" spans="1:24" x14ac:dyDescent="0.3">
      <c r="A36">
        <v>35</v>
      </c>
      <c r="B36" t="s">
        <v>89</v>
      </c>
      <c r="X36" s="11" t="s">
        <v>102</v>
      </c>
    </row>
    <row r="37" spans="1:24" x14ac:dyDescent="0.3">
      <c r="A37">
        <v>36</v>
      </c>
    </row>
    <row r="38" spans="1:24" x14ac:dyDescent="0.3">
      <c r="A38">
        <v>37</v>
      </c>
    </row>
    <row r="39" spans="1:24" x14ac:dyDescent="0.3">
      <c r="A39">
        <v>38</v>
      </c>
    </row>
    <row r="40" spans="1:24" x14ac:dyDescent="0.3">
      <c r="A40">
        <v>39</v>
      </c>
    </row>
    <row r="41" spans="1:24" x14ac:dyDescent="0.3">
      <c r="A41">
        <v>40</v>
      </c>
    </row>
    <row r="42" spans="1:24" x14ac:dyDescent="0.3">
      <c r="A42">
        <v>41</v>
      </c>
    </row>
    <row r="43" spans="1:24" x14ac:dyDescent="0.3">
      <c r="A43">
        <v>42</v>
      </c>
    </row>
    <row r="44" spans="1:24" x14ac:dyDescent="0.3">
      <c r="A44">
        <v>43</v>
      </c>
      <c r="B44" t="s">
        <v>87</v>
      </c>
      <c r="X44" s="11" t="s">
        <v>87</v>
      </c>
    </row>
    <row r="45" spans="1:24" x14ac:dyDescent="0.3">
      <c r="A45">
        <v>44</v>
      </c>
    </row>
    <row r="46" spans="1:24" x14ac:dyDescent="0.3">
      <c r="A46">
        <v>45</v>
      </c>
    </row>
    <row r="47" spans="1:24" x14ac:dyDescent="0.3">
      <c r="A47">
        <v>46</v>
      </c>
    </row>
    <row r="48" spans="1:24" x14ac:dyDescent="0.3">
      <c r="A48">
        <v>47</v>
      </c>
    </row>
    <row r="49" spans="1:24" x14ac:dyDescent="0.3">
      <c r="A49">
        <v>48</v>
      </c>
    </row>
    <row r="50" spans="1:24" x14ac:dyDescent="0.3">
      <c r="A50">
        <v>49</v>
      </c>
    </row>
    <row r="51" spans="1:24" x14ac:dyDescent="0.3">
      <c r="A51">
        <v>50</v>
      </c>
      <c r="B51" t="s">
        <v>86</v>
      </c>
      <c r="X51" s="11" t="s">
        <v>103</v>
      </c>
    </row>
    <row r="52" spans="1:24" x14ac:dyDescent="0.3">
      <c r="A52">
        <v>51</v>
      </c>
    </row>
    <row r="53" spans="1:24" x14ac:dyDescent="0.3">
      <c r="A53">
        <v>52</v>
      </c>
    </row>
    <row r="54" spans="1:24" x14ac:dyDescent="0.3">
      <c r="A54">
        <v>53</v>
      </c>
    </row>
    <row r="55" spans="1:24" x14ac:dyDescent="0.3">
      <c r="A55">
        <v>54</v>
      </c>
    </row>
    <row r="56" spans="1:24" x14ac:dyDescent="0.3">
      <c r="A56">
        <v>55</v>
      </c>
    </row>
    <row r="57" spans="1:24" x14ac:dyDescent="0.3">
      <c r="A57">
        <v>56</v>
      </c>
    </row>
    <row r="58" spans="1:24" x14ac:dyDescent="0.3">
      <c r="A58">
        <v>57</v>
      </c>
    </row>
    <row r="59" spans="1:24" x14ac:dyDescent="0.3">
      <c r="A59">
        <v>58</v>
      </c>
      <c r="B59" t="s">
        <v>88</v>
      </c>
      <c r="X59" s="13" t="s">
        <v>104</v>
      </c>
    </row>
    <row r="60" spans="1:24" x14ac:dyDescent="0.3">
      <c r="A60">
        <v>59</v>
      </c>
    </row>
    <row r="61" spans="1:24" x14ac:dyDescent="0.3">
      <c r="A61">
        <v>60</v>
      </c>
    </row>
    <row r="62" spans="1:24" x14ac:dyDescent="0.3">
      <c r="A62">
        <v>61</v>
      </c>
    </row>
    <row r="63" spans="1:24" x14ac:dyDescent="0.3">
      <c r="A63">
        <v>62</v>
      </c>
    </row>
    <row r="64" spans="1:24" x14ac:dyDescent="0.3">
      <c r="A64">
        <v>63</v>
      </c>
    </row>
    <row r="65" spans="1:2" x14ac:dyDescent="0.3">
      <c r="A65">
        <v>64</v>
      </c>
      <c r="B65" t="s">
        <v>86</v>
      </c>
    </row>
    <row r="66" spans="1:2" x14ac:dyDescent="0.3">
      <c r="A66">
        <v>65</v>
      </c>
    </row>
    <row r="67" spans="1:2" x14ac:dyDescent="0.3">
      <c r="A67">
        <v>66</v>
      </c>
    </row>
    <row r="68" spans="1:2" x14ac:dyDescent="0.3">
      <c r="A68">
        <v>67</v>
      </c>
    </row>
    <row r="69" spans="1:2" x14ac:dyDescent="0.3">
      <c r="A69">
        <v>68</v>
      </c>
    </row>
    <row r="70" spans="1:2" x14ac:dyDescent="0.3">
      <c r="A70">
        <v>69</v>
      </c>
    </row>
    <row r="71" spans="1:2" x14ac:dyDescent="0.3">
      <c r="A71">
        <v>70</v>
      </c>
    </row>
    <row r="72" spans="1:2" x14ac:dyDescent="0.3">
      <c r="A72">
        <v>71</v>
      </c>
    </row>
    <row r="73" spans="1:2" x14ac:dyDescent="0.3">
      <c r="A73">
        <v>72</v>
      </c>
    </row>
    <row r="74" spans="1:2" x14ac:dyDescent="0.3">
      <c r="A74">
        <v>73</v>
      </c>
    </row>
    <row r="75" spans="1:2" x14ac:dyDescent="0.3">
      <c r="A75">
        <v>74</v>
      </c>
    </row>
    <row r="76" spans="1:2" x14ac:dyDescent="0.3">
      <c r="A76">
        <v>75</v>
      </c>
    </row>
    <row r="77" spans="1:2" x14ac:dyDescent="0.3">
      <c r="A77">
        <v>76</v>
      </c>
    </row>
    <row r="78" spans="1:2" x14ac:dyDescent="0.3">
      <c r="A78">
        <v>77</v>
      </c>
      <c r="B78" t="s">
        <v>90</v>
      </c>
    </row>
    <row r="79" spans="1:2" x14ac:dyDescent="0.3">
      <c r="A79">
        <v>78</v>
      </c>
    </row>
    <row r="80" spans="1:2" x14ac:dyDescent="0.3">
      <c r="A80">
        <v>79</v>
      </c>
    </row>
    <row r="81" spans="1:24" x14ac:dyDescent="0.3">
      <c r="A81">
        <v>80</v>
      </c>
    </row>
    <row r="82" spans="1:24" x14ac:dyDescent="0.3">
      <c r="A82">
        <v>81</v>
      </c>
    </row>
    <row r="83" spans="1:24" x14ac:dyDescent="0.3">
      <c r="A83">
        <v>82</v>
      </c>
    </row>
    <row r="84" spans="1:24" x14ac:dyDescent="0.3">
      <c r="A84">
        <v>83</v>
      </c>
    </row>
    <row r="85" spans="1:24" x14ac:dyDescent="0.3">
      <c r="A85">
        <v>84</v>
      </c>
    </row>
    <row r="86" spans="1:24" x14ac:dyDescent="0.3">
      <c r="A86">
        <v>85</v>
      </c>
    </row>
    <row r="87" spans="1:24" x14ac:dyDescent="0.3">
      <c r="A87" s="8">
        <v>86</v>
      </c>
      <c r="B87" t="s">
        <v>91</v>
      </c>
    </row>
    <row r="88" spans="1:24" x14ac:dyDescent="0.3">
      <c r="A88">
        <v>87</v>
      </c>
      <c r="B88" t="s">
        <v>87</v>
      </c>
      <c r="X88" s="11" t="s">
        <v>87</v>
      </c>
    </row>
    <row r="89" spans="1:24" x14ac:dyDescent="0.3">
      <c r="A89">
        <v>88</v>
      </c>
    </row>
    <row r="90" spans="1:24" x14ac:dyDescent="0.3">
      <c r="A90">
        <v>89</v>
      </c>
    </row>
    <row r="91" spans="1:24" x14ac:dyDescent="0.3">
      <c r="A91">
        <v>90</v>
      </c>
    </row>
    <row r="92" spans="1:24" x14ac:dyDescent="0.3">
      <c r="A92">
        <v>91</v>
      </c>
      <c r="B92" t="s">
        <v>96</v>
      </c>
      <c r="X92" s="12" t="s">
        <v>105</v>
      </c>
    </row>
    <row r="93" spans="1:24" x14ac:dyDescent="0.3">
      <c r="A93">
        <v>92</v>
      </c>
    </row>
    <row r="94" spans="1:24" x14ac:dyDescent="0.3">
      <c r="A94">
        <v>93</v>
      </c>
      <c r="B94" t="s">
        <v>92</v>
      </c>
    </row>
    <row r="95" spans="1:24" x14ac:dyDescent="0.3">
      <c r="A95">
        <v>94</v>
      </c>
    </row>
    <row r="96" spans="1:24" x14ac:dyDescent="0.3">
      <c r="A96">
        <v>95</v>
      </c>
      <c r="B96" t="s">
        <v>88</v>
      </c>
      <c r="X96" s="11" t="s">
        <v>106</v>
      </c>
    </row>
    <row r="97" spans="1:24" x14ac:dyDescent="0.3">
      <c r="A97">
        <v>96</v>
      </c>
      <c r="B97" t="s">
        <v>97</v>
      </c>
      <c r="X97" s="13" t="s">
        <v>107</v>
      </c>
    </row>
    <row r="98" spans="1:24" x14ac:dyDescent="0.3">
      <c r="A98">
        <v>97</v>
      </c>
    </row>
    <row r="99" spans="1:24" x14ac:dyDescent="0.3">
      <c r="A99">
        <v>98</v>
      </c>
    </row>
    <row r="100" spans="1:24" x14ac:dyDescent="0.3">
      <c r="A100">
        <v>99</v>
      </c>
    </row>
    <row r="101" spans="1:24" x14ac:dyDescent="0.3">
      <c r="A101" s="10">
        <v>100</v>
      </c>
      <c r="B101" t="s">
        <v>87</v>
      </c>
      <c r="X101" s="1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C444-C45A-49B5-87E9-D5F7503DA8FA}">
  <dimension ref="A1:Z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4.4" x14ac:dyDescent="0.3"/>
  <cols>
    <col min="1" max="1" width="5.5546875" bestFit="1" customWidth="1"/>
  </cols>
  <sheetData>
    <row r="1" spans="1:26" x14ac:dyDescent="0.3">
      <c r="A1" t="s">
        <v>0</v>
      </c>
      <c r="B1" t="s">
        <v>1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140</v>
      </c>
      <c r="X1" t="s">
        <v>306</v>
      </c>
      <c r="Y1" t="s">
        <v>175</v>
      </c>
      <c r="Z1" t="s">
        <v>307</v>
      </c>
    </row>
    <row r="2" spans="1:26" x14ac:dyDescent="0.3">
      <c r="A2">
        <v>1</v>
      </c>
      <c r="J2" t="s">
        <v>117</v>
      </c>
      <c r="U2" t="s">
        <v>123</v>
      </c>
    </row>
    <row r="3" spans="1:26" x14ac:dyDescent="0.3">
      <c r="A3">
        <v>2</v>
      </c>
      <c r="J3" t="s">
        <v>118</v>
      </c>
      <c r="U3" s="12" t="s">
        <v>124</v>
      </c>
    </row>
    <row r="4" spans="1:26" x14ac:dyDescent="0.3">
      <c r="A4">
        <v>3</v>
      </c>
      <c r="J4" t="s">
        <v>281</v>
      </c>
      <c r="U4" t="s">
        <v>125</v>
      </c>
    </row>
    <row r="5" spans="1:26" x14ac:dyDescent="0.3">
      <c r="A5">
        <v>4</v>
      </c>
      <c r="U5" t="s">
        <v>126</v>
      </c>
    </row>
    <row r="6" spans="1:26" x14ac:dyDescent="0.3">
      <c r="A6">
        <v>5</v>
      </c>
      <c r="U6" t="s">
        <v>127</v>
      </c>
    </row>
    <row r="7" spans="1:26" x14ac:dyDescent="0.3">
      <c r="A7">
        <v>6</v>
      </c>
      <c r="U7" t="s">
        <v>128</v>
      </c>
    </row>
    <row r="8" spans="1:26" x14ac:dyDescent="0.3">
      <c r="A8">
        <v>7</v>
      </c>
      <c r="U8" t="s">
        <v>129</v>
      </c>
      <c r="W8" t="s">
        <v>137</v>
      </c>
    </row>
    <row r="9" spans="1:26" x14ac:dyDescent="0.3">
      <c r="A9">
        <v>8</v>
      </c>
      <c r="U9" t="s">
        <v>130</v>
      </c>
      <c r="W9" t="s">
        <v>141</v>
      </c>
    </row>
    <row r="10" spans="1:26" x14ac:dyDescent="0.3">
      <c r="A10">
        <v>9</v>
      </c>
      <c r="J10" t="s">
        <v>119</v>
      </c>
      <c r="U10" t="s">
        <v>131</v>
      </c>
    </row>
    <row r="11" spans="1:26" x14ac:dyDescent="0.3">
      <c r="A11">
        <v>10</v>
      </c>
      <c r="U11" t="s">
        <v>132</v>
      </c>
    </row>
    <row r="12" spans="1:26" x14ac:dyDescent="0.3">
      <c r="A12">
        <v>11</v>
      </c>
      <c r="D12" t="s">
        <v>110</v>
      </c>
      <c r="M12" t="s">
        <v>148</v>
      </c>
    </row>
    <row r="13" spans="1:26" x14ac:dyDescent="0.3">
      <c r="A13">
        <v>12</v>
      </c>
      <c r="M13" t="s">
        <v>149</v>
      </c>
    </row>
    <row r="14" spans="1:26" x14ac:dyDescent="0.3">
      <c r="A14">
        <v>13</v>
      </c>
      <c r="M14" t="s">
        <v>150</v>
      </c>
    </row>
    <row r="15" spans="1:26" x14ac:dyDescent="0.3">
      <c r="A15">
        <v>14</v>
      </c>
      <c r="M15" t="s">
        <v>151</v>
      </c>
    </row>
    <row r="16" spans="1:26" x14ac:dyDescent="0.3">
      <c r="A16">
        <v>15</v>
      </c>
      <c r="M16" t="s">
        <v>152</v>
      </c>
    </row>
    <row r="17" spans="1:26" x14ac:dyDescent="0.3">
      <c r="A17">
        <v>16</v>
      </c>
      <c r="M17" t="s">
        <v>153</v>
      </c>
    </row>
    <row r="18" spans="1:26" x14ac:dyDescent="0.3">
      <c r="A18">
        <v>17</v>
      </c>
      <c r="M18" t="s">
        <v>154</v>
      </c>
    </row>
    <row r="19" spans="1:26" x14ac:dyDescent="0.3">
      <c r="A19">
        <v>18</v>
      </c>
      <c r="M19" t="s">
        <v>155</v>
      </c>
    </row>
    <row r="20" spans="1:26" x14ac:dyDescent="0.3">
      <c r="A20">
        <v>19</v>
      </c>
      <c r="M20" t="s">
        <v>156</v>
      </c>
      <c r="W20" t="s">
        <v>113</v>
      </c>
    </row>
    <row r="21" spans="1:26" x14ac:dyDescent="0.3">
      <c r="A21">
        <v>20</v>
      </c>
      <c r="M21" t="s">
        <v>279</v>
      </c>
      <c r="Z21" s="12" t="s">
        <v>180</v>
      </c>
    </row>
    <row r="22" spans="1:26" x14ac:dyDescent="0.3">
      <c r="A22">
        <v>21</v>
      </c>
      <c r="Z22" s="12" t="s">
        <v>181</v>
      </c>
    </row>
    <row r="23" spans="1:26" x14ac:dyDescent="0.3">
      <c r="A23">
        <v>22</v>
      </c>
      <c r="Z23" t="s">
        <v>182</v>
      </c>
    </row>
    <row r="24" spans="1:26" x14ac:dyDescent="0.3">
      <c r="A24">
        <v>23</v>
      </c>
    </row>
    <row r="25" spans="1:26" x14ac:dyDescent="0.3">
      <c r="A25">
        <v>24</v>
      </c>
      <c r="Z25" t="s">
        <v>183</v>
      </c>
    </row>
    <row r="26" spans="1:26" x14ac:dyDescent="0.3">
      <c r="A26">
        <v>25</v>
      </c>
      <c r="D26" t="s">
        <v>113</v>
      </c>
      <c r="Z26" t="s">
        <v>113</v>
      </c>
    </row>
    <row r="27" spans="1:26" x14ac:dyDescent="0.3">
      <c r="A27">
        <v>26</v>
      </c>
      <c r="Z27" t="s">
        <v>184</v>
      </c>
    </row>
    <row r="28" spans="1:26" x14ac:dyDescent="0.3">
      <c r="A28">
        <v>27</v>
      </c>
      <c r="Z28" t="s">
        <v>185</v>
      </c>
    </row>
    <row r="29" spans="1:26" x14ac:dyDescent="0.3">
      <c r="A29">
        <v>28</v>
      </c>
      <c r="Z29" t="s">
        <v>186</v>
      </c>
    </row>
    <row r="30" spans="1:26" x14ac:dyDescent="0.3">
      <c r="A30">
        <v>29</v>
      </c>
      <c r="D30" s="12" t="s">
        <v>172</v>
      </c>
      <c r="Z30" t="s">
        <v>109</v>
      </c>
    </row>
    <row r="31" spans="1:26" x14ac:dyDescent="0.3">
      <c r="A31">
        <v>30</v>
      </c>
      <c r="J31" s="12" t="s">
        <v>120</v>
      </c>
      <c r="Z31" t="s">
        <v>187</v>
      </c>
    </row>
    <row r="32" spans="1:26" x14ac:dyDescent="0.3">
      <c r="A32">
        <v>31</v>
      </c>
      <c r="P32" s="12" t="s">
        <v>166</v>
      </c>
    </row>
    <row r="33" spans="1:25" x14ac:dyDescent="0.3">
      <c r="A33">
        <v>32</v>
      </c>
      <c r="P33" t="s">
        <v>167</v>
      </c>
    </row>
    <row r="34" spans="1:25" x14ac:dyDescent="0.3">
      <c r="A34">
        <v>33</v>
      </c>
      <c r="P34" s="12" t="s">
        <v>168</v>
      </c>
      <c r="X34" s="12" t="s">
        <v>157</v>
      </c>
      <c r="Y34" t="s">
        <v>142</v>
      </c>
    </row>
    <row r="35" spans="1:25" x14ac:dyDescent="0.3">
      <c r="A35">
        <v>34</v>
      </c>
      <c r="P35" t="s">
        <v>137</v>
      </c>
      <c r="Y35" t="s">
        <v>137</v>
      </c>
    </row>
    <row r="36" spans="1:25" x14ac:dyDescent="0.3">
      <c r="A36">
        <v>35</v>
      </c>
      <c r="P36" t="s">
        <v>169</v>
      </c>
      <c r="X36" t="s">
        <v>158</v>
      </c>
    </row>
    <row r="37" spans="1:25" x14ac:dyDescent="0.3">
      <c r="A37">
        <v>36</v>
      </c>
      <c r="P37" t="s">
        <v>170</v>
      </c>
      <c r="W37" t="s">
        <v>142</v>
      </c>
    </row>
    <row r="38" spans="1:25" x14ac:dyDescent="0.3">
      <c r="A38">
        <v>37</v>
      </c>
      <c r="P38" t="s">
        <v>170</v>
      </c>
    </row>
    <row r="39" spans="1:25" x14ac:dyDescent="0.3">
      <c r="A39">
        <v>38</v>
      </c>
      <c r="P39" t="s">
        <v>171</v>
      </c>
      <c r="W39" t="s">
        <v>113</v>
      </c>
    </row>
    <row r="40" spans="1:25" x14ac:dyDescent="0.3">
      <c r="A40">
        <v>39</v>
      </c>
      <c r="P40" t="s">
        <v>113</v>
      </c>
    </row>
    <row r="41" spans="1:25" x14ac:dyDescent="0.3">
      <c r="A41">
        <v>40</v>
      </c>
      <c r="P41" t="s">
        <v>113</v>
      </c>
    </row>
    <row r="42" spans="1:25" x14ac:dyDescent="0.3">
      <c r="A42">
        <v>41</v>
      </c>
      <c r="Q42" s="12" t="s">
        <v>133</v>
      </c>
      <c r="W42" t="s">
        <v>113</v>
      </c>
    </row>
    <row r="43" spans="1:25" x14ac:dyDescent="0.3">
      <c r="A43">
        <v>42</v>
      </c>
      <c r="D43" s="12" t="s">
        <v>110</v>
      </c>
      <c r="J43" t="s">
        <v>121</v>
      </c>
      <c r="Q43" t="s">
        <v>134</v>
      </c>
    </row>
    <row r="44" spans="1:25" x14ac:dyDescent="0.3">
      <c r="A44">
        <v>43</v>
      </c>
      <c r="Q44" t="s">
        <v>135</v>
      </c>
      <c r="X44" t="s">
        <v>159</v>
      </c>
    </row>
    <row r="45" spans="1:25" x14ac:dyDescent="0.3">
      <c r="A45">
        <v>44</v>
      </c>
      <c r="Q45" t="s">
        <v>136</v>
      </c>
    </row>
    <row r="46" spans="1:25" x14ac:dyDescent="0.3">
      <c r="A46">
        <v>45</v>
      </c>
      <c r="Q46" t="s">
        <v>114</v>
      </c>
    </row>
    <row r="47" spans="1:25" x14ac:dyDescent="0.3">
      <c r="A47">
        <v>46</v>
      </c>
      <c r="Q47" t="s">
        <v>137</v>
      </c>
    </row>
    <row r="48" spans="1:25" x14ac:dyDescent="0.3">
      <c r="A48">
        <v>47</v>
      </c>
      <c r="Q48" t="s">
        <v>137</v>
      </c>
    </row>
    <row r="49" spans="1:25" x14ac:dyDescent="0.3">
      <c r="A49">
        <v>48</v>
      </c>
      <c r="Q49" t="s">
        <v>138</v>
      </c>
      <c r="Y49" t="s">
        <v>176</v>
      </c>
    </row>
    <row r="50" spans="1:25" x14ac:dyDescent="0.3">
      <c r="A50">
        <v>49</v>
      </c>
      <c r="Q50" t="s">
        <v>139</v>
      </c>
    </row>
    <row r="51" spans="1:25" x14ac:dyDescent="0.3">
      <c r="A51">
        <v>50</v>
      </c>
      <c r="Q51" t="s">
        <v>137</v>
      </c>
    </row>
    <row r="52" spans="1:25" x14ac:dyDescent="0.3">
      <c r="A52">
        <v>51</v>
      </c>
    </row>
    <row r="53" spans="1:25" x14ac:dyDescent="0.3">
      <c r="A53">
        <v>52</v>
      </c>
      <c r="W53" t="s">
        <v>137</v>
      </c>
    </row>
    <row r="54" spans="1:25" x14ac:dyDescent="0.3">
      <c r="A54">
        <v>53</v>
      </c>
    </row>
    <row r="55" spans="1:25" x14ac:dyDescent="0.3">
      <c r="A55">
        <v>54</v>
      </c>
    </row>
    <row r="56" spans="1:25" x14ac:dyDescent="0.3">
      <c r="A56">
        <v>55</v>
      </c>
      <c r="D56" t="s">
        <v>109</v>
      </c>
      <c r="X56" t="s">
        <v>160</v>
      </c>
    </row>
    <row r="57" spans="1:25" x14ac:dyDescent="0.3">
      <c r="A57">
        <v>56</v>
      </c>
    </row>
    <row r="58" spans="1:25" x14ac:dyDescent="0.3">
      <c r="A58">
        <v>57</v>
      </c>
      <c r="X58" t="s">
        <v>161</v>
      </c>
    </row>
    <row r="59" spans="1:25" x14ac:dyDescent="0.3">
      <c r="A59">
        <v>58</v>
      </c>
    </row>
    <row r="60" spans="1:25" x14ac:dyDescent="0.3">
      <c r="A60">
        <v>59</v>
      </c>
    </row>
    <row r="61" spans="1:25" x14ac:dyDescent="0.3">
      <c r="A61">
        <v>60</v>
      </c>
      <c r="X61" s="12" t="s">
        <v>162</v>
      </c>
    </row>
    <row r="62" spans="1:25" x14ac:dyDescent="0.3">
      <c r="A62">
        <v>61</v>
      </c>
      <c r="D62" t="s">
        <v>173</v>
      </c>
      <c r="J62" t="s">
        <v>122</v>
      </c>
    </row>
    <row r="63" spans="1:25" x14ac:dyDescent="0.3">
      <c r="A63">
        <v>62</v>
      </c>
      <c r="Y63" t="s">
        <v>177</v>
      </c>
    </row>
    <row r="64" spans="1:25" x14ac:dyDescent="0.3">
      <c r="A64">
        <v>63</v>
      </c>
    </row>
    <row r="65" spans="1:25" x14ac:dyDescent="0.3">
      <c r="A65">
        <v>64</v>
      </c>
    </row>
    <row r="66" spans="1:25" x14ac:dyDescent="0.3">
      <c r="A66">
        <v>65</v>
      </c>
      <c r="D66" s="12" t="s">
        <v>110</v>
      </c>
      <c r="W66" t="s">
        <v>137</v>
      </c>
    </row>
    <row r="67" spans="1:25" x14ac:dyDescent="0.3">
      <c r="A67">
        <v>66</v>
      </c>
    </row>
    <row r="68" spans="1:25" x14ac:dyDescent="0.3">
      <c r="A68">
        <v>67</v>
      </c>
    </row>
    <row r="69" spans="1:25" x14ac:dyDescent="0.3">
      <c r="A69">
        <v>68</v>
      </c>
      <c r="Y69" t="s">
        <v>178</v>
      </c>
    </row>
    <row r="70" spans="1:25" x14ac:dyDescent="0.3">
      <c r="A70">
        <v>69</v>
      </c>
    </row>
    <row r="71" spans="1:25" x14ac:dyDescent="0.3">
      <c r="A71">
        <v>70</v>
      </c>
      <c r="W71" t="s">
        <v>143</v>
      </c>
    </row>
    <row r="72" spans="1:25" x14ac:dyDescent="0.3">
      <c r="A72">
        <v>71</v>
      </c>
      <c r="T72" t="s">
        <v>108</v>
      </c>
    </row>
    <row r="73" spans="1:25" x14ac:dyDescent="0.3">
      <c r="A73">
        <v>72</v>
      </c>
      <c r="J73" t="s">
        <v>109</v>
      </c>
      <c r="T73" t="s">
        <v>109</v>
      </c>
      <c r="Y73" t="s">
        <v>109</v>
      </c>
    </row>
    <row r="74" spans="1:25" x14ac:dyDescent="0.3">
      <c r="A74">
        <v>73</v>
      </c>
      <c r="J74" s="12" t="s">
        <v>118</v>
      </c>
      <c r="T74" s="12" t="s">
        <v>110</v>
      </c>
    </row>
    <row r="75" spans="1:25" x14ac:dyDescent="0.3">
      <c r="A75">
        <v>74</v>
      </c>
      <c r="T75" t="s">
        <v>111</v>
      </c>
      <c r="Y75" t="s">
        <v>146</v>
      </c>
    </row>
    <row r="76" spans="1:25" x14ac:dyDescent="0.3">
      <c r="A76">
        <v>75</v>
      </c>
      <c r="T76" t="s">
        <v>112</v>
      </c>
    </row>
    <row r="77" spans="1:25" x14ac:dyDescent="0.3">
      <c r="A77">
        <v>76</v>
      </c>
      <c r="T77" t="s">
        <v>113</v>
      </c>
    </row>
    <row r="78" spans="1:25" x14ac:dyDescent="0.3">
      <c r="A78">
        <v>77</v>
      </c>
      <c r="T78" t="s">
        <v>113</v>
      </c>
    </row>
    <row r="79" spans="1:25" x14ac:dyDescent="0.3">
      <c r="A79">
        <v>78</v>
      </c>
      <c r="T79" t="s">
        <v>114</v>
      </c>
    </row>
    <row r="80" spans="1:25" x14ac:dyDescent="0.3">
      <c r="A80">
        <v>79</v>
      </c>
      <c r="J80" t="s">
        <v>114</v>
      </c>
      <c r="T80" t="s">
        <v>115</v>
      </c>
    </row>
    <row r="81" spans="1:25" x14ac:dyDescent="0.3">
      <c r="A81">
        <v>80</v>
      </c>
      <c r="T81" s="12" t="s">
        <v>116</v>
      </c>
    </row>
    <row r="82" spans="1:25" x14ac:dyDescent="0.3">
      <c r="A82">
        <v>81</v>
      </c>
      <c r="D82" s="12" t="s">
        <v>174</v>
      </c>
    </row>
    <row r="83" spans="1:25" x14ac:dyDescent="0.3">
      <c r="A83">
        <v>82</v>
      </c>
    </row>
    <row r="84" spans="1:25" x14ac:dyDescent="0.3">
      <c r="A84">
        <v>83</v>
      </c>
      <c r="D84" s="12" t="s">
        <v>110</v>
      </c>
    </row>
    <row r="85" spans="1:25" x14ac:dyDescent="0.3">
      <c r="A85">
        <v>84</v>
      </c>
      <c r="X85" t="s">
        <v>163</v>
      </c>
    </row>
    <row r="86" spans="1:25" x14ac:dyDescent="0.3">
      <c r="A86">
        <v>85</v>
      </c>
    </row>
    <row r="87" spans="1:25" x14ac:dyDescent="0.3">
      <c r="A87">
        <v>86</v>
      </c>
      <c r="X87" t="s">
        <v>164</v>
      </c>
      <c r="Y87" t="s">
        <v>179</v>
      </c>
    </row>
    <row r="88" spans="1:25" x14ac:dyDescent="0.3">
      <c r="A88">
        <v>87</v>
      </c>
    </row>
    <row r="89" spans="1:25" x14ac:dyDescent="0.3">
      <c r="A89">
        <v>88</v>
      </c>
    </row>
    <row r="90" spans="1:25" x14ac:dyDescent="0.3">
      <c r="A90">
        <v>89</v>
      </c>
      <c r="Y90" t="s">
        <v>131</v>
      </c>
    </row>
    <row r="91" spans="1:25" x14ac:dyDescent="0.3">
      <c r="A91">
        <v>90</v>
      </c>
      <c r="Y91" t="s">
        <v>137</v>
      </c>
    </row>
    <row r="92" spans="1:25" x14ac:dyDescent="0.3">
      <c r="A92">
        <v>91</v>
      </c>
    </row>
    <row r="93" spans="1:25" x14ac:dyDescent="0.3">
      <c r="A93">
        <v>92</v>
      </c>
    </row>
    <row r="94" spans="1:25" x14ac:dyDescent="0.3">
      <c r="A94">
        <v>93</v>
      </c>
      <c r="W94" t="s">
        <v>146</v>
      </c>
    </row>
    <row r="95" spans="1:25" x14ac:dyDescent="0.3">
      <c r="A95">
        <v>94</v>
      </c>
    </row>
    <row r="96" spans="1:25" x14ac:dyDescent="0.3">
      <c r="A96">
        <v>95</v>
      </c>
    </row>
    <row r="97" spans="1:24" x14ac:dyDescent="0.3">
      <c r="A97">
        <v>96</v>
      </c>
    </row>
    <row r="98" spans="1:24" x14ac:dyDescent="0.3">
      <c r="A98">
        <v>97</v>
      </c>
      <c r="X98" t="s">
        <v>165</v>
      </c>
    </row>
    <row r="99" spans="1:24" x14ac:dyDescent="0.3">
      <c r="A99">
        <v>98</v>
      </c>
    </row>
    <row r="100" spans="1:24" x14ac:dyDescent="0.3">
      <c r="A100">
        <v>99</v>
      </c>
    </row>
    <row r="101" spans="1:24" x14ac:dyDescent="0.3">
      <c r="A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7A19-AF63-48D7-9E55-551C078845F9}">
  <dimension ref="A1:O51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P83" sqref="P83"/>
    </sheetView>
  </sheetViews>
  <sheetFormatPr defaultRowHeight="14.4" x14ac:dyDescent="0.3"/>
  <cols>
    <col min="1" max="1" width="13.21875" bestFit="1" customWidth="1"/>
    <col min="2" max="2" width="27" bestFit="1" customWidth="1"/>
    <col min="4" max="4" width="9.5546875" bestFit="1" customWidth="1"/>
    <col min="6" max="6" width="14.88671875" bestFit="1" customWidth="1"/>
    <col min="7" max="7" width="14.77734375" bestFit="1" customWidth="1"/>
    <col min="9" max="9" width="9.88671875" bestFit="1" customWidth="1"/>
    <col min="10" max="10" width="9.5546875" bestFit="1" customWidth="1"/>
    <col min="15" max="15" width="10.77734375" bestFit="1" customWidth="1"/>
  </cols>
  <sheetData>
    <row r="1" spans="1:15" x14ac:dyDescent="0.3">
      <c r="A1" s="4" t="s">
        <v>8</v>
      </c>
      <c r="B1" s="4" t="s">
        <v>6</v>
      </c>
      <c r="C1" s="4" t="s">
        <v>2</v>
      </c>
      <c r="D1" s="4" t="s">
        <v>3</v>
      </c>
      <c r="E1" s="4" t="s">
        <v>40</v>
      </c>
      <c r="F1" s="4" t="s">
        <v>4</v>
      </c>
      <c r="G1" s="4" t="s">
        <v>5</v>
      </c>
      <c r="H1" s="3"/>
      <c r="I1" s="3" t="s">
        <v>76</v>
      </c>
      <c r="J1" s="3" t="s">
        <v>77</v>
      </c>
      <c r="K1" s="3" t="s">
        <v>78</v>
      </c>
      <c r="L1" s="3" t="s">
        <v>42</v>
      </c>
      <c r="M1" s="3" t="s">
        <v>39</v>
      </c>
      <c r="O1" s="3" t="s">
        <v>75</v>
      </c>
    </row>
    <row r="2" spans="1:15" x14ac:dyDescent="0.3">
      <c r="A2" s="3" t="s">
        <v>7</v>
      </c>
      <c r="B2" t="s">
        <v>9</v>
      </c>
      <c r="D2" t="s">
        <v>19</v>
      </c>
      <c r="E2">
        <v>35</v>
      </c>
      <c r="F2" t="s">
        <v>25</v>
      </c>
      <c r="I2" s="6">
        <f>(E2+E4+E5+E7+E8+E11)/E14</f>
        <v>0.59740259740259738</v>
      </c>
      <c r="J2" s="6">
        <f>E6/E14</f>
        <v>6.3311688311688305E-2</v>
      </c>
      <c r="K2" s="6">
        <f>(E3+E9+E10+E12)/E14</f>
        <v>0.27110389610389612</v>
      </c>
      <c r="L2" s="6">
        <f>E13/E14</f>
        <v>6.8181818181818177E-2</v>
      </c>
      <c r="M2" s="7">
        <f>SUM(I2:L2)</f>
        <v>1</v>
      </c>
      <c r="O2">
        <f>E14+E25+E29+E46+E58+E76</f>
        <v>5633</v>
      </c>
    </row>
    <row r="3" spans="1:15" x14ac:dyDescent="0.3">
      <c r="B3" t="s">
        <v>10</v>
      </c>
      <c r="D3" t="s">
        <v>20</v>
      </c>
      <c r="E3">
        <v>32</v>
      </c>
      <c r="I3" s="6"/>
      <c r="J3" s="6"/>
      <c r="K3" s="6"/>
      <c r="L3" s="6"/>
    </row>
    <row r="4" spans="1:15" x14ac:dyDescent="0.3">
      <c r="B4" t="s">
        <v>11</v>
      </c>
      <c r="D4" t="s">
        <v>19</v>
      </c>
      <c r="E4">
        <v>23</v>
      </c>
      <c r="F4" t="s">
        <v>25</v>
      </c>
      <c r="I4" s="6"/>
      <c r="J4" s="6"/>
      <c r="K4" s="6"/>
      <c r="L4" s="6"/>
    </row>
    <row r="5" spans="1:15" x14ac:dyDescent="0.3">
      <c r="B5" t="s">
        <v>12</v>
      </c>
      <c r="D5" t="s">
        <v>19</v>
      </c>
      <c r="E5">
        <f>26+23</f>
        <v>49</v>
      </c>
      <c r="F5" t="s">
        <v>25</v>
      </c>
      <c r="I5" s="6"/>
      <c r="J5" s="6"/>
      <c r="K5" s="6"/>
      <c r="L5" s="6"/>
    </row>
    <row r="6" spans="1:15" x14ac:dyDescent="0.3">
      <c r="B6" t="s">
        <v>13</v>
      </c>
      <c r="D6" t="s">
        <v>21</v>
      </c>
      <c r="E6">
        <v>39</v>
      </c>
      <c r="I6" s="6"/>
      <c r="J6" s="6"/>
      <c r="K6" s="6"/>
      <c r="L6" s="6"/>
    </row>
    <row r="7" spans="1:15" x14ac:dyDescent="0.3">
      <c r="B7" t="s">
        <v>14</v>
      </c>
      <c r="D7" t="s">
        <v>19</v>
      </c>
      <c r="E7">
        <v>158</v>
      </c>
      <c r="F7" t="s">
        <v>24</v>
      </c>
      <c r="I7" s="6"/>
      <c r="J7" s="6"/>
      <c r="K7" s="6"/>
      <c r="L7" s="6"/>
    </row>
    <row r="8" spans="1:15" x14ac:dyDescent="0.3">
      <c r="B8" t="s">
        <v>15</v>
      </c>
      <c r="D8" t="s">
        <v>19</v>
      </c>
      <c r="E8">
        <v>51</v>
      </c>
      <c r="F8" t="s">
        <v>24</v>
      </c>
      <c r="I8" s="6"/>
      <c r="J8" s="6"/>
      <c r="K8" s="6"/>
      <c r="L8" s="6"/>
    </row>
    <row r="9" spans="1:15" x14ac:dyDescent="0.3">
      <c r="B9" t="s">
        <v>16</v>
      </c>
      <c r="D9" t="s">
        <v>20</v>
      </c>
      <c r="E9">
        <v>54</v>
      </c>
      <c r="F9" t="s">
        <v>22</v>
      </c>
      <c r="I9" s="6"/>
      <c r="J9" s="6"/>
      <c r="K9" s="6"/>
      <c r="L9" s="6"/>
    </row>
    <row r="10" spans="1:15" x14ac:dyDescent="0.3">
      <c r="B10" t="s">
        <v>17</v>
      </c>
      <c r="D10" t="s">
        <v>20</v>
      </c>
      <c r="E10">
        <v>30</v>
      </c>
      <c r="F10" t="s">
        <v>22</v>
      </c>
      <c r="I10" s="6"/>
      <c r="J10" s="6"/>
      <c r="K10" s="6"/>
      <c r="L10" s="6"/>
    </row>
    <row r="11" spans="1:15" x14ac:dyDescent="0.3">
      <c r="B11" t="s">
        <v>41</v>
      </c>
      <c r="D11" t="s">
        <v>19</v>
      </c>
      <c r="E11">
        <v>52</v>
      </c>
      <c r="F11" t="s">
        <v>25</v>
      </c>
      <c r="I11" s="6"/>
      <c r="J11" s="6"/>
      <c r="K11" s="6"/>
      <c r="L11" s="6"/>
    </row>
    <row r="12" spans="1:15" x14ac:dyDescent="0.3">
      <c r="B12" t="s">
        <v>27</v>
      </c>
      <c r="D12" t="s">
        <v>20</v>
      </c>
      <c r="E12">
        <v>51</v>
      </c>
      <c r="F12" t="s">
        <v>27</v>
      </c>
      <c r="I12" s="6"/>
      <c r="J12" s="6"/>
      <c r="K12" s="6"/>
      <c r="L12" s="6"/>
    </row>
    <row r="13" spans="1:15" x14ac:dyDescent="0.3">
      <c r="B13" t="s">
        <v>18</v>
      </c>
      <c r="D13" t="s">
        <v>34</v>
      </c>
      <c r="E13">
        <v>42</v>
      </c>
      <c r="I13" s="6"/>
      <c r="J13" s="6"/>
      <c r="K13" s="6"/>
      <c r="L13" s="6"/>
    </row>
    <row r="14" spans="1:15" x14ac:dyDescent="0.3">
      <c r="A14" s="3" t="s">
        <v>39</v>
      </c>
      <c r="E14">
        <f>SUM(E2:E13)</f>
        <v>616</v>
      </c>
      <c r="I14" s="6"/>
      <c r="J14" s="6"/>
      <c r="K14" s="6"/>
      <c r="L14" s="6"/>
    </row>
    <row r="15" spans="1:15" x14ac:dyDescent="0.3">
      <c r="A15" s="5" t="s">
        <v>26</v>
      </c>
      <c r="B15" s="2" t="s">
        <v>27</v>
      </c>
      <c r="C15" s="2"/>
      <c r="D15" s="2" t="s">
        <v>20</v>
      </c>
      <c r="E15" s="2">
        <v>9</v>
      </c>
      <c r="F15" s="2" t="s">
        <v>27</v>
      </c>
      <c r="G15" s="2"/>
      <c r="I15" s="6">
        <f>(E17+E18+E19+E20)/E25</f>
        <v>0.32203389830508472</v>
      </c>
      <c r="J15" s="6">
        <f>(E21+E22+E23)/E25</f>
        <v>0.10169491525423729</v>
      </c>
      <c r="K15" s="6">
        <f>(E15+E16)/E25</f>
        <v>0.1864406779661017</v>
      </c>
      <c r="L15" s="6">
        <f>E24/E25</f>
        <v>0.38983050847457629</v>
      </c>
      <c r="M15" s="7">
        <f>SUM(I15:L15)</f>
        <v>1</v>
      </c>
    </row>
    <row r="16" spans="1:15" x14ac:dyDescent="0.3">
      <c r="B16" t="s">
        <v>28</v>
      </c>
      <c r="D16" t="s">
        <v>20</v>
      </c>
      <c r="E16">
        <v>2</v>
      </c>
      <c r="F16" t="s">
        <v>23</v>
      </c>
      <c r="I16" s="6"/>
      <c r="J16" s="6"/>
      <c r="K16" s="6"/>
      <c r="L16" s="6"/>
    </row>
    <row r="17" spans="1:12" x14ac:dyDescent="0.3">
      <c r="B17" t="s">
        <v>29</v>
      </c>
      <c r="D17" t="s">
        <v>19</v>
      </c>
      <c r="E17">
        <v>5</v>
      </c>
      <c r="F17" t="s">
        <v>24</v>
      </c>
      <c r="I17" s="6"/>
      <c r="J17" s="6"/>
      <c r="K17" s="6"/>
      <c r="L17" s="6"/>
    </row>
    <row r="18" spans="1:12" x14ac:dyDescent="0.3">
      <c r="B18" t="s">
        <v>11</v>
      </c>
      <c r="D18" t="s">
        <v>19</v>
      </c>
      <c r="E18">
        <v>6</v>
      </c>
      <c r="F18" t="s">
        <v>25</v>
      </c>
      <c r="I18" s="6"/>
      <c r="J18" s="6"/>
      <c r="K18" s="6"/>
      <c r="L18" s="6"/>
    </row>
    <row r="19" spans="1:12" x14ac:dyDescent="0.3">
      <c r="B19" t="s">
        <v>9</v>
      </c>
      <c r="D19" t="s">
        <v>19</v>
      </c>
      <c r="E19">
        <v>3</v>
      </c>
      <c r="F19" t="s">
        <v>25</v>
      </c>
      <c r="I19" s="6"/>
      <c r="J19" s="6"/>
      <c r="K19" s="6"/>
      <c r="L19" s="6"/>
    </row>
    <row r="20" spans="1:12" x14ac:dyDescent="0.3">
      <c r="B20" t="s">
        <v>12</v>
      </c>
      <c r="D20" t="s">
        <v>19</v>
      </c>
      <c r="E20">
        <v>5</v>
      </c>
      <c r="F20" t="s">
        <v>25</v>
      </c>
      <c r="I20" s="6"/>
      <c r="J20" s="6"/>
      <c r="K20" s="6"/>
      <c r="L20" s="6"/>
    </row>
    <row r="21" spans="1:12" x14ac:dyDescent="0.3">
      <c r="B21" t="s">
        <v>30</v>
      </c>
      <c r="D21" t="s">
        <v>21</v>
      </c>
      <c r="E21">
        <v>3</v>
      </c>
      <c r="I21" s="6"/>
      <c r="J21" s="6"/>
      <c r="K21" s="6"/>
      <c r="L21" s="6"/>
    </row>
    <row r="22" spans="1:12" x14ac:dyDescent="0.3">
      <c r="B22" t="s">
        <v>31</v>
      </c>
      <c r="D22" t="s">
        <v>21</v>
      </c>
      <c r="E22">
        <v>2</v>
      </c>
      <c r="I22" s="6"/>
      <c r="J22" s="6"/>
      <c r="K22" s="6"/>
      <c r="L22" s="6"/>
    </row>
    <row r="23" spans="1:12" x14ac:dyDescent="0.3">
      <c r="B23" t="s">
        <v>32</v>
      </c>
      <c r="D23" t="s">
        <v>21</v>
      </c>
      <c r="E23">
        <v>1</v>
      </c>
      <c r="I23" s="6"/>
      <c r="J23" s="6"/>
      <c r="K23" s="6"/>
      <c r="L23" s="6"/>
    </row>
    <row r="24" spans="1:12" x14ac:dyDescent="0.3">
      <c r="B24" t="s">
        <v>33</v>
      </c>
      <c r="D24" t="s">
        <v>34</v>
      </c>
      <c r="E24">
        <f>7+3+3+8+2</f>
        <v>23</v>
      </c>
      <c r="I24" s="6"/>
      <c r="J24" s="6"/>
      <c r="K24" s="6"/>
      <c r="L24" s="6"/>
    </row>
    <row r="25" spans="1:12" x14ac:dyDescent="0.3">
      <c r="A25" s="4" t="s">
        <v>39</v>
      </c>
      <c r="B25" s="1"/>
      <c r="C25" s="1"/>
      <c r="D25" s="1"/>
      <c r="E25" s="1">
        <f>SUM(E15:E24)</f>
        <v>59</v>
      </c>
      <c r="F25" s="1"/>
      <c r="G25" s="1"/>
      <c r="I25" s="6"/>
      <c r="J25" s="6"/>
      <c r="K25" s="6"/>
      <c r="L25" s="6"/>
    </row>
    <row r="26" spans="1:12" x14ac:dyDescent="0.3">
      <c r="A26" s="3" t="s">
        <v>35</v>
      </c>
      <c r="B26" t="s">
        <v>37</v>
      </c>
      <c r="D26" t="s">
        <v>20</v>
      </c>
      <c r="E26">
        <v>13</v>
      </c>
      <c r="F26" t="s">
        <v>22</v>
      </c>
      <c r="I26" s="6"/>
      <c r="J26" s="6"/>
      <c r="K26" s="6"/>
      <c r="L26" s="6"/>
    </row>
    <row r="27" spans="1:12" x14ac:dyDescent="0.3">
      <c r="B27" t="s">
        <v>38</v>
      </c>
      <c r="D27" t="s">
        <v>19</v>
      </c>
      <c r="F27" t="s">
        <v>25</v>
      </c>
      <c r="I27" s="6"/>
      <c r="J27" s="6"/>
      <c r="K27" s="6"/>
      <c r="L27" s="6"/>
    </row>
    <row r="28" spans="1:12" x14ac:dyDescent="0.3">
      <c r="B28" t="s">
        <v>12</v>
      </c>
      <c r="D28" t="s">
        <v>19</v>
      </c>
      <c r="E28">
        <v>14</v>
      </c>
      <c r="F28" t="s">
        <v>25</v>
      </c>
      <c r="I28" s="6"/>
      <c r="J28" s="6"/>
      <c r="K28" s="6"/>
      <c r="L28" s="6"/>
    </row>
    <row r="29" spans="1:12" x14ac:dyDescent="0.3">
      <c r="A29" s="4" t="s">
        <v>39</v>
      </c>
      <c r="B29" s="1"/>
      <c r="C29" s="1"/>
      <c r="D29" s="1"/>
      <c r="E29" s="1">
        <f>SUM(E26:E28)</f>
        <v>27</v>
      </c>
      <c r="F29" s="1"/>
      <c r="G29" s="1"/>
      <c r="I29" s="6"/>
      <c r="J29" s="6"/>
      <c r="K29" s="6"/>
      <c r="L29" s="6"/>
    </row>
    <row r="30" spans="1:12" x14ac:dyDescent="0.3">
      <c r="A30" s="5" t="s">
        <v>43</v>
      </c>
      <c r="B30" s="2"/>
      <c r="C30" s="2"/>
      <c r="D30" s="2"/>
      <c r="E30" s="2"/>
      <c r="F30" s="2"/>
      <c r="G30" s="2"/>
      <c r="I30" s="6"/>
      <c r="J30" s="6"/>
      <c r="K30" s="6"/>
      <c r="L30" s="6"/>
    </row>
    <row r="31" spans="1:12" x14ac:dyDescent="0.3">
      <c r="I31" s="6"/>
      <c r="J31" s="6"/>
      <c r="K31" s="6"/>
      <c r="L31" s="6"/>
    </row>
    <row r="32" spans="1:12" x14ac:dyDescent="0.3">
      <c r="I32" s="6"/>
      <c r="J32" s="6"/>
      <c r="K32" s="6"/>
      <c r="L32" s="6"/>
    </row>
    <row r="33" spans="1:13" x14ac:dyDescent="0.3">
      <c r="A33" s="4" t="s">
        <v>39</v>
      </c>
      <c r="B33" s="1"/>
      <c r="C33" s="1"/>
      <c r="D33" s="1"/>
      <c r="E33" s="1"/>
      <c r="F33" s="1"/>
      <c r="G33" s="1"/>
      <c r="I33" s="6"/>
      <c r="J33" s="6"/>
      <c r="K33" s="6"/>
      <c r="L33" s="6"/>
    </row>
    <row r="34" spans="1:13" x14ac:dyDescent="0.3">
      <c r="A34" s="5" t="s">
        <v>44</v>
      </c>
      <c r="B34" s="2" t="s">
        <v>45</v>
      </c>
      <c r="C34" s="2"/>
      <c r="D34" s="2" t="s">
        <v>19</v>
      </c>
      <c r="E34" s="2">
        <v>200</v>
      </c>
      <c r="F34" s="2" t="s">
        <v>24</v>
      </c>
      <c r="G34" s="2"/>
      <c r="I34" s="6">
        <f>(E34+E35+E36+E38+E41+E44)/E46</f>
        <v>0.68221574344023328</v>
      </c>
      <c r="J34" s="6"/>
      <c r="K34" s="6">
        <f>(E37+E39+E42+E43)/E46</f>
        <v>0.23469387755102042</v>
      </c>
      <c r="L34" s="6">
        <f>(E40+E45)/E46</f>
        <v>8.3090379008746357E-2</v>
      </c>
      <c r="M34" s="7">
        <f>SUM(I34:L34)</f>
        <v>1</v>
      </c>
    </row>
    <row r="35" spans="1:13" x14ac:dyDescent="0.3">
      <c r="B35" t="s">
        <v>46</v>
      </c>
      <c r="D35" t="s">
        <v>19</v>
      </c>
      <c r="E35">
        <v>114</v>
      </c>
      <c r="F35" t="s">
        <v>25</v>
      </c>
      <c r="I35" s="6"/>
      <c r="J35" s="6"/>
      <c r="K35" s="6"/>
      <c r="L35" s="6"/>
    </row>
    <row r="36" spans="1:13" x14ac:dyDescent="0.3">
      <c r="B36" t="s">
        <v>47</v>
      </c>
      <c r="D36" t="s">
        <v>19</v>
      </c>
      <c r="E36">
        <v>81</v>
      </c>
      <c r="F36" t="s">
        <v>56</v>
      </c>
      <c r="I36" s="6"/>
      <c r="J36" s="6"/>
      <c r="K36" s="6"/>
      <c r="L36" s="6"/>
    </row>
    <row r="37" spans="1:13" x14ac:dyDescent="0.3">
      <c r="B37" t="s">
        <v>48</v>
      </c>
      <c r="D37" t="s">
        <v>20</v>
      </c>
      <c r="E37">
        <v>73</v>
      </c>
      <c r="F37" t="s">
        <v>22</v>
      </c>
      <c r="I37" s="6"/>
      <c r="J37" s="6"/>
      <c r="K37" s="6"/>
      <c r="L37" s="6"/>
    </row>
    <row r="38" spans="1:13" x14ac:dyDescent="0.3">
      <c r="B38" t="s">
        <v>49</v>
      </c>
      <c r="D38" t="s">
        <v>19</v>
      </c>
      <c r="E38">
        <v>36</v>
      </c>
      <c r="F38" t="s">
        <v>25</v>
      </c>
      <c r="I38" s="6"/>
      <c r="J38" s="6"/>
      <c r="K38" s="6"/>
      <c r="L38" s="6"/>
    </row>
    <row r="39" spans="1:13" x14ac:dyDescent="0.3">
      <c r="B39" t="s">
        <v>50</v>
      </c>
      <c r="D39" t="s">
        <v>20</v>
      </c>
      <c r="E39">
        <v>32</v>
      </c>
      <c r="I39" s="6"/>
      <c r="J39" s="6"/>
      <c r="K39" s="6"/>
      <c r="L39" s="6"/>
    </row>
    <row r="40" spans="1:13" x14ac:dyDescent="0.3">
      <c r="B40" t="s">
        <v>51</v>
      </c>
      <c r="D40" t="s">
        <v>34</v>
      </c>
      <c r="E40">
        <f>25+4</f>
        <v>29</v>
      </c>
      <c r="I40" s="6"/>
      <c r="J40" s="6"/>
      <c r="K40" s="6"/>
      <c r="L40" s="6"/>
    </row>
    <row r="41" spans="1:13" x14ac:dyDescent="0.3">
      <c r="B41" s="9" t="s">
        <v>52</v>
      </c>
      <c r="D41" t="s">
        <v>19</v>
      </c>
      <c r="E41">
        <v>17</v>
      </c>
      <c r="I41" s="6"/>
      <c r="J41" s="6"/>
      <c r="K41" s="6"/>
      <c r="L41" s="6"/>
    </row>
    <row r="42" spans="1:13" x14ac:dyDescent="0.3">
      <c r="B42" t="s">
        <v>53</v>
      </c>
      <c r="D42" t="s">
        <v>20</v>
      </c>
      <c r="E42">
        <v>36</v>
      </c>
      <c r="F42" t="s">
        <v>22</v>
      </c>
      <c r="I42" s="6"/>
      <c r="J42" s="6"/>
      <c r="K42" s="6"/>
      <c r="L42" s="6"/>
    </row>
    <row r="43" spans="1:13" x14ac:dyDescent="0.3">
      <c r="B43" t="s">
        <v>54</v>
      </c>
      <c r="D43" t="s">
        <v>20</v>
      </c>
      <c r="E43">
        <v>20</v>
      </c>
      <c r="F43" t="s">
        <v>27</v>
      </c>
      <c r="I43" s="6"/>
      <c r="J43" s="6"/>
      <c r="K43" s="6"/>
      <c r="L43" s="6"/>
    </row>
    <row r="44" spans="1:13" x14ac:dyDescent="0.3">
      <c r="B44" t="s">
        <v>55</v>
      </c>
      <c r="D44" t="s">
        <v>19</v>
      </c>
      <c r="E44">
        <v>20</v>
      </c>
      <c r="F44" t="s">
        <v>25</v>
      </c>
      <c r="I44" s="6"/>
      <c r="J44" s="6"/>
      <c r="K44" s="6"/>
      <c r="L44" s="6"/>
    </row>
    <row r="45" spans="1:13" x14ac:dyDescent="0.3">
      <c r="B45" t="s">
        <v>33</v>
      </c>
      <c r="D45" t="s">
        <v>34</v>
      </c>
      <c r="E45">
        <v>28</v>
      </c>
      <c r="I45" s="6"/>
      <c r="J45" s="6"/>
      <c r="K45" s="6"/>
      <c r="L45" s="6"/>
    </row>
    <row r="46" spans="1:13" x14ac:dyDescent="0.3">
      <c r="A46" s="4" t="s">
        <v>39</v>
      </c>
      <c r="B46" s="1"/>
      <c r="C46" s="1"/>
      <c r="D46" s="1"/>
      <c r="E46" s="1">
        <f>SUM(E34:E45)</f>
        <v>686</v>
      </c>
      <c r="F46" s="1"/>
      <c r="G46" s="1"/>
      <c r="I46" s="6"/>
      <c r="J46" s="6"/>
      <c r="K46" s="6"/>
      <c r="L46" s="6"/>
    </row>
    <row r="47" spans="1:13" x14ac:dyDescent="0.3">
      <c r="A47" s="5" t="s">
        <v>57</v>
      </c>
      <c r="B47" s="2" t="s">
        <v>49</v>
      </c>
      <c r="C47" s="2"/>
      <c r="D47" s="2" t="s">
        <v>19</v>
      </c>
      <c r="E47" s="2">
        <v>77</v>
      </c>
      <c r="F47" s="2" t="s">
        <v>25</v>
      </c>
      <c r="G47" s="2"/>
      <c r="I47" s="6">
        <f>(E47+E48+E49+E50+E52)/E58</f>
        <v>0.54830614805520705</v>
      </c>
      <c r="J47" s="6">
        <f>E56/E58</f>
        <v>4.51693851944793E-2</v>
      </c>
      <c r="K47" s="6">
        <f>(E51+E53+E54+E55)/E58</f>
        <v>0.30614805520702637</v>
      </c>
      <c r="L47" s="6">
        <f>E57/E58</f>
        <v>0.10037641154328733</v>
      </c>
      <c r="M47" s="7">
        <f>SUM(I47:L47)</f>
        <v>1</v>
      </c>
    </row>
    <row r="48" spans="1:13" x14ac:dyDescent="0.3">
      <c r="B48" s="9" t="s">
        <v>63</v>
      </c>
      <c r="D48" t="s">
        <v>19</v>
      </c>
      <c r="E48">
        <v>142</v>
      </c>
      <c r="I48" s="6"/>
      <c r="J48" s="6"/>
      <c r="K48" s="6"/>
      <c r="L48" s="6"/>
    </row>
    <row r="49" spans="1:13" x14ac:dyDescent="0.3">
      <c r="B49" t="s">
        <v>45</v>
      </c>
      <c r="D49" t="s">
        <v>19</v>
      </c>
      <c r="E49">
        <v>118</v>
      </c>
      <c r="F49" t="s">
        <v>24</v>
      </c>
      <c r="I49" s="6"/>
      <c r="J49" s="6"/>
      <c r="K49" s="6"/>
      <c r="L49" s="6"/>
    </row>
    <row r="50" spans="1:13" x14ac:dyDescent="0.3">
      <c r="B50" t="s">
        <v>58</v>
      </c>
      <c r="D50" t="s">
        <v>19</v>
      </c>
      <c r="E50">
        <v>46</v>
      </c>
      <c r="I50" s="6"/>
      <c r="J50" s="6"/>
      <c r="K50" s="6"/>
      <c r="L50" s="6"/>
    </row>
    <row r="51" spans="1:13" x14ac:dyDescent="0.3">
      <c r="B51" t="s">
        <v>59</v>
      </c>
      <c r="D51" t="s">
        <v>20</v>
      </c>
      <c r="E51">
        <v>105</v>
      </c>
      <c r="F51" t="s">
        <v>22</v>
      </c>
      <c r="I51" s="6"/>
      <c r="J51" s="6"/>
      <c r="K51" s="6"/>
      <c r="L51" s="6"/>
    </row>
    <row r="52" spans="1:13" x14ac:dyDescent="0.3">
      <c r="B52" s="8" t="s">
        <v>60</v>
      </c>
      <c r="D52" t="s">
        <v>19</v>
      </c>
      <c r="E52">
        <v>54</v>
      </c>
      <c r="F52" t="s">
        <v>25</v>
      </c>
      <c r="I52" s="6"/>
      <c r="J52" s="6"/>
      <c r="K52" s="6"/>
      <c r="L52" s="6"/>
    </row>
    <row r="53" spans="1:13" x14ac:dyDescent="0.3">
      <c r="B53" t="s">
        <v>61</v>
      </c>
      <c r="D53" t="s">
        <v>20</v>
      </c>
      <c r="E53">
        <v>87</v>
      </c>
      <c r="F53" t="s">
        <v>22</v>
      </c>
      <c r="I53" s="6"/>
      <c r="J53" s="6"/>
      <c r="K53" s="6"/>
      <c r="L53" s="6"/>
    </row>
    <row r="54" spans="1:13" x14ac:dyDescent="0.3">
      <c r="B54" t="s">
        <v>27</v>
      </c>
      <c r="D54" t="s">
        <v>20</v>
      </c>
      <c r="E54">
        <v>41</v>
      </c>
      <c r="F54" t="s">
        <v>27</v>
      </c>
      <c r="I54" s="6"/>
      <c r="J54" s="6"/>
      <c r="K54" s="6"/>
      <c r="L54" s="6"/>
    </row>
    <row r="55" spans="1:13" x14ac:dyDescent="0.3">
      <c r="B55" t="s">
        <v>62</v>
      </c>
      <c r="D55" t="s">
        <v>20</v>
      </c>
      <c r="E55">
        <v>11</v>
      </c>
      <c r="I55" s="6"/>
      <c r="J55" s="6"/>
      <c r="K55" s="6"/>
      <c r="L55" s="6"/>
    </row>
    <row r="56" spans="1:13" x14ac:dyDescent="0.3">
      <c r="B56" t="s">
        <v>64</v>
      </c>
      <c r="D56" t="s">
        <v>21</v>
      </c>
      <c r="E56">
        <v>36</v>
      </c>
      <c r="I56" s="6"/>
      <c r="J56" s="6"/>
      <c r="K56" s="6"/>
      <c r="L56" s="6"/>
    </row>
    <row r="57" spans="1:13" x14ac:dyDescent="0.3">
      <c r="B57" t="s">
        <v>33</v>
      </c>
      <c r="D57" t="s">
        <v>34</v>
      </c>
      <c r="E57">
        <v>80</v>
      </c>
      <c r="I57" s="6"/>
      <c r="J57" s="6"/>
      <c r="K57" s="6"/>
      <c r="L57" s="6"/>
    </row>
    <row r="58" spans="1:13" x14ac:dyDescent="0.3">
      <c r="A58" s="4" t="s">
        <v>39</v>
      </c>
      <c r="B58" s="1"/>
      <c r="C58" s="1"/>
      <c r="D58" s="1"/>
      <c r="E58" s="1">
        <f>SUM(E47:E57)</f>
        <v>797</v>
      </c>
      <c r="F58" s="1"/>
      <c r="G58" s="1"/>
      <c r="I58" s="6"/>
      <c r="J58" s="6"/>
      <c r="K58" s="6"/>
      <c r="L58" s="6"/>
    </row>
    <row r="59" spans="1:13" x14ac:dyDescent="0.3">
      <c r="A59" s="5" t="s">
        <v>65</v>
      </c>
      <c r="B59" s="2" t="s">
        <v>45</v>
      </c>
      <c r="C59" s="2"/>
      <c r="D59" s="2" t="s">
        <v>19</v>
      </c>
      <c r="E59" s="2">
        <v>1622</v>
      </c>
      <c r="F59" s="2" t="s">
        <v>24</v>
      </c>
      <c r="G59" s="2"/>
      <c r="I59" s="6">
        <f>(E59+E60+E61+E63+E62+E64+E67)/E76</f>
        <v>0.64414153132250584</v>
      </c>
      <c r="J59" s="6">
        <f>E73/E76</f>
        <v>5.1624129930394433E-2</v>
      </c>
      <c r="K59" s="6">
        <f>(E65+E66+E68+E69+E70+E71+E72+E74)/E76</f>
        <v>0.29843387470997679</v>
      </c>
      <c r="L59" s="6">
        <f>E75/E76</f>
        <v>5.8004640371229696E-3</v>
      </c>
      <c r="M59" s="7">
        <f>SUM(I59:L59)</f>
        <v>1</v>
      </c>
    </row>
    <row r="60" spans="1:13" x14ac:dyDescent="0.3">
      <c r="B60" t="s">
        <v>66</v>
      </c>
      <c r="D60" t="s">
        <v>19</v>
      </c>
      <c r="E60">
        <v>150</v>
      </c>
      <c r="F60" t="s">
        <v>25</v>
      </c>
      <c r="I60" s="6"/>
      <c r="J60" s="6"/>
      <c r="K60" s="6"/>
      <c r="L60" s="6"/>
    </row>
    <row r="61" spans="1:13" x14ac:dyDescent="0.3">
      <c r="B61" t="s">
        <v>67</v>
      </c>
      <c r="D61" t="s">
        <v>19</v>
      </c>
      <c r="E61">
        <v>144</v>
      </c>
      <c r="F61" t="s">
        <v>25</v>
      </c>
      <c r="I61" s="6"/>
      <c r="J61" s="6"/>
      <c r="K61" s="6"/>
      <c r="L61" s="6"/>
    </row>
    <row r="62" spans="1:13" x14ac:dyDescent="0.3">
      <c r="B62" s="9" t="s">
        <v>63</v>
      </c>
      <c r="D62" t="s">
        <v>19</v>
      </c>
      <c r="E62">
        <v>0</v>
      </c>
      <c r="I62" s="6"/>
      <c r="J62" s="6"/>
      <c r="K62" s="6"/>
      <c r="L62" s="6"/>
    </row>
    <row r="63" spans="1:13" x14ac:dyDescent="0.3">
      <c r="B63" t="s">
        <v>58</v>
      </c>
      <c r="D63" t="s">
        <v>19</v>
      </c>
      <c r="E63">
        <v>149</v>
      </c>
      <c r="F63" t="s">
        <v>25</v>
      </c>
      <c r="I63" s="6"/>
      <c r="J63" s="6"/>
      <c r="K63" s="6"/>
      <c r="L63" s="6"/>
    </row>
    <row r="64" spans="1:13" x14ac:dyDescent="0.3">
      <c r="B64" t="s">
        <v>11</v>
      </c>
      <c r="D64" t="s">
        <v>19</v>
      </c>
      <c r="E64">
        <v>105</v>
      </c>
      <c r="F64" t="s">
        <v>25</v>
      </c>
      <c r="I64" s="6"/>
      <c r="J64" s="6"/>
      <c r="K64" s="6"/>
      <c r="L64" s="6"/>
    </row>
    <row r="65" spans="1:13" x14ac:dyDescent="0.3">
      <c r="B65" t="s">
        <v>27</v>
      </c>
      <c r="D65" t="s">
        <v>20</v>
      </c>
      <c r="E65">
        <v>163</v>
      </c>
      <c r="F65" t="s">
        <v>27</v>
      </c>
      <c r="I65" s="6"/>
      <c r="J65" s="6"/>
      <c r="K65" s="6"/>
      <c r="L65" s="6"/>
    </row>
    <row r="66" spans="1:13" x14ac:dyDescent="0.3">
      <c r="B66" t="s">
        <v>68</v>
      </c>
      <c r="D66" t="s">
        <v>20</v>
      </c>
      <c r="E66">
        <v>0</v>
      </c>
      <c r="F66" t="s">
        <v>22</v>
      </c>
      <c r="I66" s="6"/>
      <c r="J66" s="6"/>
      <c r="K66" s="6"/>
      <c r="L66" s="6"/>
    </row>
    <row r="67" spans="1:13" x14ac:dyDescent="0.3">
      <c r="B67" t="s">
        <v>69</v>
      </c>
      <c r="D67" t="s">
        <v>19</v>
      </c>
      <c r="E67">
        <v>51</v>
      </c>
      <c r="F67" t="s">
        <v>25</v>
      </c>
      <c r="I67" s="6"/>
      <c r="J67" s="6"/>
      <c r="K67" s="6"/>
      <c r="L67" s="6"/>
    </row>
    <row r="68" spans="1:13" x14ac:dyDescent="0.3">
      <c r="B68" t="s">
        <v>70</v>
      </c>
      <c r="D68" t="s">
        <v>20</v>
      </c>
      <c r="E68">
        <v>137</v>
      </c>
      <c r="F68" t="s">
        <v>22</v>
      </c>
      <c r="I68" s="6"/>
      <c r="J68" s="6"/>
      <c r="K68" s="6"/>
      <c r="L68" s="6"/>
    </row>
    <row r="69" spans="1:13" x14ac:dyDescent="0.3">
      <c r="B69" t="s">
        <v>71</v>
      </c>
      <c r="D69" t="s">
        <v>20</v>
      </c>
      <c r="E69">
        <v>81</v>
      </c>
      <c r="F69" t="s">
        <v>22</v>
      </c>
      <c r="I69" s="6"/>
      <c r="J69" s="6"/>
      <c r="K69" s="6"/>
      <c r="L69" s="6"/>
    </row>
    <row r="70" spans="1:13" x14ac:dyDescent="0.3">
      <c r="B70" t="s">
        <v>50</v>
      </c>
      <c r="D70" t="s">
        <v>20</v>
      </c>
      <c r="E70">
        <v>73</v>
      </c>
      <c r="I70" s="6"/>
      <c r="J70" s="6"/>
      <c r="K70" s="6"/>
      <c r="L70" s="6"/>
    </row>
    <row r="71" spans="1:13" x14ac:dyDescent="0.3">
      <c r="B71" t="s">
        <v>72</v>
      </c>
      <c r="D71" t="s">
        <v>20</v>
      </c>
      <c r="E71">
        <v>35</v>
      </c>
      <c r="I71" s="6"/>
      <c r="J71" s="6"/>
      <c r="K71" s="6"/>
      <c r="L71" s="6"/>
    </row>
    <row r="72" spans="1:13" x14ac:dyDescent="0.3">
      <c r="B72" t="s">
        <v>73</v>
      </c>
      <c r="D72" t="s">
        <v>20</v>
      </c>
      <c r="E72">
        <v>6</v>
      </c>
      <c r="I72" s="6"/>
      <c r="J72" s="6"/>
      <c r="K72" s="6"/>
      <c r="L72" s="6"/>
    </row>
    <row r="73" spans="1:13" x14ac:dyDescent="0.3">
      <c r="B73" t="s">
        <v>64</v>
      </c>
      <c r="D73" t="s">
        <v>21</v>
      </c>
      <c r="E73">
        <v>178</v>
      </c>
      <c r="I73" s="6"/>
      <c r="J73" s="6"/>
      <c r="K73" s="6"/>
      <c r="L73" s="6"/>
    </row>
    <row r="74" spans="1:13" x14ac:dyDescent="0.3">
      <c r="B74" t="s">
        <v>74</v>
      </c>
      <c r="D74" t="s">
        <v>20</v>
      </c>
      <c r="E74">
        <v>534</v>
      </c>
      <c r="F74" t="s">
        <v>22</v>
      </c>
      <c r="I74" s="6"/>
      <c r="J74" s="6"/>
      <c r="K74" s="6"/>
      <c r="L74" s="6"/>
    </row>
    <row r="75" spans="1:13" x14ac:dyDescent="0.3">
      <c r="B75" t="s">
        <v>33</v>
      </c>
      <c r="D75" t="s">
        <v>34</v>
      </c>
      <c r="E75">
        <v>20</v>
      </c>
      <c r="I75" s="6"/>
      <c r="J75" s="6"/>
      <c r="K75" s="6"/>
      <c r="L75" s="6"/>
    </row>
    <row r="76" spans="1:13" x14ac:dyDescent="0.3">
      <c r="A76" s="4" t="s">
        <v>39</v>
      </c>
      <c r="B76" s="1"/>
      <c r="C76" s="1"/>
      <c r="D76" s="1"/>
      <c r="E76" s="1">
        <f>SUM(E59:E75)</f>
        <v>3448</v>
      </c>
      <c r="F76" s="1"/>
      <c r="G76" s="1"/>
      <c r="I76" s="6"/>
      <c r="J76" s="6"/>
      <c r="K76" s="6"/>
      <c r="L76" s="6"/>
    </row>
    <row r="77" spans="1:13" x14ac:dyDescent="0.3">
      <c r="A77" s="3" t="s">
        <v>79</v>
      </c>
      <c r="B77" t="s">
        <v>36</v>
      </c>
      <c r="D77" t="s">
        <v>20</v>
      </c>
      <c r="E77">
        <v>36</v>
      </c>
      <c r="I77" s="6">
        <f>(E78+E79+E80)/E82</f>
        <v>0.41463414634146339</v>
      </c>
      <c r="J77" s="6"/>
      <c r="K77" s="6">
        <f>E77/E82</f>
        <v>0.43902439024390244</v>
      </c>
      <c r="L77" s="6">
        <f>E81/E82</f>
        <v>0.14634146341463414</v>
      </c>
      <c r="M77" s="7">
        <f>SUM(I77:L77)</f>
        <v>1</v>
      </c>
    </row>
    <row r="78" spans="1:13" x14ac:dyDescent="0.3">
      <c r="B78" t="s">
        <v>80</v>
      </c>
      <c r="D78" t="s">
        <v>19</v>
      </c>
      <c r="E78">
        <v>23</v>
      </c>
      <c r="I78" s="6"/>
      <c r="J78" s="6"/>
      <c r="K78" s="6"/>
      <c r="L78" s="6"/>
    </row>
    <row r="79" spans="1:13" x14ac:dyDescent="0.3">
      <c r="B79" t="s">
        <v>81</v>
      </c>
      <c r="D79" t="s">
        <v>19</v>
      </c>
      <c r="E79">
        <v>6</v>
      </c>
      <c r="I79" s="6"/>
      <c r="J79" s="6"/>
      <c r="K79" s="6"/>
      <c r="L79" s="6"/>
    </row>
    <row r="80" spans="1:13" x14ac:dyDescent="0.3">
      <c r="B80" t="s">
        <v>66</v>
      </c>
      <c r="D80" t="s">
        <v>19</v>
      </c>
      <c r="E80">
        <v>5</v>
      </c>
      <c r="I80" s="6"/>
      <c r="J80" s="6"/>
      <c r="K80" s="6"/>
      <c r="L80" s="6"/>
    </row>
    <row r="81" spans="1:12" x14ac:dyDescent="0.3">
      <c r="B81" t="s">
        <v>33</v>
      </c>
      <c r="D81" t="s">
        <v>34</v>
      </c>
      <c r="E81">
        <v>12</v>
      </c>
      <c r="I81" s="6"/>
      <c r="J81" s="6"/>
      <c r="K81" s="6"/>
      <c r="L81" s="6"/>
    </row>
    <row r="82" spans="1:12" x14ac:dyDescent="0.3">
      <c r="A82" s="3" t="s">
        <v>39</v>
      </c>
      <c r="E82">
        <f>SUM(E77:E81)</f>
        <v>82</v>
      </c>
      <c r="I82" s="6"/>
      <c r="J82" s="6"/>
      <c r="K82" s="6"/>
      <c r="L82" s="6"/>
    </row>
    <row r="83" spans="1:12" x14ac:dyDescent="0.3">
      <c r="I83" s="6"/>
      <c r="J83" s="6"/>
      <c r="K83" s="6"/>
      <c r="L83" s="6"/>
    </row>
    <row r="84" spans="1:12" x14ac:dyDescent="0.3">
      <c r="I84" s="6"/>
      <c r="J84" s="6"/>
      <c r="K84" s="6"/>
      <c r="L84" s="6"/>
    </row>
    <row r="85" spans="1:12" x14ac:dyDescent="0.3">
      <c r="I85" s="6"/>
      <c r="J85" s="6"/>
      <c r="K85" s="6"/>
      <c r="L85" s="6"/>
    </row>
    <row r="86" spans="1:12" x14ac:dyDescent="0.3">
      <c r="I86" s="6"/>
      <c r="J86" s="6"/>
      <c r="K86" s="6"/>
      <c r="L86" s="6"/>
    </row>
    <row r="87" spans="1:12" x14ac:dyDescent="0.3">
      <c r="I87" s="6"/>
      <c r="J87" s="6"/>
      <c r="K87" s="6"/>
      <c r="L87" s="6"/>
    </row>
    <row r="88" spans="1:12" x14ac:dyDescent="0.3">
      <c r="I88" s="6"/>
      <c r="J88" s="6"/>
      <c r="K88" s="6"/>
      <c r="L88" s="6"/>
    </row>
    <row r="89" spans="1:12" x14ac:dyDescent="0.3">
      <c r="I89" s="6"/>
      <c r="J89" s="6"/>
      <c r="K89" s="6"/>
      <c r="L89" s="6"/>
    </row>
    <row r="90" spans="1:12" x14ac:dyDescent="0.3">
      <c r="I90" s="6"/>
      <c r="J90" s="6"/>
      <c r="K90" s="6"/>
      <c r="L90" s="6"/>
    </row>
    <row r="91" spans="1:12" x14ac:dyDescent="0.3">
      <c r="I91" s="6"/>
      <c r="J91" s="6"/>
      <c r="K91" s="6"/>
      <c r="L91" s="6"/>
    </row>
    <row r="92" spans="1:12" x14ac:dyDescent="0.3">
      <c r="I92" s="6"/>
      <c r="J92" s="6"/>
      <c r="K92" s="6"/>
      <c r="L92" s="6"/>
    </row>
    <row r="93" spans="1:12" x14ac:dyDescent="0.3">
      <c r="I93" s="6"/>
      <c r="J93" s="6"/>
      <c r="K93" s="6"/>
      <c r="L93" s="6"/>
    </row>
    <row r="94" spans="1:12" x14ac:dyDescent="0.3">
      <c r="I94" s="6"/>
      <c r="J94" s="6"/>
      <c r="K94" s="6"/>
      <c r="L94" s="6"/>
    </row>
    <row r="95" spans="1:12" x14ac:dyDescent="0.3">
      <c r="I95" s="6"/>
      <c r="J95" s="6"/>
      <c r="K95" s="6"/>
      <c r="L95" s="6"/>
    </row>
    <row r="96" spans="1:12" x14ac:dyDescent="0.3">
      <c r="I96" s="6"/>
      <c r="J96" s="6"/>
      <c r="K96" s="6"/>
      <c r="L96" s="6"/>
    </row>
    <row r="97" spans="9:12" x14ac:dyDescent="0.3">
      <c r="I97" s="6"/>
      <c r="J97" s="6"/>
      <c r="K97" s="6"/>
      <c r="L97" s="6"/>
    </row>
    <row r="98" spans="9:12" x14ac:dyDescent="0.3">
      <c r="I98" s="6"/>
      <c r="J98" s="6"/>
      <c r="K98" s="6"/>
      <c r="L98" s="6"/>
    </row>
    <row r="99" spans="9:12" x14ac:dyDescent="0.3">
      <c r="I99" s="6"/>
      <c r="J99" s="6"/>
      <c r="K99" s="6"/>
      <c r="L99" s="6"/>
    </row>
    <row r="100" spans="9:12" x14ac:dyDescent="0.3">
      <c r="I100" s="6"/>
      <c r="J100" s="6"/>
      <c r="K100" s="6"/>
      <c r="L100" s="6"/>
    </row>
    <row r="101" spans="9:12" x14ac:dyDescent="0.3">
      <c r="I101" s="6"/>
      <c r="J101" s="6"/>
      <c r="K101" s="6"/>
      <c r="L101" s="6"/>
    </row>
    <row r="102" spans="9:12" x14ac:dyDescent="0.3">
      <c r="I102" s="6"/>
      <c r="J102" s="6"/>
      <c r="K102" s="6"/>
      <c r="L102" s="6"/>
    </row>
    <row r="103" spans="9:12" x14ac:dyDescent="0.3">
      <c r="I103" s="6"/>
      <c r="J103" s="6"/>
      <c r="K103" s="6"/>
      <c r="L103" s="6"/>
    </row>
    <row r="104" spans="9:12" x14ac:dyDescent="0.3">
      <c r="I104" s="6"/>
      <c r="J104" s="6"/>
      <c r="K104" s="6"/>
      <c r="L104" s="6"/>
    </row>
    <row r="105" spans="9:12" x14ac:dyDescent="0.3">
      <c r="I105" s="6"/>
      <c r="J105" s="6"/>
      <c r="K105" s="6"/>
      <c r="L105" s="6"/>
    </row>
    <row r="106" spans="9:12" x14ac:dyDescent="0.3">
      <c r="I106" s="6"/>
      <c r="J106" s="6"/>
      <c r="K106" s="6"/>
      <c r="L106" s="6"/>
    </row>
    <row r="107" spans="9:12" x14ac:dyDescent="0.3">
      <c r="I107" s="6"/>
      <c r="J107" s="6"/>
      <c r="K107" s="6"/>
      <c r="L107" s="6"/>
    </row>
    <row r="108" spans="9:12" x14ac:dyDescent="0.3">
      <c r="I108" s="6"/>
      <c r="J108" s="6"/>
      <c r="K108" s="6"/>
      <c r="L108" s="6"/>
    </row>
    <row r="109" spans="9:12" x14ac:dyDescent="0.3">
      <c r="I109" s="6"/>
      <c r="J109" s="6"/>
      <c r="K109" s="6"/>
      <c r="L109" s="6"/>
    </row>
    <row r="110" spans="9:12" x14ac:dyDescent="0.3">
      <c r="I110" s="6"/>
      <c r="J110" s="6"/>
      <c r="K110" s="6"/>
      <c r="L110" s="6"/>
    </row>
    <row r="111" spans="9:12" x14ac:dyDescent="0.3">
      <c r="I111" s="6"/>
      <c r="J111" s="6"/>
      <c r="K111" s="6"/>
      <c r="L111" s="6"/>
    </row>
    <row r="112" spans="9:12" x14ac:dyDescent="0.3">
      <c r="I112" s="6"/>
      <c r="J112" s="6"/>
      <c r="K112" s="6"/>
      <c r="L112" s="6"/>
    </row>
    <row r="113" spans="9:12" x14ac:dyDescent="0.3">
      <c r="I113" s="6"/>
      <c r="J113" s="6"/>
      <c r="K113" s="6"/>
      <c r="L113" s="6"/>
    </row>
    <row r="114" spans="9:12" x14ac:dyDescent="0.3">
      <c r="I114" s="6"/>
      <c r="J114" s="6"/>
      <c r="K114" s="6"/>
      <c r="L114" s="6"/>
    </row>
    <row r="115" spans="9:12" x14ac:dyDescent="0.3">
      <c r="I115" s="6"/>
      <c r="J115" s="6"/>
      <c r="K115" s="6"/>
      <c r="L115" s="6"/>
    </row>
    <row r="116" spans="9:12" x14ac:dyDescent="0.3">
      <c r="I116" s="6"/>
      <c r="J116" s="6"/>
      <c r="K116" s="6"/>
      <c r="L116" s="6"/>
    </row>
    <row r="117" spans="9:12" x14ac:dyDescent="0.3">
      <c r="I117" s="6"/>
      <c r="J117" s="6"/>
      <c r="K117" s="6"/>
      <c r="L117" s="6"/>
    </row>
    <row r="118" spans="9:12" x14ac:dyDescent="0.3">
      <c r="I118" s="6"/>
      <c r="J118" s="6"/>
      <c r="K118" s="6"/>
      <c r="L118" s="6"/>
    </row>
    <row r="119" spans="9:12" x14ac:dyDescent="0.3">
      <c r="I119" s="6"/>
      <c r="J119" s="6"/>
      <c r="K119" s="6"/>
      <c r="L119" s="6"/>
    </row>
    <row r="120" spans="9:12" x14ac:dyDescent="0.3">
      <c r="I120" s="6"/>
      <c r="J120" s="6"/>
      <c r="K120" s="6"/>
      <c r="L120" s="6"/>
    </row>
    <row r="121" spans="9:12" x14ac:dyDescent="0.3">
      <c r="I121" s="6"/>
      <c r="J121" s="6"/>
      <c r="K121" s="6"/>
      <c r="L121" s="6"/>
    </row>
    <row r="122" spans="9:12" x14ac:dyDescent="0.3">
      <c r="I122" s="6"/>
      <c r="J122" s="6"/>
      <c r="K122" s="6"/>
      <c r="L122" s="6"/>
    </row>
    <row r="123" spans="9:12" x14ac:dyDescent="0.3">
      <c r="I123" s="6"/>
      <c r="J123" s="6"/>
      <c r="K123" s="6"/>
      <c r="L123" s="6"/>
    </row>
    <row r="124" spans="9:12" x14ac:dyDescent="0.3">
      <c r="I124" s="6"/>
      <c r="J124" s="6"/>
      <c r="K124" s="6"/>
      <c r="L124" s="6"/>
    </row>
    <row r="125" spans="9:12" x14ac:dyDescent="0.3">
      <c r="I125" s="6"/>
      <c r="J125" s="6"/>
      <c r="K125" s="6"/>
      <c r="L125" s="6"/>
    </row>
    <row r="126" spans="9:12" x14ac:dyDescent="0.3">
      <c r="I126" s="6"/>
      <c r="J126" s="6"/>
      <c r="K126" s="6"/>
      <c r="L126" s="6"/>
    </row>
    <row r="127" spans="9:12" x14ac:dyDescent="0.3">
      <c r="I127" s="6"/>
      <c r="J127" s="6"/>
      <c r="K127" s="6"/>
      <c r="L127" s="6"/>
    </row>
    <row r="128" spans="9:12" x14ac:dyDescent="0.3">
      <c r="I128" s="6"/>
      <c r="J128" s="6"/>
      <c r="K128" s="6"/>
      <c r="L128" s="6"/>
    </row>
    <row r="129" spans="9:12" x14ac:dyDescent="0.3">
      <c r="I129" s="6"/>
      <c r="J129" s="6"/>
      <c r="K129" s="6"/>
      <c r="L129" s="6"/>
    </row>
    <row r="130" spans="9:12" x14ac:dyDescent="0.3">
      <c r="I130" s="6"/>
      <c r="J130" s="6"/>
      <c r="K130" s="6"/>
      <c r="L130" s="6"/>
    </row>
    <row r="131" spans="9:12" x14ac:dyDescent="0.3">
      <c r="I131" s="6"/>
      <c r="J131" s="6"/>
      <c r="K131" s="6"/>
      <c r="L131" s="6"/>
    </row>
    <row r="132" spans="9:12" x14ac:dyDescent="0.3">
      <c r="I132" s="6"/>
      <c r="J132" s="6"/>
      <c r="K132" s="6"/>
      <c r="L132" s="6"/>
    </row>
    <row r="133" spans="9:12" x14ac:dyDescent="0.3">
      <c r="I133" s="6"/>
      <c r="J133" s="6"/>
      <c r="K133" s="6"/>
      <c r="L133" s="6"/>
    </row>
    <row r="134" spans="9:12" x14ac:dyDescent="0.3">
      <c r="I134" s="6"/>
      <c r="J134" s="6"/>
      <c r="K134" s="6"/>
      <c r="L134" s="6"/>
    </row>
    <row r="135" spans="9:12" x14ac:dyDescent="0.3">
      <c r="I135" s="6"/>
      <c r="J135" s="6"/>
      <c r="K135" s="6"/>
      <c r="L135" s="6"/>
    </row>
    <row r="136" spans="9:12" x14ac:dyDescent="0.3">
      <c r="I136" s="6"/>
      <c r="J136" s="6"/>
      <c r="K136" s="6"/>
      <c r="L136" s="6"/>
    </row>
    <row r="137" spans="9:12" x14ac:dyDescent="0.3">
      <c r="I137" s="6"/>
      <c r="J137" s="6"/>
      <c r="K137" s="6"/>
      <c r="L137" s="6"/>
    </row>
    <row r="138" spans="9:12" x14ac:dyDescent="0.3">
      <c r="I138" s="6"/>
      <c r="J138" s="6"/>
      <c r="K138" s="6"/>
      <c r="L138" s="6"/>
    </row>
    <row r="139" spans="9:12" x14ac:dyDescent="0.3">
      <c r="I139" s="6"/>
      <c r="J139" s="6"/>
      <c r="K139" s="6"/>
      <c r="L139" s="6"/>
    </row>
    <row r="140" spans="9:12" x14ac:dyDescent="0.3">
      <c r="I140" s="6"/>
      <c r="J140" s="6"/>
      <c r="K140" s="6"/>
      <c r="L140" s="6"/>
    </row>
    <row r="141" spans="9:12" x14ac:dyDescent="0.3">
      <c r="I141" s="6"/>
      <c r="J141" s="6"/>
      <c r="K141" s="6"/>
      <c r="L141" s="6"/>
    </row>
    <row r="142" spans="9:12" x14ac:dyDescent="0.3">
      <c r="I142" s="6"/>
      <c r="J142" s="6"/>
      <c r="K142" s="6"/>
      <c r="L142" s="6"/>
    </row>
    <row r="143" spans="9:12" x14ac:dyDescent="0.3">
      <c r="I143" s="6"/>
      <c r="J143" s="6"/>
      <c r="K143" s="6"/>
      <c r="L143" s="6"/>
    </row>
    <row r="144" spans="9:12" x14ac:dyDescent="0.3">
      <c r="I144" s="6"/>
      <c r="J144" s="6"/>
      <c r="K144" s="6"/>
      <c r="L144" s="6"/>
    </row>
    <row r="145" spans="9:12" x14ac:dyDescent="0.3">
      <c r="I145" s="6"/>
      <c r="J145" s="6"/>
      <c r="K145" s="6"/>
      <c r="L145" s="6"/>
    </row>
    <row r="146" spans="9:12" x14ac:dyDescent="0.3">
      <c r="I146" s="6"/>
      <c r="J146" s="6"/>
      <c r="K146" s="6"/>
      <c r="L146" s="6"/>
    </row>
    <row r="147" spans="9:12" x14ac:dyDescent="0.3">
      <c r="I147" s="6"/>
      <c r="J147" s="6"/>
      <c r="K147" s="6"/>
      <c r="L147" s="6"/>
    </row>
    <row r="148" spans="9:12" x14ac:dyDescent="0.3">
      <c r="I148" s="6"/>
      <c r="J148" s="6"/>
      <c r="K148" s="6"/>
      <c r="L148" s="6"/>
    </row>
    <row r="149" spans="9:12" x14ac:dyDescent="0.3">
      <c r="I149" s="6"/>
      <c r="J149" s="6"/>
      <c r="K149" s="6"/>
      <c r="L149" s="6"/>
    </row>
    <row r="150" spans="9:12" x14ac:dyDescent="0.3">
      <c r="I150" s="6"/>
      <c r="J150" s="6"/>
      <c r="K150" s="6"/>
      <c r="L150" s="6"/>
    </row>
    <row r="151" spans="9:12" x14ac:dyDescent="0.3">
      <c r="I151" s="6"/>
      <c r="J151" s="6"/>
      <c r="K151" s="6"/>
      <c r="L151" s="6"/>
    </row>
    <row r="152" spans="9:12" x14ac:dyDescent="0.3">
      <c r="I152" s="6"/>
      <c r="J152" s="6"/>
      <c r="K152" s="6"/>
      <c r="L152" s="6"/>
    </row>
    <row r="153" spans="9:12" x14ac:dyDescent="0.3">
      <c r="I153" s="6"/>
      <c r="J153" s="6"/>
      <c r="K153" s="6"/>
      <c r="L153" s="6"/>
    </row>
    <row r="154" spans="9:12" x14ac:dyDescent="0.3">
      <c r="I154" s="6"/>
      <c r="J154" s="6"/>
      <c r="K154" s="6"/>
      <c r="L154" s="6"/>
    </row>
    <row r="155" spans="9:12" x14ac:dyDescent="0.3">
      <c r="I155" s="6"/>
      <c r="J155" s="6"/>
      <c r="K155" s="6"/>
      <c r="L155" s="6"/>
    </row>
    <row r="156" spans="9:12" x14ac:dyDescent="0.3">
      <c r="I156" s="6"/>
      <c r="J156" s="6"/>
      <c r="K156" s="6"/>
      <c r="L156" s="6"/>
    </row>
    <row r="157" spans="9:12" x14ac:dyDescent="0.3">
      <c r="I157" s="6"/>
      <c r="J157" s="6"/>
      <c r="K157" s="6"/>
      <c r="L157" s="6"/>
    </row>
    <row r="158" spans="9:12" x14ac:dyDescent="0.3">
      <c r="I158" s="6"/>
      <c r="J158" s="6"/>
      <c r="K158" s="6"/>
      <c r="L158" s="6"/>
    </row>
    <row r="159" spans="9:12" x14ac:dyDescent="0.3">
      <c r="I159" s="6"/>
      <c r="J159" s="6"/>
      <c r="K159" s="6"/>
      <c r="L159" s="6"/>
    </row>
    <row r="160" spans="9:12" x14ac:dyDescent="0.3">
      <c r="I160" s="6"/>
      <c r="J160" s="6"/>
      <c r="K160" s="6"/>
      <c r="L160" s="6"/>
    </row>
    <row r="161" spans="9:12" x14ac:dyDescent="0.3">
      <c r="I161" s="6"/>
      <c r="J161" s="6"/>
      <c r="K161" s="6"/>
      <c r="L161" s="6"/>
    </row>
    <row r="162" spans="9:12" x14ac:dyDescent="0.3">
      <c r="I162" s="6"/>
      <c r="J162" s="6"/>
      <c r="K162" s="6"/>
      <c r="L162" s="6"/>
    </row>
    <row r="163" spans="9:12" x14ac:dyDescent="0.3">
      <c r="I163" s="6"/>
      <c r="J163" s="6"/>
      <c r="K163" s="6"/>
      <c r="L163" s="6"/>
    </row>
    <row r="164" spans="9:12" x14ac:dyDescent="0.3">
      <c r="I164" s="6"/>
      <c r="J164" s="6"/>
      <c r="K164" s="6"/>
      <c r="L164" s="6"/>
    </row>
    <row r="165" spans="9:12" x14ac:dyDescent="0.3">
      <c r="I165" s="6"/>
      <c r="J165" s="6"/>
      <c r="K165" s="6"/>
      <c r="L165" s="6"/>
    </row>
    <row r="166" spans="9:12" x14ac:dyDescent="0.3">
      <c r="I166" s="6"/>
      <c r="J166" s="6"/>
      <c r="K166" s="6"/>
      <c r="L166" s="6"/>
    </row>
    <row r="167" spans="9:12" x14ac:dyDescent="0.3">
      <c r="I167" s="6"/>
      <c r="J167" s="6"/>
      <c r="K167" s="6"/>
      <c r="L167" s="6"/>
    </row>
    <row r="168" spans="9:12" x14ac:dyDescent="0.3">
      <c r="I168" s="6"/>
      <c r="J168" s="6"/>
      <c r="K168" s="6"/>
      <c r="L168" s="6"/>
    </row>
    <row r="169" spans="9:12" x14ac:dyDescent="0.3">
      <c r="I169" s="6"/>
      <c r="J169" s="6"/>
      <c r="K169" s="6"/>
      <c r="L169" s="6"/>
    </row>
    <row r="170" spans="9:12" x14ac:dyDescent="0.3">
      <c r="I170" s="6"/>
      <c r="J170" s="6"/>
      <c r="K170" s="6"/>
      <c r="L170" s="6"/>
    </row>
    <row r="171" spans="9:12" x14ac:dyDescent="0.3">
      <c r="I171" s="6"/>
      <c r="J171" s="6"/>
      <c r="K171" s="6"/>
      <c r="L171" s="6"/>
    </row>
    <row r="172" spans="9:12" x14ac:dyDescent="0.3">
      <c r="I172" s="6"/>
      <c r="J172" s="6"/>
      <c r="K172" s="6"/>
      <c r="L172" s="6"/>
    </row>
    <row r="173" spans="9:12" x14ac:dyDescent="0.3">
      <c r="I173" s="6"/>
      <c r="J173" s="6"/>
      <c r="K173" s="6"/>
      <c r="L173" s="6"/>
    </row>
    <row r="174" spans="9:12" x14ac:dyDescent="0.3">
      <c r="I174" s="6"/>
      <c r="J174" s="6"/>
      <c r="K174" s="6"/>
      <c r="L174" s="6"/>
    </row>
    <row r="175" spans="9:12" x14ac:dyDescent="0.3">
      <c r="I175" s="6"/>
      <c r="J175" s="6"/>
      <c r="K175" s="6"/>
      <c r="L175" s="6"/>
    </row>
    <row r="176" spans="9:12" x14ac:dyDescent="0.3">
      <c r="I176" s="6"/>
      <c r="J176" s="6"/>
      <c r="K176" s="6"/>
      <c r="L176" s="6"/>
    </row>
    <row r="177" spans="9:12" x14ac:dyDescent="0.3">
      <c r="I177" s="6"/>
      <c r="J177" s="6"/>
      <c r="K177" s="6"/>
      <c r="L177" s="6"/>
    </row>
    <row r="178" spans="9:12" x14ac:dyDescent="0.3">
      <c r="I178" s="6"/>
      <c r="J178" s="6"/>
      <c r="K178" s="6"/>
      <c r="L178" s="6"/>
    </row>
    <row r="179" spans="9:12" x14ac:dyDescent="0.3">
      <c r="I179" s="6"/>
      <c r="J179" s="6"/>
      <c r="K179" s="6"/>
      <c r="L179" s="6"/>
    </row>
    <row r="180" spans="9:12" x14ac:dyDescent="0.3">
      <c r="I180" s="6"/>
      <c r="J180" s="6"/>
      <c r="K180" s="6"/>
      <c r="L180" s="6"/>
    </row>
    <row r="181" spans="9:12" x14ac:dyDescent="0.3">
      <c r="I181" s="6"/>
      <c r="J181" s="6"/>
      <c r="K181" s="6"/>
      <c r="L181" s="6"/>
    </row>
    <row r="182" spans="9:12" x14ac:dyDescent="0.3">
      <c r="I182" s="6"/>
      <c r="J182" s="6"/>
      <c r="K182" s="6"/>
      <c r="L182" s="6"/>
    </row>
    <row r="183" spans="9:12" x14ac:dyDescent="0.3">
      <c r="I183" s="6"/>
      <c r="J183" s="6"/>
      <c r="K183" s="6"/>
      <c r="L183" s="6"/>
    </row>
    <row r="184" spans="9:12" x14ac:dyDescent="0.3">
      <c r="I184" s="6"/>
      <c r="J184" s="6"/>
      <c r="K184" s="6"/>
      <c r="L184" s="6"/>
    </row>
    <row r="185" spans="9:12" x14ac:dyDescent="0.3">
      <c r="I185" s="6"/>
      <c r="J185" s="6"/>
      <c r="K185" s="6"/>
      <c r="L185" s="6"/>
    </row>
    <row r="186" spans="9:12" x14ac:dyDescent="0.3">
      <c r="I186" s="6"/>
      <c r="J186" s="6"/>
      <c r="K186" s="6"/>
      <c r="L186" s="6"/>
    </row>
    <row r="187" spans="9:12" x14ac:dyDescent="0.3">
      <c r="I187" s="6"/>
      <c r="J187" s="6"/>
      <c r="K187" s="6"/>
      <c r="L187" s="6"/>
    </row>
    <row r="188" spans="9:12" x14ac:dyDescent="0.3">
      <c r="I188" s="6"/>
      <c r="J188" s="6"/>
      <c r="K188" s="6"/>
      <c r="L188" s="6"/>
    </row>
    <row r="189" spans="9:12" x14ac:dyDescent="0.3">
      <c r="I189" s="6"/>
      <c r="J189" s="6"/>
      <c r="K189" s="6"/>
      <c r="L189" s="6"/>
    </row>
    <row r="190" spans="9:12" x14ac:dyDescent="0.3">
      <c r="I190" s="6"/>
      <c r="J190" s="6"/>
      <c r="K190" s="6"/>
      <c r="L190" s="6"/>
    </row>
    <row r="191" spans="9:12" x14ac:dyDescent="0.3">
      <c r="I191" s="6"/>
      <c r="J191" s="6"/>
      <c r="K191" s="6"/>
      <c r="L191" s="6"/>
    </row>
    <row r="192" spans="9:12" x14ac:dyDescent="0.3">
      <c r="I192" s="6"/>
      <c r="J192" s="6"/>
      <c r="K192" s="6"/>
      <c r="L192" s="6"/>
    </row>
    <row r="193" spans="9:12" x14ac:dyDescent="0.3">
      <c r="I193" s="6"/>
      <c r="J193" s="6"/>
      <c r="K193" s="6"/>
      <c r="L193" s="6"/>
    </row>
    <row r="194" spans="9:12" x14ac:dyDescent="0.3">
      <c r="I194" s="6"/>
      <c r="J194" s="6"/>
      <c r="K194" s="6"/>
      <c r="L194" s="6"/>
    </row>
    <row r="195" spans="9:12" x14ac:dyDescent="0.3">
      <c r="I195" s="6"/>
      <c r="J195" s="6"/>
      <c r="K195" s="6"/>
      <c r="L195" s="6"/>
    </row>
    <row r="196" spans="9:12" x14ac:dyDescent="0.3">
      <c r="I196" s="6"/>
      <c r="J196" s="6"/>
      <c r="K196" s="6"/>
      <c r="L196" s="6"/>
    </row>
    <row r="197" spans="9:12" x14ac:dyDescent="0.3">
      <c r="I197" s="6"/>
      <c r="J197" s="6"/>
      <c r="K197" s="6"/>
      <c r="L197" s="6"/>
    </row>
    <row r="198" spans="9:12" x14ac:dyDescent="0.3">
      <c r="I198" s="6"/>
      <c r="J198" s="6"/>
      <c r="K198" s="6"/>
      <c r="L198" s="6"/>
    </row>
    <row r="199" spans="9:12" x14ac:dyDescent="0.3">
      <c r="I199" s="6"/>
      <c r="J199" s="6"/>
      <c r="K199" s="6"/>
      <c r="L199" s="6"/>
    </row>
    <row r="200" spans="9:12" x14ac:dyDescent="0.3">
      <c r="I200" s="6"/>
      <c r="J200" s="6"/>
      <c r="K200" s="6"/>
      <c r="L200" s="6"/>
    </row>
    <row r="201" spans="9:12" x14ac:dyDescent="0.3">
      <c r="I201" s="6"/>
      <c r="J201" s="6"/>
      <c r="K201" s="6"/>
      <c r="L201" s="6"/>
    </row>
    <row r="202" spans="9:12" x14ac:dyDescent="0.3">
      <c r="I202" s="6"/>
      <c r="J202" s="6"/>
      <c r="K202" s="6"/>
      <c r="L202" s="6"/>
    </row>
    <row r="203" spans="9:12" x14ac:dyDescent="0.3">
      <c r="I203" s="6"/>
      <c r="J203" s="6"/>
      <c r="K203" s="6"/>
      <c r="L203" s="6"/>
    </row>
    <row r="204" spans="9:12" x14ac:dyDescent="0.3">
      <c r="I204" s="6"/>
      <c r="J204" s="6"/>
      <c r="K204" s="6"/>
      <c r="L204" s="6"/>
    </row>
    <row r="205" spans="9:12" x14ac:dyDescent="0.3">
      <c r="I205" s="6"/>
      <c r="J205" s="6"/>
      <c r="K205" s="6"/>
      <c r="L205" s="6"/>
    </row>
    <row r="206" spans="9:12" x14ac:dyDescent="0.3">
      <c r="I206" s="6"/>
      <c r="J206" s="6"/>
      <c r="K206" s="6"/>
      <c r="L206" s="6"/>
    </row>
    <row r="207" spans="9:12" x14ac:dyDescent="0.3">
      <c r="I207" s="6"/>
      <c r="J207" s="6"/>
      <c r="K207" s="6"/>
      <c r="L207" s="6"/>
    </row>
    <row r="208" spans="9:12" x14ac:dyDescent="0.3">
      <c r="I208" s="6"/>
      <c r="J208" s="6"/>
      <c r="K208" s="6"/>
      <c r="L208" s="6"/>
    </row>
    <row r="209" spans="9:12" x14ac:dyDescent="0.3">
      <c r="I209" s="6"/>
      <c r="J209" s="6"/>
      <c r="K209" s="6"/>
      <c r="L209" s="6"/>
    </row>
    <row r="210" spans="9:12" x14ac:dyDescent="0.3">
      <c r="I210" s="6"/>
      <c r="J210" s="6"/>
      <c r="K210" s="6"/>
      <c r="L210" s="6"/>
    </row>
    <row r="211" spans="9:12" x14ac:dyDescent="0.3">
      <c r="I211" s="6"/>
      <c r="J211" s="6"/>
      <c r="K211" s="6"/>
      <c r="L211" s="6"/>
    </row>
    <row r="212" spans="9:12" x14ac:dyDescent="0.3">
      <c r="I212" s="6"/>
      <c r="J212" s="6"/>
      <c r="K212" s="6"/>
      <c r="L212" s="6"/>
    </row>
    <row r="213" spans="9:12" x14ac:dyDescent="0.3">
      <c r="I213" s="6"/>
      <c r="J213" s="6"/>
      <c r="K213" s="6"/>
      <c r="L213" s="6"/>
    </row>
    <row r="214" spans="9:12" x14ac:dyDescent="0.3">
      <c r="I214" s="6"/>
      <c r="J214" s="6"/>
      <c r="K214" s="6"/>
      <c r="L214" s="6"/>
    </row>
    <row r="215" spans="9:12" x14ac:dyDescent="0.3">
      <c r="I215" s="6"/>
      <c r="J215" s="6"/>
      <c r="K215" s="6"/>
      <c r="L215" s="6"/>
    </row>
    <row r="216" spans="9:12" x14ac:dyDescent="0.3">
      <c r="I216" s="6"/>
      <c r="J216" s="6"/>
      <c r="K216" s="6"/>
      <c r="L216" s="6"/>
    </row>
    <row r="217" spans="9:12" x14ac:dyDescent="0.3">
      <c r="I217" s="6"/>
      <c r="J217" s="6"/>
      <c r="K217" s="6"/>
      <c r="L217" s="6"/>
    </row>
    <row r="218" spans="9:12" x14ac:dyDescent="0.3">
      <c r="I218" s="6"/>
      <c r="J218" s="6"/>
      <c r="K218" s="6"/>
      <c r="L218" s="6"/>
    </row>
    <row r="219" spans="9:12" x14ac:dyDescent="0.3">
      <c r="I219" s="6"/>
      <c r="J219" s="6"/>
      <c r="K219" s="6"/>
      <c r="L219" s="6"/>
    </row>
    <row r="220" spans="9:12" x14ac:dyDescent="0.3">
      <c r="I220" s="6"/>
      <c r="J220" s="6"/>
      <c r="K220" s="6"/>
      <c r="L220" s="6"/>
    </row>
    <row r="221" spans="9:12" x14ac:dyDescent="0.3">
      <c r="I221" s="6"/>
      <c r="J221" s="6"/>
      <c r="K221" s="6"/>
      <c r="L221" s="6"/>
    </row>
    <row r="222" spans="9:12" x14ac:dyDescent="0.3">
      <c r="I222" s="6"/>
      <c r="J222" s="6"/>
      <c r="K222" s="6"/>
      <c r="L222" s="6"/>
    </row>
    <row r="223" spans="9:12" x14ac:dyDescent="0.3">
      <c r="I223" s="6"/>
      <c r="J223" s="6"/>
      <c r="K223" s="6"/>
      <c r="L223" s="6"/>
    </row>
    <row r="224" spans="9:12" x14ac:dyDescent="0.3">
      <c r="I224" s="6"/>
      <c r="J224" s="6"/>
      <c r="K224" s="6"/>
      <c r="L224" s="6"/>
    </row>
    <row r="225" spans="9:12" x14ac:dyDescent="0.3">
      <c r="I225" s="6"/>
      <c r="J225" s="6"/>
      <c r="K225" s="6"/>
      <c r="L225" s="6"/>
    </row>
    <row r="226" spans="9:12" x14ac:dyDescent="0.3">
      <c r="I226" s="6"/>
      <c r="J226" s="6"/>
      <c r="K226" s="6"/>
      <c r="L226" s="6"/>
    </row>
    <row r="227" spans="9:12" x14ac:dyDescent="0.3">
      <c r="I227" s="6"/>
      <c r="J227" s="6"/>
      <c r="K227" s="6"/>
      <c r="L227" s="6"/>
    </row>
    <row r="228" spans="9:12" x14ac:dyDescent="0.3">
      <c r="I228" s="6"/>
      <c r="J228" s="6"/>
      <c r="K228" s="6"/>
      <c r="L228" s="6"/>
    </row>
    <row r="229" spans="9:12" x14ac:dyDescent="0.3">
      <c r="I229" s="6"/>
      <c r="J229" s="6"/>
      <c r="K229" s="6"/>
      <c r="L229" s="6"/>
    </row>
    <row r="230" spans="9:12" x14ac:dyDescent="0.3">
      <c r="I230" s="6"/>
      <c r="J230" s="6"/>
      <c r="K230" s="6"/>
      <c r="L230" s="6"/>
    </row>
    <row r="231" spans="9:12" x14ac:dyDescent="0.3">
      <c r="I231" s="6"/>
      <c r="J231" s="6"/>
      <c r="K231" s="6"/>
      <c r="L231" s="6"/>
    </row>
    <row r="232" spans="9:12" x14ac:dyDescent="0.3">
      <c r="I232" s="6"/>
      <c r="J232" s="6"/>
      <c r="K232" s="6"/>
      <c r="L232" s="6"/>
    </row>
    <row r="233" spans="9:12" x14ac:dyDescent="0.3">
      <c r="I233" s="6"/>
      <c r="J233" s="6"/>
      <c r="K233" s="6"/>
      <c r="L233" s="6"/>
    </row>
    <row r="234" spans="9:12" x14ac:dyDescent="0.3">
      <c r="I234" s="6"/>
      <c r="J234" s="6"/>
      <c r="K234" s="6"/>
      <c r="L234" s="6"/>
    </row>
    <row r="235" spans="9:12" x14ac:dyDescent="0.3">
      <c r="I235" s="6"/>
      <c r="J235" s="6"/>
      <c r="K235" s="6"/>
      <c r="L235" s="6"/>
    </row>
    <row r="236" spans="9:12" x14ac:dyDescent="0.3">
      <c r="I236" s="6"/>
      <c r="J236" s="6"/>
      <c r="K236" s="6"/>
      <c r="L236" s="6"/>
    </row>
    <row r="237" spans="9:12" x14ac:dyDescent="0.3">
      <c r="I237" s="6"/>
      <c r="J237" s="6"/>
      <c r="K237" s="6"/>
      <c r="L237" s="6"/>
    </row>
    <row r="238" spans="9:12" x14ac:dyDescent="0.3">
      <c r="I238" s="6"/>
      <c r="J238" s="6"/>
      <c r="K238" s="6"/>
    </row>
    <row r="239" spans="9:12" x14ac:dyDescent="0.3">
      <c r="I239" s="6"/>
      <c r="J239" s="6"/>
      <c r="K239" s="6"/>
    </row>
    <row r="240" spans="9:12" x14ac:dyDescent="0.3">
      <c r="I240" s="6"/>
      <c r="J240" s="6"/>
      <c r="K240" s="6"/>
    </row>
    <row r="241" spans="9:11" x14ac:dyDescent="0.3">
      <c r="I241" s="6"/>
      <c r="J241" s="6"/>
      <c r="K241" s="6"/>
    </row>
    <row r="242" spans="9:11" x14ac:dyDescent="0.3">
      <c r="I242" s="6"/>
      <c r="J242" s="6"/>
      <c r="K242" s="6"/>
    </row>
    <row r="243" spans="9:11" x14ac:dyDescent="0.3">
      <c r="I243" s="6"/>
      <c r="J243" s="6"/>
      <c r="K243" s="6"/>
    </row>
    <row r="244" spans="9:11" x14ac:dyDescent="0.3">
      <c r="I244" s="6"/>
      <c r="J244" s="6"/>
      <c r="K244" s="6"/>
    </row>
    <row r="245" spans="9:11" x14ac:dyDescent="0.3">
      <c r="I245" s="6"/>
      <c r="J245" s="6"/>
      <c r="K245" s="6"/>
    </row>
    <row r="246" spans="9:11" x14ac:dyDescent="0.3">
      <c r="I246" s="6"/>
      <c r="J246" s="6"/>
      <c r="K246" s="6"/>
    </row>
    <row r="247" spans="9:11" x14ac:dyDescent="0.3">
      <c r="I247" s="6"/>
      <c r="J247" s="6"/>
      <c r="K247" s="6"/>
    </row>
    <row r="248" spans="9:11" x14ac:dyDescent="0.3">
      <c r="I248" s="6"/>
      <c r="J248" s="6"/>
      <c r="K248" s="6"/>
    </row>
    <row r="249" spans="9:11" x14ac:dyDescent="0.3">
      <c r="I249" s="6"/>
      <c r="J249" s="6"/>
      <c r="K249" s="6"/>
    </row>
    <row r="250" spans="9:11" x14ac:dyDescent="0.3">
      <c r="I250" s="6"/>
      <c r="J250" s="6"/>
      <c r="K250" s="6"/>
    </row>
    <row r="251" spans="9:11" x14ac:dyDescent="0.3">
      <c r="I251" s="6"/>
      <c r="J251" s="6"/>
      <c r="K251" s="6"/>
    </row>
    <row r="252" spans="9:11" x14ac:dyDescent="0.3">
      <c r="I252" s="6"/>
      <c r="J252" s="6"/>
      <c r="K252" s="6"/>
    </row>
    <row r="253" spans="9:11" x14ac:dyDescent="0.3">
      <c r="I253" s="6"/>
      <c r="J253" s="6"/>
      <c r="K253" s="6"/>
    </row>
    <row r="254" spans="9:11" x14ac:dyDescent="0.3">
      <c r="I254" s="6"/>
      <c r="J254" s="6"/>
      <c r="K254" s="6"/>
    </row>
    <row r="255" spans="9:11" x14ac:dyDescent="0.3">
      <c r="I255" s="6"/>
      <c r="J255" s="6"/>
      <c r="K255" s="6"/>
    </row>
    <row r="256" spans="9:11" x14ac:dyDescent="0.3">
      <c r="I256" s="6"/>
      <c r="J256" s="6"/>
      <c r="K256" s="6"/>
    </row>
    <row r="257" spans="9:11" x14ac:dyDescent="0.3">
      <c r="I257" s="6"/>
      <c r="J257" s="6"/>
      <c r="K257" s="6"/>
    </row>
    <row r="258" spans="9:11" x14ac:dyDescent="0.3">
      <c r="I258" s="6"/>
      <c r="J258" s="6"/>
      <c r="K258" s="6"/>
    </row>
    <row r="259" spans="9:11" x14ac:dyDescent="0.3">
      <c r="I259" s="6"/>
      <c r="J259" s="6"/>
      <c r="K259" s="6"/>
    </row>
    <row r="260" spans="9:11" x14ac:dyDescent="0.3">
      <c r="I260" s="6"/>
      <c r="J260" s="6"/>
      <c r="K260" s="6"/>
    </row>
    <row r="261" spans="9:11" x14ac:dyDescent="0.3">
      <c r="I261" s="6"/>
      <c r="J261" s="6"/>
      <c r="K261" s="6"/>
    </row>
    <row r="262" spans="9:11" x14ac:dyDescent="0.3">
      <c r="I262" s="6"/>
      <c r="J262" s="6"/>
      <c r="K262" s="6"/>
    </row>
    <row r="263" spans="9:11" x14ac:dyDescent="0.3">
      <c r="I263" s="6"/>
      <c r="J263" s="6"/>
      <c r="K263" s="6"/>
    </row>
    <row r="264" spans="9:11" x14ac:dyDescent="0.3">
      <c r="I264" s="6"/>
      <c r="J264" s="6"/>
      <c r="K264" s="6"/>
    </row>
    <row r="265" spans="9:11" x14ac:dyDescent="0.3">
      <c r="I265" s="6"/>
      <c r="J265" s="6"/>
      <c r="K265" s="6"/>
    </row>
    <row r="266" spans="9:11" x14ac:dyDescent="0.3">
      <c r="I266" s="6"/>
      <c r="J266" s="6"/>
      <c r="K266" s="6"/>
    </row>
    <row r="267" spans="9:11" x14ac:dyDescent="0.3">
      <c r="I267" s="6"/>
      <c r="J267" s="6"/>
      <c r="K267" s="6"/>
    </row>
    <row r="268" spans="9:11" x14ac:dyDescent="0.3">
      <c r="I268" s="6"/>
      <c r="J268" s="6"/>
      <c r="K268" s="6"/>
    </row>
    <row r="269" spans="9:11" x14ac:dyDescent="0.3">
      <c r="I269" s="6"/>
      <c r="J269" s="6"/>
      <c r="K269" s="6"/>
    </row>
    <row r="270" spans="9:11" x14ac:dyDescent="0.3">
      <c r="I270" s="6"/>
      <c r="J270" s="6"/>
      <c r="K270" s="6"/>
    </row>
    <row r="271" spans="9:11" x14ac:dyDescent="0.3">
      <c r="I271" s="6"/>
      <c r="J271" s="6"/>
      <c r="K271" s="6"/>
    </row>
    <row r="272" spans="9:11" x14ac:dyDescent="0.3">
      <c r="I272" s="6"/>
      <c r="J272" s="6"/>
      <c r="K272" s="6"/>
    </row>
    <row r="273" spans="9:11" x14ac:dyDescent="0.3">
      <c r="I273" s="6"/>
      <c r="J273" s="6"/>
      <c r="K273" s="6"/>
    </row>
    <row r="274" spans="9:11" x14ac:dyDescent="0.3">
      <c r="I274" s="6"/>
      <c r="J274" s="6"/>
      <c r="K274" s="6"/>
    </row>
    <row r="275" spans="9:11" x14ac:dyDescent="0.3">
      <c r="I275" s="6"/>
      <c r="J275" s="6"/>
      <c r="K275" s="6"/>
    </row>
    <row r="276" spans="9:11" x14ac:dyDescent="0.3">
      <c r="I276" s="6"/>
      <c r="J276" s="6"/>
      <c r="K276" s="6"/>
    </row>
    <row r="277" spans="9:11" x14ac:dyDescent="0.3">
      <c r="I277" s="6"/>
      <c r="J277" s="6"/>
      <c r="K277" s="6"/>
    </row>
    <row r="278" spans="9:11" x14ac:dyDescent="0.3">
      <c r="I278" s="6"/>
      <c r="J278" s="6"/>
      <c r="K278" s="6"/>
    </row>
    <row r="279" spans="9:11" x14ac:dyDescent="0.3">
      <c r="I279" s="6"/>
      <c r="J279" s="6"/>
      <c r="K279" s="6"/>
    </row>
    <row r="280" spans="9:11" x14ac:dyDescent="0.3">
      <c r="I280" s="6"/>
      <c r="J280" s="6"/>
      <c r="K280" s="6"/>
    </row>
    <row r="281" spans="9:11" x14ac:dyDescent="0.3">
      <c r="I281" s="6"/>
      <c r="J281" s="6"/>
      <c r="K281" s="6"/>
    </row>
    <row r="282" spans="9:11" x14ac:dyDescent="0.3">
      <c r="I282" s="6"/>
      <c r="J282" s="6"/>
      <c r="K282" s="6"/>
    </row>
    <row r="283" spans="9:11" x14ac:dyDescent="0.3">
      <c r="I283" s="6"/>
      <c r="J283" s="6"/>
      <c r="K283" s="6"/>
    </row>
    <row r="284" spans="9:11" x14ac:dyDescent="0.3">
      <c r="I284" s="6"/>
      <c r="J284" s="6"/>
      <c r="K284" s="6"/>
    </row>
    <row r="285" spans="9:11" x14ac:dyDescent="0.3">
      <c r="I285" s="6"/>
      <c r="J285" s="6"/>
      <c r="K285" s="6"/>
    </row>
    <row r="286" spans="9:11" x14ac:dyDescent="0.3">
      <c r="I286" s="6"/>
      <c r="J286" s="6"/>
      <c r="K286" s="6"/>
    </row>
    <row r="287" spans="9:11" x14ac:dyDescent="0.3">
      <c r="I287" s="6"/>
      <c r="J287" s="6"/>
      <c r="K287" s="6"/>
    </row>
    <row r="288" spans="9:11" x14ac:dyDescent="0.3">
      <c r="I288" s="6"/>
      <c r="J288" s="6"/>
      <c r="K288" s="6"/>
    </row>
    <row r="289" spans="9:11" x14ac:dyDescent="0.3">
      <c r="I289" s="6"/>
      <c r="J289" s="6"/>
      <c r="K289" s="6"/>
    </row>
    <row r="290" spans="9:11" x14ac:dyDescent="0.3">
      <c r="I290" s="6"/>
      <c r="J290" s="6"/>
      <c r="K290" s="6"/>
    </row>
    <row r="291" spans="9:11" x14ac:dyDescent="0.3">
      <c r="I291" s="6"/>
      <c r="J291" s="6"/>
      <c r="K291" s="6"/>
    </row>
    <row r="292" spans="9:11" x14ac:dyDescent="0.3">
      <c r="I292" s="6"/>
      <c r="J292" s="6"/>
      <c r="K292" s="6"/>
    </row>
    <row r="293" spans="9:11" x14ac:dyDescent="0.3">
      <c r="I293" s="6"/>
      <c r="J293" s="6"/>
      <c r="K293" s="6"/>
    </row>
    <row r="294" spans="9:11" x14ac:dyDescent="0.3">
      <c r="I294" s="6"/>
      <c r="J294" s="6"/>
      <c r="K294" s="6"/>
    </row>
    <row r="295" spans="9:11" x14ac:dyDescent="0.3">
      <c r="I295" s="6"/>
      <c r="J295" s="6"/>
      <c r="K295" s="6"/>
    </row>
    <row r="296" spans="9:11" x14ac:dyDescent="0.3">
      <c r="I296" s="6"/>
      <c r="J296" s="6"/>
      <c r="K296" s="6"/>
    </row>
    <row r="297" spans="9:11" x14ac:dyDescent="0.3">
      <c r="I297" s="6"/>
      <c r="J297" s="6"/>
      <c r="K297" s="6"/>
    </row>
    <row r="298" spans="9:11" x14ac:dyDescent="0.3">
      <c r="I298" s="6"/>
      <c r="J298" s="6"/>
      <c r="K298" s="6"/>
    </row>
    <row r="299" spans="9:11" x14ac:dyDescent="0.3">
      <c r="I299" s="6"/>
      <c r="J299" s="6"/>
      <c r="K299" s="6"/>
    </row>
    <row r="300" spans="9:11" x14ac:dyDescent="0.3">
      <c r="I300" s="6"/>
      <c r="J300" s="6"/>
      <c r="K300" s="6"/>
    </row>
    <row r="301" spans="9:11" x14ac:dyDescent="0.3">
      <c r="I301" s="6"/>
      <c r="J301" s="6"/>
      <c r="K301" s="6"/>
    </row>
    <row r="302" spans="9:11" x14ac:dyDescent="0.3">
      <c r="I302" s="6"/>
      <c r="J302" s="6"/>
      <c r="K302" s="6"/>
    </row>
    <row r="303" spans="9:11" x14ac:dyDescent="0.3">
      <c r="I303" s="6"/>
      <c r="J303" s="6"/>
      <c r="K303" s="6"/>
    </row>
    <row r="304" spans="9:11" x14ac:dyDescent="0.3">
      <c r="I304" s="6"/>
      <c r="J304" s="6"/>
      <c r="K304" s="6"/>
    </row>
    <row r="305" spans="9:11" x14ac:dyDescent="0.3">
      <c r="I305" s="6"/>
      <c r="J305" s="6"/>
      <c r="K305" s="6"/>
    </row>
    <row r="306" spans="9:11" x14ac:dyDescent="0.3">
      <c r="I306" s="6"/>
      <c r="J306" s="6"/>
      <c r="K306" s="6"/>
    </row>
    <row r="307" spans="9:11" x14ac:dyDescent="0.3">
      <c r="I307" s="6"/>
      <c r="J307" s="6"/>
      <c r="K307" s="6"/>
    </row>
    <row r="308" spans="9:11" x14ac:dyDescent="0.3">
      <c r="I308" s="6"/>
      <c r="J308" s="6"/>
      <c r="K308" s="6"/>
    </row>
    <row r="309" spans="9:11" x14ac:dyDescent="0.3">
      <c r="I309" s="6"/>
      <c r="J309" s="6"/>
      <c r="K309" s="6"/>
    </row>
    <row r="310" spans="9:11" x14ac:dyDescent="0.3">
      <c r="I310" s="6"/>
      <c r="J310" s="6"/>
      <c r="K310" s="6"/>
    </row>
    <row r="311" spans="9:11" x14ac:dyDescent="0.3">
      <c r="I311" s="6"/>
      <c r="J311" s="6"/>
      <c r="K311" s="6"/>
    </row>
    <row r="312" spans="9:11" x14ac:dyDescent="0.3">
      <c r="I312" s="6"/>
      <c r="J312" s="6"/>
      <c r="K312" s="6"/>
    </row>
    <row r="313" spans="9:11" x14ac:dyDescent="0.3">
      <c r="I313" s="6"/>
      <c r="J313" s="6"/>
      <c r="K313" s="6"/>
    </row>
    <row r="314" spans="9:11" x14ac:dyDescent="0.3">
      <c r="I314" s="6"/>
      <c r="J314" s="6"/>
      <c r="K314" s="6"/>
    </row>
    <row r="315" spans="9:11" x14ac:dyDescent="0.3">
      <c r="I315" s="6"/>
      <c r="J315" s="6"/>
      <c r="K315" s="6"/>
    </row>
    <row r="316" spans="9:11" x14ac:dyDescent="0.3">
      <c r="I316" s="6"/>
      <c r="J316" s="6"/>
      <c r="K316" s="6"/>
    </row>
    <row r="317" spans="9:11" x14ac:dyDescent="0.3">
      <c r="I317" s="6"/>
      <c r="J317" s="6"/>
      <c r="K317" s="6"/>
    </row>
    <row r="318" spans="9:11" x14ac:dyDescent="0.3">
      <c r="I318" s="6"/>
      <c r="J318" s="6"/>
      <c r="K318" s="6"/>
    </row>
    <row r="319" spans="9:11" x14ac:dyDescent="0.3">
      <c r="I319" s="6"/>
      <c r="J319" s="6"/>
      <c r="K319" s="6"/>
    </row>
    <row r="320" spans="9:11" x14ac:dyDescent="0.3">
      <c r="I320" s="6"/>
      <c r="J320" s="6"/>
      <c r="K320" s="6"/>
    </row>
    <row r="321" spans="9:11" x14ac:dyDescent="0.3">
      <c r="I321" s="6"/>
      <c r="J321" s="6"/>
      <c r="K321" s="6"/>
    </row>
    <row r="322" spans="9:11" x14ac:dyDescent="0.3">
      <c r="I322" s="6"/>
      <c r="J322" s="6"/>
      <c r="K322" s="6"/>
    </row>
    <row r="323" spans="9:11" x14ac:dyDescent="0.3">
      <c r="I323" s="6"/>
      <c r="J323" s="6"/>
      <c r="K323" s="6"/>
    </row>
    <row r="324" spans="9:11" x14ac:dyDescent="0.3">
      <c r="I324" s="6"/>
      <c r="J324" s="6"/>
      <c r="K324" s="6"/>
    </row>
    <row r="325" spans="9:11" x14ac:dyDescent="0.3">
      <c r="I325" s="6"/>
      <c r="J325" s="6"/>
      <c r="K325" s="6"/>
    </row>
    <row r="326" spans="9:11" x14ac:dyDescent="0.3">
      <c r="I326" s="6"/>
      <c r="J326" s="6"/>
      <c r="K326" s="6"/>
    </row>
    <row r="327" spans="9:11" x14ac:dyDescent="0.3">
      <c r="I327" s="6"/>
      <c r="J327" s="6"/>
      <c r="K327" s="6"/>
    </row>
    <row r="328" spans="9:11" x14ac:dyDescent="0.3">
      <c r="I328" s="6"/>
      <c r="J328" s="6"/>
      <c r="K328" s="6"/>
    </row>
    <row r="329" spans="9:11" x14ac:dyDescent="0.3">
      <c r="I329" s="6"/>
      <c r="J329" s="6"/>
      <c r="K329" s="6"/>
    </row>
    <row r="330" spans="9:11" x14ac:dyDescent="0.3">
      <c r="I330" s="6"/>
      <c r="J330" s="6"/>
      <c r="K330" s="6"/>
    </row>
    <row r="331" spans="9:11" x14ac:dyDescent="0.3">
      <c r="I331" s="6"/>
      <c r="J331" s="6"/>
      <c r="K331" s="6"/>
    </row>
    <row r="332" spans="9:11" x14ac:dyDescent="0.3">
      <c r="I332" s="6"/>
      <c r="J332" s="6"/>
      <c r="K332" s="6"/>
    </row>
    <row r="333" spans="9:11" x14ac:dyDescent="0.3">
      <c r="I333" s="6"/>
      <c r="J333" s="6"/>
      <c r="K333" s="6"/>
    </row>
    <row r="334" spans="9:11" x14ac:dyDescent="0.3">
      <c r="I334" s="6"/>
      <c r="J334" s="6"/>
      <c r="K334" s="6"/>
    </row>
    <row r="335" spans="9:11" x14ac:dyDescent="0.3">
      <c r="I335" s="6"/>
      <c r="J335" s="6"/>
      <c r="K335" s="6"/>
    </row>
    <row r="336" spans="9:11" x14ac:dyDescent="0.3">
      <c r="I336" s="6"/>
      <c r="J336" s="6"/>
      <c r="K336" s="6"/>
    </row>
    <row r="337" spans="9:11" x14ac:dyDescent="0.3">
      <c r="I337" s="6"/>
      <c r="J337" s="6"/>
      <c r="K337" s="6"/>
    </row>
    <row r="338" spans="9:11" x14ac:dyDescent="0.3">
      <c r="I338" s="6"/>
      <c r="J338" s="6"/>
      <c r="K338" s="6"/>
    </row>
    <row r="339" spans="9:11" x14ac:dyDescent="0.3">
      <c r="I339" s="6"/>
      <c r="J339" s="6"/>
      <c r="K339" s="6"/>
    </row>
    <row r="340" spans="9:11" x14ac:dyDescent="0.3">
      <c r="I340" s="6"/>
      <c r="J340" s="6"/>
      <c r="K340" s="6"/>
    </row>
    <row r="341" spans="9:11" x14ac:dyDescent="0.3">
      <c r="I341" s="6"/>
      <c r="J341" s="6"/>
      <c r="K341" s="6"/>
    </row>
    <row r="342" spans="9:11" x14ac:dyDescent="0.3">
      <c r="I342" s="6"/>
      <c r="J342" s="6"/>
      <c r="K342" s="6"/>
    </row>
    <row r="343" spans="9:11" x14ac:dyDescent="0.3">
      <c r="I343" s="6"/>
      <c r="J343" s="6"/>
      <c r="K343" s="6"/>
    </row>
    <row r="344" spans="9:11" x14ac:dyDescent="0.3">
      <c r="I344" s="6"/>
      <c r="J344" s="6"/>
      <c r="K344" s="6"/>
    </row>
    <row r="345" spans="9:11" x14ac:dyDescent="0.3">
      <c r="I345" s="6"/>
      <c r="J345" s="6"/>
      <c r="K345" s="6"/>
    </row>
    <row r="346" spans="9:11" x14ac:dyDescent="0.3">
      <c r="I346" s="6"/>
      <c r="J346" s="6"/>
      <c r="K346" s="6"/>
    </row>
    <row r="347" spans="9:11" x14ac:dyDescent="0.3">
      <c r="I347" s="6"/>
      <c r="J347" s="6"/>
      <c r="K347" s="6"/>
    </row>
    <row r="348" spans="9:11" x14ac:dyDescent="0.3">
      <c r="I348" s="6"/>
      <c r="J348" s="6"/>
      <c r="K348" s="6"/>
    </row>
    <row r="349" spans="9:11" x14ac:dyDescent="0.3">
      <c r="I349" s="6"/>
      <c r="J349" s="6"/>
      <c r="K349" s="6"/>
    </row>
    <row r="350" spans="9:11" x14ac:dyDescent="0.3">
      <c r="I350" s="6"/>
      <c r="J350" s="6"/>
      <c r="K350" s="6"/>
    </row>
    <row r="351" spans="9:11" x14ac:dyDescent="0.3">
      <c r="I351" s="6"/>
      <c r="J351" s="6"/>
      <c r="K351" s="6"/>
    </row>
    <row r="352" spans="9:11" x14ac:dyDescent="0.3">
      <c r="I352" s="6"/>
      <c r="J352" s="6"/>
      <c r="K352" s="6"/>
    </row>
    <row r="353" spans="9:11" x14ac:dyDescent="0.3">
      <c r="I353" s="6"/>
      <c r="J353" s="6"/>
      <c r="K353" s="6"/>
    </row>
    <row r="354" spans="9:11" x14ac:dyDescent="0.3">
      <c r="I354" s="6"/>
      <c r="J354" s="6"/>
      <c r="K354" s="6"/>
    </row>
    <row r="355" spans="9:11" x14ac:dyDescent="0.3">
      <c r="I355" s="6"/>
      <c r="J355" s="6"/>
      <c r="K355" s="6"/>
    </row>
    <row r="356" spans="9:11" x14ac:dyDescent="0.3">
      <c r="I356" s="6"/>
      <c r="J356" s="6"/>
      <c r="K356" s="6"/>
    </row>
    <row r="357" spans="9:11" x14ac:dyDescent="0.3">
      <c r="I357" s="6"/>
      <c r="J357" s="6"/>
      <c r="K357" s="6"/>
    </row>
    <row r="358" spans="9:11" x14ac:dyDescent="0.3">
      <c r="I358" s="6"/>
      <c r="J358" s="6"/>
      <c r="K358" s="6"/>
    </row>
    <row r="359" spans="9:11" x14ac:dyDescent="0.3">
      <c r="I359" s="6"/>
      <c r="J359" s="6"/>
      <c r="K359" s="6"/>
    </row>
    <row r="360" spans="9:11" x14ac:dyDescent="0.3">
      <c r="I360" s="6"/>
      <c r="J360" s="6"/>
      <c r="K360" s="6"/>
    </row>
    <row r="361" spans="9:11" x14ac:dyDescent="0.3">
      <c r="I361" s="6"/>
      <c r="J361" s="6"/>
      <c r="K361" s="6"/>
    </row>
    <row r="362" spans="9:11" x14ac:dyDescent="0.3">
      <c r="I362" s="6"/>
      <c r="J362" s="6"/>
      <c r="K362" s="6"/>
    </row>
    <row r="363" spans="9:11" x14ac:dyDescent="0.3">
      <c r="I363" s="6"/>
      <c r="J363" s="6"/>
      <c r="K363" s="6"/>
    </row>
    <row r="364" spans="9:11" x14ac:dyDescent="0.3">
      <c r="I364" s="6"/>
      <c r="J364" s="6"/>
      <c r="K364" s="6"/>
    </row>
    <row r="365" spans="9:11" x14ac:dyDescent="0.3">
      <c r="I365" s="6"/>
      <c r="J365" s="6"/>
      <c r="K365" s="6"/>
    </row>
    <row r="366" spans="9:11" x14ac:dyDescent="0.3">
      <c r="I366" s="6"/>
      <c r="J366" s="6"/>
      <c r="K366" s="6"/>
    </row>
    <row r="367" spans="9:11" x14ac:dyDescent="0.3">
      <c r="I367" s="6"/>
      <c r="J367" s="6"/>
      <c r="K367" s="6"/>
    </row>
    <row r="368" spans="9:11" x14ac:dyDescent="0.3">
      <c r="I368" s="6"/>
      <c r="J368" s="6"/>
      <c r="K368" s="6"/>
    </row>
    <row r="369" spans="9:11" x14ac:dyDescent="0.3">
      <c r="I369" s="6"/>
      <c r="J369" s="6"/>
      <c r="K369" s="6"/>
    </row>
    <row r="370" spans="9:11" x14ac:dyDescent="0.3">
      <c r="I370" s="6"/>
      <c r="J370" s="6"/>
      <c r="K370" s="6"/>
    </row>
    <row r="371" spans="9:11" x14ac:dyDescent="0.3">
      <c r="I371" s="6"/>
      <c r="J371" s="6"/>
      <c r="K371" s="6"/>
    </row>
    <row r="372" spans="9:11" x14ac:dyDescent="0.3">
      <c r="I372" s="6"/>
      <c r="J372" s="6"/>
      <c r="K372" s="6"/>
    </row>
    <row r="373" spans="9:11" x14ac:dyDescent="0.3">
      <c r="I373" s="6"/>
      <c r="J373" s="6"/>
      <c r="K373" s="6"/>
    </row>
    <row r="374" spans="9:11" x14ac:dyDescent="0.3">
      <c r="I374" s="6"/>
      <c r="J374" s="6"/>
      <c r="K374" s="6"/>
    </row>
    <row r="375" spans="9:11" x14ac:dyDescent="0.3">
      <c r="I375" s="6"/>
      <c r="J375" s="6"/>
      <c r="K375" s="6"/>
    </row>
    <row r="376" spans="9:11" x14ac:dyDescent="0.3">
      <c r="I376" s="6"/>
      <c r="J376" s="6"/>
      <c r="K376" s="6"/>
    </row>
    <row r="377" spans="9:11" x14ac:dyDescent="0.3">
      <c r="I377" s="6"/>
      <c r="J377" s="6"/>
      <c r="K377" s="6"/>
    </row>
    <row r="378" spans="9:11" x14ac:dyDescent="0.3">
      <c r="I378" s="6"/>
      <c r="J378" s="6"/>
      <c r="K378" s="6"/>
    </row>
    <row r="379" spans="9:11" x14ac:dyDescent="0.3">
      <c r="I379" s="6"/>
      <c r="J379" s="6"/>
      <c r="K379" s="6"/>
    </row>
    <row r="380" spans="9:11" x14ac:dyDescent="0.3">
      <c r="I380" s="6"/>
      <c r="J380" s="6"/>
      <c r="K380" s="6"/>
    </row>
    <row r="381" spans="9:11" x14ac:dyDescent="0.3">
      <c r="I381" s="6"/>
      <c r="J381" s="6"/>
      <c r="K381" s="6"/>
    </row>
    <row r="382" spans="9:11" x14ac:dyDescent="0.3">
      <c r="I382" s="6"/>
      <c r="J382" s="6"/>
      <c r="K382" s="6"/>
    </row>
    <row r="383" spans="9:11" x14ac:dyDescent="0.3">
      <c r="I383" s="6"/>
      <c r="J383" s="6"/>
      <c r="K383" s="6"/>
    </row>
    <row r="384" spans="9:11" x14ac:dyDescent="0.3">
      <c r="I384" s="6"/>
      <c r="J384" s="6"/>
      <c r="K384" s="6"/>
    </row>
    <row r="385" spans="9:11" x14ac:dyDescent="0.3">
      <c r="I385" s="6"/>
      <c r="J385" s="6"/>
      <c r="K385" s="6"/>
    </row>
    <row r="386" spans="9:11" x14ac:dyDescent="0.3">
      <c r="I386" s="6"/>
      <c r="J386" s="6"/>
      <c r="K386" s="6"/>
    </row>
    <row r="387" spans="9:11" x14ac:dyDescent="0.3">
      <c r="I387" s="6"/>
      <c r="J387" s="6"/>
      <c r="K387" s="6"/>
    </row>
    <row r="388" spans="9:11" x14ac:dyDescent="0.3">
      <c r="I388" s="6"/>
      <c r="J388" s="6"/>
      <c r="K388" s="6"/>
    </row>
    <row r="389" spans="9:11" x14ac:dyDescent="0.3">
      <c r="I389" s="6"/>
      <c r="J389" s="6"/>
      <c r="K389" s="6"/>
    </row>
    <row r="390" spans="9:11" x14ac:dyDescent="0.3">
      <c r="I390" s="6"/>
      <c r="J390" s="6"/>
      <c r="K390" s="6"/>
    </row>
    <row r="391" spans="9:11" x14ac:dyDescent="0.3">
      <c r="I391" s="6"/>
      <c r="J391" s="6"/>
      <c r="K391" s="6"/>
    </row>
    <row r="392" spans="9:11" x14ac:dyDescent="0.3">
      <c r="I392" s="6"/>
      <c r="J392" s="6"/>
      <c r="K392" s="6"/>
    </row>
    <row r="393" spans="9:11" x14ac:dyDescent="0.3">
      <c r="I393" s="6"/>
      <c r="J393" s="6"/>
      <c r="K393" s="6"/>
    </row>
    <row r="394" spans="9:11" x14ac:dyDescent="0.3">
      <c r="I394" s="6"/>
      <c r="J394" s="6"/>
      <c r="K394" s="6"/>
    </row>
    <row r="395" spans="9:11" x14ac:dyDescent="0.3">
      <c r="I395" s="6"/>
      <c r="J395" s="6"/>
      <c r="K395" s="6"/>
    </row>
    <row r="396" spans="9:11" x14ac:dyDescent="0.3">
      <c r="I396" s="6"/>
      <c r="J396" s="6"/>
      <c r="K396" s="6"/>
    </row>
    <row r="397" spans="9:11" x14ac:dyDescent="0.3">
      <c r="I397" s="6"/>
      <c r="J397" s="6"/>
      <c r="K397" s="6"/>
    </row>
    <row r="398" spans="9:11" x14ac:dyDescent="0.3">
      <c r="I398" s="6"/>
      <c r="J398" s="6"/>
      <c r="K398" s="6"/>
    </row>
    <row r="399" spans="9:11" x14ac:dyDescent="0.3">
      <c r="I399" s="6"/>
      <c r="J399" s="6"/>
      <c r="K399" s="6"/>
    </row>
    <row r="400" spans="9:11" x14ac:dyDescent="0.3">
      <c r="I400" s="6"/>
      <c r="J400" s="6"/>
      <c r="K400" s="6"/>
    </row>
    <row r="401" spans="9:11" x14ac:dyDescent="0.3">
      <c r="I401" s="6"/>
      <c r="J401" s="6"/>
      <c r="K401" s="6"/>
    </row>
    <row r="402" spans="9:11" x14ac:dyDescent="0.3">
      <c r="I402" s="6"/>
      <c r="J402" s="6"/>
      <c r="K402" s="6"/>
    </row>
    <row r="403" spans="9:11" x14ac:dyDescent="0.3">
      <c r="I403" s="6"/>
      <c r="J403" s="6"/>
      <c r="K403" s="6"/>
    </row>
    <row r="404" spans="9:11" x14ac:dyDescent="0.3">
      <c r="I404" s="6"/>
      <c r="J404" s="6"/>
      <c r="K404" s="6"/>
    </row>
    <row r="405" spans="9:11" x14ac:dyDescent="0.3">
      <c r="I405" s="6"/>
      <c r="J405" s="6"/>
      <c r="K405" s="6"/>
    </row>
    <row r="406" spans="9:11" x14ac:dyDescent="0.3">
      <c r="I406" s="6"/>
      <c r="J406" s="6"/>
      <c r="K406" s="6"/>
    </row>
    <row r="407" spans="9:11" x14ac:dyDescent="0.3">
      <c r="I407" s="6"/>
      <c r="J407" s="6"/>
      <c r="K407" s="6"/>
    </row>
    <row r="408" spans="9:11" x14ac:dyDescent="0.3">
      <c r="I408" s="6"/>
      <c r="J408" s="6"/>
      <c r="K408" s="6"/>
    </row>
    <row r="409" spans="9:11" x14ac:dyDescent="0.3">
      <c r="I409" s="6"/>
      <c r="J409" s="6"/>
      <c r="K409" s="6"/>
    </row>
    <row r="410" spans="9:11" x14ac:dyDescent="0.3">
      <c r="I410" s="6"/>
      <c r="J410" s="6"/>
      <c r="K410" s="6"/>
    </row>
    <row r="411" spans="9:11" x14ac:dyDescent="0.3">
      <c r="I411" s="6"/>
      <c r="J411" s="6"/>
      <c r="K411" s="6"/>
    </row>
    <row r="412" spans="9:11" x14ac:dyDescent="0.3">
      <c r="I412" s="6"/>
      <c r="J412" s="6"/>
      <c r="K412" s="6"/>
    </row>
    <row r="413" spans="9:11" x14ac:dyDescent="0.3">
      <c r="I413" s="6"/>
      <c r="J413" s="6"/>
      <c r="K413" s="6"/>
    </row>
    <row r="414" spans="9:11" x14ac:dyDescent="0.3">
      <c r="I414" s="6"/>
      <c r="J414" s="6"/>
      <c r="K414" s="6"/>
    </row>
    <row r="415" spans="9:11" x14ac:dyDescent="0.3">
      <c r="I415" s="6"/>
      <c r="J415" s="6"/>
      <c r="K415" s="6"/>
    </row>
    <row r="416" spans="9:11" x14ac:dyDescent="0.3">
      <c r="I416" s="6"/>
      <c r="J416" s="6"/>
      <c r="K416" s="6"/>
    </row>
    <row r="417" spans="9:11" x14ac:dyDescent="0.3">
      <c r="I417" s="6"/>
      <c r="J417" s="6"/>
      <c r="K417" s="6"/>
    </row>
    <row r="418" spans="9:11" x14ac:dyDescent="0.3">
      <c r="I418" s="6"/>
      <c r="J418" s="6"/>
      <c r="K418" s="6"/>
    </row>
    <row r="419" spans="9:11" x14ac:dyDescent="0.3">
      <c r="I419" s="6"/>
      <c r="J419" s="6"/>
      <c r="K419" s="6"/>
    </row>
    <row r="420" spans="9:11" x14ac:dyDescent="0.3">
      <c r="I420" s="6"/>
      <c r="J420" s="6"/>
      <c r="K420" s="6"/>
    </row>
    <row r="421" spans="9:11" x14ac:dyDescent="0.3">
      <c r="I421" s="6"/>
      <c r="J421" s="6"/>
      <c r="K421" s="6"/>
    </row>
    <row r="422" spans="9:11" x14ac:dyDescent="0.3">
      <c r="I422" s="6"/>
      <c r="J422" s="6"/>
      <c r="K422" s="6"/>
    </row>
    <row r="423" spans="9:11" x14ac:dyDescent="0.3">
      <c r="I423" s="6"/>
      <c r="J423" s="6"/>
      <c r="K423" s="6"/>
    </row>
    <row r="424" spans="9:11" x14ac:dyDescent="0.3">
      <c r="I424" s="6"/>
      <c r="J424" s="6"/>
      <c r="K424" s="6"/>
    </row>
    <row r="425" spans="9:11" x14ac:dyDescent="0.3">
      <c r="I425" s="6"/>
      <c r="J425" s="6"/>
      <c r="K425" s="6"/>
    </row>
    <row r="426" spans="9:11" x14ac:dyDescent="0.3">
      <c r="I426" s="6"/>
      <c r="J426" s="6"/>
      <c r="K426" s="6"/>
    </row>
    <row r="427" spans="9:11" x14ac:dyDescent="0.3">
      <c r="I427" s="6"/>
      <c r="J427" s="6"/>
      <c r="K427" s="6"/>
    </row>
    <row r="428" spans="9:11" x14ac:dyDescent="0.3">
      <c r="I428" s="6"/>
      <c r="J428" s="6"/>
      <c r="K428" s="6"/>
    </row>
    <row r="429" spans="9:11" x14ac:dyDescent="0.3">
      <c r="I429" s="6"/>
      <c r="J429" s="6"/>
      <c r="K429" s="6"/>
    </row>
    <row r="430" spans="9:11" x14ac:dyDescent="0.3">
      <c r="I430" s="6"/>
      <c r="J430" s="6"/>
      <c r="K430" s="6"/>
    </row>
    <row r="431" spans="9:11" x14ac:dyDescent="0.3">
      <c r="I431" s="6"/>
      <c r="J431" s="6"/>
      <c r="K431" s="6"/>
    </row>
    <row r="432" spans="9:11" x14ac:dyDescent="0.3">
      <c r="I432" s="6"/>
      <c r="J432" s="6"/>
      <c r="K432" s="6"/>
    </row>
    <row r="433" spans="9:11" x14ac:dyDescent="0.3">
      <c r="I433" s="6"/>
      <c r="J433" s="6"/>
      <c r="K433" s="6"/>
    </row>
    <row r="434" spans="9:11" x14ac:dyDescent="0.3">
      <c r="I434" s="6"/>
      <c r="J434" s="6"/>
      <c r="K434" s="6"/>
    </row>
    <row r="435" spans="9:11" x14ac:dyDescent="0.3">
      <c r="I435" s="6"/>
      <c r="J435" s="6"/>
      <c r="K435" s="6"/>
    </row>
    <row r="436" spans="9:11" x14ac:dyDescent="0.3">
      <c r="I436" s="6"/>
      <c r="J436" s="6"/>
      <c r="K436" s="6"/>
    </row>
    <row r="437" spans="9:11" x14ac:dyDescent="0.3">
      <c r="I437" s="6"/>
      <c r="J437" s="6"/>
      <c r="K437" s="6"/>
    </row>
    <row r="438" spans="9:11" x14ac:dyDescent="0.3">
      <c r="I438" s="6"/>
      <c r="J438" s="6"/>
      <c r="K438" s="6"/>
    </row>
    <row r="439" spans="9:11" x14ac:dyDescent="0.3">
      <c r="I439" s="6"/>
      <c r="J439" s="6"/>
      <c r="K439" s="6"/>
    </row>
    <row r="440" spans="9:11" x14ac:dyDescent="0.3">
      <c r="I440" s="6"/>
      <c r="J440" s="6"/>
      <c r="K440" s="6"/>
    </row>
    <row r="441" spans="9:11" x14ac:dyDescent="0.3">
      <c r="I441" s="6"/>
      <c r="J441" s="6"/>
      <c r="K441" s="6"/>
    </row>
    <row r="442" spans="9:11" x14ac:dyDescent="0.3">
      <c r="I442" s="6"/>
      <c r="J442" s="6"/>
      <c r="K442" s="6"/>
    </row>
    <row r="443" spans="9:11" x14ac:dyDescent="0.3">
      <c r="I443" s="6"/>
      <c r="J443" s="6"/>
      <c r="K443" s="6"/>
    </row>
    <row r="444" spans="9:11" x14ac:dyDescent="0.3">
      <c r="I444" s="6"/>
      <c r="J444" s="6"/>
      <c r="K444" s="6"/>
    </row>
    <row r="445" spans="9:11" x14ac:dyDescent="0.3">
      <c r="I445" s="6"/>
      <c r="J445" s="6"/>
      <c r="K445" s="6"/>
    </row>
    <row r="446" spans="9:11" x14ac:dyDescent="0.3">
      <c r="I446" s="6"/>
      <c r="J446" s="6"/>
      <c r="K446" s="6"/>
    </row>
    <row r="447" spans="9:11" x14ac:dyDescent="0.3">
      <c r="I447" s="6"/>
      <c r="J447" s="6"/>
      <c r="K447" s="6"/>
    </row>
    <row r="448" spans="9:11" x14ac:dyDescent="0.3">
      <c r="I448" s="6"/>
      <c r="J448" s="6"/>
      <c r="K448" s="6"/>
    </row>
    <row r="449" spans="9:11" x14ac:dyDescent="0.3">
      <c r="I449" s="6"/>
      <c r="J449" s="6"/>
      <c r="K449" s="6"/>
    </row>
    <row r="450" spans="9:11" x14ac:dyDescent="0.3">
      <c r="I450" s="6"/>
      <c r="J450" s="6"/>
      <c r="K450" s="6"/>
    </row>
    <row r="451" spans="9:11" x14ac:dyDescent="0.3">
      <c r="I451" s="6"/>
      <c r="J451" s="6"/>
      <c r="K451" s="6"/>
    </row>
    <row r="452" spans="9:11" x14ac:dyDescent="0.3">
      <c r="I452" s="6"/>
      <c r="J452" s="6"/>
      <c r="K452" s="6"/>
    </row>
    <row r="453" spans="9:11" x14ac:dyDescent="0.3">
      <c r="I453" s="6"/>
      <c r="J453" s="6"/>
      <c r="K453" s="6"/>
    </row>
    <row r="454" spans="9:11" x14ac:dyDescent="0.3">
      <c r="I454" s="6"/>
      <c r="J454" s="6"/>
      <c r="K454" s="6"/>
    </row>
    <row r="455" spans="9:11" x14ac:dyDescent="0.3">
      <c r="I455" s="6"/>
      <c r="J455" s="6"/>
      <c r="K455" s="6"/>
    </row>
    <row r="456" spans="9:11" x14ac:dyDescent="0.3">
      <c r="I456" s="6"/>
      <c r="J456" s="6"/>
      <c r="K456" s="6"/>
    </row>
    <row r="457" spans="9:11" x14ac:dyDescent="0.3">
      <c r="I457" s="6"/>
      <c r="J457" s="6"/>
      <c r="K457" s="6"/>
    </row>
    <row r="458" spans="9:11" x14ac:dyDescent="0.3">
      <c r="I458" s="6"/>
      <c r="J458" s="6"/>
      <c r="K458" s="6"/>
    </row>
    <row r="459" spans="9:11" x14ac:dyDescent="0.3">
      <c r="I459" s="6"/>
      <c r="J459" s="6"/>
      <c r="K459" s="6"/>
    </row>
    <row r="460" spans="9:11" x14ac:dyDescent="0.3">
      <c r="I460" s="6"/>
      <c r="J460" s="6"/>
      <c r="K460" s="6"/>
    </row>
    <row r="461" spans="9:11" x14ac:dyDescent="0.3">
      <c r="I461" s="6"/>
      <c r="J461" s="6"/>
      <c r="K461" s="6"/>
    </row>
    <row r="462" spans="9:11" x14ac:dyDescent="0.3">
      <c r="I462" s="6"/>
      <c r="J462" s="6"/>
      <c r="K462" s="6"/>
    </row>
    <row r="463" spans="9:11" x14ac:dyDescent="0.3">
      <c r="I463" s="6"/>
      <c r="J463" s="6"/>
      <c r="K463" s="6"/>
    </row>
    <row r="464" spans="9:11" x14ac:dyDescent="0.3">
      <c r="I464" s="6"/>
      <c r="J464" s="6"/>
      <c r="K464" s="6"/>
    </row>
    <row r="465" spans="9:11" x14ac:dyDescent="0.3">
      <c r="I465" s="6"/>
      <c r="J465" s="6"/>
      <c r="K465" s="6"/>
    </row>
    <row r="466" spans="9:11" x14ac:dyDescent="0.3">
      <c r="I466" s="6"/>
      <c r="J466" s="6"/>
      <c r="K466" s="6"/>
    </row>
    <row r="467" spans="9:11" x14ac:dyDescent="0.3">
      <c r="I467" s="6"/>
      <c r="J467" s="6"/>
      <c r="K467" s="6"/>
    </row>
    <row r="468" spans="9:11" x14ac:dyDescent="0.3">
      <c r="I468" s="6"/>
      <c r="J468" s="6"/>
      <c r="K468" s="6"/>
    </row>
    <row r="469" spans="9:11" x14ac:dyDescent="0.3">
      <c r="I469" s="6"/>
      <c r="J469" s="6"/>
      <c r="K469" s="6"/>
    </row>
    <row r="470" spans="9:11" x14ac:dyDescent="0.3">
      <c r="I470" s="6"/>
      <c r="J470" s="6"/>
      <c r="K470" s="6"/>
    </row>
    <row r="471" spans="9:11" x14ac:dyDescent="0.3">
      <c r="I471" s="6"/>
      <c r="J471" s="6"/>
      <c r="K471" s="6"/>
    </row>
    <row r="472" spans="9:11" x14ac:dyDescent="0.3">
      <c r="I472" s="6"/>
      <c r="J472" s="6"/>
      <c r="K472" s="6"/>
    </row>
    <row r="473" spans="9:11" x14ac:dyDescent="0.3">
      <c r="I473" s="6"/>
      <c r="J473" s="6"/>
      <c r="K473" s="6"/>
    </row>
    <row r="474" spans="9:11" x14ac:dyDescent="0.3">
      <c r="I474" s="6"/>
      <c r="J474" s="6"/>
      <c r="K474" s="6"/>
    </row>
    <row r="475" spans="9:11" x14ac:dyDescent="0.3">
      <c r="I475" s="6"/>
      <c r="J475" s="6"/>
      <c r="K475" s="6"/>
    </row>
    <row r="476" spans="9:11" x14ac:dyDescent="0.3">
      <c r="I476" s="6"/>
      <c r="J476" s="6"/>
      <c r="K476" s="6"/>
    </row>
    <row r="477" spans="9:11" x14ac:dyDescent="0.3">
      <c r="I477" s="6"/>
      <c r="J477" s="6"/>
      <c r="K477" s="6"/>
    </row>
    <row r="478" spans="9:11" x14ac:dyDescent="0.3">
      <c r="I478" s="6"/>
      <c r="J478" s="6"/>
      <c r="K478" s="6"/>
    </row>
    <row r="479" spans="9:11" x14ac:dyDescent="0.3">
      <c r="I479" s="6"/>
      <c r="J479" s="6"/>
      <c r="K479" s="6"/>
    </row>
    <row r="480" spans="9:11" x14ac:dyDescent="0.3">
      <c r="I480" s="6"/>
      <c r="J480" s="6"/>
      <c r="K480" s="6"/>
    </row>
    <row r="481" spans="9:11" x14ac:dyDescent="0.3">
      <c r="I481" s="6"/>
      <c r="J481" s="6"/>
      <c r="K481" s="6"/>
    </row>
    <row r="482" spans="9:11" x14ac:dyDescent="0.3">
      <c r="I482" s="6"/>
      <c r="J482" s="6"/>
      <c r="K482" s="6"/>
    </row>
    <row r="483" spans="9:11" x14ac:dyDescent="0.3">
      <c r="I483" s="6"/>
      <c r="J483" s="6"/>
      <c r="K483" s="6"/>
    </row>
    <row r="484" spans="9:11" x14ac:dyDescent="0.3">
      <c r="I484" s="6"/>
      <c r="J484" s="6"/>
      <c r="K484" s="6"/>
    </row>
    <row r="485" spans="9:11" x14ac:dyDescent="0.3">
      <c r="I485" s="6"/>
      <c r="J485" s="6"/>
      <c r="K485" s="6"/>
    </row>
    <row r="486" spans="9:11" x14ac:dyDescent="0.3">
      <c r="I486" s="6"/>
      <c r="J486" s="6"/>
      <c r="K486" s="6"/>
    </row>
    <row r="487" spans="9:11" x14ac:dyDescent="0.3">
      <c r="I487" s="6"/>
      <c r="J487" s="6"/>
      <c r="K487" s="6"/>
    </row>
    <row r="488" spans="9:11" x14ac:dyDescent="0.3">
      <c r="I488" s="6"/>
      <c r="J488" s="6"/>
      <c r="K488" s="6"/>
    </row>
    <row r="489" spans="9:11" x14ac:dyDescent="0.3">
      <c r="I489" s="6"/>
      <c r="J489" s="6"/>
      <c r="K489" s="6"/>
    </row>
    <row r="490" spans="9:11" x14ac:dyDescent="0.3">
      <c r="I490" s="6"/>
      <c r="J490" s="6"/>
      <c r="K490" s="6"/>
    </row>
    <row r="491" spans="9:11" x14ac:dyDescent="0.3">
      <c r="I491" s="6"/>
      <c r="J491" s="6"/>
      <c r="K491" s="6"/>
    </row>
    <row r="492" spans="9:11" x14ac:dyDescent="0.3">
      <c r="I492" s="6"/>
      <c r="J492" s="6"/>
      <c r="K492" s="6"/>
    </row>
    <row r="493" spans="9:11" x14ac:dyDescent="0.3">
      <c r="I493" s="6"/>
      <c r="J493" s="6"/>
      <c r="K493" s="6"/>
    </row>
    <row r="494" spans="9:11" x14ac:dyDescent="0.3">
      <c r="I494" s="6"/>
      <c r="J494" s="6"/>
      <c r="K494" s="6"/>
    </row>
    <row r="495" spans="9:11" x14ac:dyDescent="0.3">
      <c r="I495" s="6"/>
      <c r="J495" s="6"/>
      <c r="K495" s="6"/>
    </row>
    <row r="496" spans="9:11" x14ac:dyDescent="0.3">
      <c r="I496" s="6"/>
      <c r="J496" s="6"/>
      <c r="K496" s="6"/>
    </row>
    <row r="497" spans="9:11" x14ac:dyDescent="0.3">
      <c r="I497" s="6"/>
      <c r="J497" s="6"/>
      <c r="K497" s="6"/>
    </row>
    <row r="498" spans="9:11" x14ac:dyDescent="0.3">
      <c r="I498" s="6"/>
      <c r="J498" s="6"/>
      <c r="K498" s="6"/>
    </row>
    <row r="499" spans="9:11" x14ac:dyDescent="0.3">
      <c r="I499" s="6"/>
      <c r="J499" s="6"/>
      <c r="K499" s="6"/>
    </row>
    <row r="500" spans="9:11" x14ac:dyDescent="0.3">
      <c r="I500" s="6"/>
      <c r="J500" s="6"/>
      <c r="K500" s="6"/>
    </row>
    <row r="501" spans="9:11" x14ac:dyDescent="0.3">
      <c r="I501" s="6"/>
      <c r="J501" s="6"/>
      <c r="K501" s="6"/>
    </row>
    <row r="502" spans="9:11" x14ac:dyDescent="0.3">
      <c r="I502" s="6"/>
      <c r="J502" s="6"/>
      <c r="K502" s="6"/>
    </row>
    <row r="503" spans="9:11" x14ac:dyDescent="0.3">
      <c r="I503" s="6"/>
      <c r="J503" s="6"/>
      <c r="K503" s="6"/>
    </row>
    <row r="504" spans="9:11" x14ac:dyDescent="0.3">
      <c r="I504" s="6"/>
      <c r="J504" s="6"/>
      <c r="K504" s="6"/>
    </row>
    <row r="505" spans="9:11" x14ac:dyDescent="0.3">
      <c r="I505" s="6"/>
      <c r="J505" s="6"/>
      <c r="K505" s="6"/>
    </row>
    <row r="506" spans="9:11" x14ac:dyDescent="0.3">
      <c r="I506" s="6"/>
      <c r="J506" s="6"/>
      <c r="K506" s="6"/>
    </row>
    <row r="507" spans="9:11" x14ac:dyDescent="0.3">
      <c r="I507" s="6"/>
      <c r="J507" s="6"/>
      <c r="K507" s="6"/>
    </row>
    <row r="508" spans="9:11" x14ac:dyDescent="0.3">
      <c r="I508" s="6"/>
      <c r="J508" s="6"/>
      <c r="K508" s="6"/>
    </row>
    <row r="509" spans="9:11" x14ac:dyDescent="0.3">
      <c r="I509" s="6"/>
      <c r="J509" s="6"/>
      <c r="K509" s="6"/>
    </row>
    <row r="510" spans="9:11" x14ac:dyDescent="0.3">
      <c r="I510" s="6"/>
      <c r="J510" s="6"/>
      <c r="K510" s="6"/>
    </row>
    <row r="511" spans="9:11" x14ac:dyDescent="0.3">
      <c r="I511" s="6"/>
      <c r="J511" s="6"/>
      <c r="K511" s="6"/>
    </row>
    <row r="512" spans="9:11" x14ac:dyDescent="0.3">
      <c r="I512" s="6"/>
      <c r="J512" s="6"/>
      <c r="K512" s="6"/>
    </row>
    <row r="513" spans="9:11" x14ac:dyDescent="0.3">
      <c r="I513" s="6"/>
      <c r="J513" s="6"/>
      <c r="K51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ED51-72E4-416F-8FD3-7E053BCB3E89}">
  <dimension ref="A1:AD103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P23" sqref="P23"/>
    </sheetView>
  </sheetViews>
  <sheetFormatPr defaultRowHeight="14.4" x14ac:dyDescent="0.3"/>
  <cols>
    <col min="2" max="2" width="9.88671875" bestFit="1" customWidth="1"/>
    <col min="4" max="4" width="11.21875" bestFit="1" customWidth="1"/>
    <col min="8" max="8" width="9.88671875" bestFit="1" customWidth="1"/>
    <col min="10" max="10" width="11.21875" bestFit="1" customWidth="1"/>
    <col min="14" max="14" width="9.88671875" bestFit="1" customWidth="1"/>
    <col min="15" max="16" width="11.21875" bestFit="1" customWidth="1"/>
    <col min="20" max="20" width="9.88671875" bestFit="1" customWidth="1"/>
    <col min="26" max="26" width="9.88671875" bestFit="1" customWidth="1"/>
    <col min="28" max="28" width="11.21875" bestFit="1" customWidth="1"/>
  </cols>
  <sheetData>
    <row r="1" spans="1:30" x14ac:dyDescent="0.3">
      <c r="A1" s="22" t="s">
        <v>0</v>
      </c>
      <c r="B1" s="23" t="s">
        <v>193</v>
      </c>
      <c r="C1" s="23" t="s">
        <v>3</v>
      </c>
      <c r="D1" s="23" t="s">
        <v>144</v>
      </c>
      <c r="E1" s="23" t="s">
        <v>145</v>
      </c>
      <c r="F1" s="24" t="s">
        <v>2</v>
      </c>
      <c r="G1" s="26" t="s">
        <v>147</v>
      </c>
      <c r="H1" s="23" t="s">
        <v>193</v>
      </c>
      <c r="I1" s="2" t="s">
        <v>3</v>
      </c>
      <c r="J1" s="2" t="s">
        <v>144</v>
      </c>
      <c r="K1" s="2" t="s">
        <v>145</v>
      </c>
      <c r="L1" s="14" t="s">
        <v>2</v>
      </c>
      <c r="M1" s="26" t="s">
        <v>147</v>
      </c>
      <c r="N1" s="23" t="s">
        <v>193</v>
      </c>
      <c r="O1" s="2" t="s">
        <v>3</v>
      </c>
      <c r="P1" s="2" t="s">
        <v>144</v>
      </c>
      <c r="Q1" s="2" t="s">
        <v>145</v>
      </c>
      <c r="R1" s="14" t="s">
        <v>2</v>
      </c>
      <c r="S1" s="26" t="s">
        <v>147</v>
      </c>
      <c r="T1" s="23" t="s">
        <v>193</v>
      </c>
      <c r="U1" s="2" t="s">
        <v>3</v>
      </c>
      <c r="V1" s="2" t="s">
        <v>144</v>
      </c>
      <c r="W1" s="2" t="s">
        <v>145</v>
      </c>
      <c r="X1" s="14" t="s">
        <v>2</v>
      </c>
      <c r="Y1" s="26" t="s">
        <v>147</v>
      </c>
      <c r="Z1" s="23" t="s">
        <v>193</v>
      </c>
      <c r="AA1" s="2" t="s">
        <v>3</v>
      </c>
      <c r="AB1" s="2" t="s">
        <v>144</v>
      </c>
      <c r="AC1" s="2" t="s">
        <v>145</v>
      </c>
      <c r="AD1" s="14" t="s">
        <v>2</v>
      </c>
    </row>
    <row r="2" spans="1:30" x14ac:dyDescent="0.3">
      <c r="A2" s="20">
        <v>1</v>
      </c>
      <c r="B2" s="16" t="s">
        <v>194</v>
      </c>
      <c r="C2" s="16" t="s">
        <v>188</v>
      </c>
      <c r="D2" s="16" t="s">
        <v>189</v>
      </c>
      <c r="E2" s="25" t="s">
        <v>219</v>
      </c>
      <c r="F2" s="17" t="s">
        <v>191</v>
      </c>
      <c r="G2" s="15">
        <v>8</v>
      </c>
      <c r="I2" t="s">
        <v>188</v>
      </c>
      <c r="J2" s="25" t="s">
        <v>237</v>
      </c>
      <c r="K2" s="16"/>
      <c r="L2" s="17" t="s">
        <v>191</v>
      </c>
      <c r="M2" s="15">
        <v>19</v>
      </c>
      <c r="O2" s="16" t="s">
        <v>200</v>
      </c>
      <c r="P2" s="25" t="s">
        <v>238</v>
      </c>
      <c r="Q2" s="16"/>
      <c r="R2" s="17" t="s">
        <v>191</v>
      </c>
      <c r="S2" s="15"/>
      <c r="T2" s="16"/>
      <c r="U2" s="16"/>
      <c r="V2" s="16"/>
      <c r="W2" s="16"/>
      <c r="X2" s="17"/>
      <c r="Y2" s="15"/>
      <c r="Z2" s="16"/>
      <c r="AA2" s="16"/>
      <c r="AB2" s="16"/>
      <c r="AC2" s="16"/>
      <c r="AD2" s="17"/>
    </row>
    <row r="3" spans="1:30" x14ac:dyDescent="0.3">
      <c r="A3" s="20">
        <v>2</v>
      </c>
      <c r="B3" s="16" t="s">
        <v>195</v>
      </c>
      <c r="C3" s="16" t="s">
        <v>188</v>
      </c>
      <c r="D3" s="16" t="s">
        <v>192</v>
      </c>
      <c r="E3" s="25" t="s">
        <v>219</v>
      </c>
      <c r="F3" s="17" t="s">
        <v>191</v>
      </c>
      <c r="G3" s="15">
        <v>8</v>
      </c>
      <c r="I3" s="16" t="s">
        <v>200</v>
      </c>
      <c r="J3" s="25" t="s">
        <v>251</v>
      </c>
      <c r="K3" s="16"/>
      <c r="L3" s="17" t="s">
        <v>191</v>
      </c>
      <c r="M3" s="15">
        <v>19</v>
      </c>
      <c r="N3" s="28"/>
      <c r="O3" s="25" t="s">
        <v>252</v>
      </c>
      <c r="P3" s="25" t="s">
        <v>238</v>
      </c>
      <c r="Q3" s="16"/>
      <c r="R3" s="17" t="s">
        <v>198</v>
      </c>
      <c r="S3" s="15"/>
      <c r="T3" s="16"/>
      <c r="U3" s="16"/>
      <c r="V3" s="16"/>
      <c r="W3" s="16"/>
      <c r="X3" s="17"/>
      <c r="Y3" s="15"/>
      <c r="Z3" s="16"/>
      <c r="AA3" s="16"/>
      <c r="AB3" s="16"/>
      <c r="AC3" s="16"/>
      <c r="AD3" s="17"/>
    </row>
    <row r="4" spans="1:30" x14ac:dyDescent="0.3">
      <c r="A4" s="20">
        <v>3</v>
      </c>
      <c r="B4" s="25" t="s">
        <v>196</v>
      </c>
      <c r="C4" s="25" t="s">
        <v>188</v>
      </c>
      <c r="D4" s="25" t="s">
        <v>197</v>
      </c>
      <c r="E4" s="25" t="s">
        <v>220</v>
      </c>
      <c r="F4" s="17" t="s">
        <v>198</v>
      </c>
      <c r="G4" s="15">
        <v>8</v>
      </c>
      <c r="I4" s="25" t="s">
        <v>188</v>
      </c>
      <c r="J4" s="25" t="s">
        <v>253</v>
      </c>
      <c r="K4" s="16"/>
      <c r="L4" s="17" t="s">
        <v>198</v>
      </c>
      <c r="M4" s="15">
        <v>19</v>
      </c>
      <c r="O4" s="25" t="s">
        <v>273</v>
      </c>
      <c r="P4" s="25" t="s">
        <v>274</v>
      </c>
      <c r="Q4" s="16"/>
      <c r="R4" s="17" t="s">
        <v>275</v>
      </c>
      <c r="S4" s="15"/>
      <c r="T4" s="16"/>
      <c r="U4" s="16"/>
      <c r="V4" s="16"/>
      <c r="W4" s="16"/>
      <c r="X4" s="17"/>
      <c r="Y4" s="15"/>
      <c r="Z4" s="16"/>
      <c r="AA4" s="16"/>
      <c r="AB4" s="16"/>
      <c r="AC4" s="16"/>
      <c r="AD4" s="17"/>
    </row>
    <row r="5" spans="1:30" x14ac:dyDescent="0.3">
      <c r="A5" s="20">
        <v>4</v>
      </c>
      <c r="B5" s="25" t="s">
        <v>199</v>
      </c>
      <c r="C5" s="25" t="s">
        <v>200</v>
      </c>
      <c r="D5" s="25" t="s">
        <v>201</v>
      </c>
      <c r="E5" s="25" t="s">
        <v>220</v>
      </c>
      <c r="F5" s="17" t="s">
        <v>198</v>
      </c>
      <c r="G5" s="15">
        <v>19</v>
      </c>
      <c r="I5" s="25" t="s">
        <v>188</v>
      </c>
      <c r="J5" s="25" t="s">
        <v>254</v>
      </c>
      <c r="K5" s="16"/>
      <c r="L5" s="17" t="s">
        <v>198</v>
      </c>
      <c r="M5" s="15"/>
      <c r="N5" s="16"/>
      <c r="O5" s="16"/>
      <c r="P5" s="16"/>
      <c r="Q5" s="16"/>
      <c r="R5" s="17"/>
      <c r="S5" s="15"/>
      <c r="T5" s="16"/>
      <c r="U5" s="16"/>
      <c r="V5" s="16"/>
      <c r="W5" s="16"/>
      <c r="X5" s="17"/>
      <c r="Y5" s="15"/>
      <c r="Z5" s="16"/>
      <c r="AA5" s="16"/>
      <c r="AB5" s="16"/>
      <c r="AC5" s="16"/>
      <c r="AD5" s="17"/>
    </row>
    <row r="6" spans="1:30" x14ac:dyDescent="0.3">
      <c r="A6" s="20">
        <v>5</v>
      </c>
      <c r="B6" s="25" t="s">
        <v>202</v>
      </c>
      <c r="C6" s="25" t="s">
        <v>200</v>
      </c>
      <c r="D6" s="25" t="s">
        <v>203</v>
      </c>
      <c r="E6" s="25" t="s">
        <v>219</v>
      </c>
      <c r="F6" s="17" t="s">
        <v>191</v>
      </c>
      <c r="G6" s="15">
        <v>19</v>
      </c>
      <c r="I6" s="25" t="s">
        <v>276</v>
      </c>
      <c r="J6" s="25" t="s">
        <v>255</v>
      </c>
      <c r="K6" s="16"/>
      <c r="L6" s="17" t="s">
        <v>198</v>
      </c>
      <c r="M6" s="15"/>
      <c r="N6" s="16"/>
      <c r="O6" s="16"/>
      <c r="P6" s="16"/>
      <c r="Q6" s="16"/>
      <c r="R6" s="17"/>
      <c r="S6" s="15"/>
      <c r="T6" s="16"/>
      <c r="U6" s="16"/>
      <c r="V6" s="16"/>
      <c r="W6" s="16"/>
      <c r="X6" s="17"/>
      <c r="Y6" s="15"/>
      <c r="Z6" s="16"/>
      <c r="AA6" s="16"/>
      <c r="AB6" s="16"/>
      <c r="AC6" s="16"/>
      <c r="AD6" s="17"/>
    </row>
    <row r="7" spans="1:30" x14ac:dyDescent="0.3">
      <c r="A7" s="20">
        <v>6</v>
      </c>
      <c r="B7" s="25" t="s">
        <v>202</v>
      </c>
      <c r="C7" s="25" t="s">
        <v>200</v>
      </c>
      <c r="D7" s="25" t="s">
        <v>203</v>
      </c>
      <c r="E7" s="25" t="s">
        <v>219</v>
      </c>
      <c r="F7" s="17" t="s">
        <v>191</v>
      </c>
      <c r="G7" s="15">
        <v>19</v>
      </c>
      <c r="I7" s="25" t="s">
        <v>276</v>
      </c>
      <c r="J7" s="25" t="s">
        <v>256</v>
      </c>
      <c r="K7" s="16"/>
      <c r="L7" s="17" t="s">
        <v>217</v>
      </c>
      <c r="M7" s="15"/>
      <c r="N7" s="16"/>
      <c r="O7" s="16"/>
      <c r="P7" s="16"/>
      <c r="Q7" s="16"/>
      <c r="R7" s="17"/>
      <c r="S7" s="15"/>
      <c r="T7" s="16"/>
      <c r="U7" s="16"/>
      <c r="V7" s="16"/>
      <c r="W7" s="16"/>
      <c r="X7" s="17"/>
      <c r="Y7" s="15"/>
      <c r="Z7" s="16"/>
      <c r="AA7" s="16"/>
      <c r="AB7" s="16"/>
      <c r="AC7" s="16"/>
      <c r="AD7" s="17"/>
    </row>
    <row r="8" spans="1:30" x14ac:dyDescent="0.3">
      <c r="A8" s="20">
        <v>7</v>
      </c>
      <c r="B8" s="25" t="s">
        <v>204</v>
      </c>
      <c r="C8" s="25" t="s">
        <v>188</v>
      </c>
      <c r="D8" s="25" t="s">
        <v>205</v>
      </c>
      <c r="E8" s="25" t="s">
        <v>219</v>
      </c>
      <c r="F8" s="17" t="s">
        <v>191</v>
      </c>
      <c r="G8" s="15">
        <v>19</v>
      </c>
      <c r="I8" s="25" t="s">
        <v>188</v>
      </c>
      <c r="J8" s="25" t="s">
        <v>257</v>
      </c>
      <c r="K8" s="16"/>
      <c r="L8" s="17" t="s">
        <v>217</v>
      </c>
      <c r="M8" s="15"/>
      <c r="N8" s="16"/>
      <c r="O8" s="16"/>
      <c r="P8" s="16"/>
      <c r="Q8" s="16"/>
      <c r="R8" s="17"/>
      <c r="S8" s="15"/>
      <c r="T8" s="16"/>
      <c r="U8" s="16"/>
      <c r="V8" s="16"/>
      <c r="W8" s="16"/>
      <c r="X8" s="17"/>
      <c r="Y8" s="15"/>
      <c r="Z8" s="16"/>
      <c r="AA8" s="16"/>
      <c r="AB8" s="16"/>
      <c r="AC8" s="16"/>
      <c r="AD8" s="17"/>
    </row>
    <row r="9" spans="1:30" x14ac:dyDescent="0.3">
      <c r="A9" s="20">
        <v>8</v>
      </c>
      <c r="B9" s="25" t="s">
        <v>202</v>
      </c>
      <c r="C9" s="25" t="s">
        <v>206</v>
      </c>
      <c r="D9" s="25" t="s">
        <v>207</v>
      </c>
      <c r="E9" s="25" t="s">
        <v>220</v>
      </c>
      <c r="F9" s="17" t="s">
        <v>191</v>
      </c>
      <c r="G9" s="15">
        <v>19</v>
      </c>
      <c r="I9" s="25" t="s">
        <v>206</v>
      </c>
      <c r="J9" s="16" t="s">
        <v>258</v>
      </c>
      <c r="K9" s="16"/>
      <c r="L9" s="17" t="s">
        <v>217</v>
      </c>
      <c r="M9" s="15"/>
      <c r="N9" s="16"/>
      <c r="O9" s="16"/>
      <c r="P9" s="16"/>
      <c r="Q9" s="16"/>
      <c r="R9" s="17"/>
      <c r="S9" s="15"/>
      <c r="U9" s="16"/>
      <c r="V9" s="16"/>
      <c r="W9" s="16"/>
      <c r="X9" s="17"/>
      <c r="Y9" s="15"/>
      <c r="Z9" s="16"/>
      <c r="AA9" s="16"/>
      <c r="AB9" s="16"/>
      <c r="AC9" s="16"/>
      <c r="AD9" s="17"/>
    </row>
    <row r="10" spans="1:30" x14ac:dyDescent="0.3">
      <c r="A10" s="20">
        <v>9</v>
      </c>
      <c r="B10" s="25" t="s">
        <v>208</v>
      </c>
      <c r="C10" s="25" t="s">
        <v>188</v>
      </c>
      <c r="D10" s="25" t="s">
        <v>209</v>
      </c>
      <c r="E10" s="25" t="s">
        <v>212</v>
      </c>
      <c r="F10" s="17" t="s">
        <v>191</v>
      </c>
      <c r="G10" s="15">
        <v>8</v>
      </c>
      <c r="I10" s="25" t="s">
        <v>188</v>
      </c>
      <c r="J10" s="25" t="s">
        <v>259</v>
      </c>
      <c r="K10" s="16"/>
      <c r="L10" s="17" t="s">
        <v>278</v>
      </c>
      <c r="M10" s="15">
        <v>19</v>
      </c>
      <c r="O10" s="16" t="s">
        <v>188</v>
      </c>
      <c r="P10" s="25" t="s">
        <v>238</v>
      </c>
      <c r="Q10" s="16"/>
      <c r="R10" s="17" t="s">
        <v>191</v>
      </c>
      <c r="S10" s="15"/>
      <c r="T10" s="16"/>
      <c r="U10" s="16"/>
      <c r="V10" s="16"/>
      <c r="W10" s="16"/>
      <c r="X10" s="17"/>
      <c r="Y10" s="15"/>
      <c r="Z10" s="16"/>
      <c r="AA10" s="16"/>
      <c r="AB10" s="16"/>
      <c r="AC10" s="16"/>
      <c r="AD10" s="17"/>
    </row>
    <row r="11" spans="1:30" x14ac:dyDescent="0.3">
      <c r="A11" s="20">
        <v>10</v>
      </c>
      <c r="B11" s="25" t="s">
        <v>210</v>
      </c>
      <c r="C11" s="25" t="s">
        <v>188</v>
      </c>
      <c r="D11" s="25" t="s">
        <v>211</v>
      </c>
      <c r="E11" s="25" t="s">
        <v>212</v>
      </c>
      <c r="F11" s="17" t="s">
        <v>191</v>
      </c>
      <c r="G11" s="15">
        <v>19</v>
      </c>
      <c r="I11" s="25" t="s">
        <v>188</v>
      </c>
      <c r="J11" s="25" t="s">
        <v>260</v>
      </c>
      <c r="K11" s="16"/>
      <c r="L11" s="17" t="s">
        <v>191</v>
      </c>
      <c r="M11" s="15"/>
      <c r="N11" s="16"/>
      <c r="O11" s="16"/>
      <c r="P11" s="16"/>
      <c r="Q11" s="16"/>
      <c r="R11" s="17"/>
      <c r="S11" s="15"/>
      <c r="T11" s="16"/>
      <c r="U11" s="16"/>
      <c r="V11" s="16"/>
      <c r="W11" s="16"/>
      <c r="X11" s="17"/>
      <c r="Y11" s="15"/>
      <c r="Z11" s="16"/>
      <c r="AA11" s="16"/>
      <c r="AB11" s="16"/>
      <c r="AC11" s="16"/>
      <c r="AD11" s="17"/>
    </row>
    <row r="12" spans="1:30" x14ac:dyDescent="0.3">
      <c r="A12" s="20">
        <v>11</v>
      </c>
      <c r="B12" s="25" t="s">
        <v>214</v>
      </c>
      <c r="C12" s="25" t="s">
        <v>188</v>
      </c>
      <c r="D12" s="25" t="s">
        <v>205</v>
      </c>
      <c r="E12" s="25" t="s">
        <v>219</v>
      </c>
      <c r="F12" s="17" t="s">
        <v>191</v>
      </c>
      <c r="G12" s="15">
        <v>2</v>
      </c>
      <c r="I12" s="25" t="s">
        <v>188</v>
      </c>
      <c r="J12" s="16"/>
      <c r="K12" s="16"/>
      <c r="L12" s="31" t="s">
        <v>191</v>
      </c>
      <c r="M12" s="15">
        <v>11</v>
      </c>
      <c r="O12" s="16" t="s">
        <v>188</v>
      </c>
      <c r="P12" s="16" t="s">
        <v>283</v>
      </c>
      <c r="Q12" s="16"/>
      <c r="R12" s="17" t="s">
        <v>191</v>
      </c>
      <c r="S12" s="15"/>
      <c r="T12" s="16"/>
      <c r="U12" s="16"/>
      <c r="V12" s="16"/>
      <c r="W12" s="16"/>
      <c r="X12" s="17"/>
      <c r="Y12" s="15"/>
      <c r="Z12" s="16"/>
      <c r="AA12" s="16"/>
      <c r="AB12" s="16"/>
      <c r="AC12" s="16"/>
      <c r="AD12" s="17"/>
    </row>
    <row r="13" spans="1:30" x14ac:dyDescent="0.3">
      <c r="A13" s="20">
        <v>12</v>
      </c>
      <c r="B13" s="25" t="s">
        <v>215</v>
      </c>
      <c r="C13" s="25" t="s">
        <v>188</v>
      </c>
      <c r="D13" s="25" t="s">
        <v>216</v>
      </c>
      <c r="E13" s="25" t="s">
        <v>213</v>
      </c>
      <c r="F13" s="17" t="s">
        <v>217</v>
      </c>
      <c r="G13" s="15">
        <v>11</v>
      </c>
      <c r="I13" s="25" t="s">
        <v>276</v>
      </c>
      <c r="J13" s="16" t="s">
        <v>261</v>
      </c>
      <c r="K13" s="16"/>
      <c r="L13" s="17" t="s">
        <v>217</v>
      </c>
      <c r="M13" s="15"/>
      <c r="N13" s="16"/>
      <c r="O13" s="16"/>
      <c r="P13" s="16"/>
      <c r="Q13" s="16"/>
      <c r="R13" s="17"/>
      <c r="S13" s="15"/>
      <c r="T13" s="16"/>
      <c r="U13" s="16"/>
      <c r="V13" s="16"/>
      <c r="W13" s="16"/>
      <c r="X13" s="17"/>
      <c r="Y13" s="15"/>
      <c r="Z13" s="16"/>
      <c r="AA13" s="16"/>
      <c r="AB13" s="16"/>
      <c r="AC13" s="16"/>
      <c r="AD13" s="17"/>
    </row>
    <row r="14" spans="1:30" x14ac:dyDescent="0.3">
      <c r="A14" s="20">
        <v>13</v>
      </c>
      <c r="B14" s="25" t="s">
        <v>199</v>
      </c>
      <c r="C14" s="25" t="s">
        <v>218</v>
      </c>
      <c r="D14" s="25" t="s">
        <v>221</v>
      </c>
      <c r="E14" s="25" t="s">
        <v>220</v>
      </c>
      <c r="F14" s="17" t="s">
        <v>222</v>
      </c>
      <c r="G14" s="15">
        <v>11</v>
      </c>
      <c r="I14" s="25" t="s">
        <v>276</v>
      </c>
      <c r="J14" s="16" t="s">
        <v>262</v>
      </c>
      <c r="K14" s="16"/>
      <c r="L14" s="17" t="s">
        <v>198</v>
      </c>
      <c r="M14" s="15"/>
      <c r="N14" s="16"/>
      <c r="O14" s="16"/>
      <c r="P14" s="16"/>
      <c r="Q14" s="16"/>
      <c r="R14" s="17"/>
      <c r="S14" s="15"/>
      <c r="T14" s="16"/>
      <c r="U14" s="16"/>
      <c r="V14" s="16"/>
      <c r="W14" s="16"/>
      <c r="X14" s="17"/>
      <c r="Y14" s="15"/>
      <c r="Z14" s="16"/>
      <c r="AA14" s="16"/>
      <c r="AB14" s="16"/>
      <c r="AC14" s="16"/>
      <c r="AD14" s="17"/>
    </row>
    <row r="15" spans="1:30" x14ac:dyDescent="0.3">
      <c r="A15" s="20">
        <v>14</v>
      </c>
      <c r="B15" s="25" t="s">
        <v>199</v>
      </c>
      <c r="C15" s="25" t="s">
        <v>200</v>
      </c>
      <c r="D15" s="25" t="s">
        <v>223</v>
      </c>
      <c r="E15" s="25" t="s">
        <v>213</v>
      </c>
      <c r="F15" s="17" t="s">
        <v>198</v>
      </c>
      <c r="G15" s="15">
        <v>11</v>
      </c>
      <c r="I15" s="25" t="s">
        <v>188</v>
      </c>
      <c r="J15" s="16" t="s">
        <v>263</v>
      </c>
      <c r="K15" s="16"/>
      <c r="L15" s="17" t="s">
        <v>198</v>
      </c>
      <c r="M15" s="15"/>
      <c r="N15" s="16"/>
      <c r="O15" s="16"/>
      <c r="P15" s="16"/>
      <c r="Q15" s="16"/>
      <c r="R15" s="17"/>
      <c r="S15" s="15"/>
      <c r="T15" s="16"/>
      <c r="U15" s="16"/>
      <c r="V15" s="16"/>
      <c r="W15" s="16"/>
      <c r="X15" s="17"/>
      <c r="Y15" s="15"/>
      <c r="Z15" s="16"/>
      <c r="AA15" s="16"/>
      <c r="AB15" s="16"/>
      <c r="AC15" s="16"/>
      <c r="AD15" s="17"/>
    </row>
    <row r="16" spans="1:30" x14ac:dyDescent="0.3">
      <c r="A16" s="20">
        <v>15</v>
      </c>
      <c r="B16" s="25" t="s">
        <v>214</v>
      </c>
      <c r="C16" s="25" t="s">
        <v>224</v>
      </c>
      <c r="D16" s="25" t="s">
        <v>225</v>
      </c>
      <c r="E16" s="25" t="s">
        <v>213</v>
      </c>
      <c r="F16" s="17" t="s">
        <v>198</v>
      </c>
      <c r="G16" s="15">
        <v>11</v>
      </c>
      <c r="I16" s="25" t="s">
        <v>188</v>
      </c>
      <c r="J16" s="16" t="s">
        <v>264</v>
      </c>
      <c r="K16" s="16"/>
      <c r="L16" s="17" t="s">
        <v>198</v>
      </c>
      <c r="M16" s="15"/>
      <c r="N16" s="16"/>
      <c r="O16" s="16"/>
      <c r="P16" s="16"/>
      <c r="Q16" s="16"/>
      <c r="R16" s="17"/>
      <c r="S16" s="15"/>
      <c r="T16" s="16"/>
      <c r="U16" s="16"/>
      <c r="V16" s="16"/>
      <c r="W16" s="16"/>
      <c r="X16" s="17"/>
      <c r="Y16" s="15"/>
      <c r="Z16" s="16"/>
      <c r="AA16" s="16"/>
      <c r="AB16" s="16"/>
      <c r="AC16" s="16"/>
      <c r="AD16" s="17"/>
    </row>
    <row r="17" spans="1:30" x14ac:dyDescent="0.3">
      <c r="A17" s="20">
        <v>16</v>
      </c>
      <c r="B17" s="25" t="s">
        <v>226</v>
      </c>
      <c r="C17" s="25" t="s">
        <v>218</v>
      </c>
      <c r="D17" s="25" t="s">
        <v>227</v>
      </c>
      <c r="E17" s="25" t="s">
        <v>213</v>
      </c>
      <c r="F17" s="17" t="s">
        <v>217</v>
      </c>
      <c r="G17" s="15">
        <v>11</v>
      </c>
      <c r="I17" s="25" t="s">
        <v>277</v>
      </c>
      <c r="J17" s="16" t="s">
        <v>265</v>
      </c>
      <c r="K17" s="16"/>
      <c r="L17" s="17" t="s">
        <v>217</v>
      </c>
      <c r="M17" s="15"/>
      <c r="N17" s="16"/>
      <c r="O17" s="16"/>
      <c r="P17" s="16"/>
      <c r="Q17" s="16"/>
      <c r="R17" s="17"/>
      <c r="S17" s="15"/>
      <c r="T17" s="16"/>
      <c r="U17" s="16"/>
      <c r="V17" s="16"/>
      <c r="W17" s="16"/>
      <c r="X17" s="17"/>
      <c r="Y17" s="15"/>
      <c r="Z17" s="16"/>
      <c r="AA17" s="16"/>
      <c r="AB17" s="16"/>
      <c r="AC17" s="16"/>
      <c r="AD17" s="17"/>
    </row>
    <row r="18" spans="1:30" x14ac:dyDescent="0.3">
      <c r="A18" s="20">
        <v>17</v>
      </c>
      <c r="B18" s="25" t="s">
        <v>215</v>
      </c>
      <c r="C18" s="25" t="s">
        <v>188</v>
      </c>
      <c r="D18" s="25" t="s">
        <v>228</v>
      </c>
      <c r="E18" s="25" t="s">
        <v>212</v>
      </c>
      <c r="F18" s="17" t="s">
        <v>191</v>
      </c>
      <c r="G18" s="15">
        <v>11</v>
      </c>
      <c r="I18" s="25" t="s">
        <v>277</v>
      </c>
      <c r="J18" s="16" t="s">
        <v>266</v>
      </c>
      <c r="K18" s="16"/>
      <c r="L18" s="17" t="s">
        <v>40</v>
      </c>
      <c r="M18" s="15"/>
      <c r="N18" s="16"/>
      <c r="O18" s="16"/>
      <c r="P18" s="16"/>
      <c r="Q18" s="16"/>
      <c r="R18" s="17"/>
      <c r="S18" s="15"/>
      <c r="T18" s="16"/>
      <c r="U18" s="16"/>
      <c r="V18" s="16"/>
      <c r="W18" s="16"/>
      <c r="X18" s="17"/>
      <c r="Y18" s="15"/>
      <c r="Z18" s="16"/>
      <c r="AA18" s="16"/>
      <c r="AB18" s="16"/>
      <c r="AC18" s="16"/>
      <c r="AD18" s="17"/>
    </row>
    <row r="19" spans="1:30" x14ac:dyDescent="0.3">
      <c r="A19" s="27" t="s">
        <v>229</v>
      </c>
      <c r="B19" s="25" t="s">
        <v>208</v>
      </c>
      <c r="C19" s="25" t="s">
        <v>200</v>
      </c>
      <c r="D19" s="25" t="s">
        <v>231</v>
      </c>
      <c r="E19" s="25" t="s">
        <v>220</v>
      </c>
      <c r="F19" s="17" t="s">
        <v>198</v>
      </c>
      <c r="G19" s="15">
        <v>11</v>
      </c>
      <c r="I19" s="25" t="s">
        <v>206</v>
      </c>
      <c r="J19" s="16" t="s">
        <v>267</v>
      </c>
      <c r="K19" s="16"/>
      <c r="L19" s="17" t="s">
        <v>198</v>
      </c>
      <c r="M19" s="15"/>
      <c r="N19" s="16"/>
      <c r="O19" s="16"/>
      <c r="P19" s="16"/>
      <c r="Q19" s="16"/>
      <c r="R19" s="17"/>
      <c r="S19" s="15"/>
      <c r="T19" s="16"/>
      <c r="U19" s="16"/>
      <c r="V19" s="16"/>
      <c r="W19" s="16"/>
      <c r="X19" s="17"/>
      <c r="Y19" s="15"/>
      <c r="Z19" s="16"/>
      <c r="AA19" s="16"/>
      <c r="AB19" s="16"/>
      <c r="AC19" s="16"/>
      <c r="AD19" s="17"/>
    </row>
    <row r="20" spans="1:30" x14ac:dyDescent="0.3">
      <c r="A20" s="27" t="s">
        <v>230</v>
      </c>
      <c r="B20" s="25" t="s">
        <v>233</v>
      </c>
      <c r="C20" s="25" t="s">
        <v>200</v>
      </c>
      <c r="D20" s="25" t="s">
        <v>232</v>
      </c>
      <c r="E20" s="25" t="s">
        <v>234</v>
      </c>
      <c r="F20" s="17" t="s">
        <v>217</v>
      </c>
      <c r="I20" s="16"/>
      <c r="J20" s="16"/>
      <c r="K20" s="16"/>
      <c r="L20" s="17"/>
      <c r="M20" s="15"/>
      <c r="N20" s="16"/>
      <c r="O20" s="16"/>
      <c r="P20" s="16"/>
      <c r="Q20" s="16"/>
      <c r="R20" s="17"/>
      <c r="S20" s="15"/>
      <c r="T20" s="16"/>
      <c r="U20" s="16"/>
      <c r="V20" s="16"/>
      <c r="W20" s="16"/>
      <c r="X20" s="17"/>
      <c r="Y20" s="15"/>
      <c r="Z20" s="16"/>
      <c r="AA20" s="16"/>
      <c r="AB20" s="16"/>
      <c r="AC20" s="16"/>
      <c r="AD20" s="17"/>
    </row>
    <row r="21" spans="1:30" x14ac:dyDescent="0.3">
      <c r="A21" s="20">
        <v>19</v>
      </c>
      <c r="B21" s="25" t="s">
        <v>235</v>
      </c>
      <c r="C21" s="25" t="s">
        <v>188</v>
      </c>
      <c r="D21" s="25" t="s">
        <v>236</v>
      </c>
      <c r="E21" s="25" t="s">
        <v>213</v>
      </c>
      <c r="F21" s="17" t="s">
        <v>198</v>
      </c>
      <c r="G21" s="15">
        <v>11</v>
      </c>
      <c r="I21" s="25" t="s">
        <v>206</v>
      </c>
      <c r="J21" s="16" t="s">
        <v>268</v>
      </c>
      <c r="K21" s="16"/>
      <c r="L21" s="17" t="s">
        <v>198</v>
      </c>
      <c r="M21" s="29" t="s">
        <v>140</v>
      </c>
      <c r="O21" s="16" t="s">
        <v>200</v>
      </c>
      <c r="P21" s="25" t="s">
        <v>232</v>
      </c>
      <c r="Q21" s="16"/>
      <c r="R21" s="17" t="s">
        <v>198</v>
      </c>
      <c r="S21" s="15"/>
      <c r="T21" s="16"/>
      <c r="U21" s="16"/>
      <c r="V21" s="16"/>
      <c r="W21" s="16"/>
      <c r="X21" s="17"/>
      <c r="Y21" s="15"/>
      <c r="Z21" s="16"/>
      <c r="AA21" s="16"/>
      <c r="AB21" s="16"/>
      <c r="AC21" s="16"/>
      <c r="AD21" s="17"/>
    </row>
    <row r="22" spans="1:30" x14ac:dyDescent="0.3">
      <c r="A22" s="20">
        <v>20</v>
      </c>
      <c r="B22" s="25" t="s">
        <v>196</v>
      </c>
      <c r="C22" s="25" t="s">
        <v>188</v>
      </c>
      <c r="D22" s="25" t="s">
        <v>197</v>
      </c>
      <c r="E22" s="25" t="s">
        <v>213</v>
      </c>
      <c r="F22" s="17" t="s">
        <v>198</v>
      </c>
      <c r="G22" s="15">
        <v>11</v>
      </c>
      <c r="I22" s="25" t="s">
        <v>276</v>
      </c>
      <c r="J22" s="16" t="s">
        <v>280</v>
      </c>
      <c r="K22" s="16"/>
      <c r="L22" s="17" t="s">
        <v>198</v>
      </c>
      <c r="M22" s="15">
        <v>2398</v>
      </c>
      <c r="N22" s="28"/>
      <c r="O22" s="16" t="s">
        <v>277</v>
      </c>
      <c r="P22" s="16" t="s">
        <v>282</v>
      </c>
      <c r="Q22" s="16"/>
      <c r="R22" s="17" t="s">
        <v>198</v>
      </c>
      <c r="S22" s="15"/>
      <c r="T22" s="16"/>
      <c r="U22" s="16"/>
      <c r="V22" s="16"/>
      <c r="W22" s="16"/>
      <c r="X22" s="17"/>
      <c r="Y22" s="15"/>
      <c r="Z22" s="16"/>
      <c r="AA22" s="16"/>
      <c r="AB22" s="16"/>
      <c r="AC22" s="16"/>
      <c r="AD22" s="17"/>
    </row>
    <row r="23" spans="1:30" x14ac:dyDescent="0.3">
      <c r="A23" s="20">
        <v>21</v>
      </c>
      <c r="B23" s="25" t="s">
        <v>208</v>
      </c>
      <c r="C23" s="25" t="s">
        <v>200</v>
      </c>
      <c r="D23" s="25" t="s">
        <v>239</v>
      </c>
      <c r="E23" s="25" t="s">
        <v>240</v>
      </c>
      <c r="F23" s="17" t="s">
        <v>217</v>
      </c>
      <c r="G23" s="15">
        <v>2398</v>
      </c>
      <c r="H23" s="28"/>
      <c r="I23" s="25" t="s">
        <v>200</v>
      </c>
      <c r="J23" s="25" t="s">
        <v>269</v>
      </c>
      <c r="K23" s="16"/>
      <c r="L23" s="17" t="s">
        <v>217</v>
      </c>
      <c r="M23" s="15"/>
      <c r="N23" s="25"/>
      <c r="O23" s="16"/>
      <c r="P23" s="16"/>
      <c r="Q23" s="16"/>
      <c r="R23" s="17"/>
      <c r="S23" s="15"/>
      <c r="T23" s="16"/>
      <c r="U23" s="16"/>
      <c r="V23" s="16"/>
      <c r="W23" s="16"/>
      <c r="X23" s="17"/>
      <c r="Y23" s="15"/>
      <c r="Z23" s="16"/>
      <c r="AA23" s="16"/>
      <c r="AB23" s="16"/>
      <c r="AC23" s="16"/>
      <c r="AD23" s="17"/>
    </row>
    <row r="24" spans="1:30" x14ac:dyDescent="0.3">
      <c r="A24" s="27" t="s">
        <v>241</v>
      </c>
      <c r="B24" s="25" t="s">
        <v>242</v>
      </c>
      <c r="C24" s="25" t="s">
        <v>188</v>
      </c>
      <c r="D24" s="25" t="s">
        <v>243</v>
      </c>
      <c r="E24" s="25" t="s">
        <v>234</v>
      </c>
      <c r="F24" s="17" t="s">
        <v>198</v>
      </c>
      <c r="I24" s="16"/>
      <c r="J24" s="16"/>
      <c r="K24" s="16"/>
      <c r="L24" s="17"/>
      <c r="M24" s="15"/>
      <c r="N24" s="25"/>
      <c r="O24" s="16"/>
      <c r="P24" s="16"/>
      <c r="Q24" s="16"/>
      <c r="R24" s="17"/>
      <c r="S24" s="15"/>
      <c r="T24" s="16"/>
      <c r="U24" s="16"/>
      <c r="V24" s="16"/>
      <c r="W24" s="16"/>
      <c r="X24" s="17"/>
      <c r="Y24" s="15"/>
      <c r="Z24" s="16"/>
      <c r="AA24" s="16"/>
      <c r="AB24" s="16"/>
      <c r="AC24" s="16"/>
      <c r="AD24" s="17"/>
    </row>
    <row r="25" spans="1:30" x14ac:dyDescent="0.3">
      <c r="A25" s="20">
        <v>22</v>
      </c>
      <c r="B25" s="25" t="s">
        <v>242</v>
      </c>
      <c r="C25" s="25" t="s">
        <v>188</v>
      </c>
      <c r="D25" s="25" t="s">
        <v>244</v>
      </c>
      <c r="E25" s="25" t="s">
        <v>234</v>
      </c>
      <c r="F25" s="17" t="s">
        <v>198</v>
      </c>
      <c r="G25" s="15">
        <v>2398</v>
      </c>
      <c r="I25" s="25" t="s">
        <v>188</v>
      </c>
      <c r="J25" s="25" t="s">
        <v>232</v>
      </c>
      <c r="K25" s="16"/>
      <c r="L25" s="17" t="s">
        <v>198</v>
      </c>
      <c r="M25" s="15"/>
      <c r="N25" s="25"/>
      <c r="O25" s="16"/>
      <c r="P25" s="16"/>
      <c r="Q25" s="16"/>
      <c r="R25" s="17"/>
      <c r="S25" s="15"/>
      <c r="T25" s="16"/>
      <c r="U25" s="16"/>
      <c r="V25" s="16"/>
      <c r="W25" s="16"/>
      <c r="X25" s="17"/>
      <c r="Y25" s="15"/>
      <c r="Z25" s="16"/>
      <c r="AA25" s="16"/>
      <c r="AB25" s="16"/>
      <c r="AC25" s="16"/>
      <c r="AD25" s="17"/>
    </row>
    <row r="26" spans="1:30" x14ac:dyDescent="0.3">
      <c r="A26" s="20">
        <v>23</v>
      </c>
      <c r="G26" s="15"/>
      <c r="H26" s="16"/>
      <c r="I26" s="16"/>
      <c r="J26" s="16"/>
      <c r="K26" s="16"/>
      <c r="L26" s="17"/>
      <c r="M26" s="15"/>
      <c r="N26" s="25"/>
      <c r="O26" s="16"/>
      <c r="P26" s="16"/>
      <c r="Q26" s="16"/>
      <c r="R26" s="17"/>
      <c r="S26" s="15"/>
      <c r="T26" s="16"/>
      <c r="U26" s="16"/>
      <c r="V26" s="16"/>
      <c r="W26" s="16"/>
      <c r="X26" s="17"/>
      <c r="Y26" s="15"/>
      <c r="Z26" s="16"/>
      <c r="AA26" s="16"/>
      <c r="AB26" s="16"/>
      <c r="AC26" s="16"/>
      <c r="AD26" s="17"/>
    </row>
    <row r="27" spans="1:30" x14ac:dyDescent="0.3">
      <c r="A27" s="20">
        <v>24</v>
      </c>
      <c r="B27" s="25" t="s">
        <v>199</v>
      </c>
      <c r="C27" s="25" t="s">
        <v>200</v>
      </c>
      <c r="D27" s="25" t="s">
        <v>245</v>
      </c>
      <c r="E27" s="25" t="s">
        <v>220</v>
      </c>
      <c r="F27" s="17" t="s">
        <v>198</v>
      </c>
      <c r="G27" s="15">
        <v>2398</v>
      </c>
      <c r="I27" s="25" t="s">
        <v>200</v>
      </c>
      <c r="J27" s="25" t="s">
        <v>250</v>
      </c>
      <c r="K27" s="16"/>
      <c r="L27" s="17" t="s">
        <v>198</v>
      </c>
      <c r="M27" s="15"/>
      <c r="N27" s="25"/>
      <c r="O27" s="16"/>
      <c r="P27" s="16"/>
      <c r="Q27" s="16"/>
      <c r="R27" s="17"/>
      <c r="S27" s="15"/>
      <c r="T27" s="16"/>
      <c r="U27" s="16"/>
      <c r="V27" s="16"/>
      <c r="W27" s="16"/>
      <c r="X27" s="17"/>
      <c r="Y27" s="15"/>
      <c r="Z27" s="16"/>
      <c r="AA27" s="16"/>
      <c r="AB27" s="16"/>
      <c r="AC27" s="16"/>
      <c r="AD27" s="17"/>
    </row>
    <row r="28" spans="1:30" x14ac:dyDescent="0.3">
      <c r="A28" s="20">
        <v>25</v>
      </c>
      <c r="B28" s="25" t="s">
        <v>208</v>
      </c>
      <c r="C28" s="25" t="s">
        <v>200</v>
      </c>
      <c r="D28" s="25" t="s">
        <v>246</v>
      </c>
      <c r="E28" s="25" t="s">
        <v>220</v>
      </c>
      <c r="F28" s="17" t="s">
        <v>198</v>
      </c>
      <c r="G28" s="15">
        <v>2</v>
      </c>
      <c r="I28" s="25" t="s">
        <v>200</v>
      </c>
      <c r="J28" s="25" t="s">
        <v>232</v>
      </c>
      <c r="K28" s="16"/>
      <c r="L28" s="17" t="s">
        <v>198</v>
      </c>
      <c r="M28" s="15">
        <v>2398</v>
      </c>
      <c r="N28" s="30"/>
      <c r="O28" s="16" t="s">
        <v>200</v>
      </c>
      <c r="P28" s="16" t="s">
        <v>232</v>
      </c>
      <c r="Q28" s="16"/>
      <c r="R28" s="17" t="s">
        <v>198</v>
      </c>
      <c r="S28" s="15"/>
      <c r="T28" s="16"/>
      <c r="U28" s="16"/>
      <c r="V28" s="16"/>
      <c r="W28" s="16"/>
      <c r="X28" s="17"/>
      <c r="Y28" s="15"/>
      <c r="Z28" s="16"/>
      <c r="AA28" s="16"/>
      <c r="AB28" s="16"/>
      <c r="AC28" s="16"/>
      <c r="AD28" s="17"/>
    </row>
    <row r="29" spans="1:30" x14ac:dyDescent="0.3">
      <c r="A29" s="20">
        <v>26</v>
      </c>
      <c r="B29" s="25" t="s">
        <v>196</v>
      </c>
      <c r="C29" s="25" t="s">
        <v>218</v>
      </c>
      <c r="D29" s="25" t="s">
        <v>189</v>
      </c>
      <c r="E29" s="25" t="s">
        <v>219</v>
      </c>
      <c r="F29" s="17" t="s">
        <v>191</v>
      </c>
      <c r="G29" s="15">
        <v>2398</v>
      </c>
      <c r="I29" s="25" t="s">
        <v>200</v>
      </c>
      <c r="J29" s="16" t="s">
        <v>270</v>
      </c>
      <c r="K29" s="16"/>
      <c r="L29" s="31" t="s">
        <v>191</v>
      </c>
      <c r="M29" s="15"/>
      <c r="N29" s="25"/>
      <c r="O29" s="16"/>
      <c r="P29" s="16"/>
      <c r="Q29" s="16"/>
      <c r="R29" s="17"/>
      <c r="S29" s="15"/>
      <c r="T29" s="16"/>
      <c r="U29" s="16"/>
      <c r="V29" s="16"/>
      <c r="W29" s="16"/>
      <c r="X29" s="17"/>
      <c r="Y29" s="15"/>
      <c r="Z29" s="16"/>
      <c r="AA29" s="16"/>
      <c r="AB29" s="16"/>
      <c r="AC29" s="16"/>
      <c r="AD29" s="17"/>
    </row>
    <row r="30" spans="1:30" x14ac:dyDescent="0.3">
      <c r="A30" s="20">
        <v>27</v>
      </c>
      <c r="B30" s="25" t="s">
        <v>199</v>
      </c>
      <c r="C30" s="25" t="s">
        <v>200</v>
      </c>
      <c r="D30" s="25" t="s">
        <v>247</v>
      </c>
      <c r="E30" s="25" t="s">
        <v>190</v>
      </c>
      <c r="F30" s="17" t="s">
        <v>191</v>
      </c>
      <c r="G30" s="15">
        <v>2398</v>
      </c>
      <c r="I30" s="25" t="s">
        <v>188</v>
      </c>
      <c r="J30" s="16" t="s">
        <v>271</v>
      </c>
      <c r="K30" s="16"/>
      <c r="L30" s="31" t="s">
        <v>191</v>
      </c>
      <c r="M30" s="15"/>
      <c r="N30" s="25"/>
      <c r="O30" s="16"/>
      <c r="P30" s="16"/>
      <c r="Q30" s="16"/>
      <c r="R30" s="17"/>
      <c r="S30" s="15"/>
      <c r="T30" s="16"/>
      <c r="U30" s="16"/>
      <c r="V30" s="16"/>
      <c r="W30" s="16"/>
      <c r="X30" s="17"/>
      <c r="Y30" s="15"/>
      <c r="Z30" s="16"/>
      <c r="AA30" s="16"/>
      <c r="AB30" s="16"/>
      <c r="AC30" s="16"/>
      <c r="AD30" s="17"/>
    </row>
    <row r="31" spans="1:30" x14ac:dyDescent="0.3">
      <c r="A31" s="20">
        <v>28</v>
      </c>
      <c r="B31" s="25" t="s">
        <v>214</v>
      </c>
      <c r="C31" s="25" t="s">
        <v>200</v>
      </c>
      <c r="D31" s="25" t="s">
        <v>248</v>
      </c>
      <c r="E31" s="25" t="s">
        <v>249</v>
      </c>
      <c r="F31" s="17" t="s">
        <v>222</v>
      </c>
      <c r="G31" s="15">
        <v>2398</v>
      </c>
      <c r="I31" s="25" t="s">
        <v>200</v>
      </c>
      <c r="J31" s="16" t="s">
        <v>272</v>
      </c>
      <c r="K31" s="16"/>
      <c r="L31" s="17" t="s">
        <v>40</v>
      </c>
      <c r="M31" s="15"/>
      <c r="N31" s="25"/>
      <c r="O31" s="16"/>
      <c r="P31" s="16"/>
      <c r="Q31" s="16"/>
      <c r="R31" s="17"/>
      <c r="S31" s="15"/>
      <c r="T31" s="16"/>
      <c r="U31" s="16"/>
      <c r="V31" s="16"/>
      <c r="W31" s="16"/>
      <c r="X31" s="17"/>
      <c r="Y31" s="15"/>
      <c r="Z31" s="16"/>
      <c r="AA31" s="16"/>
      <c r="AB31" s="16"/>
      <c r="AC31" s="16"/>
      <c r="AD31" s="17"/>
    </row>
    <row r="32" spans="1:30" x14ac:dyDescent="0.3">
      <c r="A32" s="20">
        <v>29</v>
      </c>
      <c r="B32" s="25" t="s">
        <v>199</v>
      </c>
      <c r="C32" s="25" t="s">
        <v>200</v>
      </c>
      <c r="D32" s="25" t="s">
        <v>250</v>
      </c>
      <c r="E32" s="25" t="s">
        <v>220</v>
      </c>
      <c r="F32" s="17" t="s">
        <v>198</v>
      </c>
      <c r="G32" s="15">
        <v>2398</v>
      </c>
      <c r="I32" s="25" t="s">
        <v>200</v>
      </c>
      <c r="J32" s="25" t="s">
        <v>251</v>
      </c>
      <c r="K32" s="16"/>
      <c r="L32" s="17" t="s">
        <v>198</v>
      </c>
      <c r="M32" s="15">
        <v>2</v>
      </c>
      <c r="N32" s="28"/>
      <c r="O32" s="16" t="s">
        <v>200</v>
      </c>
      <c r="P32" s="16" t="s">
        <v>251</v>
      </c>
      <c r="Q32" s="16"/>
      <c r="R32" s="17" t="s">
        <v>284</v>
      </c>
      <c r="S32" s="15"/>
      <c r="T32" s="16"/>
      <c r="U32" s="16"/>
      <c r="V32" s="16"/>
      <c r="W32" s="16"/>
      <c r="X32" s="17"/>
      <c r="Y32" s="15"/>
      <c r="Z32" s="16"/>
      <c r="AA32" s="16"/>
      <c r="AB32" s="16"/>
      <c r="AC32" s="16"/>
      <c r="AD32" s="17"/>
    </row>
    <row r="33" spans="1:30" x14ac:dyDescent="0.3">
      <c r="A33" s="20">
        <v>30</v>
      </c>
      <c r="B33" s="25" t="s">
        <v>199</v>
      </c>
      <c r="C33" s="25" t="s">
        <v>200</v>
      </c>
      <c r="D33" s="25" t="s">
        <v>251</v>
      </c>
      <c r="E33" s="25" t="s">
        <v>212</v>
      </c>
      <c r="F33" s="17" t="s">
        <v>40</v>
      </c>
      <c r="G33" s="15">
        <v>2398</v>
      </c>
      <c r="I33" s="25" t="s">
        <v>200</v>
      </c>
      <c r="J33" s="25" t="s">
        <v>251</v>
      </c>
      <c r="K33" s="16"/>
      <c r="L33" s="17" t="s">
        <v>217</v>
      </c>
      <c r="M33" s="15">
        <v>8</v>
      </c>
      <c r="N33" s="28"/>
      <c r="O33" s="16" t="s">
        <v>200</v>
      </c>
      <c r="P33" s="16" t="s">
        <v>251</v>
      </c>
      <c r="Q33" s="16"/>
      <c r="R33" s="17" t="s">
        <v>285</v>
      </c>
      <c r="S33" s="15"/>
      <c r="T33" s="16"/>
      <c r="U33" s="16"/>
      <c r="V33" s="16"/>
      <c r="W33" s="16"/>
      <c r="X33" s="17"/>
      <c r="Y33" s="15"/>
      <c r="Z33" s="16"/>
      <c r="AA33" s="16"/>
      <c r="AB33" s="16"/>
      <c r="AC33" s="16"/>
      <c r="AD33" s="17"/>
    </row>
    <row r="34" spans="1:30" x14ac:dyDescent="0.3">
      <c r="A34" s="20">
        <v>31</v>
      </c>
      <c r="B34" s="16"/>
      <c r="C34" s="16"/>
      <c r="D34" s="16"/>
      <c r="E34" s="16"/>
      <c r="F34" s="17"/>
      <c r="G34" s="15"/>
      <c r="H34" s="16"/>
      <c r="I34" s="16"/>
      <c r="J34" s="16"/>
      <c r="K34" s="16"/>
      <c r="L34" s="17"/>
      <c r="M34" s="15"/>
      <c r="N34" s="16"/>
      <c r="O34" s="16"/>
      <c r="P34" s="16"/>
      <c r="Q34" s="16"/>
      <c r="R34" s="17"/>
      <c r="S34" s="15"/>
      <c r="T34" s="16"/>
      <c r="U34" s="16"/>
      <c r="V34" s="16"/>
      <c r="W34" s="16"/>
      <c r="X34" s="17"/>
      <c r="Y34" s="15"/>
      <c r="Z34" s="16"/>
      <c r="AA34" s="16"/>
      <c r="AB34" s="16"/>
      <c r="AC34" s="16"/>
      <c r="AD34" s="17"/>
    </row>
    <row r="35" spans="1:30" x14ac:dyDescent="0.3">
      <c r="A35" s="20">
        <v>32</v>
      </c>
      <c r="B35" s="16"/>
      <c r="C35" s="16"/>
      <c r="D35" s="16"/>
      <c r="E35" s="16"/>
      <c r="F35" s="17"/>
      <c r="G35" s="15"/>
      <c r="H35" s="16"/>
      <c r="I35" s="16"/>
      <c r="J35" s="16"/>
      <c r="K35" s="16"/>
      <c r="L35" s="17"/>
      <c r="M35" s="15"/>
      <c r="N35" s="16"/>
      <c r="O35" s="16"/>
      <c r="P35" s="16"/>
      <c r="Q35" s="16"/>
      <c r="R35" s="17"/>
      <c r="S35" s="15"/>
      <c r="T35" s="16"/>
      <c r="U35" s="16"/>
      <c r="V35" s="16"/>
      <c r="W35" s="16"/>
      <c r="X35" s="17"/>
      <c r="Y35" s="15"/>
      <c r="Z35" s="16"/>
      <c r="AA35" s="16"/>
      <c r="AB35" s="16"/>
      <c r="AC35" s="16"/>
      <c r="AD35" s="17"/>
    </row>
    <row r="36" spans="1:30" x14ac:dyDescent="0.3">
      <c r="A36" s="20">
        <v>33</v>
      </c>
      <c r="B36" s="16"/>
      <c r="C36" s="16"/>
      <c r="D36" s="16"/>
      <c r="E36" s="16"/>
      <c r="F36" s="17"/>
      <c r="G36" s="15"/>
      <c r="H36" s="16"/>
      <c r="I36" s="16"/>
      <c r="J36" s="16"/>
      <c r="K36" s="16"/>
      <c r="L36" s="17"/>
      <c r="M36" s="15"/>
      <c r="N36" s="16"/>
      <c r="O36" s="16"/>
      <c r="P36" s="16"/>
      <c r="Q36" s="16"/>
      <c r="R36" s="17"/>
      <c r="S36" s="15"/>
      <c r="T36" s="16"/>
      <c r="U36" s="16"/>
      <c r="V36" s="16"/>
      <c r="W36" s="16"/>
      <c r="X36" s="17"/>
      <c r="Y36" s="15"/>
      <c r="Z36" s="16"/>
      <c r="AA36" s="16"/>
      <c r="AB36" s="16"/>
      <c r="AC36" s="16"/>
      <c r="AD36" s="17"/>
    </row>
    <row r="37" spans="1:30" x14ac:dyDescent="0.3">
      <c r="A37" s="20">
        <v>34</v>
      </c>
      <c r="B37" s="16"/>
      <c r="C37" s="16"/>
      <c r="D37" s="16"/>
      <c r="E37" s="16"/>
      <c r="F37" s="17"/>
      <c r="G37" s="15"/>
      <c r="H37" s="16"/>
      <c r="I37" s="16"/>
      <c r="J37" s="16"/>
      <c r="K37" s="16"/>
      <c r="L37" s="17"/>
      <c r="M37" s="15"/>
      <c r="N37" s="16"/>
      <c r="O37" s="16"/>
      <c r="P37" s="16"/>
      <c r="Q37" s="16"/>
      <c r="R37" s="17"/>
      <c r="S37" s="15"/>
      <c r="T37" s="16"/>
      <c r="U37" s="16"/>
      <c r="V37" s="16"/>
      <c r="W37" s="16"/>
      <c r="X37" s="17"/>
      <c r="Y37" s="15"/>
      <c r="Z37" s="16"/>
      <c r="AA37" s="16"/>
      <c r="AB37" s="16"/>
      <c r="AC37" s="16"/>
      <c r="AD37" s="17"/>
    </row>
    <row r="38" spans="1:30" x14ac:dyDescent="0.3">
      <c r="A38" s="20">
        <v>35</v>
      </c>
      <c r="B38" s="16"/>
      <c r="C38" s="16"/>
      <c r="D38" s="16"/>
      <c r="E38" s="16"/>
      <c r="F38" s="17"/>
      <c r="G38" s="15"/>
      <c r="H38" s="16"/>
      <c r="I38" s="16"/>
      <c r="J38" s="16"/>
      <c r="K38" s="16"/>
      <c r="L38" s="17"/>
      <c r="M38" s="15"/>
      <c r="N38" s="16"/>
      <c r="O38" s="16"/>
      <c r="P38" s="16"/>
      <c r="Q38" s="16"/>
      <c r="R38" s="17"/>
      <c r="S38" s="15"/>
      <c r="T38" s="16"/>
      <c r="U38" s="16"/>
      <c r="V38" s="16"/>
      <c r="W38" s="16"/>
      <c r="X38" s="17"/>
      <c r="Y38" s="15"/>
      <c r="Z38" s="16"/>
      <c r="AA38" s="16"/>
      <c r="AB38" s="16"/>
      <c r="AC38" s="16"/>
      <c r="AD38" s="17"/>
    </row>
    <row r="39" spans="1:30" x14ac:dyDescent="0.3">
      <c r="A39" s="20">
        <v>36</v>
      </c>
      <c r="B39" s="16"/>
      <c r="C39" s="16"/>
      <c r="D39" s="16"/>
      <c r="E39" s="16"/>
      <c r="F39" s="17"/>
      <c r="G39" s="15"/>
      <c r="H39" s="16"/>
      <c r="I39" s="16"/>
      <c r="J39" s="16"/>
      <c r="K39" s="16"/>
      <c r="L39" s="17"/>
      <c r="M39" s="15"/>
      <c r="N39" s="16"/>
      <c r="O39" s="16"/>
      <c r="P39" s="16"/>
      <c r="Q39" s="16"/>
      <c r="R39" s="17"/>
      <c r="S39" s="15"/>
      <c r="T39" s="16"/>
      <c r="U39" s="16"/>
      <c r="V39" s="16"/>
      <c r="W39" s="16"/>
      <c r="X39" s="17"/>
      <c r="Y39" s="15"/>
      <c r="Z39" s="16"/>
      <c r="AA39" s="16"/>
      <c r="AB39" s="16"/>
      <c r="AC39" s="16"/>
      <c r="AD39" s="17"/>
    </row>
    <row r="40" spans="1:30" x14ac:dyDescent="0.3">
      <c r="A40" s="20">
        <v>37</v>
      </c>
      <c r="B40" s="16"/>
      <c r="C40" s="16"/>
      <c r="D40" s="16"/>
      <c r="E40" s="16"/>
      <c r="F40" s="17"/>
      <c r="G40" s="15"/>
      <c r="H40" s="16"/>
      <c r="I40" s="16"/>
      <c r="J40" s="16"/>
      <c r="K40" s="16"/>
      <c r="L40" s="17"/>
      <c r="M40" s="15"/>
      <c r="N40" s="16"/>
      <c r="O40" s="16"/>
      <c r="P40" s="16"/>
      <c r="Q40" s="16"/>
      <c r="R40" s="17"/>
      <c r="S40" s="15"/>
      <c r="T40" s="16"/>
      <c r="U40" s="16"/>
      <c r="V40" s="16"/>
      <c r="W40" s="16"/>
      <c r="X40" s="17"/>
      <c r="Y40" s="15"/>
      <c r="Z40" s="16"/>
      <c r="AA40" s="16"/>
      <c r="AB40" s="16"/>
      <c r="AC40" s="16"/>
      <c r="AD40" s="17"/>
    </row>
    <row r="41" spans="1:30" x14ac:dyDescent="0.3">
      <c r="A41" s="20">
        <v>38</v>
      </c>
      <c r="B41" s="16"/>
      <c r="C41" s="16"/>
      <c r="D41" s="16"/>
      <c r="E41" s="16"/>
      <c r="F41" s="17"/>
      <c r="G41" s="15"/>
      <c r="H41" s="16"/>
      <c r="I41" s="16"/>
      <c r="J41" s="16"/>
      <c r="K41" s="16"/>
      <c r="L41" s="17"/>
      <c r="M41" s="15"/>
      <c r="N41" s="16"/>
      <c r="O41" s="16"/>
      <c r="P41" s="16"/>
      <c r="Q41" s="16"/>
      <c r="R41" s="17"/>
      <c r="S41" s="15"/>
      <c r="T41" s="16"/>
      <c r="U41" s="16"/>
      <c r="V41" s="16"/>
      <c r="W41" s="16"/>
      <c r="X41" s="17"/>
      <c r="Y41" s="15"/>
      <c r="Z41" s="16"/>
      <c r="AA41" s="16"/>
      <c r="AB41" s="16"/>
      <c r="AC41" s="16"/>
      <c r="AD41" s="17"/>
    </row>
    <row r="42" spans="1:30" x14ac:dyDescent="0.3">
      <c r="A42" s="20">
        <v>39</v>
      </c>
      <c r="B42" s="16"/>
      <c r="C42" s="16"/>
      <c r="D42" s="16"/>
      <c r="E42" s="16"/>
      <c r="F42" s="17"/>
      <c r="G42" s="15"/>
      <c r="H42" s="16"/>
      <c r="I42" s="16"/>
      <c r="J42" s="16"/>
      <c r="K42" s="16"/>
      <c r="L42" s="17"/>
      <c r="M42" s="15"/>
      <c r="N42" s="16"/>
      <c r="O42" s="16"/>
      <c r="P42" s="16"/>
      <c r="Q42" s="16"/>
      <c r="R42" s="17"/>
      <c r="S42" s="15"/>
      <c r="T42" s="16"/>
      <c r="U42" s="16"/>
      <c r="V42" s="16"/>
      <c r="W42" s="16"/>
      <c r="X42" s="17"/>
      <c r="Y42" s="15"/>
      <c r="Z42" s="16"/>
      <c r="AA42" s="16"/>
      <c r="AB42" s="16"/>
      <c r="AC42" s="16"/>
      <c r="AD42" s="17"/>
    </row>
    <row r="43" spans="1:30" x14ac:dyDescent="0.3">
      <c r="A43" s="20">
        <v>40</v>
      </c>
      <c r="B43" s="16"/>
      <c r="C43" s="16"/>
      <c r="D43" s="16"/>
      <c r="E43" s="16"/>
      <c r="F43" s="17"/>
      <c r="G43" s="15"/>
      <c r="H43" s="16"/>
      <c r="I43" s="16"/>
      <c r="J43" s="16"/>
      <c r="K43" s="16"/>
      <c r="L43" s="17"/>
      <c r="M43" s="15"/>
      <c r="N43" s="16"/>
      <c r="O43" s="16"/>
      <c r="P43" s="16"/>
      <c r="Q43" s="16"/>
      <c r="R43" s="17"/>
      <c r="S43" s="15"/>
      <c r="T43" s="16"/>
      <c r="U43" s="16"/>
      <c r="V43" s="16"/>
      <c r="W43" s="16"/>
      <c r="X43" s="17"/>
      <c r="Y43" s="15"/>
      <c r="Z43" s="16"/>
      <c r="AA43" s="16"/>
      <c r="AB43" s="16"/>
      <c r="AC43" s="16"/>
      <c r="AD43" s="17"/>
    </row>
    <row r="44" spans="1:30" x14ac:dyDescent="0.3">
      <c r="A44" s="20">
        <v>41</v>
      </c>
      <c r="B44" s="16"/>
      <c r="C44" s="16"/>
      <c r="D44" s="16"/>
      <c r="E44" s="16"/>
      <c r="F44" s="17"/>
      <c r="G44" s="15"/>
      <c r="H44" s="16"/>
      <c r="I44" s="16"/>
      <c r="J44" s="16"/>
      <c r="K44" s="16"/>
      <c r="L44" s="17"/>
      <c r="M44" s="15"/>
      <c r="N44" s="16"/>
      <c r="O44" s="16"/>
      <c r="P44" s="16"/>
      <c r="Q44" s="16"/>
      <c r="R44" s="17"/>
      <c r="S44" s="15"/>
      <c r="T44" s="16"/>
      <c r="U44" s="16"/>
      <c r="V44" s="16"/>
      <c r="W44" s="16"/>
      <c r="X44" s="17"/>
      <c r="Y44" s="15"/>
      <c r="Z44" s="16"/>
      <c r="AA44" s="16"/>
      <c r="AB44" s="16"/>
      <c r="AC44" s="16"/>
      <c r="AD44" s="17"/>
    </row>
    <row r="45" spans="1:30" x14ac:dyDescent="0.3">
      <c r="A45" s="20">
        <v>42</v>
      </c>
      <c r="B45" s="16"/>
      <c r="C45" s="16"/>
      <c r="D45" s="16"/>
      <c r="E45" s="16"/>
      <c r="F45" s="17"/>
      <c r="G45" s="15"/>
      <c r="H45" s="16"/>
      <c r="I45" s="16"/>
      <c r="J45" s="16"/>
      <c r="K45" s="16"/>
      <c r="L45" s="17"/>
      <c r="M45" s="15"/>
      <c r="N45" s="16"/>
      <c r="O45" s="16"/>
      <c r="P45" s="16"/>
      <c r="Q45" s="16"/>
      <c r="R45" s="17"/>
      <c r="S45" s="15"/>
      <c r="T45" s="16"/>
      <c r="U45" s="16"/>
      <c r="V45" s="16"/>
      <c r="W45" s="16"/>
      <c r="X45" s="17"/>
      <c r="Y45" s="15"/>
      <c r="Z45" s="16"/>
      <c r="AA45" s="16"/>
      <c r="AB45" s="16"/>
      <c r="AC45" s="16"/>
      <c r="AD45" s="17"/>
    </row>
    <row r="46" spans="1:30" x14ac:dyDescent="0.3">
      <c r="A46" s="20">
        <v>43</v>
      </c>
      <c r="B46" s="16"/>
      <c r="C46" s="16"/>
      <c r="D46" s="16"/>
      <c r="E46" s="16"/>
      <c r="F46" s="17"/>
      <c r="G46" s="15"/>
      <c r="H46" s="16"/>
      <c r="I46" s="16"/>
      <c r="J46" s="16"/>
      <c r="K46" s="16"/>
      <c r="L46" s="17"/>
      <c r="M46" s="15"/>
      <c r="N46" s="16"/>
      <c r="O46" s="16"/>
      <c r="P46" s="16"/>
      <c r="Q46" s="16"/>
      <c r="R46" s="17"/>
      <c r="S46" s="15"/>
      <c r="T46" s="16"/>
      <c r="U46" s="16"/>
      <c r="V46" s="16"/>
      <c r="W46" s="16"/>
      <c r="X46" s="17"/>
      <c r="Y46" s="15"/>
      <c r="Z46" s="16"/>
      <c r="AA46" s="16"/>
      <c r="AB46" s="16"/>
      <c r="AC46" s="16"/>
      <c r="AD46" s="17"/>
    </row>
    <row r="47" spans="1:30" x14ac:dyDescent="0.3">
      <c r="A47" s="20">
        <v>44</v>
      </c>
      <c r="B47" s="16"/>
      <c r="C47" s="16"/>
      <c r="D47" s="16"/>
      <c r="E47" s="16"/>
      <c r="F47" s="17"/>
      <c r="G47" s="15"/>
      <c r="H47" s="16"/>
      <c r="I47" s="16"/>
      <c r="J47" s="16"/>
      <c r="K47" s="16"/>
      <c r="L47" s="17"/>
      <c r="M47" s="15"/>
      <c r="N47" s="16"/>
      <c r="O47" s="16"/>
      <c r="P47" s="16"/>
      <c r="Q47" s="16"/>
      <c r="R47" s="17"/>
      <c r="S47" s="15"/>
      <c r="T47" s="16"/>
      <c r="U47" s="16"/>
      <c r="V47" s="16"/>
      <c r="W47" s="16"/>
      <c r="X47" s="17"/>
      <c r="Y47" s="15"/>
      <c r="Z47" s="16"/>
      <c r="AA47" s="16"/>
      <c r="AB47" s="16"/>
      <c r="AC47" s="16"/>
      <c r="AD47" s="17"/>
    </row>
    <row r="48" spans="1:30" x14ac:dyDescent="0.3">
      <c r="A48" s="20">
        <v>45</v>
      </c>
      <c r="B48" s="16"/>
      <c r="C48" s="16"/>
      <c r="D48" s="16"/>
      <c r="E48" s="16"/>
      <c r="F48" s="17"/>
      <c r="G48" s="15"/>
      <c r="H48" s="16"/>
      <c r="I48" s="16"/>
      <c r="J48" s="16"/>
      <c r="K48" s="16"/>
      <c r="L48" s="17"/>
      <c r="M48" s="15"/>
      <c r="N48" s="16"/>
      <c r="O48" s="16"/>
      <c r="P48" s="16"/>
      <c r="Q48" s="16"/>
      <c r="R48" s="17"/>
      <c r="S48" s="15"/>
      <c r="T48" s="16"/>
      <c r="U48" s="16"/>
      <c r="V48" s="16"/>
      <c r="W48" s="16"/>
      <c r="X48" s="17"/>
      <c r="Y48" s="15"/>
      <c r="Z48" s="16"/>
      <c r="AA48" s="16"/>
      <c r="AB48" s="16"/>
      <c r="AC48" s="16"/>
      <c r="AD48" s="17"/>
    </row>
    <row r="49" spans="1:30" x14ac:dyDescent="0.3">
      <c r="A49" s="20">
        <v>46</v>
      </c>
      <c r="B49" s="16"/>
      <c r="C49" s="16"/>
      <c r="D49" s="16"/>
      <c r="E49" s="16"/>
      <c r="F49" s="17"/>
      <c r="G49" s="15"/>
      <c r="H49" s="16"/>
      <c r="I49" s="16"/>
      <c r="J49" s="16"/>
      <c r="K49" s="16"/>
      <c r="L49" s="17"/>
      <c r="M49" s="15"/>
      <c r="N49" s="16"/>
      <c r="O49" s="16"/>
      <c r="P49" s="16"/>
      <c r="Q49" s="16"/>
      <c r="R49" s="17"/>
      <c r="S49" s="15"/>
      <c r="T49" s="16"/>
      <c r="U49" s="16"/>
      <c r="V49" s="16"/>
      <c r="W49" s="16"/>
      <c r="X49" s="17"/>
      <c r="Y49" s="15"/>
      <c r="Z49" s="16"/>
      <c r="AA49" s="16"/>
      <c r="AB49" s="16"/>
      <c r="AC49" s="16"/>
      <c r="AD49" s="17"/>
    </row>
    <row r="50" spans="1:30" x14ac:dyDescent="0.3">
      <c r="A50" s="20">
        <v>47</v>
      </c>
      <c r="B50" s="16"/>
      <c r="C50" s="16"/>
      <c r="D50" s="16"/>
      <c r="E50" s="16"/>
      <c r="F50" s="17"/>
      <c r="G50" s="15"/>
      <c r="H50" s="16"/>
      <c r="I50" s="16"/>
      <c r="J50" s="16"/>
      <c r="K50" s="16"/>
      <c r="L50" s="17"/>
      <c r="M50" s="15"/>
      <c r="N50" s="16"/>
      <c r="O50" s="16"/>
      <c r="P50" s="16"/>
      <c r="Q50" s="16"/>
      <c r="R50" s="17"/>
      <c r="S50" s="15"/>
      <c r="T50" s="16"/>
      <c r="U50" s="16"/>
      <c r="V50" s="16"/>
      <c r="W50" s="16"/>
      <c r="X50" s="17"/>
      <c r="Y50" s="15"/>
      <c r="Z50" s="16"/>
      <c r="AA50" s="16"/>
      <c r="AB50" s="16"/>
      <c r="AC50" s="16"/>
      <c r="AD50" s="17"/>
    </row>
    <row r="51" spans="1:30" x14ac:dyDescent="0.3">
      <c r="A51" s="20">
        <v>48</v>
      </c>
      <c r="B51" s="16"/>
      <c r="C51" s="16"/>
      <c r="D51" s="16"/>
      <c r="E51" s="16"/>
      <c r="F51" s="17"/>
      <c r="G51" s="15"/>
      <c r="H51" s="16"/>
      <c r="I51" s="16"/>
      <c r="J51" s="16"/>
      <c r="K51" s="16"/>
      <c r="L51" s="17"/>
      <c r="M51" s="15"/>
      <c r="N51" s="16"/>
      <c r="O51" s="16"/>
      <c r="P51" s="16"/>
      <c r="Q51" s="16"/>
      <c r="R51" s="17"/>
      <c r="S51" s="15"/>
      <c r="T51" s="16"/>
      <c r="U51" s="16"/>
      <c r="V51" s="16"/>
      <c r="W51" s="16"/>
      <c r="X51" s="17"/>
      <c r="Y51" s="15"/>
      <c r="Z51" s="16"/>
      <c r="AA51" s="16"/>
      <c r="AB51" s="16"/>
      <c r="AC51" s="16"/>
      <c r="AD51" s="17"/>
    </row>
    <row r="52" spans="1:30" x14ac:dyDescent="0.3">
      <c r="A52" s="20">
        <v>49</v>
      </c>
      <c r="B52" s="16"/>
      <c r="C52" s="16"/>
      <c r="D52" s="16"/>
      <c r="E52" s="16"/>
      <c r="F52" s="17"/>
      <c r="G52" s="15"/>
      <c r="H52" s="16"/>
      <c r="I52" s="16"/>
      <c r="J52" s="16"/>
      <c r="K52" s="16"/>
      <c r="L52" s="17"/>
      <c r="M52" s="15"/>
      <c r="N52" s="16"/>
      <c r="O52" s="16"/>
      <c r="P52" s="16"/>
      <c r="Q52" s="16"/>
      <c r="R52" s="17"/>
      <c r="S52" s="15"/>
      <c r="T52" s="16"/>
      <c r="U52" s="16"/>
      <c r="V52" s="16"/>
      <c r="W52" s="16"/>
      <c r="X52" s="17"/>
      <c r="Y52" s="15"/>
      <c r="Z52" s="16"/>
      <c r="AA52" s="16"/>
      <c r="AB52" s="16"/>
      <c r="AC52" s="16"/>
      <c r="AD52" s="17"/>
    </row>
    <row r="53" spans="1:30" x14ac:dyDescent="0.3">
      <c r="A53" s="20">
        <v>50</v>
      </c>
      <c r="B53" s="16"/>
      <c r="C53" s="16"/>
      <c r="D53" s="16"/>
      <c r="E53" s="16"/>
      <c r="F53" s="17"/>
      <c r="G53" s="15"/>
      <c r="H53" s="16"/>
      <c r="I53" s="16"/>
      <c r="J53" s="16"/>
      <c r="K53" s="16"/>
      <c r="L53" s="17"/>
      <c r="M53" s="15"/>
      <c r="N53" s="16"/>
      <c r="O53" s="16"/>
      <c r="P53" s="16"/>
      <c r="Q53" s="16"/>
      <c r="R53" s="17"/>
      <c r="S53" s="15"/>
      <c r="T53" s="16"/>
      <c r="U53" s="16"/>
      <c r="V53" s="16"/>
      <c r="W53" s="16"/>
      <c r="X53" s="17"/>
      <c r="Y53" s="15"/>
      <c r="Z53" s="16"/>
      <c r="AA53" s="16"/>
      <c r="AB53" s="16"/>
      <c r="AC53" s="16"/>
      <c r="AD53" s="17"/>
    </row>
    <row r="54" spans="1:30" x14ac:dyDescent="0.3">
      <c r="A54" s="20">
        <v>51</v>
      </c>
      <c r="B54" s="16"/>
      <c r="C54" s="16"/>
      <c r="D54" s="16"/>
      <c r="E54" s="16"/>
      <c r="F54" s="17"/>
      <c r="G54" s="15"/>
      <c r="H54" s="16"/>
      <c r="I54" s="16"/>
      <c r="J54" s="16"/>
      <c r="K54" s="16"/>
      <c r="L54" s="17"/>
      <c r="M54" s="15"/>
      <c r="N54" s="16"/>
      <c r="O54" s="16"/>
      <c r="P54" s="16"/>
      <c r="Q54" s="16"/>
      <c r="R54" s="17"/>
      <c r="S54" s="15"/>
      <c r="T54" s="16"/>
      <c r="U54" s="16"/>
      <c r="V54" s="16"/>
      <c r="W54" s="16"/>
      <c r="X54" s="17"/>
      <c r="Y54" s="15"/>
      <c r="Z54" s="16"/>
      <c r="AA54" s="16"/>
      <c r="AB54" s="16"/>
      <c r="AC54" s="16"/>
      <c r="AD54" s="17"/>
    </row>
    <row r="55" spans="1:30" x14ac:dyDescent="0.3">
      <c r="A55" s="20">
        <v>52</v>
      </c>
      <c r="B55" s="16"/>
      <c r="C55" s="16"/>
      <c r="D55" s="16"/>
      <c r="E55" s="16"/>
      <c r="F55" s="17"/>
      <c r="G55" s="15"/>
      <c r="H55" s="16"/>
      <c r="I55" s="16"/>
      <c r="J55" s="16"/>
      <c r="K55" s="16"/>
      <c r="L55" s="17"/>
      <c r="M55" s="15"/>
      <c r="N55" s="16"/>
      <c r="O55" s="16"/>
      <c r="P55" s="16"/>
      <c r="Q55" s="16"/>
      <c r="R55" s="17"/>
      <c r="S55" s="15"/>
      <c r="T55" s="16"/>
      <c r="U55" s="16"/>
      <c r="V55" s="16"/>
      <c r="W55" s="16"/>
      <c r="X55" s="17"/>
      <c r="Y55" s="15"/>
      <c r="Z55" s="16"/>
      <c r="AA55" s="16"/>
      <c r="AB55" s="16"/>
      <c r="AC55" s="16"/>
      <c r="AD55" s="17"/>
    </row>
    <row r="56" spans="1:30" x14ac:dyDescent="0.3">
      <c r="A56" s="20">
        <v>53</v>
      </c>
      <c r="B56" s="16"/>
      <c r="C56" s="16"/>
      <c r="D56" s="16"/>
      <c r="E56" s="16"/>
      <c r="F56" s="17"/>
      <c r="G56" s="15"/>
      <c r="H56" s="16"/>
      <c r="I56" s="16"/>
      <c r="J56" s="16"/>
      <c r="K56" s="16"/>
      <c r="L56" s="17"/>
      <c r="M56" s="15"/>
      <c r="N56" s="16"/>
      <c r="O56" s="16"/>
      <c r="P56" s="16"/>
      <c r="Q56" s="16"/>
      <c r="R56" s="17"/>
      <c r="S56" s="15"/>
      <c r="T56" s="16"/>
      <c r="U56" s="16"/>
      <c r="V56" s="16"/>
      <c r="W56" s="16"/>
      <c r="X56" s="17"/>
      <c r="Y56" s="15"/>
      <c r="Z56" s="16"/>
      <c r="AA56" s="16"/>
      <c r="AB56" s="16"/>
      <c r="AC56" s="16"/>
      <c r="AD56" s="17"/>
    </row>
    <row r="57" spans="1:30" x14ac:dyDescent="0.3">
      <c r="A57" s="20">
        <v>54</v>
      </c>
      <c r="B57" s="16"/>
      <c r="C57" s="16"/>
      <c r="D57" s="16"/>
      <c r="E57" s="16"/>
      <c r="F57" s="17"/>
      <c r="G57" s="15"/>
      <c r="H57" s="16"/>
      <c r="I57" s="16"/>
      <c r="J57" s="16"/>
      <c r="K57" s="16"/>
      <c r="L57" s="17"/>
      <c r="M57" s="15"/>
      <c r="N57" s="16"/>
      <c r="O57" s="16"/>
      <c r="P57" s="16"/>
      <c r="Q57" s="16"/>
      <c r="R57" s="17"/>
      <c r="S57" s="15"/>
      <c r="T57" s="16"/>
      <c r="U57" s="16"/>
      <c r="V57" s="16"/>
      <c r="W57" s="16"/>
      <c r="X57" s="17"/>
      <c r="Y57" s="15"/>
      <c r="Z57" s="16"/>
      <c r="AA57" s="16"/>
      <c r="AB57" s="16"/>
      <c r="AC57" s="16"/>
      <c r="AD57" s="17"/>
    </row>
    <row r="58" spans="1:30" x14ac:dyDescent="0.3">
      <c r="A58" s="20">
        <v>55</v>
      </c>
      <c r="B58" s="16"/>
      <c r="C58" s="16"/>
      <c r="D58" s="16"/>
      <c r="E58" s="16"/>
      <c r="F58" s="17"/>
      <c r="G58" s="15"/>
      <c r="H58" s="16"/>
      <c r="I58" s="16"/>
      <c r="J58" s="16"/>
      <c r="K58" s="16"/>
      <c r="L58" s="17"/>
      <c r="M58" s="15"/>
      <c r="N58" s="16"/>
      <c r="O58" s="16"/>
      <c r="P58" s="16"/>
      <c r="Q58" s="16"/>
      <c r="R58" s="17"/>
      <c r="S58" s="15"/>
      <c r="T58" s="16"/>
      <c r="U58" s="16"/>
      <c r="V58" s="16"/>
      <c r="W58" s="16"/>
      <c r="X58" s="17"/>
      <c r="Y58" s="15"/>
      <c r="Z58" s="16"/>
      <c r="AA58" s="16"/>
      <c r="AB58" s="16"/>
      <c r="AC58" s="16"/>
      <c r="AD58" s="17"/>
    </row>
    <row r="59" spans="1:30" x14ac:dyDescent="0.3">
      <c r="A59" s="20">
        <v>56</v>
      </c>
      <c r="B59" s="16"/>
      <c r="C59" s="16"/>
      <c r="D59" s="16"/>
      <c r="E59" s="16"/>
      <c r="F59" s="17"/>
      <c r="G59" s="15"/>
      <c r="H59" s="16"/>
      <c r="I59" s="16"/>
      <c r="J59" s="16"/>
      <c r="K59" s="16"/>
      <c r="L59" s="17"/>
      <c r="M59" s="15"/>
      <c r="N59" s="16"/>
      <c r="O59" s="16"/>
      <c r="P59" s="16"/>
      <c r="Q59" s="16"/>
      <c r="R59" s="17"/>
      <c r="S59" s="15"/>
      <c r="T59" s="16"/>
      <c r="U59" s="16"/>
      <c r="V59" s="16"/>
      <c r="W59" s="16"/>
      <c r="X59" s="17"/>
      <c r="Y59" s="15"/>
      <c r="Z59" s="16"/>
      <c r="AA59" s="16"/>
      <c r="AB59" s="16"/>
      <c r="AC59" s="16"/>
      <c r="AD59" s="17"/>
    </row>
    <row r="60" spans="1:30" x14ac:dyDescent="0.3">
      <c r="A60" s="20">
        <v>57</v>
      </c>
      <c r="B60" s="16"/>
      <c r="C60" s="16"/>
      <c r="D60" s="16"/>
      <c r="E60" s="16"/>
      <c r="F60" s="17"/>
      <c r="G60" s="15"/>
      <c r="H60" s="16"/>
      <c r="I60" s="16"/>
      <c r="J60" s="16"/>
      <c r="K60" s="16"/>
      <c r="L60" s="17"/>
      <c r="M60" s="15"/>
      <c r="N60" s="16"/>
      <c r="O60" s="16"/>
      <c r="P60" s="16"/>
      <c r="Q60" s="16"/>
      <c r="R60" s="17"/>
      <c r="S60" s="15"/>
      <c r="T60" s="16"/>
      <c r="U60" s="16"/>
      <c r="V60" s="16"/>
      <c r="W60" s="16"/>
      <c r="X60" s="17"/>
      <c r="Y60" s="15"/>
      <c r="Z60" s="16"/>
      <c r="AA60" s="16"/>
      <c r="AB60" s="16"/>
      <c r="AC60" s="16"/>
      <c r="AD60" s="17"/>
    </row>
    <row r="61" spans="1:30" x14ac:dyDescent="0.3">
      <c r="A61" s="20">
        <v>58</v>
      </c>
      <c r="B61" s="16"/>
      <c r="C61" s="16"/>
      <c r="D61" s="16"/>
      <c r="E61" s="16"/>
      <c r="F61" s="17"/>
      <c r="G61" s="15"/>
      <c r="H61" s="16"/>
      <c r="I61" s="16"/>
      <c r="J61" s="16"/>
      <c r="K61" s="16"/>
      <c r="L61" s="17"/>
      <c r="M61" s="15"/>
      <c r="N61" s="16"/>
      <c r="O61" s="16"/>
      <c r="P61" s="16"/>
      <c r="Q61" s="16"/>
      <c r="R61" s="17"/>
      <c r="S61" s="15"/>
      <c r="T61" s="16"/>
      <c r="U61" s="16"/>
      <c r="V61" s="16"/>
      <c r="W61" s="16"/>
      <c r="X61" s="17"/>
      <c r="Y61" s="15"/>
      <c r="Z61" s="16"/>
      <c r="AA61" s="16"/>
      <c r="AB61" s="16"/>
      <c r="AC61" s="16"/>
      <c r="AD61" s="17"/>
    </row>
    <row r="62" spans="1:30" x14ac:dyDescent="0.3">
      <c r="A62" s="20">
        <v>59</v>
      </c>
      <c r="B62" s="16"/>
      <c r="C62" s="16"/>
      <c r="D62" s="16"/>
      <c r="E62" s="16"/>
      <c r="F62" s="17"/>
      <c r="G62" s="15"/>
      <c r="H62" s="16"/>
      <c r="I62" s="16"/>
      <c r="J62" s="16"/>
      <c r="K62" s="16"/>
      <c r="L62" s="17"/>
      <c r="M62" s="15"/>
      <c r="N62" s="16"/>
      <c r="O62" s="16"/>
      <c r="P62" s="16"/>
      <c r="Q62" s="16"/>
      <c r="R62" s="17"/>
      <c r="S62" s="15"/>
      <c r="T62" s="16"/>
      <c r="U62" s="16"/>
      <c r="V62" s="16"/>
      <c r="W62" s="16"/>
      <c r="X62" s="17"/>
      <c r="Y62" s="15"/>
      <c r="Z62" s="16"/>
      <c r="AA62" s="16"/>
      <c r="AB62" s="16"/>
      <c r="AC62" s="16"/>
      <c r="AD62" s="17"/>
    </row>
    <row r="63" spans="1:30" x14ac:dyDescent="0.3">
      <c r="A63" s="20">
        <v>60</v>
      </c>
      <c r="B63" s="16"/>
      <c r="C63" s="16"/>
      <c r="D63" s="16"/>
      <c r="E63" s="16"/>
      <c r="F63" s="17"/>
      <c r="G63" s="15"/>
      <c r="H63" s="16"/>
      <c r="I63" s="16"/>
      <c r="J63" s="16"/>
      <c r="K63" s="16"/>
      <c r="L63" s="17"/>
      <c r="M63" s="15"/>
      <c r="N63" s="16"/>
      <c r="O63" s="16"/>
      <c r="P63" s="16"/>
      <c r="Q63" s="16"/>
      <c r="R63" s="17"/>
      <c r="S63" s="15"/>
      <c r="T63" s="16"/>
      <c r="U63" s="16"/>
      <c r="V63" s="16"/>
      <c r="W63" s="16"/>
      <c r="X63" s="17"/>
      <c r="Y63" s="15"/>
      <c r="Z63" s="16"/>
      <c r="AA63" s="16"/>
      <c r="AB63" s="16"/>
      <c r="AC63" s="16"/>
      <c r="AD63" s="17"/>
    </row>
    <row r="64" spans="1:30" x14ac:dyDescent="0.3">
      <c r="A64" s="20">
        <v>61</v>
      </c>
      <c r="B64" s="16"/>
      <c r="C64" s="16"/>
      <c r="D64" s="16"/>
      <c r="E64" s="16"/>
      <c r="F64" s="17"/>
      <c r="G64" s="15"/>
      <c r="H64" s="16"/>
      <c r="I64" s="16"/>
      <c r="J64" s="16"/>
      <c r="K64" s="16"/>
      <c r="L64" s="17"/>
      <c r="M64" s="15"/>
      <c r="N64" s="16"/>
      <c r="O64" s="16"/>
      <c r="P64" s="16"/>
      <c r="Q64" s="16"/>
      <c r="R64" s="17"/>
      <c r="S64" s="15"/>
      <c r="T64" s="16"/>
      <c r="U64" s="16"/>
      <c r="V64" s="16"/>
      <c r="W64" s="16"/>
      <c r="X64" s="17"/>
      <c r="Y64" s="15"/>
      <c r="Z64" s="16"/>
      <c r="AA64" s="16"/>
      <c r="AB64" s="16"/>
      <c r="AC64" s="16"/>
      <c r="AD64" s="17"/>
    </row>
    <row r="65" spans="1:30" x14ac:dyDescent="0.3">
      <c r="A65" s="20">
        <v>62</v>
      </c>
      <c r="B65" s="16"/>
      <c r="C65" s="16"/>
      <c r="D65" s="16"/>
      <c r="E65" s="16"/>
      <c r="F65" s="17"/>
      <c r="G65" s="15"/>
      <c r="H65" s="16"/>
      <c r="I65" s="16"/>
      <c r="J65" s="16"/>
      <c r="K65" s="16"/>
      <c r="L65" s="17"/>
      <c r="M65" s="15"/>
      <c r="N65" s="16"/>
      <c r="O65" s="16"/>
      <c r="P65" s="16"/>
      <c r="Q65" s="16"/>
      <c r="R65" s="17"/>
      <c r="S65" s="15"/>
      <c r="T65" s="16"/>
      <c r="U65" s="16"/>
      <c r="V65" s="16"/>
      <c r="W65" s="16"/>
      <c r="X65" s="17"/>
      <c r="Y65" s="15"/>
      <c r="Z65" s="16"/>
      <c r="AA65" s="16"/>
      <c r="AB65" s="16"/>
      <c r="AC65" s="16"/>
      <c r="AD65" s="17"/>
    </row>
    <row r="66" spans="1:30" x14ac:dyDescent="0.3">
      <c r="A66" s="20">
        <v>63</v>
      </c>
      <c r="B66" s="16"/>
      <c r="C66" s="16"/>
      <c r="D66" s="16"/>
      <c r="E66" s="16"/>
      <c r="F66" s="17"/>
      <c r="G66" s="15"/>
      <c r="H66" s="16"/>
      <c r="I66" s="16"/>
      <c r="J66" s="16"/>
      <c r="K66" s="16"/>
      <c r="L66" s="17"/>
      <c r="M66" s="15"/>
      <c r="N66" s="16"/>
      <c r="O66" s="16"/>
      <c r="P66" s="16"/>
      <c r="Q66" s="16"/>
      <c r="R66" s="17"/>
      <c r="S66" s="15"/>
      <c r="T66" s="16"/>
      <c r="U66" s="16"/>
      <c r="V66" s="16"/>
      <c r="W66" s="16"/>
      <c r="X66" s="17"/>
      <c r="Y66" s="15"/>
      <c r="Z66" s="16"/>
      <c r="AA66" s="16"/>
      <c r="AB66" s="16"/>
      <c r="AC66" s="16"/>
      <c r="AD66" s="17"/>
    </row>
    <row r="67" spans="1:30" x14ac:dyDescent="0.3">
      <c r="A67" s="20">
        <v>64</v>
      </c>
      <c r="B67" s="16"/>
      <c r="C67" s="16"/>
      <c r="D67" s="16"/>
      <c r="E67" s="16"/>
      <c r="F67" s="17"/>
      <c r="G67" s="15"/>
      <c r="H67" s="16"/>
      <c r="I67" s="16"/>
      <c r="J67" s="16"/>
      <c r="K67" s="16"/>
      <c r="L67" s="17"/>
      <c r="M67" s="15"/>
      <c r="N67" s="16"/>
      <c r="O67" s="16"/>
      <c r="P67" s="16"/>
      <c r="Q67" s="16"/>
      <c r="R67" s="17"/>
      <c r="S67" s="15"/>
      <c r="T67" s="16"/>
      <c r="U67" s="16"/>
      <c r="V67" s="16"/>
      <c r="W67" s="16"/>
      <c r="X67" s="17"/>
      <c r="Y67" s="15"/>
      <c r="Z67" s="16"/>
      <c r="AA67" s="16"/>
      <c r="AB67" s="16"/>
      <c r="AC67" s="16"/>
      <c r="AD67" s="17"/>
    </row>
    <row r="68" spans="1:30" x14ac:dyDescent="0.3">
      <c r="A68" s="20">
        <v>65</v>
      </c>
      <c r="B68" s="16"/>
      <c r="C68" s="16"/>
      <c r="D68" s="16"/>
      <c r="E68" s="16"/>
      <c r="F68" s="17"/>
      <c r="G68" s="15"/>
      <c r="H68" s="16"/>
      <c r="I68" s="16"/>
      <c r="J68" s="16"/>
      <c r="K68" s="16"/>
      <c r="L68" s="17"/>
      <c r="M68" s="15"/>
      <c r="N68" s="16"/>
      <c r="O68" s="16"/>
      <c r="P68" s="16"/>
      <c r="Q68" s="16"/>
      <c r="R68" s="17"/>
      <c r="S68" s="15"/>
      <c r="T68" s="16"/>
      <c r="U68" s="16"/>
      <c r="V68" s="16"/>
      <c r="W68" s="16"/>
      <c r="X68" s="17"/>
      <c r="Y68" s="15"/>
      <c r="Z68" s="16"/>
      <c r="AA68" s="16"/>
      <c r="AB68" s="16"/>
      <c r="AC68" s="16"/>
      <c r="AD68" s="17"/>
    </row>
    <row r="69" spans="1:30" x14ac:dyDescent="0.3">
      <c r="A69" s="20">
        <v>66</v>
      </c>
      <c r="B69" s="16"/>
      <c r="C69" s="16"/>
      <c r="D69" s="16"/>
      <c r="E69" s="16"/>
      <c r="F69" s="17"/>
      <c r="G69" s="15"/>
      <c r="H69" s="16"/>
      <c r="I69" s="16"/>
      <c r="J69" s="16"/>
      <c r="K69" s="16"/>
      <c r="L69" s="17"/>
      <c r="M69" s="15"/>
      <c r="N69" s="16"/>
      <c r="O69" s="16"/>
      <c r="P69" s="16"/>
      <c r="Q69" s="16"/>
      <c r="R69" s="17"/>
      <c r="S69" s="15"/>
      <c r="T69" s="16"/>
      <c r="U69" s="16"/>
      <c r="V69" s="16"/>
      <c r="W69" s="16"/>
      <c r="X69" s="17"/>
      <c r="Y69" s="15"/>
      <c r="Z69" s="16"/>
      <c r="AA69" s="16"/>
      <c r="AB69" s="16"/>
      <c r="AC69" s="16"/>
      <c r="AD69" s="17"/>
    </row>
    <row r="70" spans="1:30" x14ac:dyDescent="0.3">
      <c r="A70" s="20">
        <v>67</v>
      </c>
      <c r="B70" s="16"/>
      <c r="C70" s="16"/>
      <c r="D70" s="16"/>
      <c r="E70" s="16"/>
      <c r="F70" s="17"/>
      <c r="G70" s="15"/>
      <c r="H70" s="16"/>
      <c r="I70" s="16"/>
      <c r="J70" s="16"/>
      <c r="K70" s="16"/>
      <c r="L70" s="17"/>
      <c r="M70" s="15"/>
      <c r="N70" s="16"/>
      <c r="O70" s="16"/>
      <c r="P70" s="16"/>
      <c r="Q70" s="16"/>
      <c r="R70" s="17"/>
      <c r="S70" s="15"/>
      <c r="T70" s="16"/>
      <c r="U70" s="16"/>
      <c r="V70" s="16"/>
      <c r="W70" s="16"/>
      <c r="X70" s="17"/>
      <c r="Y70" s="15"/>
      <c r="Z70" s="16"/>
      <c r="AA70" s="16"/>
      <c r="AB70" s="16"/>
      <c r="AC70" s="16"/>
      <c r="AD70" s="17"/>
    </row>
    <row r="71" spans="1:30" x14ac:dyDescent="0.3">
      <c r="A71" s="20">
        <v>68</v>
      </c>
      <c r="B71" s="16"/>
      <c r="C71" s="16"/>
      <c r="D71" s="16"/>
      <c r="E71" s="16"/>
      <c r="F71" s="17"/>
      <c r="G71" s="15"/>
      <c r="H71" s="16"/>
      <c r="I71" s="16"/>
      <c r="J71" s="16"/>
      <c r="K71" s="16"/>
      <c r="L71" s="17"/>
      <c r="M71" s="15"/>
      <c r="N71" s="16"/>
      <c r="O71" s="16"/>
      <c r="P71" s="16"/>
      <c r="Q71" s="16"/>
      <c r="R71" s="17"/>
      <c r="S71" s="15"/>
      <c r="T71" s="16"/>
      <c r="U71" s="16"/>
      <c r="V71" s="16"/>
      <c r="W71" s="16"/>
      <c r="X71" s="17"/>
      <c r="Y71" s="15"/>
      <c r="Z71" s="16"/>
      <c r="AA71" s="16"/>
      <c r="AB71" s="16"/>
      <c r="AC71" s="16"/>
      <c r="AD71" s="17"/>
    </row>
    <row r="72" spans="1:30" x14ac:dyDescent="0.3">
      <c r="A72" s="20">
        <v>69</v>
      </c>
      <c r="B72" s="16"/>
      <c r="C72" s="16"/>
      <c r="D72" s="16"/>
      <c r="E72" s="16"/>
      <c r="F72" s="17"/>
      <c r="G72" s="15"/>
      <c r="H72" s="16"/>
      <c r="I72" s="16"/>
      <c r="J72" s="16"/>
      <c r="K72" s="16"/>
      <c r="L72" s="17"/>
      <c r="M72" s="15"/>
      <c r="N72" s="16"/>
      <c r="O72" s="16"/>
      <c r="P72" s="16"/>
      <c r="Q72" s="16"/>
      <c r="R72" s="17"/>
      <c r="S72" s="15"/>
      <c r="T72" s="16"/>
      <c r="U72" s="16"/>
      <c r="V72" s="16"/>
      <c r="W72" s="16"/>
      <c r="X72" s="17"/>
      <c r="Y72" s="15"/>
      <c r="Z72" s="16"/>
      <c r="AA72" s="16"/>
      <c r="AB72" s="16"/>
      <c r="AC72" s="16"/>
      <c r="AD72" s="17"/>
    </row>
    <row r="73" spans="1:30" x14ac:dyDescent="0.3">
      <c r="A73" s="20">
        <v>70</v>
      </c>
      <c r="B73" s="16"/>
      <c r="C73" s="16"/>
      <c r="D73" s="16"/>
      <c r="E73" s="16"/>
      <c r="F73" s="17"/>
      <c r="G73" s="15"/>
      <c r="H73" s="16"/>
      <c r="I73" s="16"/>
      <c r="J73" s="16"/>
      <c r="K73" s="16"/>
      <c r="L73" s="17"/>
      <c r="M73" s="15"/>
      <c r="N73" s="16"/>
      <c r="O73" s="16"/>
      <c r="P73" s="16"/>
      <c r="Q73" s="16"/>
      <c r="R73" s="17"/>
      <c r="S73" s="15"/>
      <c r="T73" s="16"/>
      <c r="U73" s="16"/>
      <c r="V73" s="16"/>
      <c r="W73" s="16"/>
      <c r="X73" s="17"/>
      <c r="Y73" s="15"/>
      <c r="Z73" s="16"/>
      <c r="AA73" s="16"/>
      <c r="AB73" s="16"/>
      <c r="AC73" s="16"/>
      <c r="AD73" s="17"/>
    </row>
    <row r="74" spans="1:30" x14ac:dyDescent="0.3">
      <c r="A74" s="20">
        <v>71</v>
      </c>
      <c r="B74" s="16"/>
      <c r="C74" s="16"/>
      <c r="D74" s="16"/>
      <c r="E74" s="16"/>
      <c r="F74" s="17"/>
      <c r="G74" s="15"/>
      <c r="H74" s="16"/>
      <c r="I74" s="16"/>
      <c r="J74" s="16"/>
      <c r="K74" s="16"/>
      <c r="L74" s="17"/>
      <c r="M74" s="15"/>
      <c r="N74" s="16"/>
      <c r="O74" s="16"/>
      <c r="P74" s="16"/>
      <c r="Q74" s="16"/>
      <c r="R74" s="17"/>
      <c r="S74" s="15"/>
      <c r="T74" s="16"/>
      <c r="U74" s="16"/>
      <c r="V74" s="16"/>
      <c r="W74" s="16"/>
      <c r="X74" s="17"/>
      <c r="Y74" s="15"/>
      <c r="Z74" s="16"/>
      <c r="AA74" s="16"/>
      <c r="AB74" s="16"/>
      <c r="AC74" s="16"/>
      <c r="AD74" s="17"/>
    </row>
    <row r="75" spans="1:30" x14ac:dyDescent="0.3">
      <c r="A75" s="20">
        <v>72</v>
      </c>
      <c r="B75" s="16"/>
      <c r="C75" s="16"/>
      <c r="D75" s="16"/>
      <c r="E75" s="16"/>
      <c r="F75" s="17"/>
      <c r="G75" s="15"/>
      <c r="H75" s="16"/>
      <c r="I75" s="16"/>
      <c r="J75" s="16"/>
      <c r="K75" s="16"/>
      <c r="L75" s="17"/>
      <c r="M75" s="15"/>
      <c r="N75" s="16"/>
      <c r="O75" s="16"/>
      <c r="P75" s="16"/>
      <c r="Q75" s="16"/>
      <c r="R75" s="17"/>
      <c r="S75" s="15"/>
      <c r="T75" s="16"/>
      <c r="U75" s="16"/>
      <c r="V75" s="16"/>
      <c r="W75" s="16"/>
      <c r="X75" s="17"/>
      <c r="Y75" s="15"/>
      <c r="Z75" s="16"/>
      <c r="AA75" s="16"/>
      <c r="AB75" s="16"/>
      <c r="AC75" s="16"/>
      <c r="AD75" s="17"/>
    </row>
    <row r="76" spans="1:30" x14ac:dyDescent="0.3">
      <c r="A76" s="20">
        <v>73</v>
      </c>
      <c r="B76" s="16"/>
      <c r="C76" s="16"/>
      <c r="D76" s="16"/>
      <c r="E76" s="16"/>
      <c r="F76" s="17"/>
      <c r="G76" s="15"/>
      <c r="H76" s="16"/>
      <c r="I76" s="16"/>
      <c r="J76" s="16"/>
      <c r="K76" s="16"/>
      <c r="L76" s="17"/>
      <c r="M76" s="15"/>
      <c r="N76" s="16"/>
      <c r="O76" s="16"/>
      <c r="P76" s="16"/>
      <c r="Q76" s="16"/>
      <c r="R76" s="17"/>
      <c r="S76" s="15"/>
      <c r="T76" s="16"/>
      <c r="U76" s="16"/>
      <c r="V76" s="16"/>
      <c r="W76" s="16"/>
      <c r="X76" s="17"/>
      <c r="Y76" s="15"/>
      <c r="Z76" s="16"/>
      <c r="AA76" s="16"/>
      <c r="AB76" s="16"/>
      <c r="AC76" s="16"/>
      <c r="AD76" s="17"/>
    </row>
    <row r="77" spans="1:30" x14ac:dyDescent="0.3">
      <c r="A77" s="20">
        <v>74</v>
      </c>
      <c r="B77" s="16"/>
      <c r="C77" s="16"/>
      <c r="D77" s="16"/>
      <c r="E77" s="16"/>
      <c r="F77" s="17"/>
      <c r="G77" s="15"/>
      <c r="H77" s="16"/>
      <c r="I77" s="16"/>
      <c r="J77" s="16"/>
      <c r="K77" s="16"/>
      <c r="L77" s="17"/>
      <c r="M77" s="15"/>
      <c r="N77" s="16"/>
      <c r="O77" s="16"/>
      <c r="P77" s="16"/>
      <c r="Q77" s="16"/>
      <c r="R77" s="17"/>
      <c r="S77" s="15"/>
      <c r="T77" s="16"/>
      <c r="U77" s="16"/>
      <c r="V77" s="16"/>
      <c r="W77" s="16"/>
      <c r="X77" s="17"/>
      <c r="Y77" s="15"/>
      <c r="Z77" s="16"/>
      <c r="AA77" s="16"/>
      <c r="AB77" s="16"/>
      <c r="AC77" s="16"/>
      <c r="AD77" s="17"/>
    </row>
    <row r="78" spans="1:30" x14ac:dyDescent="0.3">
      <c r="A78" s="20">
        <v>75</v>
      </c>
      <c r="B78" s="16"/>
      <c r="C78" s="16"/>
      <c r="D78" s="16"/>
      <c r="E78" s="16"/>
      <c r="F78" s="17"/>
      <c r="G78" s="15"/>
      <c r="H78" s="16"/>
      <c r="I78" s="16"/>
      <c r="J78" s="16"/>
      <c r="K78" s="16"/>
      <c r="L78" s="17"/>
      <c r="M78" s="15"/>
      <c r="N78" s="16"/>
      <c r="O78" s="16"/>
      <c r="P78" s="16"/>
      <c r="Q78" s="16"/>
      <c r="R78" s="17"/>
      <c r="S78" s="15"/>
      <c r="T78" s="16"/>
      <c r="U78" s="16"/>
      <c r="V78" s="16"/>
      <c r="W78" s="16"/>
      <c r="X78" s="17"/>
      <c r="Y78" s="15"/>
      <c r="Z78" s="16"/>
      <c r="AA78" s="16"/>
      <c r="AB78" s="16"/>
      <c r="AC78" s="16"/>
      <c r="AD78" s="17"/>
    </row>
    <row r="79" spans="1:30" x14ac:dyDescent="0.3">
      <c r="A79" s="20">
        <v>76</v>
      </c>
      <c r="B79" s="16"/>
      <c r="C79" s="16"/>
      <c r="D79" s="16"/>
      <c r="E79" s="16"/>
      <c r="F79" s="17"/>
      <c r="G79" s="15"/>
      <c r="H79" s="16"/>
      <c r="I79" s="16"/>
      <c r="J79" s="16"/>
      <c r="K79" s="16"/>
      <c r="L79" s="17"/>
      <c r="M79" s="15"/>
      <c r="N79" s="16"/>
      <c r="O79" s="16"/>
      <c r="P79" s="16"/>
      <c r="Q79" s="16"/>
      <c r="R79" s="17"/>
      <c r="S79" s="15"/>
      <c r="T79" s="16"/>
      <c r="U79" s="16"/>
      <c r="V79" s="16"/>
      <c r="W79" s="16"/>
      <c r="X79" s="17"/>
      <c r="Y79" s="15"/>
      <c r="Z79" s="16"/>
      <c r="AA79" s="16"/>
      <c r="AB79" s="16"/>
      <c r="AC79" s="16"/>
      <c r="AD79" s="17"/>
    </row>
    <row r="80" spans="1:30" x14ac:dyDescent="0.3">
      <c r="A80" s="20">
        <v>77</v>
      </c>
      <c r="B80" s="16"/>
      <c r="C80" s="16"/>
      <c r="D80" s="16"/>
      <c r="E80" s="16"/>
      <c r="F80" s="17"/>
      <c r="G80" s="15"/>
      <c r="H80" s="16"/>
      <c r="I80" s="16"/>
      <c r="J80" s="16"/>
      <c r="K80" s="16"/>
      <c r="L80" s="17"/>
      <c r="M80" s="15"/>
      <c r="N80" s="16"/>
      <c r="O80" s="16"/>
      <c r="P80" s="16"/>
      <c r="Q80" s="16"/>
      <c r="R80" s="17"/>
      <c r="S80" s="15"/>
      <c r="T80" s="16"/>
      <c r="U80" s="16"/>
      <c r="V80" s="16"/>
      <c r="W80" s="16"/>
      <c r="X80" s="17"/>
      <c r="Y80" s="15"/>
      <c r="Z80" s="16"/>
      <c r="AA80" s="16"/>
      <c r="AB80" s="16"/>
      <c r="AC80" s="16"/>
      <c r="AD80" s="17"/>
    </row>
    <row r="81" spans="1:30" x14ac:dyDescent="0.3">
      <c r="A81" s="20">
        <v>78</v>
      </c>
      <c r="B81" s="16"/>
      <c r="C81" s="16"/>
      <c r="D81" s="16"/>
      <c r="E81" s="16"/>
      <c r="F81" s="17"/>
      <c r="G81" s="15"/>
      <c r="H81" s="16"/>
      <c r="I81" s="16"/>
      <c r="J81" s="16"/>
      <c r="K81" s="16"/>
      <c r="L81" s="17"/>
      <c r="M81" s="15"/>
      <c r="N81" s="16"/>
      <c r="O81" s="16"/>
      <c r="P81" s="16"/>
      <c r="Q81" s="16"/>
      <c r="R81" s="17"/>
      <c r="S81" s="15"/>
      <c r="T81" s="16"/>
      <c r="U81" s="16"/>
      <c r="V81" s="16"/>
      <c r="W81" s="16"/>
      <c r="X81" s="17"/>
      <c r="Y81" s="15"/>
      <c r="Z81" s="16"/>
      <c r="AA81" s="16"/>
      <c r="AB81" s="16"/>
      <c r="AC81" s="16"/>
      <c r="AD81" s="17"/>
    </row>
    <row r="82" spans="1:30" x14ac:dyDescent="0.3">
      <c r="A82" s="20">
        <v>79</v>
      </c>
      <c r="B82" s="16"/>
      <c r="C82" s="16"/>
      <c r="D82" s="16"/>
      <c r="E82" s="16"/>
      <c r="F82" s="17"/>
      <c r="G82" s="15"/>
      <c r="H82" s="16"/>
      <c r="I82" s="16"/>
      <c r="J82" s="16"/>
      <c r="K82" s="16"/>
      <c r="L82" s="17"/>
      <c r="M82" s="15"/>
      <c r="N82" s="16"/>
      <c r="O82" s="16"/>
      <c r="P82" s="16"/>
      <c r="Q82" s="16"/>
      <c r="R82" s="17"/>
      <c r="S82" s="15"/>
      <c r="T82" s="16"/>
      <c r="U82" s="16"/>
      <c r="V82" s="16"/>
      <c r="W82" s="16"/>
      <c r="X82" s="17"/>
      <c r="Y82" s="15"/>
      <c r="Z82" s="16"/>
      <c r="AA82" s="16"/>
      <c r="AB82" s="16"/>
      <c r="AC82" s="16"/>
      <c r="AD82" s="17"/>
    </row>
    <row r="83" spans="1:30" x14ac:dyDescent="0.3">
      <c r="A83" s="20">
        <v>80</v>
      </c>
      <c r="B83" s="16"/>
      <c r="C83" s="16"/>
      <c r="D83" s="16"/>
      <c r="E83" s="16"/>
      <c r="F83" s="17"/>
      <c r="G83" s="15"/>
      <c r="H83" s="16"/>
      <c r="I83" s="16"/>
      <c r="J83" s="16"/>
      <c r="K83" s="16"/>
      <c r="L83" s="17"/>
      <c r="M83" s="15"/>
      <c r="N83" s="16"/>
      <c r="O83" s="16"/>
      <c r="P83" s="16"/>
      <c r="Q83" s="16"/>
      <c r="R83" s="17"/>
      <c r="S83" s="15"/>
      <c r="T83" s="16"/>
      <c r="U83" s="16"/>
      <c r="V83" s="16"/>
      <c r="W83" s="16"/>
      <c r="X83" s="17"/>
      <c r="Y83" s="15"/>
      <c r="Z83" s="16"/>
      <c r="AA83" s="16"/>
      <c r="AB83" s="16"/>
      <c r="AC83" s="16"/>
      <c r="AD83" s="17"/>
    </row>
    <row r="84" spans="1:30" x14ac:dyDescent="0.3">
      <c r="A84" s="20">
        <v>81</v>
      </c>
      <c r="B84" s="16"/>
      <c r="C84" s="16"/>
      <c r="D84" s="16"/>
      <c r="E84" s="16"/>
      <c r="F84" s="17"/>
      <c r="G84" s="15"/>
      <c r="H84" s="16"/>
      <c r="I84" s="16"/>
      <c r="J84" s="16"/>
      <c r="K84" s="16"/>
      <c r="L84" s="17"/>
      <c r="M84" s="15"/>
      <c r="N84" s="16"/>
      <c r="O84" s="16"/>
      <c r="P84" s="16"/>
      <c r="Q84" s="16"/>
      <c r="R84" s="17"/>
      <c r="S84" s="15"/>
      <c r="T84" s="16"/>
      <c r="U84" s="16"/>
      <c r="V84" s="16"/>
      <c r="W84" s="16"/>
      <c r="X84" s="17"/>
      <c r="Y84" s="15"/>
      <c r="Z84" s="16"/>
      <c r="AA84" s="16"/>
      <c r="AB84" s="16"/>
      <c r="AC84" s="16"/>
      <c r="AD84" s="17"/>
    </row>
    <row r="85" spans="1:30" x14ac:dyDescent="0.3">
      <c r="A85" s="20">
        <v>82</v>
      </c>
      <c r="B85" s="16"/>
      <c r="C85" s="16"/>
      <c r="D85" s="16"/>
      <c r="E85" s="16"/>
      <c r="F85" s="17"/>
      <c r="G85" s="15"/>
      <c r="H85" s="16"/>
      <c r="I85" s="16"/>
      <c r="J85" s="16"/>
      <c r="K85" s="16"/>
      <c r="L85" s="17"/>
      <c r="M85" s="15"/>
      <c r="N85" s="16"/>
      <c r="O85" s="16"/>
      <c r="P85" s="16"/>
      <c r="Q85" s="16"/>
      <c r="R85" s="17"/>
      <c r="S85" s="15"/>
      <c r="T85" s="16"/>
      <c r="U85" s="16"/>
      <c r="V85" s="16"/>
      <c r="W85" s="16"/>
      <c r="X85" s="17"/>
      <c r="Y85" s="15"/>
      <c r="Z85" s="16"/>
      <c r="AA85" s="16"/>
      <c r="AB85" s="16"/>
      <c r="AC85" s="16"/>
      <c r="AD85" s="17"/>
    </row>
    <row r="86" spans="1:30" x14ac:dyDescent="0.3">
      <c r="A86" s="20">
        <v>83</v>
      </c>
      <c r="B86" s="16"/>
      <c r="C86" s="16"/>
      <c r="D86" s="16"/>
      <c r="E86" s="16"/>
      <c r="F86" s="17"/>
      <c r="G86" s="15"/>
      <c r="H86" s="16"/>
      <c r="I86" s="16"/>
      <c r="J86" s="16"/>
      <c r="K86" s="16"/>
      <c r="L86" s="17"/>
      <c r="M86" s="15"/>
      <c r="N86" s="16"/>
      <c r="O86" s="16"/>
      <c r="P86" s="16"/>
      <c r="Q86" s="16"/>
      <c r="R86" s="17"/>
      <c r="S86" s="15"/>
      <c r="T86" s="16"/>
      <c r="U86" s="16"/>
      <c r="V86" s="16"/>
      <c r="W86" s="16"/>
      <c r="X86" s="17"/>
      <c r="Y86" s="15"/>
      <c r="Z86" s="16"/>
      <c r="AA86" s="16"/>
      <c r="AB86" s="16"/>
      <c r="AC86" s="16"/>
      <c r="AD86" s="17"/>
    </row>
    <row r="87" spans="1:30" x14ac:dyDescent="0.3">
      <c r="A87" s="20">
        <v>84</v>
      </c>
      <c r="B87" s="16"/>
      <c r="C87" s="16"/>
      <c r="D87" s="16"/>
      <c r="E87" s="16"/>
      <c r="F87" s="17"/>
      <c r="G87" s="15"/>
      <c r="H87" s="16"/>
      <c r="I87" s="16"/>
      <c r="J87" s="16"/>
      <c r="K87" s="16"/>
      <c r="L87" s="17"/>
      <c r="M87" s="15"/>
      <c r="N87" s="16"/>
      <c r="O87" s="16"/>
      <c r="P87" s="16"/>
      <c r="Q87" s="16"/>
      <c r="R87" s="17"/>
      <c r="S87" s="15"/>
      <c r="T87" s="16"/>
      <c r="U87" s="16"/>
      <c r="V87" s="16"/>
      <c r="W87" s="16"/>
      <c r="X87" s="17"/>
      <c r="Y87" s="15"/>
      <c r="Z87" s="16"/>
      <c r="AA87" s="16"/>
      <c r="AB87" s="16"/>
      <c r="AC87" s="16"/>
      <c r="AD87" s="17"/>
    </row>
    <row r="88" spans="1:30" x14ac:dyDescent="0.3">
      <c r="A88" s="20">
        <v>85</v>
      </c>
      <c r="B88" s="16"/>
      <c r="C88" s="16"/>
      <c r="D88" s="16"/>
      <c r="E88" s="16"/>
      <c r="F88" s="17"/>
      <c r="G88" s="15"/>
      <c r="H88" s="16"/>
      <c r="I88" s="16"/>
      <c r="J88" s="16"/>
      <c r="K88" s="16"/>
      <c r="L88" s="17"/>
      <c r="M88" s="15"/>
      <c r="N88" s="16"/>
      <c r="O88" s="16"/>
      <c r="P88" s="16"/>
      <c r="Q88" s="16"/>
      <c r="R88" s="17"/>
      <c r="S88" s="15"/>
      <c r="T88" s="16"/>
      <c r="U88" s="16"/>
      <c r="V88" s="16"/>
      <c r="W88" s="16"/>
      <c r="X88" s="17"/>
      <c r="Y88" s="15"/>
      <c r="Z88" s="16"/>
      <c r="AA88" s="16"/>
      <c r="AB88" s="16"/>
      <c r="AC88" s="16"/>
      <c r="AD88" s="17"/>
    </row>
    <row r="89" spans="1:30" x14ac:dyDescent="0.3">
      <c r="A89" s="20">
        <v>86</v>
      </c>
      <c r="B89" s="16"/>
      <c r="C89" s="16"/>
      <c r="D89" s="16"/>
      <c r="E89" s="16"/>
      <c r="F89" s="17"/>
      <c r="G89" s="15"/>
      <c r="H89" s="16"/>
      <c r="I89" s="16"/>
      <c r="J89" s="16"/>
      <c r="K89" s="16"/>
      <c r="L89" s="17"/>
      <c r="M89" s="15"/>
      <c r="N89" s="16"/>
      <c r="O89" s="16"/>
      <c r="P89" s="16"/>
      <c r="Q89" s="16"/>
      <c r="R89" s="17"/>
      <c r="S89" s="15"/>
      <c r="T89" s="16"/>
      <c r="U89" s="16"/>
      <c r="V89" s="16"/>
      <c r="W89" s="16"/>
      <c r="X89" s="17"/>
      <c r="Y89" s="15"/>
      <c r="Z89" s="16"/>
      <c r="AA89" s="16"/>
      <c r="AB89" s="16"/>
      <c r="AC89" s="16"/>
      <c r="AD89" s="17"/>
    </row>
    <row r="90" spans="1:30" x14ac:dyDescent="0.3">
      <c r="A90" s="20">
        <v>87</v>
      </c>
      <c r="B90" s="16"/>
      <c r="C90" s="16"/>
      <c r="D90" s="16"/>
      <c r="E90" s="16"/>
      <c r="F90" s="17"/>
      <c r="G90" s="15"/>
      <c r="H90" s="16"/>
      <c r="I90" s="16"/>
      <c r="J90" s="16"/>
      <c r="K90" s="16"/>
      <c r="L90" s="17"/>
      <c r="M90" s="15"/>
      <c r="N90" s="16"/>
      <c r="O90" s="16"/>
      <c r="P90" s="16"/>
      <c r="Q90" s="16"/>
      <c r="R90" s="17"/>
      <c r="S90" s="15"/>
      <c r="T90" s="16"/>
      <c r="U90" s="16"/>
      <c r="V90" s="16"/>
      <c r="W90" s="16"/>
      <c r="X90" s="17"/>
      <c r="Y90" s="15"/>
      <c r="Z90" s="16"/>
      <c r="AA90" s="16"/>
      <c r="AB90" s="16"/>
      <c r="AC90" s="16"/>
      <c r="AD90" s="17"/>
    </row>
    <row r="91" spans="1:30" x14ac:dyDescent="0.3">
      <c r="A91" s="20">
        <v>88</v>
      </c>
      <c r="B91" s="16"/>
      <c r="C91" s="16"/>
      <c r="D91" s="16"/>
      <c r="E91" s="16"/>
      <c r="F91" s="17"/>
      <c r="G91" s="15"/>
      <c r="H91" s="16"/>
      <c r="I91" s="16"/>
      <c r="J91" s="16"/>
      <c r="K91" s="16"/>
      <c r="L91" s="17"/>
      <c r="M91" s="15"/>
      <c r="N91" s="16"/>
      <c r="O91" s="16"/>
      <c r="P91" s="16"/>
      <c r="Q91" s="16"/>
      <c r="R91" s="17"/>
      <c r="S91" s="15"/>
      <c r="T91" s="16"/>
      <c r="U91" s="16"/>
      <c r="V91" s="16"/>
      <c r="W91" s="16"/>
      <c r="X91" s="17"/>
      <c r="Y91" s="15"/>
      <c r="Z91" s="16"/>
      <c r="AA91" s="16"/>
      <c r="AB91" s="16"/>
      <c r="AC91" s="16"/>
      <c r="AD91" s="17"/>
    </row>
    <row r="92" spans="1:30" x14ac:dyDescent="0.3">
      <c r="A92" s="20">
        <v>89</v>
      </c>
      <c r="B92" s="16"/>
      <c r="C92" s="16"/>
      <c r="D92" s="16"/>
      <c r="E92" s="16"/>
      <c r="F92" s="17"/>
      <c r="G92" s="15"/>
      <c r="H92" s="16"/>
      <c r="I92" s="16"/>
      <c r="J92" s="16"/>
      <c r="K92" s="16"/>
      <c r="L92" s="17"/>
      <c r="M92" s="15"/>
      <c r="N92" s="16"/>
      <c r="O92" s="16"/>
      <c r="P92" s="16"/>
      <c r="Q92" s="16"/>
      <c r="R92" s="17"/>
      <c r="S92" s="15"/>
      <c r="T92" s="16"/>
      <c r="U92" s="16"/>
      <c r="V92" s="16"/>
      <c r="W92" s="16"/>
      <c r="X92" s="17"/>
      <c r="Y92" s="15"/>
      <c r="Z92" s="16"/>
      <c r="AA92" s="16"/>
      <c r="AB92" s="16"/>
      <c r="AC92" s="16"/>
      <c r="AD92" s="17"/>
    </row>
    <row r="93" spans="1:30" x14ac:dyDescent="0.3">
      <c r="A93" s="20">
        <v>90</v>
      </c>
      <c r="B93" s="16"/>
      <c r="C93" s="16"/>
      <c r="D93" s="16"/>
      <c r="E93" s="16"/>
      <c r="F93" s="17"/>
      <c r="G93" s="15"/>
      <c r="H93" s="16"/>
      <c r="I93" s="16"/>
      <c r="J93" s="16"/>
      <c r="K93" s="16"/>
      <c r="L93" s="17"/>
      <c r="M93" s="15"/>
      <c r="N93" s="16"/>
      <c r="O93" s="16"/>
      <c r="P93" s="16"/>
      <c r="Q93" s="16"/>
      <c r="R93" s="17"/>
      <c r="S93" s="15"/>
      <c r="T93" s="16"/>
      <c r="U93" s="16"/>
      <c r="V93" s="16"/>
      <c r="W93" s="16"/>
      <c r="X93" s="17"/>
      <c r="Y93" s="15"/>
      <c r="Z93" s="16"/>
      <c r="AA93" s="16"/>
      <c r="AB93" s="16"/>
      <c r="AC93" s="16"/>
      <c r="AD93" s="17"/>
    </row>
    <row r="94" spans="1:30" x14ac:dyDescent="0.3">
      <c r="A94" s="20">
        <v>91</v>
      </c>
      <c r="B94" s="16"/>
      <c r="C94" s="16"/>
      <c r="D94" s="16"/>
      <c r="E94" s="16"/>
      <c r="F94" s="17"/>
      <c r="G94" s="15"/>
      <c r="H94" s="16"/>
      <c r="I94" s="16"/>
      <c r="J94" s="16"/>
      <c r="K94" s="16"/>
      <c r="L94" s="17"/>
      <c r="M94" s="15"/>
      <c r="N94" s="16"/>
      <c r="O94" s="16"/>
      <c r="P94" s="16"/>
      <c r="Q94" s="16"/>
      <c r="R94" s="17"/>
      <c r="S94" s="15"/>
      <c r="T94" s="16"/>
      <c r="U94" s="16"/>
      <c r="V94" s="16"/>
      <c r="W94" s="16"/>
      <c r="X94" s="17"/>
      <c r="Y94" s="15"/>
      <c r="Z94" s="16"/>
      <c r="AA94" s="16"/>
      <c r="AB94" s="16"/>
      <c r="AC94" s="16"/>
      <c r="AD94" s="17"/>
    </row>
    <row r="95" spans="1:30" x14ac:dyDescent="0.3">
      <c r="A95" s="20">
        <v>92</v>
      </c>
      <c r="B95" s="16"/>
      <c r="C95" s="16"/>
      <c r="D95" s="16"/>
      <c r="E95" s="16"/>
      <c r="F95" s="17"/>
      <c r="G95" s="15"/>
      <c r="H95" s="16"/>
      <c r="I95" s="16"/>
      <c r="J95" s="16"/>
      <c r="K95" s="16"/>
      <c r="L95" s="17"/>
      <c r="M95" s="15"/>
      <c r="N95" s="16"/>
      <c r="O95" s="16"/>
      <c r="P95" s="16"/>
      <c r="Q95" s="16"/>
      <c r="R95" s="17"/>
      <c r="S95" s="15"/>
      <c r="T95" s="16"/>
      <c r="U95" s="16"/>
      <c r="V95" s="16"/>
      <c r="W95" s="16"/>
      <c r="X95" s="17"/>
      <c r="Y95" s="15"/>
      <c r="Z95" s="16"/>
      <c r="AA95" s="16"/>
      <c r="AB95" s="16"/>
      <c r="AC95" s="16"/>
      <c r="AD95" s="17"/>
    </row>
    <row r="96" spans="1:30" x14ac:dyDescent="0.3">
      <c r="A96" s="20">
        <v>93</v>
      </c>
      <c r="B96" s="16"/>
      <c r="C96" s="16"/>
      <c r="D96" s="16"/>
      <c r="E96" s="16"/>
      <c r="F96" s="17"/>
      <c r="G96" s="15"/>
      <c r="H96" s="16"/>
      <c r="I96" s="16"/>
      <c r="J96" s="16"/>
      <c r="K96" s="16"/>
      <c r="L96" s="17"/>
      <c r="M96" s="15"/>
      <c r="N96" s="16"/>
      <c r="O96" s="16"/>
      <c r="P96" s="16"/>
      <c r="Q96" s="16"/>
      <c r="R96" s="17"/>
      <c r="S96" s="15"/>
      <c r="T96" s="16"/>
      <c r="U96" s="16"/>
      <c r="V96" s="16"/>
      <c r="W96" s="16"/>
      <c r="X96" s="17"/>
      <c r="Y96" s="15"/>
      <c r="Z96" s="16"/>
      <c r="AA96" s="16"/>
      <c r="AB96" s="16"/>
      <c r="AC96" s="16"/>
      <c r="AD96" s="17"/>
    </row>
    <row r="97" spans="1:30" x14ac:dyDescent="0.3">
      <c r="A97" s="20">
        <v>94</v>
      </c>
      <c r="B97" s="16"/>
      <c r="C97" s="16"/>
      <c r="D97" s="16"/>
      <c r="E97" s="16"/>
      <c r="F97" s="17"/>
      <c r="G97" s="15"/>
      <c r="H97" s="16"/>
      <c r="I97" s="16"/>
      <c r="J97" s="16"/>
      <c r="K97" s="16"/>
      <c r="L97" s="17"/>
      <c r="M97" s="15"/>
      <c r="N97" s="16"/>
      <c r="O97" s="16"/>
      <c r="P97" s="16"/>
      <c r="Q97" s="16"/>
      <c r="R97" s="17"/>
      <c r="S97" s="15"/>
      <c r="T97" s="16"/>
      <c r="U97" s="16"/>
      <c r="V97" s="16"/>
      <c r="W97" s="16"/>
      <c r="X97" s="17"/>
      <c r="Y97" s="15"/>
      <c r="Z97" s="16"/>
      <c r="AA97" s="16"/>
      <c r="AB97" s="16"/>
      <c r="AC97" s="16"/>
      <c r="AD97" s="17"/>
    </row>
    <row r="98" spans="1:30" x14ac:dyDescent="0.3">
      <c r="A98" s="20">
        <v>95</v>
      </c>
      <c r="B98" s="16"/>
      <c r="C98" s="16"/>
      <c r="D98" s="16"/>
      <c r="E98" s="16"/>
      <c r="F98" s="17"/>
      <c r="G98" s="15"/>
      <c r="H98" s="16"/>
      <c r="I98" s="16"/>
      <c r="J98" s="16"/>
      <c r="K98" s="16"/>
      <c r="L98" s="17"/>
      <c r="M98" s="15"/>
      <c r="N98" s="16"/>
      <c r="O98" s="16"/>
      <c r="P98" s="16"/>
      <c r="Q98" s="16"/>
      <c r="R98" s="17"/>
      <c r="S98" s="15"/>
      <c r="T98" s="16"/>
      <c r="U98" s="16"/>
      <c r="V98" s="16"/>
      <c r="W98" s="16"/>
      <c r="X98" s="17"/>
      <c r="Y98" s="15"/>
      <c r="Z98" s="16"/>
      <c r="AA98" s="16"/>
      <c r="AB98" s="16"/>
      <c r="AC98" s="16"/>
      <c r="AD98" s="17"/>
    </row>
    <row r="99" spans="1:30" x14ac:dyDescent="0.3">
      <c r="A99" s="20">
        <v>96</v>
      </c>
      <c r="B99" s="16"/>
      <c r="C99" s="16"/>
      <c r="D99" s="16"/>
      <c r="E99" s="16"/>
      <c r="F99" s="17"/>
      <c r="G99" s="15"/>
      <c r="H99" s="16"/>
      <c r="I99" s="16"/>
      <c r="J99" s="16"/>
      <c r="K99" s="16"/>
      <c r="L99" s="17"/>
      <c r="M99" s="15"/>
      <c r="N99" s="16"/>
      <c r="O99" s="16"/>
      <c r="P99" s="16"/>
      <c r="Q99" s="16"/>
      <c r="R99" s="17"/>
      <c r="S99" s="15"/>
      <c r="T99" s="16"/>
      <c r="U99" s="16"/>
      <c r="V99" s="16"/>
      <c r="W99" s="16"/>
      <c r="X99" s="17"/>
      <c r="Y99" s="15"/>
      <c r="Z99" s="16"/>
      <c r="AA99" s="16"/>
      <c r="AB99" s="16"/>
      <c r="AC99" s="16"/>
      <c r="AD99" s="17"/>
    </row>
    <row r="100" spans="1:30" x14ac:dyDescent="0.3">
      <c r="A100" s="20">
        <v>97</v>
      </c>
      <c r="B100" s="16"/>
      <c r="C100" s="16"/>
      <c r="D100" s="16"/>
      <c r="E100" s="16"/>
      <c r="F100" s="17"/>
      <c r="G100" s="15"/>
      <c r="H100" s="16"/>
      <c r="I100" s="16"/>
      <c r="J100" s="16"/>
      <c r="K100" s="16"/>
      <c r="L100" s="17"/>
      <c r="M100" s="15"/>
      <c r="N100" s="16"/>
      <c r="O100" s="16"/>
      <c r="P100" s="16"/>
      <c r="Q100" s="16"/>
      <c r="R100" s="17"/>
      <c r="S100" s="15"/>
      <c r="T100" s="16"/>
      <c r="U100" s="16"/>
      <c r="V100" s="16"/>
      <c r="W100" s="16"/>
      <c r="X100" s="17"/>
      <c r="Y100" s="15"/>
      <c r="Z100" s="16"/>
      <c r="AA100" s="16"/>
      <c r="AB100" s="16"/>
      <c r="AC100" s="16"/>
      <c r="AD100" s="17"/>
    </row>
    <row r="101" spans="1:30" x14ac:dyDescent="0.3">
      <c r="A101" s="20">
        <v>98</v>
      </c>
      <c r="B101" s="16"/>
      <c r="C101" s="16"/>
      <c r="D101" s="16"/>
      <c r="E101" s="16"/>
      <c r="F101" s="17"/>
      <c r="G101" s="15"/>
      <c r="H101" s="16"/>
      <c r="I101" s="16"/>
      <c r="J101" s="16"/>
      <c r="K101" s="16"/>
      <c r="L101" s="17"/>
      <c r="M101" s="15"/>
      <c r="N101" s="16"/>
      <c r="O101" s="16"/>
      <c r="P101" s="16"/>
      <c r="Q101" s="16"/>
      <c r="R101" s="17"/>
      <c r="S101" s="15"/>
      <c r="T101" s="16"/>
      <c r="U101" s="16"/>
      <c r="V101" s="16"/>
      <c r="W101" s="16"/>
      <c r="X101" s="17"/>
      <c r="Y101" s="15"/>
      <c r="Z101" s="16"/>
      <c r="AA101" s="16"/>
      <c r="AB101" s="16"/>
      <c r="AC101" s="16"/>
      <c r="AD101" s="17"/>
    </row>
    <row r="102" spans="1:30" x14ac:dyDescent="0.3">
      <c r="A102" s="20">
        <v>99</v>
      </c>
      <c r="B102" s="16"/>
      <c r="C102" s="16"/>
      <c r="D102" s="16"/>
      <c r="E102" s="16"/>
      <c r="F102" s="17"/>
      <c r="G102" s="15"/>
      <c r="H102" s="16"/>
      <c r="I102" s="16"/>
      <c r="J102" s="16"/>
      <c r="K102" s="16"/>
      <c r="L102" s="17"/>
      <c r="M102" s="15"/>
      <c r="N102" s="16"/>
      <c r="O102" s="16"/>
      <c r="P102" s="16"/>
      <c r="Q102" s="16"/>
      <c r="R102" s="17"/>
      <c r="S102" s="15"/>
      <c r="T102" s="16"/>
      <c r="U102" s="16"/>
      <c r="V102" s="16"/>
      <c r="W102" s="16"/>
      <c r="X102" s="17"/>
      <c r="Y102" s="15"/>
      <c r="Z102" s="16"/>
      <c r="AA102" s="16"/>
      <c r="AB102" s="16"/>
      <c r="AC102" s="16"/>
      <c r="AD102" s="17"/>
    </row>
    <row r="103" spans="1:30" x14ac:dyDescent="0.3">
      <c r="A103" s="21">
        <v>100</v>
      </c>
      <c r="B103" s="1"/>
      <c r="C103" s="1"/>
      <c r="D103" s="1"/>
      <c r="E103" s="1"/>
      <c r="F103" s="19"/>
      <c r="G103" s="18"/>
      <c r="H103" s="1"/>
      <c r="I103" s="1"/>
      <c r="J103" s="1"/>
      <c r="K103" s="1"/>
      <c r="L103" s="19"/>
      <c r="M103" s="18"/>
      <c r="N103" s="1"/>
      <c r="O103" s="1"/>
      <c r="P103" s="1"/>
      <c r="Q103" s="1"/>
      <c r="R103" s="19"/>
      <c r="S103" s="18"/>
      <c r="T103" s="1"/>
      <c r="U103" s="1"/>
      <c r="V103" s="1"/>
      <c r="W103" s="1"/>
      <c r="X103" s="19"/>
      <c r="Y103" s="18"/>
      <c r="Z103" s="1"/>
      <c r="AA103" s="1"/>
      <c r="AB103" s="1"/>
      <c r="AC103" s="1"/>
      <c r="AD10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</vt:lpstr>
      <vt:lpstr>Sheet1</vt:lpstr>
      <vt:lpstr>Paper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González Toledo</cp:lastModifiedBy>
  <cp:revision/>
  <dcterms:created xsi:type="dcterms:W3CDTF">2025-03-21T23:54:54Z</dcterms:created>
  <dcterms:modified xsi:type="dcterms:W3CDTF">2025-05-19T21:26:40Z</dcterms:modified>
  <cp:category/>
  <cp:contentStatus/>
</cp:coreProperties>
</file>