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G:\GDesktop\JupyterNotebooks\analisis-evaluacion-memoria\"/>
    </mc:Choice>
  </mc:AlternateContent>
  <xr:revisionPtr revIDLastSave="0" documentId="13_ncr:1_{05585432-E2F2-4B9A-B9EA-8EF8D5D4D39A}" xr6:coauthVersionLast="44" xr6:coauthVersionMax="44" xr10:uidLastSave="{00000000-0000-0000-0000-000000000000}"/>
  <bookViews>
    <workbookView xWindow="-120" yWindow="-120" windowWidth="29040" windowHeight="15840" activeTab="1" xr2:uid="{00000000-000D-0000-FFFF-FFFF00000000}"/>
  </bookViews>
  <sheets>
    <sheet name="functionality" sheetId="1" r:id="rId1"/>
    <sheet name="usability" sheetId="2" r:id="rId2"/>
    <sheet name="utility" sheetId="3" r:id="rId3"/>
    <sheet name="other_app" sheetId="4" r:id="rId4"/>
    <sheet name="utility_manual" sheetId="5" r:id="rId5"/>
    <sheet name="other_manual"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0" i="2" l="1"/>
  <c r="O10" i="2"/>
  <c r="O3" i="2"/>
  <c r="O4" i="2"/>
  <c r="O2" i="2"/>
  <c r="D22" i="5"/>
  <c r="D18" i="5"/>
  <c r="D19" i="5"/>
  <c r="D20" i="5"/>
  <c r="D21" i="5"/>
  <c r="D17" i="5"/>
  <c r="C21" i="5"/>
  <c r="C20" i="5"/>
  <c r="C19" i="5"/>
  <c r="C18" i="5"/>
  <c r="C17" i="5"/>
  <c r="F11" i="5"/>
  <c r="D8" i="5"/>
  <c r="F12" i="5"/>
  <c r="E12" i="5"/>
  <c r="D12" i="5"/>
  <c r="C12" i="5"/>
  <c r="E11" i="5"/>
  <c r="D11" i="5"/>
  <c r="C11" i="5"/>
  <c r="F10" i="5"/>
  <c r="E10" i="5"/>
  <c r="D10" i="5"/>
  <c r="C10" i="5"/>
  <c r="F9" i="5"/>
  <c r="E9" i="5"/>
  <c r="D9" i="5"/>
  <c r="C9" i="5"/>
  <c r="F8" i="5"/>
  <c r="E8" i="5"/>
  <c r="C8" i="5"/>
  <c r="F8" i="3"/>
  <c r="E8" i="3"/>
  <c r="D8" i="3"/>
  <c r="D9" i="3"/>
  <c r="E9" i="3"/>
  <c r="F9" i="3"/>
  <c r="G9" i="3"/>
  <c r="H9" i="3"/>
  <c r="I9" i="3"/>
  <c r="J9" i="3"/>
  <c r="K9" i="3"/>
  <c r="L9" i="3"/>
  <c r="D10" i="3"/>
  <c r="E10" i="3"/>
  <c r="F10" i="3"/>
  <c r="G10" i="3"/>
  <c r="H10" i="3"/>
  <c r="I10" i="3"/>
  <c r="J10" i="3"/>
  <c r="D19" i="3" s="1"/>
  <c r="K10" i="3"/>
  <c r="L10" i="3"/>
  <c r="D11" i="3"/>
  <c r="D20" i="3" s="1"/>
  <c r="E11" i="3"/>
  <c r="F11" i="3"/>
  <c r="G11" i="3"/>
  <c r="H11" i="3"/>
  <c r="I11" i="3"/>
  <c r="J11" i="3"/>
  <c r="K11" i="3"/>
  <c r="L11" i="3"/>
  <c r="D12" i="3"/>
  <c r="E12" i="3"/>
  <c r="F12" i="3"/>
  <c r="G12" i="3"/>
  <c r="H12" i="3"/>
  <c r="I12" i="3"/>
  <c r="J12" i="3"/>
  <c r="K12" i="3"/>
  <c r="L12" i="3"/>
  <c r="G8" i="3"/>
  <c r="H8" i="3"/>
  <c r="I8" i="3"/>
  <c r="J8" i="3"/>
  <c r="K8" i="3"/>
  <c r="L8" i="3"/>
  <c r="C21" i="3"/>
  <c r="C20" i="3"/>
  <c r="C19" i="3"/>
  <c r="C18" i="3"/>
  <c r="C17" i="3"/>
  <c r="C8" i="3"/>
  <c r="C9" i="3"/>
  <c r="C10" i="3"/>
  <c r="C11" i="3"/>
  <c r="C12" i="3"/>
  <c r="D22" i="1"/>
  <c r="D18" i="1"/>
  <c r="D19" i="1"/>
  <c r="D20" i="1"/>
  <c r="D21" i="1"/>
  <c r="D17" i="1"/>
  <c r="F12" i="1"/>
  <c r="F10" i="1"/>
  <c r="F9" i="1"/>
  <c r="D9" i="1"/>
  <c r="E9" i="1"/>
  <c r="G9" i="1"/>
  <c r="H9" i="1"/>
  <c r="I9" i="1"/>
  <c r="J9" i="1"/>
  <c r="K9" i="1"/>
  <c r="L9" i="1"/>
  <c r="M9" i="1"/>
  <c r="N9" i="1"/>
  <c r="O9" i="1"/>
  <c r="P9" i="1"/>
  <c r="D10" i="1"/>
  <c r="E10" i="1"/>
  <c r="G10" i="1"/>
  <c r="H10" i="1"/>
  <c r="I10" i="1"/>
  <c r="J10" i="1"/>
  <c r="K10" i="1"/>
  <c r="L10" i="1"/>
  <c r="M10" i="1"/>
  <c r="N10" i="1"/>
  <c r="O10" i="1"/>
  <c r="P10" i="1"/>
  <c r="D11" i="1"/>
  <c r="E11" i="1"/>
  <c r="F11" i="1"/>
  <c r="G11" i="1"/>
  <c r="H11" i="1"/>
  <c r="I11" i="1"/>
  <c r="J11" i="1"/>
  <c r="K11" i="1"/>
  <c r="L11" i="1"/>
  <c r="M11" i="1"/>
  <c r="N11" i="1"/>
  <c r="O11" i="1"/>
  <c r="P11" i="1"/>
  <c r="D12" i="1"/>
  <c r="E12" i="1"/>
  <c r="G12" i="1"/>
  <c r="H12" i="1"/>
  <c r="I12" i="1"/>
  <c r="J12" i="1"/>
  <c r="K12" i="1"/>
  <c r="L12" i="1"/>
  <c r="M12" i="1"/>
  <c r="N12" i="1"/>
  <c r="O12" i="1"/>
  <c r="P12" i="1"/>
  <c r="E8" i="1"/>
  <c r="F8" i="1"/>
  <c r="G8" i="1"/>
  <c r="H8" i="1"/>
  <c r="I8" i="1"/>
  <c r="J8" i="1"/>
  <c r="K8" i="1"/>
  <c r="L8" i="1"/>
  <c r="M8" i="1"/>
  <c r="N8" i="1"/>
  <c r="O8" i="1"/>
  <c r="P8" i="1"/>
  <c r="D8" i="1"/>
  <c r="C18" i="1"/>
  <c r="C19" i="1"/>
  <c r="C20" i="1"/>
  <c r="C21" i="1"/>
  <c r="C17" i="1"/>
  <c r="C10" i="1"/>
  <c r="C9" i="1"/>
  <c r="C11" i="1"/>
  <c r="C12" i="1"/>
  <c r="C8" i="1"/>
  <c r="D18" i="3" l="1"/>
  <c r="D17" i="3"/>
  <c r="D21" i="3" l="1"/>
  <c r="D22" i="3" s="1"/>
</calcChain>
</file>

<file path=xl/sharedStrings.xml><?xml version="1.0" encoding="utf-8"?>
<sst xmlns="http://schemas.openxmlformats.org/spreadsheetml/2006/main" count="133" uniqueCount="72">
  <si>
    <t>Marca temporal</t>
  </si>
  <si>
    <t>Por favor, indique su nombre y apellido.</t>
  </si>
  <si>
    <t xml:space="preserve"> [La aplicación permite visualizar la red.]</t>
  </si>
  <si>
    <t xml:space="preserve"> [La aplicación permite visualizar la configuración de los elementos de la red.]</t>
  </si>
  <si>
    <t xml:space="preserve"> [La aplicación permite realizar la simulación hidráulica sobre una red.]</t>
  </si>
  <si>
    <t xml:space="preserve"> [La aplicación permite resolver desde el enfoque monoobjetivo problemas asociados a las RDA.]</t>
  </si>
  <si>
    <t xml:space="preserve"> [La aplicación permite resolver desde el enfoque multiobjetivo problemas asociados a las RDA.]</t>
  </si>
  <si>
    <t xml:space="preserve"> [La aplicación permite visualizar un gráfico para mostrar las soluciones del problema monoobjetivo.]</t>
  </si>
  <si>
    <t xml:space="preserve"> [La aplicación permite visualizar un gráfico para mostrar las soluciones del problema multiobjetivo.]</t>
  </si>
  <si>
    <t xml:space="preserve"> [La aplicación permite exportar el gráfico a una imagen.]</t>
  </si>
  <si>
    <t xml:space="preserve"> [La aplicación muestra los resultados obtenidos de los problemas monoobjetivo.]</t>
  </si>
  <si>
    <t xml:space="preserve"> [La aplicación muestra los resultados obtenidos de los problemas multiobjetivo.]</t>
  </si>
  <si>
    <t xml:space="preserve"> [La aplicación permite exportar la tabla de resultados de los problemas a Excel.]</t>
  </si>
  <si>
    <t xml:space="preserve"> [La aplicación permite exportar únicamente los objetivos y variables a archivos tsv.]</t>
  </si>
  <si>
    <t xml:space="preserve"> [La aplicación permite seleccionar una solución para modificar la red original.]</t>
  </si>
  <si>
    <t>2020/07/05 1:13:56 p. m. GMT-4</t>
  </si>
  <si>
    <t>Yamisleydi Salgueiro</t>
  </si>
  <si>
    <t>2020/07/07 1:29:01 p. m. GMT-4</t>
  </si>
  <si>
    <t>Marco Alsina</t>
  </si>
  <si>
    <t>2020/07/16 1:44:38 a. m. GMT-4</t>
  </si>
  <si>
    <t>Sergio Silva Rubio</t>
  </si>
  <si>
    <t xml:space="preserve"> [Creo que usaría esta aplicación frecuentemente.]</t>
  </si>
  <si>
    <t xml:space="preserve"> [Encuentro esta aplicación innecesariamente complejo.]</t>
  </si>
  <si>
    <t xml:space="preserve"> [Creo que la aplicación fue fácil de usar.]</t>
  </si>
  <si>
    <t xml:space="preserve"> [Creo que necesitaría ayuda de una persona con conocimientos técnicos para usar esta aplicación.]</t>
  </si>
  <si>
    <t xml:space="preserve"> [Las funciones de esta aplicación están bien integradas.]</t>
  </si>
  <si>
    <t xml:space="preserve"> [Creo que la aplicación es muy inconsistente.]</t>
  </si>
  <si>
    <t xml:space="preserve"> [Imagino que la mayoría de la gente aprendería a usar esta aplicación en forma muy rápida.]</t>
  </si>
  <si>
    <t xml:space="preserve"> [Encuentro que la aplicación es muy difícil de usar.]</t>
  </si>
  <si>
    <t xml:space="preserve"> [Me siento confiado al usar esta aplicación.]</t>
  </si>
  <si>
    <t xml:space="preserve"> [Necesité aprender muchas cosas antes de ser capaz de usar esta aplicación.]</t>
  </si>
  <si>
    <t xml:space="preserve"> [Es útil para usted poder realizar la simulación hidráulica de la red por defecto desde la misma aplicación.]</t>
  </si>
  <si>
    <t xml:space="preserve"> [Los resultados mostrados cuando se realiza una simulación hidráulica utilizando la configuración de la red por defecto son adecuados.]</t>
  </si>
  <si>
    <t xml:space="preserve"> [El gráfico que se muestra al resolver problemas monoobjetivos es adecuado.]</t>
  </si>
  <si>
    <t xml:space="preserve"> [El gráfico que se muestra al resolver problemas multiobjetivos es adecuado.]</t>
  </si>
  <si>
    <t xml:space="preserve"> [Los atributos mostrados en la tabla de resultados de los problemas monoobjetivos son los adecuados.]</t>
  </si>
  <si>
    <t xml:space="preserve"> [Los atributos mostrados en la tabla de resultados de los problemas multiobjetivo son los adecuados.]</t>
  </si>
  <si>
    <t xml:space="preserve"> [Es útil para usted poder exportar la tabla de resultados de los problemas a Excel.]</t>
  </si>
  <si>
    <t xml:space="preserve"> [Es útil para usted poder seleccionar una solución y generar un nuevo archivo de red de acuerdo a esta.]</t>
  </si>
  <si>
    <t xml:space="preserve"> [Es útil para usted poder guardar los valores de las soluciones en dos archivos diferentes. Uno con los objetivos y el otro con las variables.]</t>
  </si>
  <si>
    <t>¿El sistema presento algún error durante su uso?</t>
  </si>
  <si>
    <t>¿Qué cambios o mejoras le haría usted a la aplicación?</t>
  </si>
  <si>
    <t>No</t>
  </si>
  <si>
    <t>Mejorar la ayuda, de esta forma cualquier usuario podría utilizar la herramienta.</t>
  </si>
  <si>
    <t>Si. Los errores se asociaron a la ausencia de Epanet en mi equipo (resuelto), y al parecer una versión incorrecta de JRE que restaba de toda funcionalidad al programa.</t>
  </si>
  <si>
    <t>Agregaría un manual de usuario, que explicara con suficiente detalle que es lo que hace cada opción del programa, ideal con ejemplos guiados (e.g. como resolver la red, como modificar la red, como correr una optimización),  y detallando los valores de columna presentados en la tabla de resultados.</t>
  </si>
  <si>
    <t>Error no. Solo No me fué fácil encontrar los archivos "gama" y "json".</t>
  </si>
  <si>
    <t>Redondear números en algún decimal. Validar datos en formulario. Mostrar las soluciones de un problema multiobjetivo, no solo su representación entera.</t>
  </si>
  <si>
    <t xml:space="preserve"> [Fue útil para usted contar con un manual de usuario para agregar nuevos algoritmos, problemas y operadores.]</t>
  </si>
  <si>
    <t xml:space="preserve"> [Los temas explicados en el manual de usuario fueron los apropiados.]</t>
  </si>
  <si>
    <t xml:space="preserve"> [Fue el lenguaje usado para escribir el manual usuario adecuado.]</t>
  </si>
  <si>
    <t>¿Encontró alguna sección del manual de usuario difícil de entender o que debiera ser mejorada?</t>
  </si>
  <si>
    <t>¿Hay algún tema de la aplicación que crea que debe ser incluido en el manual de usuario?</t>
  </si>
  <si>
    <t>No encontré el manual de usuario entre los archivo enviados. Además, no pude abrir la ayuda dentro del sistema.</t>
  </si>
  <si>
    <t>El manual de usuario actual del framework no indica el proposito del programa, no otorga un contexto para determinar si es relevante su uso para el lector, ni indica el publico objetivo que podría estar interesado en utilizar el framework.</t>
  </si>
  <si>
    <t>Es necesario un manual de usuario del programa mismo, mas allá del framework</t>
  </si>
  <si>
    <t>Creo que falta una introduccion explicando algunos aspectos como: en que consite el manual, por qué es necesario, sobre que lenguaje se esta trabajando, agregar algunos detalles de para qué y por qué se utiliza @notaciones por ejemplo, etc.</t>
  </si>
  <si>
    <t>Un ejemplo base sobre el uso de la aplicación y que permita probar que este todo funcionando. También se podría agregar una sección de "troubleshooting" con solución a errores tipicos</t>
  </si>
  <si>
    <t xml:space="preserve"> </t>
  </si>
  <si>
    <t>Respuesta</t>
  </si>
  <si>
    <t>Totalmente en desacuerdo</t>
  </si>
  <si>
    <t>En desacuerdo</t>
  </si>
  <si>
    <t>Ni de acuerdo ni en desacuerdo</t>
  </si>
  <si>
    <t>De acuerdo</t>
  </si>
  <si>
    <t>Totalmente de acuerdo</t>
  </si>
  <si>
    <t>Columna1</t>
  </si>
  <si>
    <t>Total</t>
  </si>
  <si>
    <t>Contar elementos</t>
  </si>
  <si>
    <t>Composición Total de elementos</t>
  </si>
  <si>
    <t>SUS SCORE</t>
  </si>
  <si>
    <t>Promedio:</t>
  </si>
  <si>
    <t>Desviación estandar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</si>
</sst>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2" fillId="0" borderId="0" xfId="0" applyFont="1"/>
    <xf numFmtId="0" fontId="0" fillId="0" borderId="1" xfId="0" applyBorder="1"/>
    <xf numFmtId="0" fontId="0" fillId="0" borderId="0" xfId="0" applyBorder="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Funcionalidad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43E4-43B0-A35D-94B34B3454A8}"/>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1"/>
              <c:delete val="1"/>
              <c:extLst>
                <c:ext xmlns:c15="http://schemas.microsoft.com/office/drawing/2012/chart" uri="{CE6537A1-D6FC-4f65-9D91-7224C49458BB}"/>
                <c:ext xmlns:c16="http://schemas.microsoft.com/office/drawing/2014/chart" uri="{C3380CC4-5D6E-409C-BE32-E72D297353CC}">
                  <c16:uniqueId val="{00000001-43E4-43B0-A35D-94B34B3454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functionality!$C$17:$C$21</c:f>
              <c:strCache>
                <c:ptCount val="5"/>
                <c:pt idx="0">
                  <c:v>Totalmente en desacuerdo</c:v>
                </c:pt>
                <c:pt idx="1">
                  <c:v>En desacuerdo</c:v>
                </c:pt>
                <c:pt idx="2">
                  <c:v>Ni de acuerdo ni en desacuerdo</c:v>
                </c:pt>
                <c:pt idx="3">
                  <c:v>De acuerdo</c:v>
                </c:pt>
                <c:pt idx="4">
                  <c:v>Totalmente de acuerdo</c:v>
                </c:pt>
              </c:strCache>
            </c:strRef>
          </c:cat>
          <c:val>
            <c:numRef>
              <c:f>functionality!$D$17:$D$21</c:f>
              <c:numCache>
                <c:formatCode>General</c:formatCode>
                <c:ptCount val="5"/>
                <c:pt idx="0">
                  <c:v>1</c:v>
                </c:pt>
                <c:pt idx="1">
                  <c:v>0</c:v>
                </c:pt>
                <c:pt idx="2">
                  <c:v>2</c:v>
                </c:pt>
                <c:pt idx="3">
                  <c:v>3</c:v>
                </c:pt>
                <c:pt idx="4">
                  <c:v>33</c:v>
                </c:pt>
              </c:numCache>
            </c:numRef>
          </c:val>
          <c:extLst>
            <c:ext xmlns:c16="http://schemas.microsoft.com/office/drawing/2014/chart" uri="{C3380CC4-5D6E-409C-BE32-E72D297353CC}">
              <c16:uniqueId val="{00000000-43E4-43B0-A35D-94B34B3454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682145131646395"/>
          <c:y val="0.394842858688013"/>
          <c:w val="0.20424020902260059"/>
          <c:h val="0.2115728619999289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Utilidad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tx>
            <c:v>Serie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9E-4632-B80A-2B0E5173DF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19E-4632-B80A-2B0E5173DF77}"/>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delete val="1"/>
              <c:extLst>
                <c:ext xmlns:c15="http://schemas.microsoft.com/office/drawing/2012/chart" uri="{CE6537A1-D6FC-4f65-9D91-7224C49458BB}"/>
                <c:ext xmlns:c16="http://schemas.microsoft.com/office/drawing/2014/chart" uri="{C3380CC4-5D6E-409C-BE32-E72D297353CC}">
                  <c16:uniqueId val="{00000001-B19E-4632-B80A-2B0E5173DF77}"/>
                </c:ext>
              </c:extLst>
            </c:dLbl>
            <c:dLbl>
              <c:idx val="1"/>
              <c:delete val="1"/>
              <c:extLst>
                <c:ext xmlns:c15="http://schemas.microsoft.com/office/drawing/2012/chart" uri="{CE6537A1-D6FC-4f65-9D91-7224C49458BB}"/>
                <c:ext xmlns:c16="http://schemas.microsoft.com/office/drawing/2014/chart" uri="{C3380CC4-5D6E-409C-BE32-E72D297353CC}">
                  <c16:uniqueId val="{00000002-B19E-4632-B80A-2B0E5173DF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utility!$C$17:$C$21</c:f>
              <c:strCache>
                <c:ptCount val="5"/>
                <c:pt idx="0">
                  <c:v>Totalmente en desacuerdo</c:v>
                </c:pt>
                <c:pt idx="1">
                  <c:v>En desacuerdo</c:v>
                </c:pt>
                <c:pt idx="2">
                  <c:v>Ni de acuerdo ni en desacuerdo</c:v>
                </c:pt>
                <c:pt idx="3">
                  <c:v>De acuerdo</c:v>
                </c:pt>
                <c:pt idx="4">
                  <c:v>Totalmente de acuerdo</c:v>
                </c:pt>
              </c:strCache>
            </c:strRef>
          </c:cat>
          <c:val>
            <c:numRef>
              <c:f>utility!$D$17:$D$21</c:f>
              <c:numCache>
                <c:formatCode>General</c:formatCode>
                <c:ptCount val="5"/>
                <c:pt idx="0">
                  <c:v>0</c:v>
                </c:pt>
                <c:pt idx="1">
                  <c:v>0</c:v>
                </c:pt>
                <c:pt idx="2">
                  <c:v>3</c:v>
                </c:pt>
                <c:pt idx="3">
                  <c:v>7</c:v>
                </c:pt>
                <c:pt idx="4">
                  <c:v>17</c:v>
                </c:pt>
              </c:numCache>
            </c:numRef>
          </c:val>
          <c:extLst>
            <c:ext xmlns:c16="http://schemas.microsoft.com/office/drawing/2014/chart" uri="{C3380CC4-5D6E-409C-BE32-E72D297353CC}">
              <c16:uniqueId val="{00000000-B19E-4632-B80A-2B0E5173DF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602587373112358"/>
          <c:y val="0.38586673130835963"/>
          <c:w val="0.26638758254483069"/>
          <c:h val="0.2996025039149883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Utilidad del manual de usuario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CB-4850-B3E6-06B959907C77}"/>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E3CB-4850-B3E6-06B959907C77}"/>
              </c:ext>
            </c:extLst>
          </c:dPt>
          <c:dLbls>
            <c:dLbl>
              <c:idx val="0"/>
              <c:delete val="1"/>
              <c:extLst>
                <c:ext xmlns:c15="http://schemas.microsoft.com/office/drawing/2012/chart" uri="{CE6537A1-D6FC-4f65-9D91-7224C49458BB}"/>
                <c:ext xmlns:c16="http://schemas.microsoft.com/office/drawing/2014/chart" uri="{C3380CC4-5D6E-409C-BE32-E72D297353CC}">
                  <c16:uniqueId val="{00000001-E3CB-4850-B3E6-06B959907C77}"/>
                </c:ext>
              </c:extLst>
            </c:dLbl>
            <c:dLbl>
              <c:idx val="4"/>
              <c:delete val="1"/>
              <c:extLst>
                <c:ext xmlns:c15="http://schemas.microsoft.com/office/drawing/2012/chart" uri="{CE6537A1-D6FC-4f65-9D91-7224C49458BB}"/>
                <c:ext xmlns:c16="http://schemas.microsoft.com/office/drawing/2014/chart" uri="{C3380CC4-5D6E-409C-BE32-E72D297353CC}">
                  <c16:uniqueId val="{00000002-E3CB-4850-B3E6-06B959907C77}"/>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utility_manual!$C$17:$C$21</c:f>
              <c:strCache>
                <c:ptCount val="5"/>
                <c:pt idx="0">
                  <c:v>Totalmente en desacuerdo</c:v>
                </c:pt>
                <c:pt idx="1">
                  <c:v>En desacuerdo</c:v>
                </c:pt>
                <c:pt idx="2">
                  <c:v>Ni de acuerdo ni en desacuerdo</c:v>
                </c:pt>
                <c:pt idx="3">
                  <c:v>De acuerdo</c:v>
                </c:pt>
                <c:pt idx="4">
                  <c:v>Totalmente de acuerdo</c:v>
                </c:pt>
              </c:strCache>
            </c:strRef>
          </c:cat>
          <c:val>
            <c:numRef>
              <c:f>utility_manual!$D$17:$D$21</c:f>
              <c:numCache>
                <c:formatCode>General</c:formatCode>
                <c:ptCount val="5"/>
                <c:pt idx="0">
                  <c:v>0</c:v>
                </c:pt>
                <c:pt idx="1">
                  <c:v>2</c:v>
                </c:pt>
                <c:pt idx="2">
                  <c:v>3</c:v>
                </c:pt>
                <c:pt idx="3">
                  <c:v>4</c:v>
                </c:pt>
                <c:pt idx="4">
                  <c:v>0</c:v>
                </c:pt>
              </c:numCache>
            </c:numRef>
          </c:val>
          <c:extLst>
            <c:ext xmlns:c16="http://schemas.microsoft.com/office/drawing/2014/chart" uri="{C3380CC4-5D6E-409C-BE32-E72D297353CC}">
              <c16:uniqueId val="{00000000-E3CB-4850-B3E6-06B959907C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636558314103056"/>
          <c:y val="0.40648123792998808"/>
          <c:w val="0.28824049102495924"/>
          <c:h val="0.2650194244198642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9524</xdr:colOff>
      <xdr:row>17</xdr:row>
      <xdr:rowOff>157161</xdr:rowOff>
    </xdr:from>
    <xdr:to>
      <xdr:col>19</xdr:col>
      <xdr:colOff>918881</xdr:colOff>
      <xdr:row>44</xdr:row>
      <xdr:rowOff>78441</xdr:rowOff>
    </xdr:to>
    <xdr:graphicFrame macro="">
      <xdr:nvGraphicFramePr>
        <xdr:cNvPr id="3" name="Gráfico 2">
          <a:extLst>
            <a:ext uri="{FF2B5EF4-FFF2-40B4-BE49-F238E27FC236}">
              <a16:creationId xmlns:a16="http://schemas.microsoft.com/office/drawing/2014/main" id="{431C2A30-32F9-4E22-A878-E5090D1DA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395287</xdr:colOff>
      <xdr:row>14</xdr:row>
      <xdr:rowOff>166686</xdr:rowOff>
    </xdr:from>
    <xdr:to>
      <xdr:col>18</xdr:col>
      <xdr:colOff>581025</xdr:colOff>
      <xdr:row>33</xdr:row>
      <xdr:rowOff>123825</xdr:rowOff>
    </xdr:to>
    <xdr:graphicFrame macro="">
      <xdr:nvGraphicFramePr>
        <xdr:cNvPr id="3" name="Gráfico 2">
          <a:extLst>
            <a:ext uri="{FF2B5EF4-FFF2-40B4-BE49-F238E27FC236}">
              <a16:creationId xmlns:a16="http://schemas.microsoft.com/office/drawing/2014/main" id="{7BD62F7E-9A29-46CF-8A05-D85B3D7C7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442911</xdr:colOff>
      <xdr:row>14</xdr:row>
      <xdr:rowOff>166686</xdr:rowOff>
    </xdr:from>
    <xdr:to>
      <xdr:col>18</xdr:col>
      <xdr:colOff>152400</xdr:colOff>
      <xdr:row>36</xdr:row>
      <xdr:rowOff>19050</xdr:rowOff>
    </xdr:to>
    <xdr:graphicFrame macro="">
      <xdr:nvGraphicFramePr>
        <xdr:cNvPr id="2" name="Gráfico 1">
          <a:extLst>
            <a:ext uri="{FF2B5EF4-FFF2-40B4-BE49-F238E27FC236}">
              <a16:creationId xmlns:a16="http://schemas.microsoft.com/office/drawing/2014/main" id="{169C67D3-959C-4801-9764-384C93EA7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E5967C-5621-40A6-BBEE-EE2E7A24C7F8}" name="Tabla1" displayName="Tabla1" ref="T7:U12" totalsRowShown="0">
  <autoFilter ref="T7:U12" xr:uid="{85116D24-81EB-4407-81C5-5703B568EF72}"/>
  <tableColumns count="2">
    <tableColumn id="1" xr3:uid="{69DFBA23-CA9A-4BE2-BB7D-8139DCDB9494}" name="Respuesta"/>
    <tableColumn id="2" xr3:uid="{C7AE381A-1A04-4256-9CC4-AADFF90F5411}" name="Columna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66A6D1-E559-4AD8-91AA-FCE860BF5BA4}" name="Tabla14" displayName="Tabla14" ref="T7:U12" totalsRowShown="0">
  <autoFilter ref="T7:U12" xr:uid="{BF1DD84E-04E0-4A4E-B5C9-1A4952A6C6E7}"/>
  <tableColumns count="2">
    <tableColumn id="1" xr3:uid="{E28FFCB6-A8D7-4F40-915B-9C5885D70319}" name="Respuesta"/>
    <tableColumn id="2" xr3:uid="{1D98178E-A8D2-4E82-9BFB-2E1294F4F369}" name="Columna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07C075-8FAA-4882-8331-9E38964DE26C}" name="Tabla145" displayName="Tabla145" ref="T7:U12" totalsRowShown="0">
  <autoFilter ref="T7:U12" xr:uid="{754166F7-7F02-462E-8DA7-E3987F6D3A0B}"/>
  <tableColumns count="2">
    <tableColumn id="1" xr3:uid="{2DB9D7D3-62E0-4F28-8589-38A2302ECB67}" name="Respuesta"/>
    <tableColumn id="2" xr3:uid="{15029546-DADC-4C74-87C9-4F9630DB4020}" name="Columna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
  <sheetViews>
    <sheetView topLeftCell="A4" zoomScale="85" zoomScaleNormal="85" workbookViewId="0">
      <selection activeCell="C16" sqref="C16:D22"/>
    </sheetView>
  </sheetViews>
  <sheetFormatPr baseColWidth="10" defaultColWidth="9.140625" defaultRowHeight="15" x14ac:dyDescent="0.25"/>
  <cols>
    <col min="1" max="1" width="29.28515625" bestFit="1" customWidth="1"/>
    <col min="2" max="2" width="10.28515625" customWidth="1"/>
    <col min="3" max="3" width="29.28515625" bestFit="1" customWidth="1"/>
    <col min="4" max="16" width="10.28515625" customWidth="1"/>
    <col min="20" max="20" width="29.28515625" bestFit="1" customWidth="1"/>
    <col min="23" max="23" width="12.42578125" customWidth="1"/>
  </cols>
  <sheetData>
    <row r="1" spans="1:21" s="2" customFormat="1" ht="240" x14ac:dyDescent="0.25">
      <c r="B1" s="3" t="s">
        <v>0</v>
      </c>
      <c r="C1" s="3" t="s">
        <v>1</v>
      </c>
      <c r="D1" s="3" t="s">
        <v>2</v>
      </c>
      <c r="E1" s="3" t="s">
        <v>3</v>
      </c>
      <c r="F1" s="3" t="s">
        <v>4</v>
      </c>
      <c r="G1" s="3" t="s">
        <v>5</v>
      </c>
      <c r="H1" s="3" t="s">
        <v>6</v>
      </c>
      <c r="I1" s="3" t="s">
        <v>7</v>
      </c>
      <c r="J1" s="3" t="s">
        <v>8</v>
      </c>
      <c r="K1" s="3" t="s">
        <v>9</v>
      </c>
      <c r="L1" s="3" t="s">
        <v>10</v>
      </c>
      <c r="M1" s="3" t="s">
        <v>11</v>
      </c>
      <c r="N1" s="3" t="s">
        <v>12</v>
      </c>
      <c r="O1" s="3" t="s">
        <v>13</v>
      </c>
      <c r="P1" s="3" t="s">
        <v>14</v>
      </c>
    </row>
    <row r="2" spans="1:21" x14ac:dyDescent="0.25">
      <c r="A2" s="1">
        <v>0</v>
      </c>
      <c r="B2" t="s">
        <v>15</v>
      </c>
      <c r="C2" t="s">
        <v>16</v>
      </c>
      <c r="D2">
        <v>5</v>
      </c>
      <c r="E2">
        <v>5</v>
      </c>
      <c r="F2">
        <v>5</v>
      </c>
      <c r="G2">
        <v>5</v>
      </c>
      <c r="H2">
        <v>5</v>
      </c>
      <c r="I2">
        <v>5</v>
      </c>
      <c r="J2">
        <v>5</v>
      </c>
      <c r="K2">
        <v>5</v>
      </c>
      <c r="L2">
        <v>5</v>
      </c>
      <c r="M2">
        <v>5</v>
      </c>
      <c r="N2">
        <v>5</v>
      </c>
      <c r="O2">
        <v>5</v>
      </c>
      <c r="P2">
        <v>5</v>
      </c>
    </row>
    <row r="3" spans="1:21" x14ac:dyDescent="0.25">
      <c r="A3" s="1">
        <v>1</v>
      </c>
      <c r="B3" t="s">
        <v>17</v>
      </c>
      <c r="C3" t="s">
        <v>18</v>
      </c>
      <c r="D3">
        <v>5</v>
      </c>
      <c r="E3">
        <v>5</v>
      </c>
      <c r="F3">
        <v>4</v>
      </c>
      <c r="G3">
        <v>4</v>
      </c>
      <c r="H3">
        <v>4</v>
      </c>
      <c r="I3">
        <v>5</v>
      </c>
      <c r="J3">
        <v>5</v>
      </c>
      <c r="K3">
        <v>5</v>
      </c>
      <c r="L3">
        <v>5</v>
      </c>
      <c r="M3">
        <v>5</v>
      </c>
      <c r="N3">
        <v>5</v>
      </c>
      <c r="O3">
        <v>5</v>
      </c>
      <c r="P3">
        <v>5</v>
      </c>
    </row>
    <row r="4" spans="1:21" x14ac:dyDescent="0.25">
      <c r="A4" s="1">
        <v>2</v>
      </c>
      <c r="B4" t="s">
        <v>19</v>
      </c>
      <c r="C4" t="s">
        <v>20</v>
      </c>
      <c r="D4">
        <v>5</v>
      </c>
      <c r="E4">
        <v>5</v>
      </c>
      <c r="F4">
        <v>5</v>
      </c>
      <c r="G4">
        <v>5</v>
      </c>
      <c r="H4">
        <v>5</v>
      </c>
      <c r="I4">
        <v>5</v>
      </c>
      <c r="J4">
        <v>3</v>
      </c>
      <c r="K4">
        <v>1</v>
      </c>
      <c r="L4">
        <v>5</v>
      </c>
      <c r="M4">
        <v>5</v>
      </c>
      <c r="N4">
        <v>5</v>
      </c>
      <c r="O4">
        <v>5</v>
      </c>
      <c r="P4">
        <v>3</v>
      </c>
    </row>
    <row r="7" spans="1:21" x14ac:dyDescent="0.25">
      <c r="C7" s="5" t="s">
        <v>67</v>
      </c>
      <c r="D7" s="5"/>
      <c r="E7" s="5"/>
      <c r="F7" s="5"/>
      <c r="G7" s="5"/>
      <c r="H7" s="5"/>
      <c r="I7" s="5"/>
      <c r="J7" s="5"/>
      <c r="K7" s="5"/>
      <c r="L7" s="5"/>
      <c r="M7" s="5"/>
      <c r="N7" s="5"/>
      <c r="O7" s="5"/>
      <c r="P7" s="5"/>
      <c r="T7" t="s">
        <v>59</v>
      </c>
      <c r="U7" t="s">
        <v>65</v>
      </c>
    </row>
    <row r="8" spans="1:21" ht="15.75" customHeight="1" x14ac:dyDescent="0.25">
      <c r="C8" s="5" t="str">
        <f>T8</f>
        <v>Totalmente en desacuerdo</v>
      </c>
      <c r="D8" s="5">
        <f>COUNTIF(D$2:D$4,$U8)</f>
        <v>0</v>
      </c>
      <c r="E8" s="5">
        <f t="shared" ref="E8:P12" si="0">COUNTIF(E$2:E$4,$U8)</f>
        <v>0</v>
      </c>
      <c r="F8" s="5">
        <f t="shared" si="0"/>
        <v>0</v>
      </c>
      <c r="G8" s="5">
        <f t="shared" si="0"/>
        <v>0</v>
      </c>
      <c r="H8" s="5">
        <f t="shared" si="0"/>
        <v>0</v>
      </c>
      <c r="I8" s="5">
        <f t="shared" si="0"/>
        <v>0</v>
      </c>
      <c r="J8" s="5">
        <f t="shared" si="0"/>
        <v>0</v>
      </c>
      <c r="K8" s="5">
        <f t="shared" si="0"/>
        <v>1</v>
      </c>
      <c r="L8" s="5">
        <f t="shared" si="0"/>
        <v>0</v>
      </c>
      <c r="M8" s="5">
        <f t="shared" si="0"/>
        <v>0</v>
      </c>
      <c r="N8" s="5">
        <f t="shared" si="0"/>
        <v>0</v>
      </c>
      <c r="O8" s="5">
        <f t="shared" si="0"/>
        <v>0</v>
      </c>
      <c r="P8" s="5">
        <f t="shared" si="0"/>
        <v>0</v>
      </c>
      <c r="T8" t="s">
        <v>60</v>
      </c>
      <c r="U8">
        <v>1</v>
      </c>
    </row>
    <row r="9" spans="1:21" x14ac:dyDescent="0.25">
      <c r="C9" s="5" t="str">
        <f t="shared" ref="C9:C12" si="1">T9</f>
        <v>En desacuerdo</v>
      </c>
      <c r="D9" s="5">
        <f>COUNTIF(D$2:D$4,$U9)</f>
        <v>0</v>
      </c>
      <c r="E9" s="5">
        <f t="shared" si="0"/>
        <v>0</v>
      </c>
      <c r="F9" s="5">
        <f>COUNTIF(F$2:F$4,$U9)</f>
        <v>0</v>
      </c>
      <c r="G9" s="5">
        <f t="shared" si="0"/>
        <v>0</v>
      </c>
      <c r="H9" s="5">
        <f t="shared" si="0"/>
        <v>0</v>
      </c>
      <c r="I9" s="5">
        <f t="shared" si="0"/>
        <v>0</v>
      </c>
      <c r="J9" s="5">
        <f t="shared" si="0"/>
        <v>0</v>
      </c>
      <c r="K9" s="5">
        <f t="shared" si="0"/>
        <v>0</v>
      </c>
      <c r="L9" s="5">
        <f t="shared" si="0"/>
        <v>0</v>
      </c>
      <c r="M9" s="5">
        <f t="shared" si="0"/>
        <v>0</v>
      </c>
      <c r="N9" s="5">
        <f t="shared" si="0"/>
        <v>0</v>
      </c>
      <c r="O9" s="5">
        <f t="shared" si="0"/>
        <v>0</v>
      </c>
      <c r="P9" s="5">
        <f t="shared" si="0"/>
        <v>0</v>
      </c>
      <c r="T9" t="s">
        <v>61</v>
      </c>
      <c r="U9">
        <v>2</v>
      </c>
    </row>
    <row r="10" spans="1:21" x14ac:dyDescent="0.25">
      <c r="C10" s="5" t="str">
        <f>T10</f>
        <v>Ni de acuerdo ni en desacuerdo</v>
      </c>
      <c r="D10" s="5">
        <f t="shared" ref="D9:D12" si="2">COUNTIF(D$2:D$4,$U10)</f>
        <v>0</v>
      </c>
      <c r="E10" s="5">
        <f t="shared" si="0"/>
        <v>0</v>
      </c>
      <c r="F10" s="5">
        <f>COUNTIF(F$2:F$4,$U10)</f>
        <v>0</v>
      </c>
      <c r="G10" s="5">
        <f t="shared" si="0"/>
        <v>0</v>
      </c>
      <c r="H10" s="5">
        <f t="shared" si="0"/>
        <v>0</v>
      </c>
      <c r="I10" s="5">
        <f t="shared" si="0"/>
        <v>0</v>
      </c>
      <c r="J10" s="5">
        <f t="shared" si="0"/>
        <v>1</v>
      </c>
      <c r="K10" s="5">
        <f t="shared" si="0"/>
        <v>0</v>
      </c>
      <c r="L10" s="5">
        <f t="shared" si="0"/>
        <v>0</v>
      </c>
      <c r="M10" s="5">
        <f t="shared" si="0"/>
        <v>0</v>
      </c>
      <c r="N10" s="5">
        <f t="shared" si="0"/>
        <v>0</v>
      </c>
      <c r="O10" s="5">
        <f t="shared" si="0"/>
        <v>0</v>
      </c>
      <c r="P10" s="5">
        <f t="shared" si="0"/>
        <v>1</v>
      </c>
      <c r="T10" t="s">
        <v>62</v>
      </c>
      <c r="U10">
        <v>3</v>
      </c>
    </row>
    <row r="11" spans="1:21" x14ac:dyDescent="0.25">
      <c r="C11" s="5" t="str">
        <f t="shared" si="1"/>
        <v>De acuerdo</v>
      </c>
      <c r="D11" s="5">
        <f t="shared" si="2"/>
        <v>0</v>
      </c>
      <c r="E11" s="5">
        <f t="shared" si="0"/>
        <v>0</v>
      </c>
      <c r="F11" s="5">
        <f t="shared" si="0"/>
        <v>1</v>
      </c>
      <c r="G11" s="5">
        <f t="shared" si="0"/>
        <v>1</v>
      </c>
      <c r="H11" s="5">
        <f t="shared" si="0"/>
        <v>1</v>
      </c>
      <c r="I11" s="5">
        <f t="shared" si="0"/>
        <v>0</v>
      </c>
      <c r="J11" s="5">
        <f t="shared" si="0"/>
        <v>0</v>
      </c>
      <c r="K11" s="5">
        <f t="shared" si="0"/>
        <v>0</v>
      </c>
      <c r="L11" s="5">
        <f t="shared" si="0"/>
        <v>0</v>
      </c>
      <c r="M11" s="5">
        <f t="shared" si="0"/>
        <v>0</v>
      </c>
      <c r="N11" s="5">
        <f t="shared" si="0"/>
        <v>0</v>
      </c>
      <c r="O11" s="5">
        <f t="shared" si="0"/>
        <v>0</v>
      </c>
      <c r="P11" s="5">
        <f t="shared" si="0"/>
        <v>0</v>
      </c>
      <c r="T11" t="s">
        <v>63</v>
      </c>
      <c r="U11">
        <v>4</v>
      </c>
    </row>
    <row r="12" spans="1:21" x14ac:dyDescent="0.25">
      <c r="C12" s="5" t="str">
        <f t="shared" si="1"/>
        <v>Totalmente de acuerdo</v>
      </c>
      <c r="D12" s="5">
        <f t="shared" si="2"/>
        <v>3</v>
      </c>
      <c r="E12" s="5">
        <f t="shared" si="0"/>
        <v>3</v>
      </c>
      <c r="F12" s="5">
        <f>COUNTIF(F$2:F$4,$U12)</f>
        <v>2</v>
      </c>
      <c r="G12" s="5">
        <f t="shared" si="0"/>
        <v>2</v>
      </c>
      <c r="H12" s="5">
        <f t="shared" si="0"/>
        <v>2</v>
      </c>
      <c r="I12" s="5">
        <f t="shared" si="0"/>
        <v>3</v>
      </c>
      <c r="J12" s="5">
        <f t="shared" si="0"/>
        <v>2</v>
      </c>
      <c r="K12" s="5">
        <f t="shared" si="0"/>
        <v>2</v>
      </c>
      <c r="L12" s="5">
        <f t="shared" si="0"/>
        <v>3</v>
      </c>
      <c r="M12" s="5">
        <f t="shared" si="0"/>
        <v>3</v>
      </c>
      <c r="N12" s="5">
        <f t="shared" si="0"/>
        <v>3</v>
      </c>
      <c r="O12" s="5">
        <f t="shared" si="0"/>
        <v>3</v>
      </c>
      <c r="P12" s="5">
        <f t="shared" si="0"/>
        <v>2</v>
      </c>
      <c r="T12" t="s">
        <v>64</v>
      </c>
      <c r="U12">
        <v>5</v>
      </c>
    </row>
    <row r="16" spans="1:21" x14ac:dyDescent="0.25">
      <c r="C16" s="5" t="s">
        <v>68</v>
      </c>
      <c r="D16" s="5"/>
    </row>
    <row r="17" spans="3:16" x14ac:dyDescent="0.25">
      <c r="C17" s="5" t="str">
        <f>T8</f>
        <v>Totalmente en desacuerdo</v>
      </c>
      <c r="D17" s="5">
        <f>SUM($D8:$P8)</f>
        <v>1</v>
      </c>
      <c r="E17" s="6"/>
      <c r="F17" s="6"/>
      <c r="G17" s="6"/>
      <c r="H17" s="6"/>
      <c r="I17" s="6"/>
      <c r="J17" s="6"/>
      <c r="K17" s="6"/>
      <c r="L17" s="6"/>
      <c r="M17" s="6"/>
      <c r="N17" s="6"/>
      <c r="O17" s="6"/>
      <c r="P17" s="6"/>
    </row>
    <row r="18" spans="3:16" x14ac:dyDescent="0.25">
      <c r="C18" s="5" t="str">
        <f t="shared" ref="C18:C21" si="3">T9</f>
        <v>En desacuerdo</v>
      </c>
      <c r="D18" s="5">
        <f t="shared" ref="D18:D21" si="4">SUM($D9:$P9)</f>
        <v>0</v>
      </c>
      <c r="E18" s="6"/>
      <c r="F18" s="6"/>
      <c r="G18" s="6"/>
      <c r="H18" s="6"/>
      <c r="I18" s="6"/>
      <c r="J18" s="6"/>
      <c r="K18" s="6"/>
      <c r="L18" s="6"/>
      <c r="M18" s="6"/>
      <c r="N18" s="6"/>
      <c r="O18" s="6"/>
      <c r="P18" s="6"/>
    </row>
    <row r="19" spans="3:16" x14ac:dyDescent="0.25">
      <c r="C19" s="5" t="str">
        <f t="shared" si="3"/>
        <v>Ni de acuerdo ni en desacuerdo</v>
      </c>
      <c r="D19" s="5">
        <f t="shared" si="4"/>
        <v>2</v>
      </c>
      <c r="E19" s="6"/>
      <c r="F19" s="6"/>
      <c r="G19" s="6"/>
      <c r="H19" s="6"/>
      <c r="I19" s="6"/>
      <c r="J19" s="6"/>
      <c r="K19" s="6"/>
      <c r="L19" s="6"/>
      <c r="M19" s="6"/>
      <c r="N19" s="6"/>
      <c r="O19" s="6"/>
      <c r="P19" s="6"/>
    </row>
    <row r="20" spans="3:16" x14ac:dyDescent="0.25">
      <c r="C20" s="5" t="str">
        <f t="shared" si="3"/>
        <v>De acuerdo</v>
      </c>
      <c r="D20" s="5">
        <f t="shared" si="4"/>
        <v>3</v>
      </c>
      <c r="E20" s="6"/>
      <c r="F20" s="6"/>
      <c r="G20" s="6"/>
      <c r="H20" s="6"/>
      <c r="I20" s="6"/>
      <c r="J20" s="6"/>
      <c r="K20" s="6"/>
      <c r="L20" s="6"/>
      <c r="M20" s="6"/>
      <c r="N20" s="6"/>
      <c r="O20" s="6"/>
      <c r="P20" s="6"/>
    </row>
    <row r="21" spans="3:16" x14ac:dyDescent="0.25">
      <c r="C21" s="5" t="str">
        <f t="shared" si="3"/>
        <v>Totalmente de acuerdo</v>
      </c>
      <c r="D21" s="5">
        <f t="shared" si="4"/>
        <v>33</v>
      </c>
      <c r="E21" s="6"/>
      <c r="F21" s="6"/>
      <c r="G21" s="6"/>
      <c r="H21" s="6"/>
      <c r="I21" s="6"/>
      <c r="J21" s="6"/>
      <c r="K21" s="6"/>
      <c r="L21" s="6"/>
      <c r="M21" s="6"/>
      <c r="N21" s="6"/>
      <c r="O21" s="6"/>
      <c r="P21" s="6"/>
    </row>
    <row r="22" spans="3:16" x14ac:dyDescent="0.25">
      <c r="C22" s="5" t="s">
        <v>66</v>
      </c>
      <c r="D22" s="5">
        <f>SUM(D17:D21)</f>
        <v>39</v>
      </c>
      <c r="E22" s="6"/>
      <c r="F22" s="6"/>
      <c r="G22" s="6"/>
      <c r="H22" s="6"/>
      <c r="I22" s="6"/>
      <c r="J22" s="6"/>
      <c r="K22" s="6"/>
      <c r="L22" s="6"/>
      <c r="M22" s="6"/>
      <c r="N22" s="6"/>
      <c r="O22" s="6"/>
      <c r="P22" s="6"/>
    </row>
  </sheetData>
  <pageMargins left="0.75" right="0.75" top="1" bottom="1" header="0.5" footer="0.5"/>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
  <sheetViews>
    <sheetView tabSelected="1" workbookViewId="0">
      <selection activeCell="P13" sqref="P13"/>
    </sheetView>
  </sheetViews>
  <sheetFormatPr baseColWidth="10" defaultColWidth="9.140625" defaultRowHeight="15" x14ac:dyDescent="0.25"/>
  <cols>
    <col min="15" max="16" width="11.85546875" bestFit="1" customWidth="1"/>
  </cols>
  <sheetData>
    <row r="1" spans="1:16" s="2" customFormat="1" ht="210" x14ac:dyDescent="0.25">
      <c r="B1" s="3" t="s">
        <v>0</v>
      </c>
      <c r="C1" s="3" t="s">
        <v>1</v>
      </c>
      <c r="D1" s="3" t="s">
        <v>21</v>
      </c>
      <c r="E1" s="3" t="s">
        <v>22</v>
      </c>
      <c r="F1" s="3" t="s">
        <v>23</v>
      </c>
      <c r="G1" s="3" t="s">
        <v>24</v>
      </c>
      <c r="H1" s="3" t="s">
        <v>25</v>
      </c>
      <c r="I1" s="3" t="s">
        <v>26</v>
      </c>
      <c r="J1" s="3" t="s">
        <v>27</v>
      </c>
      <c r="K1" s="3" t="s">
        <v>28</v>
      </c>
      <c r="L1" s="3" t="s">
        <v>29</v>
      </c>
      <c r="M1" s="3" t="s">
        <v>30</v>
      </c>
      <c r="O1" s="2" t="s">
        <v>69</v>
      </c>
    </row>
    <row r="2" spans="1:16" x14ac:dyDescent="0.25">
      <c r="A2" s="1">
        <v>0</v>
      </c>
      <c r="B2" t="s">
        <v>15</v>
      </c>
      <c r="C2" t="s">
        <v>16</v>
      </c>
      <c r="D2">
        <v>4</v>
      </c>
      <c r="E2">
        <v>2</v>
      </c>
      <c r="F2">
        <v>4</v>
      </c>
      <c r="G2">
        <v>4</v>
      </c>
      <c r="H2">
        <v>5</v>
      </c>
      <c r="I2">
        <v>1</v>
      </c>
      <c r="J2">
        <v>4</v>
      </c>
      <c r="K2">
        <v>4</v>
      </c>
      <c r="L2">
        <v>4</v>
      </c>
      <c r="M2">
        <v>1</v>
      </c>
      <c r="O2">
        <f>((D2-1)+(F2-1)+(H2-1)+(J2-1)+(L2-1)+(5-E2)+(5-G2)+(5-I2)+(5-K2)+(5-M2))*2.5</f>
        <v>72.5</v>
      </c>
    </row>
    <row r="3" spans="1:16" x14ac:dyDescent="0.25">
      <c r="A3" s="1">
        <v>1</v>
      </c>
      <c r="B3" t="s">
        <v>17</v>
      </c>
      <c r="C3" t="s">
        <v>18</v>
      </c>
      <c r="D3">
        <v>4</v>
      </c>
      <c r="E3">
        <v>1</v>
      </c>
      <c r="F3">
        <v>4</v>
      </c>
      <c r="G3">
        <v>4</v>
      </c>
      <c r="H3">
        <v>5</v>
      </c>
      <c r="I3">
        <v>2</v>
      </c>
      <c r="J3">
        <v>4</v>
      </c>
      <c r="K3">
        <v>1</v>
      </c>
      <c r="L3">
        <v>4</v>
      </c>
      <c r="M3">
        <v>3</v>
      </c>
      <c r="O3">
        <f>((D3-1)+(F3-1)+(H3-1)+(J3-1)+(L3-1)+(5-E3)+(5-G3)+(5-I3)+(5-K3)+(5-M3))*2.5</f>
        <v>75</v>
      </c>
    </row>
    <row r="4" spans="1:16" x14ac:dyDescent="0.25">
      <c r="A4" s="1">
        <v>2</v>
      </c>
      <c r="B4" t="s">
        <v>19</v>
      </c>
      <c r="C4" t="s">
        <v>20</v>
      </c>
      <c r="D4">
        <v>5</v>
      </c>
      <c r="E4">
        <v>1</v>
      </c>
      <c r="F4">
        <v>5</v>
      </c>
      <c r="G4">
        <v>2</v>
      </c>
      <c r="H4">
        <v>4</v>
      </c>
      <c r="I4">
        <v>1</v>
      </c>
      <c r="J4">
        <v>4</v>
      </c>
      <c r="K4">
        <v>1</v>
      </c>
      <c r="L4">
        <v>5</v>
      </c>
      <c r="M4">
        <v>2</v>
      </c>
      <c r="O4">
        <f t="shared" ref="O3:O4" si="0">((D4-1)+(F4-1)+(H4-1)+(J4-1)+(L4-1)+(5-E4)+(5-G4)+(5-I4)+(5-K4)+(5-M4))*2.5</f>
        <v>90</v>
      </c>
    </row>
    <row r="9" spans="1:16" x14ac:dyDescent="0.25">
      <c r="O9" t="s">
        <v>70</v>
      </c>
      <c r="P9" t="s">
        <v>71</v>
      </c>
    </row>
    <row r="10" spans="1:16" x14ac:dyDescent="0.25">
      <c r="O10">
        <f>AVERAGE(O2:O4)</f>
        <v>79.166666666666671</v>
      </c>
      <c r="P10">
        <f>STDEV(O2:O4)</f>
        <v>9.464847243000456</v>
      </c>
    </row>
    <row r="12" spans="1:16" x14ac:dyDescent="0.25">
      <c r="O12" s="4"/>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2"/>
  <sheetViews>
    <sheetView topLeftCell="A4" workbookViewId="0">
      <selection activeCell="V26" sqref="V26"/>
    </sheetView>
  </sheetViews>
  <sheetFormatPr baseColWidth="10" defaultColWidth="9.140625" defaultRowHeight="15" x14ac:dyDescent="0.25"/>
  <sheetData>
    <row r="1" spans="1:21" s="2" customFormat="1" ht="345" x14ac:dyDescent="0.25">
      <c r="B1" s="3" t="s">
        <v>0</v>
      </c>
      <c r="C1" s="3" t="s">
        <v>1</v>
      </c>
      <c r="D1" s="3" t="s">
        <v>31</v>
      </c>
      <c r="E1" s="3" t="s">
        <v>32</v>
      </c>
      <c r="F1" s="3" t="s">
        <v>33</v>
      </c>
      <c r="G1" s="3" t="s">
        <v>34</v>
      </c>
      <c r="H1" s="3" t="s">
        <v>35</v>
      </c>
      <c r="I1" s="3" t="s">
        <v>36</v>
      </c>
      <c r="J1" s="3" t="s">
        <v>37</v>
      </c>
      <c r="K1" s="3" t="s">
        <v>38</v>
      </c>
      <c r="L1" s="3" t="s">
        <v>39</v>
      </c>
    </row>
    <row r="2" spans="1:21" x14ac:dyDescent="0.25">
      <c r="A2" s="1">
        <v>0</v>
      </c>
      <c r="B2" t="s">
        <v>15</v>
      </c>
      <c r="C2" t="s">
        <v>16</v>
      </c>
      <c r="D2">
        <v>5</v>
      </c>
      <c r="E2">
        <v>5</v>
      </c>
      <c r="F2">
        <v>5</v>
      </c>
      <c r="G2">
        <v>5</v>
      </c>
      <c r="H2">
        <v>5</v>
      </c>
      <c r="I2">
        <v>5</v>
      </c>
      <c r="J2">
        <v>5</v>
      </c>
      <c r="K2">
        <v>5</v>
      </c>
      <c r="L2">
        <v>5</v>
      </c>
    </row>
    <row r="3" spans="1:21" x14ac:dyDescent="0.25">
      <c r="A3" s="1">
        <v>1</v>
      </c>
      <c r="B3" t="s">
        <v>17</v>
      </c>
      <c r="C3" t="s">
        <v>18</v>
      </c>
      <c r="D3">
        <v>5</v>
      </c>
      <c r="E3">
        <v>4</v>
      </c>
      <c r="F3">
        <v>4</v>
      </c>
      <c r="G3">
        <v>4</v>
      </c>
      <c r="H3">
        <v>3</v>
      </c>
      <c r="I3">
        <v>3</v>
      </c>
      <c r="J3">
        <v>5</v>
      </c>
      <c r="K3">
        <v>5</v>
      </c>
      <c r="L3">
        <v>5</v>
      </c>
    </row>
    <row r="4" spans="1:21" x14ac:dyDescent="0.25">
      <c r="A4" s="1">
        <v>2</v>
      </c>
      <c r="B4" t="s">
        <v>19</v>
      </c>
      <c r="C4" t="s">
        <v>20</v>
      </c>
      <c r="D4">
        <v>4</v>
      </c>
      <c r="E4">
        <v>4</v>
      </c>
      <c r="F4">
        <v>5</v>
      </c>
      <c r="G4">
        <v>3</v>
      </c>
      <c r="H4">
        <v>4</v>
      </c>
      <c r="I4">
        <v>4</v>
      </c>
      <c r="J4">
        <v>5</v>
      </c>
      <c r="K4">
        <v>5</v>
      </c>
      <c r="L4">
        <v>5</v>
      </c>
    </row>
    <row r="7" spans="1:21" x14ac:dyDescent="0.25">
      <c r="C7" s="5" t="s">
        <v>67</v>
      </c>
      <c r="D7" s="5"/>
      <c r="E7" s="5"/>
      <c r="F7" s="5"/>
      <c r="G7" s="5"/>
      <c r="H7" s="5"/>
      <c r="I7" s="5"/>
      <c r="J7" s="5"/>
      <c r="K7" s="5"/>
      <c r="L7" s="5"/>
      <c r="M7" s="6"/>
      <c r="N7" s="6"/>
      <c r="O7" s="6"/>
      <c r="P7" s="6"/>
      <c r="T7" t="s">
        <v>59</v>
      </c>
      <c r="U7" t="s">
        <v>65</v>
      </c>
    </row>
    <row r="8" spans="1:21" x14ac:dyDescent="0.25">
      <c r="C8" s="5" t="str">
        <f>T8</f>
        <v>Totalmente en desacuerdo</v>
      </c>
      <c r="D8" s="5">
        <f>COUNTIF(D$2:D$4,$U8)</f>
        <v>0</v>
      </c>
      <c r="E8" s="5">
        <f>COUNTIF(E$2:E$4,$U8)</f>
        <v>0</v>
      </c>
      <c r="F8" s="5">
        <f>COUNTIF(F$2:F$4,$U8)</f>
        <v>0</v>
      </c>
      <c r="G8" s="5">
        <f t="shared" ref="E8:L12" si="0">COUNTIF(G$2:G$4,$U8)</f>
        <v>0</v>
      </c>
      <c r="H8" s="5">
        <f t="shared" si="0"/>
        <v>0</v>
      </c>
      <c r="I8" s="5">
        <f t="shared" si="0"/>
        <v>0</v>
      </c>
      <c r="J8" s="5">
        <f t="shared" si="0"/>
        <v>0</v>
      </c>
      <c r="K8" s="5">
        <f t="shared" si="0"/>
        <v>0</v>
      </c>
      <c r="L8" s="5">
        <f t="shared" si="0"/>
        <v>0</v>
      </c>
      <c r="M8" s="6"/>
      <c r="N8" s="6"/>
      <c r="O8" s="6"/>
      <c r="P8" s="6"/>
      <c r="T8" t="s">
        <v>60</v>
      </c>
      <c r="U8">
        <v>1</v>
      </c>
    </row>
    <row r="9" spans="1:21" x14ac:dyDescent="0.25">
      <c r="C9" s="5" t="str">
        <f>T9</f>
        <v>En desacuerdo</v>
      </c>
      <c r="D9" s="5">
        <f t="shared" ref="D9:D12" si="1">COUNTIF(D$2:D$4,$U9)</f>
        <v>0</v>
      </c>
      <c r="E9" s="5">
        <f t="shared" si="0"/>
        <v>0</v>
      </c>
      <c r="F9" s="5">
        <f t="shared" si="0"/>
        <v>0</v>
      </c>
      <c r="G9" s="5">
        <f t="shared" si="0"/>
        <v>0</v>
      </c>
      <c r="H9" s="5">
        <f t="shared" si="0"/>
        <v>0</v>
      </c>
      <c r="I9" s="5">
        <f t="shared" si="0"/>
        <v>0</v>
      </c>
      <c r="J9" s="5">
        <f t="shared" si="0"/>
        <v>0</v>
      </c>
      <c r="K9" s="5">
        <f t="shared" si="0"/>
        <v>0</v>
      </c>
      <c r="L9" s="5">
        <f t="shared" si="0"/>
        <v>0</v>
      </c>
      <c r="M9" s="6"/>
      <c r="N9" s="6"/>
      <c r="O9" s="6"/>
      <c r="P9" s="6"/>
      <c r="T9" t="s">
        <v>61</v>
      </c>
      <c r="U9">
        <v>2</v>
      </c>
    </row>
    <row r="10" spans="1:21" x14ac:dyDescent="0.25">
      <c r="C10" s="5" t="str">
        <f>T10</f>
        <v>Ni de acuerdo ni en desacuerdo</v>
      </c>
      <c r="D10" s="5">
        <f t="shared" si="1"/>
        <v>0</v>
      </c>
      <c r="E10" s="5">
        <f t="shared" si="0"/>
        <v>0</v>
      </c>
      <c r="F10" s="5">
        <f t="shared" si="0"/>
        <v>0</v>
      </c>
      <c r="G10" s="5">
        <f t="shared" si="0"/>
        <v>1</v>
      </c>
      <c r="H10" s="5">
        <f t="shared" si="0"/>
        <v>1</v>
      </c>
      <c r="I10" s="5">
        <f t="shared" si="0"/>
        <v>1</v>
      </c>
      <c r="J10" s="5">
        <f t="shared" si="0"/>
        <v>0</v>
      </c>
      <c r="K10" s="5">
        <f t="shared" si="0"/>
        <v>0</v>
      </c>
      <c r="L10" s="5">
        <f t="shared" si="0"/>
        <v>0</v>
      </c>
      <c r="M10" s="6"/>
      <c r="N10" s="6"/>
      <c r="O10" s="6"/>
      <c r="P10" s="6"/>
      <c r="T10" t="s">
        <v>62</v>
      </c>
      <c r="U10">
        <v>3</v>
      </c>
    </row>
    <row r="11" spans="1:21" x14ac:dyDescent="0.25">
      <c r="C11" s="5" t="str">
        <f>T11</f>
        <v>De acuerdo</v>
      </c>
      <c r="D11" s="5">
        <f t="shared" si="1"/>
        <v>1</v>
      </c>
      <c r="E11" s="5">
        <f t="shared" si="0"/>
        <v>2</v>
      </c>
      <c r="F11" s="5">
        <f t="shared" si="0"/>
        <v>1</v>
      </c>
      <c r="G11" s="5">
        <f t="shared" si="0"/>
        <v>1</v>
      </c>
      <c r="H11" s="5">
        <f t="shared" si="0"/>
        <v>1</v>
      </c>
      <c r="I11" s="5">
        <f t="shared" si="0"/>
        <v>1</v>
      </c>
      <c r="J11" s="5">
        <f t="shared" si="0"/>
        <v>0</v>
      </c>
      <c r="K11" s="5">
        <f t="shared" si="0"/>
        <v>0</v>
      </c>
      <c r="L11" s="5">
        <f t="shared" si="0"/>
        <v>0</v>
      </c>
      <c r="M11" s="6"/>
      <c r="N11" s="6"/>
      <c r="O11" s="6"/>
      <c r="P11" s="6"/>
      <c r="T11" t="s">
        <v>63</v>
      </c>
      <c r="U11">
        <v>4</v>
      </c>
    </row>
    <row r="12" spans="1:21" x14ac:dyDescent="0.25">
      <c r="C12" s="5" t="str">
        <f>T12</f>
        <v>Totalmente de acuerdo</v>
      </c>
      <c r="D12" s="5">
        <f t="shared" si="1"/>
        <v>2</v>
      </c>
      <c r="E12" s="5">
        <f t="shared" si="0"/>
        <v>1</v>
      </c>
      <c r="F12" s="5">
        <f t="shared" si="0"/>
        <v>2</v>
      </c>
      <c r="G12" s="5">
        <f t="shared" si="0"/>
        <v>1</v>
      </c>
      <c r="H12" s="5">
        <f t="shared" si="0"/>
        <v>1</v>
      </c>
      <c r="I12" s="5">
        <f t="shared" si="0"/>
        <v>1</v>
      </c>
      <c r="J12" s="5">
        <f t="shared" si="0"/>
        <v>3</v>
      </c>
      <c r="K12" s="5">
        <f t="shared" si="0"/>
        <v>3</v>
      </c>
      <c r="L12" s="5">
        <f t="shared" si="0"/>
        <v>3</v>
      </c>
      <c r="M12" s="6"/>
      <c r="N12" s="6"/>
      <c r="O12" s="6"/>
      <c r="P12" s="6"/>
      <c r="T12" t="s">
        <v>64</v>
      </c>
      <c r="U12">
        <v>5</v>
      </c>
    </row>
    <row r="16" spans="1:21" x14ac:dyDescent="0.25">
      <c r="C16" s="5" t="s">
        <v>68</v>
      </c>
      <c r="D16" s="5"/>
    </row>
    <row r="17" spans="3:4" x14ac:dyDescent="0.25">
      <c r="C17" s="5" t="str">
        <f>T8</f>
        <v>Totalmente en desacuerdo</v>
      </c>
      <c r="D17" s="5">
        <f>SUM($D8:$M8)</f>
        <v>0</v>
      </c>
    </row>
    <row r="18" spans="3:4" x14ac:dyDescent="0.25">
      <c r="C18" s="5" t="str">
        <f t="shared" ref="C18:C21" si="2">T9</f>
        <v>En desacuerdo</v>
      </c>
      <c r="D18" s="5">
        <f t="shared" ref="D18:D21" si="3">SUM($D9:$M9)</f>
        <v>0</v>
      </c>
    </row>
    <row r="19" spans="3:4" x14ac:dyDescent="0.25">
      <c r="C19" s="5" t="str">
        <f t="shared" si="2"/>
        <v>Ni de acuerdo ni en desacuerdo</v>
      </c>
      <c r="D19" s="5">
        <f t="shared" si="3"/>
        <v>3</v>
      </c>
    </row>
    <row r="20" spans="3:4" x14ac:dyDescent="0.25">
      <c r="C20" s="5" t="str">
        <f t="shared" si="2"/>
        <v>De acuerdo</v>
      </c>
      <c r="D20" s="5">
        <f t="shared" si="3"/>
        <v>7</v>
      </c>
    </row>
    <row r="21" spans="3:4" x14ac:dyDescent="0.25">
      <c r="C21" s="5" t="str">
        <f t="shared" si="2"/>
        <v>Totalmente de acuerdo</v>
      </c>
      <c r="D21" s="5">
        <f t="shared" si="3"/>
        <v>17</v>
      </c>
    </row>
    <row r="22" spans="3:4" x14ac:dyDescent="0.25">
      <c r="C22" s="5" t="s">
        <v>66</v>
      </c>
      <c r="D22" s="5">
        <f>SUM(D17:D21)</f>
        <v>27</v>
      </c>
    </row>
  </sheetData>
  <pageMargins left="0.75" right="0.75" top="1" bottom="1" header="0.5" footer="0.5"/>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
  <sheetViews>
    <sheetView workbookViewId="0">
      <selection sqref="A1:XFD1"/>
    </sheetView>
  </sheetViews>
  <sheetFormatPr baseColWidth="10" defaultColWidth="9.140625" defaultRowHeight="15" x14ac:dyDescent="0.25"/>
  <sheetData>
    <row r="1" spans="1:5" s="2" customFormat="1" ht="135" x14ac:dyDescent="0.25">
      <c r="A1" s="2" t="s">
        <v>58</v>
      </c>
      <c r="B1" s="3" t="s">
        <v>0</v>
      </c>
      <c r="C1" s="3" t="s">
        <v>1</v>
      </c>
      <c r="D1" s="3" t="s">
        <v>40</v>
      </c>
      <c r="E1" s="3" t="s">
        <v>41</v>
      </c>
    </row>
    <row r="2" spans="1:5" x14ac:dyDescent="0.25">
      <c r="A2" s="1">
        <v>0</v>
      </c>
      <c r="B2" t="s">
        <v>15</v>
      </c>
      <c r="C2" t="s">
        <v>16</v>
      </c>
      <c r="D2" t="s">
        <v>42</v>
      </c>
      <c r="E2" t="s">
        <v>43</v>
      </c>
    </row>
    <row r="3" spans="1:5" x14ac:dyDescent="0.25">
      <c r="A3" s="1">
        <v>1</v>
      </c>
      <c r="B3" t="s">
        <v>17</v>
      </c>
      <c r="C3" t="s">
        <v>18</v>
      </c>
      <c r="D3" t="s">
        <v>44</v>
      </c>
      <c r="E3" t="s">
        <v>45</v>
      </c>
    </row>
    <row r="4" spans="1:5" x14ac:dyDescent="0.25">
      <c r="A4" s="1">
        <v>2</v>
      </c>
      <c r="B4" t="s">
        <v>19</v>
      </c>
      <c r="C4" t="s">
        <v>20</v>
      </c>
      <c r="D4" t="s">
        <v>46</v>
      </c>
      <c r="E4" t="s">
        <v>47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4"/>
  <sheetViews>
    <sheetView topLeftCell="A4" workbookViewId="0">
      <selection activeCell="G24" sqref="G24"/>
    </sheetView>
  </sheetViews>
  <sheetFormatPr baseColWidth="10" defaultColWidth="9.140625" defaultRowHeight="15" x14ac:dyDescent="0.25"/>
  <cols>
    <col min="5" max="5" width="8.85546875" bestFit="1" customWidth="1"/>
    <col min="6" max="6" width="8.7109375" bestFit="1" customWidth="1"/>
  </cols>
  <sheetData>
    <row r="1" spans="1:21" s="2" customFormat="1" ht="255" x14ac:dyDescent="0.25">
      <c r="B1" s="3" t="s">
        <v>0</v>
      </c>
      <c r="C1" s="3" t="s">
        <v>1</v>
      </c>
      <c r="D1" s="3" t="s">
        <v>48</v>
      </c>
      <c r="E1" s="3" t="s">
        <v>49</v>
      </c>
      <c r="F1" s="3" t="s">
        <v>50</v>
      </c>
    </row>
    <row r="2" spans="1:21" x14ac:dyDescent="0.25">
      <c r="A2" s="1">
        <v>0</v>
      </c>
      <c r="B2" t="s">
        <v>15</v>
      </c>
      <c r="C2" t="s">
        <v>16</v>
      </c>
      <c r="D2">
        <v>3</v>
      </c>
      <c r="E2">
        <v>3</v>
      </c>
      <c r="F2">
        <v>3</v>
      </c>
    </row>
    <row r="3" spans="1:21" x14ac:dyDescent="0.25">
      <c r="A3" s="1">
        <v>1</v>
      </c>
      <c r="B3" t="s">
        <v>17</v>
      </c>
      <c r="C3" t="s">
        <v>18</v>
      </c>
      <c r="D3">
        <v>4</v>
      </c>
      <c r="E3">
        <v>2</v>
      </c>
      <c r="F3">
        <v>2</v>
      </c>
    </row>
    <row r="4" spans="1:21" x14ac:dyDescent="0.25">
      <c r="A4" s="1">
        <v>2</v>
      </c>
      <c r="B4" t="s">
        <v>19</v>
      </c>
      <c r="C4" t="s">
        <v>20</v>
      </c>
      <c r="D4">
        <v>4</v>
      </c>
      <c r="E4">
        <v>4</v>
      </c>
      <c r="F4">
        <v>4</v>
      </c>
    </row>
    <row r="7" spans="1:21" x14ac:dyDescent="0.25">
      <c r="C7" s="5" t="s">
        <v>67</v>
      </c>
      <c r="D7" s="5"/>
      <c r="E7" s="5"/>
      <c r="F7" s="5"/>
      <c r="G7" s="6"/>
      <c r="H7" s="6"/>
      <c r="I7" s="6"/>
      <c r="J7" s="6"/>
      <c r="K7" s="6"/>
      <c r="L7" s="6"/>
      <c r="M7" s="6"/>
      <c r="N7" s="6"/>
      <c r="O7" s="6"/>
      <c r="P7" s="6"/>
      <c r="T7" t="s">
        <v>59</v>
      </c>
      <c r="U7" t="s">
        <v>65</v>
      </c>
    </row>
    <row r="8" spans="1:21" x14ac:dyDescent="0.25">
      <c r="C8" s="5" t="str">
        <f>T8</f>
        <v>Totalmente en desacuerdo</v>
      </c>
      <c r="D8" s="5">
        <f>COUNTIF(D$2:D$4,$U8)</f>
        <v>0</v>
      </c>
      <c r="E8" s="5">
        <f>COUNTIF(E$2:E$4,$U8)</f>
        <v>0</v>
      </c>
      <c r="F8" s="5">
        <f>COUNTIF(F$2:F$4,$U8)</f>
        <v>0</v>
      </c>
      <c r="G8" s="6"/>
      <c r="H8" s="6"/>
      <c r="I8" s="6"/>
      <c r="J8" s="6"/>
      <c r="K8" s="6"/>
      <c r="L8" s="6"/>
      <c r="M8" s="6"/>
      <c r="N8" s="6"/>
      <c r="O8" s="6"/>
      <c r="P8" s="6"/>
      <c r="T8" t="s">
        <v>60</v>
      </c>
      <c r="U8">
        <v>1</v>
      </c>
    </row>
    <row r="9" spans="1:21" x14ac:dyDescent="0.25">
      <c r="C9" s="5" t="str">
        <f>T9</f>
        <v>En desacuerdo</v>
      </c>
      <c r="D9" s="5">
        <f t="shared" ref="D9:D12" si="0">COUNTIF(D$2:D$4,$U9)</f>
        <v>0</v>
      </c>
      <c r="E9" s="5">
        <f t="shared" ref="E8:N12" si="1">COUNTIF(E$2:E$4,$U9)</f>
        <v>1</v>
      </c>
      <c r="F9" s="5">
        <f t="shared" si="1"/>
        <v>1</v>
      </c>
      <c r="G9" s="6"/>
      <c r="H9" s="6"/>
      <c r="I9" s="6"/>
      <c r="J9" s="6"/>
      <c r="K9" s="6"/>
      <c r="L9" s="6"/>
      <c r="M9" s="6"/>
      <c r="N9" s="6"/>
      <c r="O9" s="6"/>
      <c r="P9" s="6"/>
      <c r="T9" t="s">
        <v>61</v>
      </c>
      <c r="U9">
        <v>2</v>
      </c>
    </row>
    <row r="10" spans="1:21" x14ac:dyDescent="0.25">
      <c r="C10" s="5" t="str">
        <f>T10</f>
        <v>Ni de acuerdo ni en desacuerdo</v>
      </c>
      <c r="D10" s="5">
        <f t="shared" si="0"/>
        <v>1</v>
      </c>
      <c r="E10" s="5">
        <f t="shared" si="1"/>
        <v>1</v>
      </c>
      <c r="F10" s="5">
        <f t="shared" si="1"/>
        <v>1</v>
      </c>
      <c r="G10" s="6"/>
      <c r="H10" s="6"/>
      <c r="I10" s="6"/>
      <c r="J10" s="6"/>
      <c r="K10" s="6"/>
      <c r="L10" s="6"/>
      <c r="M10" s="6"/>
      <c r="N10" s="6"/>
      <c r="O10" s="6"/>
      <c r="P10" s="6"/>
      <c r="T10" t="s">
        <v>62</v>
      </c>
      <c r="U10">
        <v>3</v>
      </c>
    </row>
    <row r="11" spans="1:21" x14ac:dyDescent="0.25">
      <c r="C11" s="5" t="str">
        <f>T11</f>
        <v>De acuerdo</v>
      </c>
      <c r="D11" s="5">
        <f t="shared" si="0"/>
        <v>2</v>
      </c>
      <c r="E11" s="5">
        <f t="shared" si="1"/>
        <v>1</v>
      </c>
      <c r="F11" s="5">
        <f>COUNTIF(F$2:F$4,$U11)</f>
        <v>1</v>
      </c>
      <c r="G11" s="6"/>
      <c r="H11" s="6"/>
      <c r="I11" s="6"/>
      <c r="J11" s="6"/>
      <c r="K11" s="6"/>
      <c r="L11" s="6"/>
      <c r="M11" s="6"/>
      <c r="N11" s="6"/>
      <c r="O11" s="6"/>
      <c r="P11" s="6"/>
      <c r="T11" t="s">
        <v>63</v>
      </c>
      <c r="U11">
        <v>4</v>
      </c>
    </row>
    <row r="12" spans="1:21" x14ac:dyDescent="0.25">
      <c r="C12" s="5" t="str">
        <f>T12</f>
        <v>Totalmente de acuerdo</v>
      </c>
      <c r="D12" s="5">
        <f t="shared" si="0"/>
        <v>0</v>
      </c>
      <c r="E12" s="5">
        <f t="shared" si="1"/>
        <v>0</v>
      </c>
      <c r="F12" s="5">
        <f t="shared" si="1"/>
        <v>0</v>
      </c>
      <c r="G12" s="6"/>
      <c r="H12" s="6"/>
      <c r="I12" s="6"/>
      <c r="J12" s="6"/>
      <c r="K12" s="6"/>
      <c r="L12" s="6"/>
      <c r="M12" s="6"/>
      <c r="N12" s="6"/>
      <c r="O12" s="6"/>
      <c r="P12" s="6"/>
      <c r="T12" t="s">
        <v>64</v>
      </c>
      <c r="U12">
        <v>5</v>
      </c>
    </row>
    <row r="16" spans="1:21" x14ac:dyDescent="0.25">
      <c r="C16" s="5" t="s">
        <v>68</v>
      </c>
      <c r="D16" s="5"/>
    </row>
    <row r="17" spans="3:7" x14ac:dyDescent="0.25">
      <c r="C17" s="5" t="str">
        <f>T8</f>
        <v>Totalmente en desacuerdo</v>
      </c>
      <c r="D17" s="5">
        <f>SUM($D8:$F8)</f>
        <v>0</v>
      </c>
    </row>
    <row r="18" spans="3:7" x14ac:dyDescent="0.25">
      <c r="C18" s="5" t="str">
        <f t="shared" ref="C18:C21" si="2">T9</f>
        <v>En desacuerdo</v>
      </c>
      <c r="D18" s="5">
        <f t="shared" ref="D18:D22" si="3">SUM($D9:$F9)</f>
        <v>2</v>
      </c>
    </row>
    <row r="19" spans="3:7" x14ac:dyDescent="0.25">
      <c r="C19" s="5" t="str">
        <f t="shared" si="2"/>
        <v>Ni de acuerdo ni en desacuerdo</v>
      </c>
      <c r="D19" s="5">
        <f t="shared" si="3"/>
        <v>3</v>
      </c>
    </row>
    <row r="20" spans="3:7" x14ac:dyDescent="0.25">
      <c r="C20" s="5" t="str">
        <f t="shared" si="2"/>
        <v>De acuerdo</v>
      </c>
      <c r="D20" s="5">
        <f t="shared" si="3"/>
        <v>4</v>
      </c>
    </row>
    <row r="21" spans="3:7" x14ac:dyDescent="0.25">
      <c r="C21" s="5" t="str">
        <f t="shared" si="2"/>
        <v>Totalmente de acuerdo</v>
      </c>
      <c r="D21" s="5">
        <f t="shared" si="3"/>
        <v>0</v>
      </c>
    </row>
    <row r="22" spans="3:7" x14ac:dyDescent="0.25">
      <c r="C22" s="5" t="s">
        <v>66</v>
      </c>
      <c r="D22" s="5">
        <f>SUM(D17:D21)</f>
        <v>9</v>
      </c>
    </row>
    <row r="24" spans="3:7" x14ac:dyDescent="0.25">
      <c r="G24" s="7"/>
    </row>
  </sheetData>
  <pageMargins left="0.75" right="0.75" top="1" bottom="1" header="0.5" footer="0.5"/>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
  <sheetViews>
    <sheetView zoomScale="70" zoomScaleNormal="70" workbookViewId="0">
      <selection activeCell="C1" sqref="C1:E1048576"/>
    </sheetView>
  </sheetViews>
  <sheetFormatPr baseColWidth="10" defaultColWidth="9.140625" defaultRowHeight="15" x14ac:dyDescent="0.25"/>
  <cols>
    <col min="2" max="2" width="28.7109375" bestFit="1" customWidth="1"/>
    <col min="3" max="3" width="19.42578125" bestFit="1" customWidth="1"/>
    <col min="4" max="4" width="220.140625" bestFit="1" customWidth="1"/>
    <col min="5" max="5" width="168.5703125" bestFit="1" customWidth="1"/>
  </cols>
  <sheetData>
    <row r="1" spans="1:9" s="2" customFormat="1" ht="210" x14ac:dyDescent="0.25">
      <c r="B1" s="3" t="s">
        <v>0</v>
      </c>
      <c r="C1" s="3" t="s">
        <v>1</v>
      </c>
      <c r="D1" s="3" t="s">
        <v>51</v>
      </c>
      <c r="E1" s="3" t="s">
        <v>52</v>
      </c>
    </row>
    <row r="2" spans="1:9" x14ac:dyDescent="0.25">
      <c r="A2" s="1">
        <v>0</v>
      </c>
      <c r="B2" t="s">
        <v>15</v>
      </c>
      <c r="C2" t="s">
        <v>16</v>
      </c>
      <c r="D2" t="s">
        <v>53</v>
      </c>
      <c r="E2" t="s">
        <v>42</v>
      </c>
    </row>
    <row r="3" spans="1:9" x14ac:dyDescent="0.25">
      <c r="A3" s="1">
        <v>1</v>
      </c>
      <c r="B3" t="s">
        <v>17</v>
      </c>
      <c r="C3" t="s">
        <v>18</v>
      </c>
      <c r="D3" t="s">
        <v>54</v>
      </c>
      <c r="E3" t="s">
        <v>55</v>
      </c>
    </row>
    <row r="4" spans="1:9" x14ac:dyDescent="0.25">
      <c r="A4" s="1">
        <v>2</v>
      </c>
      <c r="B4" t="s">
        <v>19</v>
      </c>
      <c r="C4" t="s">
        <v>20</v>
      </c>
      <c r="D4" t="s">
        <v>56</v>
      </c>
      <c r="E4" t="s">
        <v>57</v>
      </c>
    </row>
    <row r="8" spans="1:9" x14ac:dyDescent="0.25">
      <c r="I8" s="4"/>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functionality</vt:lpstr>
      <vt:lpstr>usability</vt:lpstr>
      <vt:lpstr>utility</vt:lpstr>
      <vt:lpstr>other_app</vt:lpstr>
      <vt:lpstr>utility_manual</vt:lpstr>
      <vt:lpstr>other_manual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gsanh</cp:lastModifiedBy>
  <dcterms:created xsi:type="dcterms:W3CDTF">2020-07-16T02:34:37Z</dcterms:created>
  <dcterms:modified xsi:type="dcterms:W3CDTF">2020-07-16T07:42:55Z</dcterms:modified>
</cp:coreProperties>
</file>