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0545"/>
  </bookViews>
  <sheets>
    <sheet name="Beitragsgruppe+Produktkategorie" sheetId="1" r:id="rId1"/>
    <sheet name="Listboxen Produkte+Gegenstand " sheetId="6" r:id="rId2"/>
    <sheet name=" Beitrag berechnen+Zusatzinfos" sheetId="3" r:id="rId3"/>
    <sheet name="EASY- Beispiele Eingabemasken" sheetId="7" r:id="rId4"/>
  </sheets>
  <definedNames>
    <definedName name="_xlnm.Print_Titles" localSheetId="0">'Beitragsgruppe+Produktkategorie'!$A:$D,'Beitragsgruppe+Produktkategorie'!$1:$1</definedName>
    <definedName name="_xlnm.Print_Titles" localSheetId="1">'Listboxen Produkte+Gegenstand '!$1:$2</definedName>
  </definedNames>
  <calcPr calcId="162913"/>
</workbook>
</file>

<file path=xl/calcChain.xml><?xml version="1.0" encoding="utf-8"?>
<calcChain xmlns="http://schemas.openxmlformats.org/spreadsheetml/2006/main">
  <c r="C13" i="3" l="1"/>
  <c r="D13" i="3" s="1"/>
  <c r="F13" i="3" s="1"/>
  <c r="E13" i="3" l="1"/>
  <c r="C26" i="3"/>
  <c r="D26" i="3" s="1"/>
  <c r="C25" i="3"/>
  <c r="D25" i="3" s="1"/>
  <c r="C24" i="3"/>
  <c r="D24" i="3" s="1"/>
  <c r="F24" i="3" l="1"/>
  <c r="E24" i="3"/>
  <c r="E25" i="3"/>
  <c r="F25" i="3"/>
  <c r="F26" i="3"/>
  <c r="E26" i="3"/>
</calcChain>
</file>

<file path=xl/comments1.xml><?xml version="1.0" encoding="utf-8"?>
<comments xmlns="http://schemas.openxmlformats.org/spreadsheetml/2006/main">
  <authors>
    <author>Autor</author>
  </authors>
  <commentList>
    <comment ref="Q3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Kalkulationsgruppen</t>
        </r>
      </text>
    </comment>
    <comment ref="C3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Hiezu gehören auch Antik-Möbel!
</t>
        </r>
      </text>
    </comment>
    <comment ref="D3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auch Antik-Möbel!</t>
        </r>
      </text>
    </comment>
    <comment ref="C35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Antiquitäten wie Bücher und Vasen, andere Dekoartikel nicht berücksichtigt, da keine Nachfrage!
</t>
        </r>
      </text>
    </comment>
  </commentList>
</comments>
</file>

<file path=xl/sharedStrings.xml><?xml version="1.0" encoding="utf-8"?>
<sst xmlns="http://schemas.openxmlformats.org/spreadsheetml/2006/main" count="575" uniqueCount="225">
  <si>
    <t>Beitragssatz in ‰</t>
  </si>
  <si>
    <t>Fixer Zuschlag in €</t>
  </si>
  <si>
    <t>Fahrrad</t>
  </si>
  <si>
    <t xml:space="preserve">Musikinstrumente </t>
  </si>
  <si>
    <t>Kaufpreis</t>
  </si>
  <si>
    <t>Vers. Steuer</t>
  </si>
  <si>
    <t>jährlich</t>
  </si>
  <si>
    <t>monatlich</t>
  </si>
  <si>
    <t>3 Jahre</t>
  </si>
  <si>
    <t>5 Jahre</t>
  </si>
  <si>
    <t>8 Jahre</t>
  </si>
  <si>
    <t>Musikinstrumente</t>
  </si>
  <si>
    <t>Vers.summe</t>
  </si>
  <si>
    <t>Zahlungsweise</t>
  </si>
  <si>
    <t>Inkassoart</t>
  </si>
  <si>
    <t xml:space="preserve">netto </t>
  </si>
  <si>
    <t>inkl. VST</t>
  </si>
  <si>
    <t>Vers.-jahr</t>
  </si>
  <si>
    <t>VSU (in % des Kaufpreises)</t>
  </si>
  <si>
    <t>Versicherungsjahr</t>
  </si>
  <si>
    <t xml:space="preserve">max. zulässiger  </t>
  </si>
  <si>
    <t>max. Besitzalter bei</t>
  </si>
  <si>
    <t>max. Laufzeit</t>
  </si>
  <si>
    <t>stationär elektronisch</t>
  </si>
  <si>
    <t>mobil elektronisch 1</t>
  </si>
  <si>
    <t>mobil elektronisch 2</t>
  </si>
  <si>
    <t>**</t>
  </si>
  <si>
    <t>Produktkategorie</t>
  </si>
  <si>
    <t>Hobby- &amp; Sportgeräte</t>
  </si>
  <si>
    <t>Heimtrainer</t>
  </si>
  <si>
    <t>Badmintonschläger</t>
  </si>
  <si>
    <t>Falt- / Schlauchboot</t>
  </si>
  <si>
    <t>Fall- / Gleitschirm</t>
  </si>
  <si>
    <t>Faltdrachen (nicht motorisiert)</t>
  </si>
  <si>
    <t>Golfschläger (Einzelstück)</t>
  </si>
  <si>
    <t>Hockeyschläger</t>
  </si>
  <si>
    <t>Inliner</t>
  </si>
  <si>
    <t>Kajak</t>
  </si>
  <si>
    <t>Kanu</t>
  </si>
  <si>
    <t>Reitsattel</t>
  </si>
  <si>
    <t>Skateboard</t>
  </si>
  <si>
    <t>Ski</t>
  </si>
  <si>
    <t>Snowboard</t>
  </si>
  <si>
    <t>Sportbogen</t>
  </si>
  <si>
    <t>Sportwaffe</t>
  </si>
  <si>
    <t>Squashschläger</t>
  </si>
  <si>
    <t>Surfbrett</t>
  </si>
  <si>
    <t>Teleskop</t>
  </si>
  <si>
    <t>Tennisschläger</t>
  </si>
  <si>
    <t>Wasserski</t>
  </si>
  <si>
    <t>Blasinstrument</t>
  </si>
  <si>
    <t>Drums und Percussions</t>
  </si>
  <si>
    <t>Gitarre</t>
  </si>
  <si>
    <t>Saiten-/Streich- /Zupfinstrumente</t>
  </si>
  <si>
    <t>Tasteninstrument</t>
  </si>
  <si>
    <t>Hobby + Sportgeräte</t>
  </si>
  <si>
    <t>mobil - nicht elektronisch</t>
  </si>
  <si>
    <t>Blackberry</t>
  </si>
  <si>
    <t>Faxgerät</t>
  </si>
  <si>
    <t>Fax-Kopier-Drucker-Kombination</t>
  </si>
  <si>
    <t>Handy</t>
  </si>
  <si>
    <t>MDA</t>
  </si>
  <si>
    <t>Organizer</t>
  </si>
  <si>
    <t>PDA</t>
  </si>
  <si>
    <t xml:space="preserve">Smartphone </t>
  </si>
  <si>
    <t>Telefonanlage</t>
  </si>
  <si>
    <t>XDA</t>
  </si>
  <si>
    <t>Kommunikationselektronik</t>
  </si>
  <si>
    <t xml:space="preserve">Handy, Smartphone, PDA </t>
  </si>
  <si>
    <t>Unterhaltungselektronik &amp; Computer</t>
  </si>
  <si>
    <t>Blu-Ray-Player / -recorder</t>
  </si>
  <si>
    <t>CD-Player / -recorder</t>
  </si>
  <si>
    <t>Desktop</t>
  </si>
  <si>
    <t xml:space="preserve">Drucker </t>
  </si>
  <si>
    <t>DVD-Player / -recorder</t>
  </si>
  <si>
    <t>Fernseher</t>
  </si>
  <si>
    <t>Fernseher-DVD-Kombination</t>
  </si>
  <si>
    <t>Hifi-Anlage</t>
  </si>
  <si>
    <t>Hifi-Bausteinanlage</t>
  </si>
  <si>
    <t>Laptop</t>
  </si>
  <si>
    <t>MP3- / MP4-Player</t>
  </si>
  <si>
    <t>Navigationsgerät</t>
  </si>
  <si>
    <t>Netbook</t>
  </si>
  <si>
    <t>PC-Komplettset</t>
  </si>
  <si>
    <t>PC-Monitor</t>
  </si>
  <si>
    <t>Sat- / Kabelreceiver</t>
  </si>
  <si>
    <t>Scanner</t>
  </si>
  <si>
    <t>Spielekonsole</t>
  </si>
  <si>
    <t>Tablet-Computer</t>
  </si>
  <si>
    <t xml:space="preserve">tragbarer CD-Player </t>
  </si>
  <si>
    <t xml:space="preserve">tragbarer DVD-Player </t>
  </si>
  <si>
    <t>Fitnessgerät</t>
  </si>
  <si>
    <t>Fernglas</t>
  </si>
  <si>
    <t>Foto &amp; Video</t>
  </si>
  <si>
    <t>Beamer</t>
  </si>
  <si>
    <t>Blitzgerät</t>
  </si>
  <si>
    <t>Camcorder</t>
  </si>
  <si>
    <t>Digitalkamera</t>
  </si>
  <si>
    <t xml:space="preserve">Fotoapparat </t>
  </si>
  <si>
    <t>Objektiv</t>
  </si>
  <si>
    <t>Projektor</t>
  </si>
  <si>
    <t>Stativ</t>
  </si>
  <si>
    <t>Videokamera</t>
  </si>
  <si>
    <t>Faxgerät, Telefonanlage</t>
  </si>
  <si>
    <t>Fitnessgerät, Heimtrainer</t>
  </si>
  <si>
    <t>Digitalkamera, Beamer</t>
  </si>
  <si>
    <t>Projektor, Beamer</t>
  </si>
  <si>
    <t>&lt;1 Jahr</t>
  </si>
  <si>
    <t>&lt;3 Jahre</t>
  </si>
  <si>
    <t>Haushaltsgeräte</t>
  </si>
  <si>
    <t>Bügelautomat</t>
  </si>
  <si>
    <t>Dampfreiniger</t>
  </si>
  <si>
    <t>Einbauherd</t>
  </si>
  <si>
    <t>Elektroherd</t>
  </si>
  <si>
    <t>Gasherd</t>
  </si>
  <si>
    <t>Gefriertruhe / -schrank</t>
  </si>
  <si>
    <t>Geschirrspüler</t>
  </si>
  <si>
    <t>Kaffee- / Espressomaschine</t>
  </si>
  <si>
    <t>Küchenmaschine</t>
  </si>
  <si>
    <t>Kühlgefrierkombination</t>
  </si>
  <si>
    <t>Kühlschrank</t>
  </si>
  <si>
    <t>Mikrowelle</t>
  </si>
  <si>
    <t>Trockner</t>
  </si>
  <si>
    <t>Waschmaschine</t>
  </si>
  <si>
    <t>Wasch-Trockner-Kombination</t>
  </si>
  <si>
    <t>Armband</t>
  </si>
  <si>
    <t>Armbanduhr</t>
  </si>
  <si>
    <t>Brosche</t>
  </si>
  <si>
    <t>Collier</t>
  </si>
  <si>
    <t>Kette</t>
  </si>
  <si>
    <t>Nadel</t>
  </si>
  <si>
    <t>Ohrring</t>
  </si>
  <si>
    <t>Ohrstecker</t>
  </si>
  <si>
    <t>Ring</t>
  </si>
  <si>
    <t>Schmuck &amp; Antiquitäten (keine Möbel!)</t>
  </si>
  <si>
    <t>Schmuck</t>
  </si>
  <si>
    <t>Kette, Armband, Uhr</t>
  </si>
  <si>
    <t>Lampe</t>
  </si>
  <si>
    <t>Möbel + Wohnen</t>
  </si>
  <si>
    <t>Bett</t>
  </si>
  <si>
    <t>Bild</t>
  </si>
  <si>
    <t>Couchgarnitur</t>
  </si>
  <si>
    <t>Druck</t>
  </si>
  <si>
    <t>Regal</t>
  </si>
  <si>
    <t xml:space="preserve">Schrank </t>
  </si>
  <si>
    <t>Schreibtisch</t>
  </si>
  <si>
    <t>Sekretär</t>
  </si>
  <si>
    <t>Sessel</t>
  </si>
  <si>
    <t>Sofa</t>
  </si>
  <si>
    <t>Spiegel</t>
  </si>
  <si>
    <t>Teppich</t>
  </si>
  <si>
    <t>Tisch</t>
  </si>
  <si>
    <t>Vitrine</t>
  </si>
  <si>
    <t>Möbel &amp; Wohnen</t>
  </si>
  <si>
    <r>
      <t xml:space="preserve">mobil </t>
    </r>
    <r>
      <rPr>
        <u/>
        <sz val="10"/>
        <color theme="1"/>
        <rFont val="Arial"/>
        <family val="2"/>
      </rPr>
      <t>nicht</t>
    </r>
    <r>
      <rPr>
        <sz val="10"/>
        <color theme="1"/>
        <rFont val="Arial"/>
        <family val="2"/>
      </rPr>
      <t xml:space="preserve"> elektronisch</t>
    </r>
  </si>
  <si>
    <r>
      <t xml:space="preserve">stationär - </t>
    </r>
    <r>
      <rPr>
        <u/>
        <sz val="10"/>
        <color theme="1"/>
        <rFont val="Arial"/>
        <family val="2"/>
      </rPr>
      <t xml:space="preserve">nicht </t>
    </r>
    <r>
      <rPr>
        <sz val="10"/>
        <color theme="1"/>
        <rFont val="Arial"/>
        <family val="2"/>
      </rPr>
      <t>elektronisch</t>
    </r>
  </si>
  <si>
    <r>
      <t>stationär</t>
    </r>
    <r>
      <rPr>
        <u/>
        <sz val="10"/>
        <color theme="1"/>
        <rFont val="Arial"/>
        <family val="2"/>
      </rPr>
      <t xml:space="preserve"> nicht</t>
    </r>
    <r>
      <rPr>
        <sz val="10"/>
        <color theme="1"/>
        <rFont val="Arial"/>
        <family val="2"/>
      </rPr>
      <t xml:space="preserve"> elektronisch</t>
    </r>
  </si>
  <si>
    <t>Elektrowerkzeug</t>
  </si>
  <si>
    <t>Sitzgruppe</t>
  </si>
  <si>
    <t>Gartenliege</t>
  </si>
  <si>
    <t>Hollywoodschaukel</t>
  </si>
  <si>
    <t>Pavillon</t>
  </si>
  <si>
    <t xml:space="preserve">Rasenmäher </t>
  </si>
  <si>
    <t>Heimwerken &amp; Garten</t>
  </si>
  <si>
    <t>Bluse</t>
  </si>
  <si>
    <t xml:space="preserve">Hemd </t>
  </si>
  <si>
    <t>Hose</t>
  </si>
  <si>
    <t>Hosenanzug</t>
  </si>
  <si>
    <t>Jacke</t>
  </si>
  <si>
    <t>Kleid</t>
  </si>
  <si>
    <t>Koffer</t>
  </si>
  <si>
    <t>Kostüm</t>
  </si>
  <si>
    <t>Mantel</t>
  </si>
  <si>
    <t>Pullover</t>
  </si>
  <si>
    <t>Rock</t>
  </si>
  <si>
    <t>Schuhe</t>
  </si>
  <si>
    <t>Tasche</t>
  </si>
  <si>
    <t>Bekleidung &amp; Accessoires</t>
  </si>
  <si>
    <t>Anzug</t>
  </si>
  <si>
    <t>Anzug, Blus, Kleid</t>
  </si>
  <si>
    <t>Golfschläger, Snowboard</t>
  </si>
  <si>
    <t>Gitarre, Drums</t>
  </si>
  <si>
    <t>Fahrrad, E-Bike</t>
  </si>
  <si>
    <t>Beitragsgruppe</t>
  </si>
  <si>
    <t>*</t>
  </si>
  <si>
    <t>***</t>
  </si>
  <si>
    <t>Vertragsbeginn **</t>
  </si>
  <si>
    <t xml:space="preserve">Beispiel &lt;1 Jahr: Vers.-Beginn 01.04.2019, Anschaffungsdatum bis max. 02.04.2018 ok </t>
  </si>
  <si>
    <t>****</t>
  </si>
  <si>
    <t>Berechnung des Beitrag erfolgt auf Basis der Versicherungssumme, nicht auf Basis des Kaufpreises!</t>
  </si>
  <si>
    <t>1 - 5</t>
  </si>
  <si>
    <t>entfällt</t>
  </si>
  <si>
    <t>Schmuck*****</t>
  </si>
  <si>
    <t>*****</t>
  </si>
  <si>
    <t xml:space="preserve">Bei Schmuck gibt es kein max. Beginnalter und auch keine max. Vertragslaufzeit! </t>
  </si>
  <si>
    <t xml:space="preserve">Beitrag </t>
  </si>
  <si>
    <t xml:space="preserve">Fahrräder </t>
  </si>
  <si>
    <t>Smartphone / Handy</t>
  </si>
  <si>
    <t xml:space="preserve"> -&gt; nicht auf Basis des Kaufpreises!</t>
  </si>
  <si>
    <t>max. 5 Jahre</t>
  </si>
  <si>
    <t>max. 3 Jahre</t>
  </si>
  <si>
    <t>Mindestbeitrag</t>
  </si>
  <si>
    <t>1 € netto, 1,19 € inkl. Vers.Steuer bei allen Zahlungsweisen</t>
  </si>
  <si>
    <t>jährlich, halbjährlich, vierteljährlich, monatlich</t>
  </si>
  <si>
    <t>Beiträge und Produktkategorien mit EASY abgeglichen -Stand 03.2019</t>
  </si>
  <si>
    <t>monatliche Zahlungsweise als Vorbelegung (kein Ratenzahlungszuschlag)</t>
  </si>
  <si>
    <t xml:space="preserve">bei monatlicher Zahlungsweise nur Lastschrift möglich, ansonsten auch Überweisung </t>
  </si>
  <si>
    <t>Beitragsberechnung auf Basis der Versicherungssumme!</t>
  </si>
  <si>
    <r>
      <t xml:space="preserve">mobil - </t>
    </r>
    <r>
      <rPr>
        <u/>
        <sz val="10"/>
        <color theme="1"/>
        <rFont val="Arial"/>
        <family val="2"/>
      </rPr>
      <t>nicht</t>
    </r>
    <r>
      <rPr>
        <sz val="10"/>
        <color theme="1"/>
        <rFont val="Arial"/>
        <family val="2"/>
      </rPr>
      <t xml:space="preserve"> elektronisch</t>
    </r>
  </si>
  <si>
    <r>
      <t xml:space="preserve">stationär </t>
    </r>
    <r>
      <rPr>
        <u/>
        <sz val="10"/>
        <color theme="1"/>
        <rFont val="Arial"/>
        <family val="2"/>
      </rPr>
      <t xml:space="preserve">nicht </t>
    </r>
    <r>
      <rPr>
        <sz val="10"/>
        <color theme="1"/>
        <rFont val="Arial"/>
        <family val="2"/>
      </rPr>
      <t>elektronisch</t>
    </r>
  </si>
  <si>
    <t xml:space="preserve">Schrank, Sofa, </t>
  </si>
  <si>
    <t xml:space="preserve">Beispielrechnungen siehe Tabellenblatt "Beitrag berechnen+Zusatzinfos" </t>
  </si>
  <si>
    <t>Laptop, Netbook</t>
  </si>
  <si>
    <t>Eine vorherige Kündigung ist nicht erforderlich.</t>
  </si>
  <si>
    <r>
      <t xml:space="preserve">Gegenstandsversicherung </t>
    </r>
    <r>
      <rPr>
        <sz val="12"/>
        <color theme="1"/>
        <rFont val="Arial"/>
        <family val="2"/>
      </rPr>
      <t>- Produktkategorien + Beiträge + Versicherungssummen (VSU) - gültig ab 01-2015</t>
    </r>
  </si>
  <si>
    <t>Verträge können jährlich gekündigt werden. Sie enden automatisch am Ende der maximalen Laufzeit.</t>
  </si>
  <si>
    <t>VSU in % des Kaufpreises</t>
  </si>
  <si>
    <t>EASY - Beispiele für Eingabe-Masken zu Fahrrad, Smartphone und Laptop</t>
  </si>
  <si>
    <t xml:space="preserve">Listbox </t>
  </si>
  <si>
    <t>Gegenstand</t>
  </si>
  <si>
    <t xml:space="preserve"> -&gt; Listbox in EASY</t>
  </si>
  <si>
    <t>Inhalte der Listboxen für versicherbare Gegenstände siehe Tabellenblatt "Listboxen Produkte+Gegenstand "</t>
  </si>
  <si>
    <t xml:space="preserve"> -&gt; Listbox in EASY*</t>
  </si>
  <si>
    <t>Gegenstand, z.B.</t>
  </si>
  <si>
    <t>Elektrogerät, Rasenmäher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</si>
</sst>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\ &quot;€&quot;"/>
    <numFmt numFmtId="166" formatCode="#,##0.00\ &quot;€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Segoe UI"/>
      <family val="2"/>
    </font>
    <font>
      <sz val="11"/>
      <color theme="0" tint="-0.14999847407452621"/>
      <name val="Arial"/>
      <family val="2"/>
    </font>
    <font>
      <b/>
      <sz val="8"/>
      <color indexed="81"/>
      <name val="Segoe UI"/>
      <family val="2"/>
    </font>
    <font>
      <sz val="1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0"/>
      <color theme="1"/>
      <name val="Arial"/>
      <family val="2"/>
    </font>
    <font>
      <b/>
      <sz val="12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b/>
      <sz val="7"/>
      <color theme="0"/>
      <name val="Arial"/>
      <family val="2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 tint="-0.24994659260841701"/>
      </bottom>
      <diagonal/>
    </border>
    <border>
      <left/>
      <right/>
      <top style="thin">
        <color theme="0"/>
      </top>
      <bottom style="thin">
        <color theme="0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5" fillId="0" borderId="0" xfId="0" applyFont="1"/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/>
    <xf numFmtId="0" fontId="6" fillId="2" borderId="3" xfId="0" applyFont="1" applyFill="1" applyBorder="1" applyAlignment="1">
      <alignment horizontal="center" vertical="top"/>
    </xf>
    <xf numFmtId="9" fontId="6" fillId="2" borderId="3" xfId="0" applyNumberFormat="1" applyFont="1" applyFill="1" applyBorder="1" applyAlignment="1">
      <alignment horizontal="center" vertical="top"/>
    </xf>
    <xf numFmtId="0" fontId="7" fillId="0" borderId="2" xfId="0" applyFont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0" fontId="14" fillId="0" borderId="0" xfId="0" applyFont="1"/>
    <xf numFmtId="0" fontId="15" fillId="0" borderId="0" xfId="0" applyFont="1"/>
    <xf numFmtId="0" fontId="8" fillId="0" borderId="5" xfId="0" applyFont="1" applyBorder="1" applyAlignment="1"/>
    <xf numFmtId="0" fontId="0" fillId="0" borderId="5" xfId="0" applyBorder="1" applyAlignment="1"/>
    <xf numFmtId="0" fontId="13" fillId="0" borderId="0" xfId="0" applyFont="1" applyFill="1" applyBorder="1" applyAlignment="1">
      <alignment vertical="center"/>
    </xf>
    <xf numFmtId="0" fontId="7" fillId="0" borderId="5" xfId="0" applyFont="1" applyBorder="1" applyAlignment="1"/>
    <xf numFmtId="0" fontId="6" fillId="2" borderId="3" xfId="0" applyFont="1" applyFill="1" applyBorder="1" applyAlignment="1">
      <alignment horizontal="left" vertical="top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top"/>
    </xf>
    <xf numFmtId="0" fontId="3" fillId="0" borderId="0" xfId="0" applyFont="1"/>
    <xf numFmtId="0" fontId="15" fillId="0" borderId="0" xfId="0" applyFont="1" applyFill="1"/>
    <xf numFmtId="0" fontId="13" fillId="0" borderId="0" xfId="0" applyFont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7" fillId="0" borderId="2" xfId="0" applyFont="1" applyBorder="1"/>
    <xf numFmtId="164" fontId="7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0" fontId="1" fillId="0" borderId="0" xfId="0" applyFont="1"/>
    <xf numFmtId="0" fontId="20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4" borderId="6" xfId="0" applyFont="1" applyFill="1" applyBorder="1" applyAlignment="1">
      <alignment horizontal="center"/>
    </xf>
    <xf numFmtId="165" fontId="7" fillId="4" borderId="2" xfId="0" applyNumberFormat="1" applyFont="1" applyFill="1" applyBorder="1" applyAlignment="1">
      <alignment horizontal="center"/>
    </xf>
    <xf numFmtId="164" fontId="7" fillId="4" borderId="6" xfId="0" applyNumberFormat="1" applyFont="1" applyFill="1" applyBorder="1" applyAlignment="1">
      <alignment horizontal="center"/>
    </xf>
    <xf numFmtId="166" fontId="7" fillId="4" borderId="2" xfId="0" applyNumberFormat="1" applyFont="1" applyFill="1" applyBorder="1" applyAlignment="1">
      <alignment horizontal="center"/>
    </xf>
    <xf numFmtId="166" fontId="4" fillId="4" borderId="4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5" fillId="4" borderId="0" xfId="0" applyFont="1" applyFill="1"/>
    <xf numFmtId="165" fontId="5" fillId="4" borderId="4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6" fontId="5" fillId="4" borderId="4" xfId="0" applyNumberFormat="1" applyFont="1" applyFill="1" applyBorder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166" fontId="4" fillId="4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9" fontId="5" fillId="0" borderId="0" xfId="0" applyNumberFormat="1" applyFont="1" applyAlignment="1">
      <alignment horizontal="left"/>
    </xf>
    <xf numFmtId="0" fontId="6" fillId="2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9" fontId="1" fillId="0" borderId="2" xfId="0" applyNumberFormat="1" applyFont="1" applyBorder="1" applyAlignment="1">
      <alignment horizontal="left"/>
    </xf>
    <xf numFmtId="0" fontId="6" fillId="2" borderId="3" xfId="0" applyFont="1" applyFill="1" applyBorder="1" applyAlignment="1">
      <alignment horizontal="right" vertical="top"/>
    </xf>
    <xf numFmtId="0" fontId="21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23" fillId="2" borderId="3" xfId="0" applyFont="1" applyFill="1" applyBorder="1" applyAlignment="1">
      <alignment horizontal="left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vertical="center"/>
    </xf>
    <xf numFmtId="0" fontId="24" fillId="2" borderId="3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9" fontId="23" fillId="2" borderId="3" xfId="0" applyNumberFormat="1" applyFont="1" applyFill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164" fontId="15" fillId="0" borderId="6" xfId="0" applyNumberFormat="1" applyFont="1" applyBorder="1" applyAlignment="1">
      <alignment horizontal="right" vertical="center"/>
    </xf>
    <xf numFmtId="0" fontId="15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  <xf numFmtId="165" fontId="15" fillId="0" borderId="7" xfId="0" applyNumberFormat="1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164" fontId="15" fillId="0" borderId="7" xfId="0" applyNumberFormat="1" applyFont="1" applyBorder="1" applyAlignment="1">
      <alignment horizontal="right" vertical="center" wrapText="1"/>
    </xf>
    <xf numFmtId="164" fontId="13" fillId="0" borderId="7" xfId="0" applyNumberFormat="1" applyFont="1" applyBorder="1" applyAlignment="1">
      <alignment horizontal="right" vertical="center" wrapText="1"/>
    </xf>
    <xf numFmtId="0" fontId="15" fillId="0" borderId="10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1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165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6" fillId="0" borderId="6" xfId="0" applyFont="1" applyBorder="1" applyAlignment="1">
      <alignment vertical="center" wrapText="1"/>
    </xf>
    <xf numFmtId="165" fontId="26" fillId="0" borderId="6" xfId="0" applyNumberFormat="1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right" vertical="center"/>
    </xf>
    <xf numFmtId="0" fontId="26" fillId="0" borderId="10" xfId="0" applyFont="1" applyBorder="1" applyAlignment="1">
      <alignment vertical="center" wrapText="1"/>
    </xf>
    <xf numFmtId="165" fontId="26" fillId="0" borderId="10" xfId="0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/>
    </xf>
    <xf numFmtId="164" fontId="15" fillId="0" borderId="10" xfId="0" applyNumberFormat="1" applyFont="1" applyBorder="1" applyAlignment="1">
      <alignment horizontal="right" vertical="center"/>
    </xf>
    <xf numFmtId="164" fontId="13" fillId="0" borderId="10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horizontal="center" vertical="center" wrapText="1"/>
    </xf>
    <xf numFmtId="164" fontId="13" fillId="0" borderId="6" xfId="0" applyNumberFormat="1" applyFont="1" applyBorder="1" applyAlignment="1">
      <alignment horizontal="right" vertical="center"/>
    </xf>
    <xf numFmtId="0" fontId="15" fillId="0" borderId="6" xfId="0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9" fontId="23" fillId="2" borderId="3" xfId="0" applyNumberFormat="1" applyFont="1" applyFill="1" applyBorder="1" applyAlignment="1">
      <alignment horizontal="right" vertical="center"/>
    </xf>
    <xf numFmtId="165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vertical="center"/>
    </xf>
    <xf numFmtId="165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4" fillId="2" borderId="3" xfId="0" applyFont="1" applyFill="1" applyBorder="1" applyAlignment="1">
      <alignment horizontal="left" vertical="center"/>
    </xf>
    <xf numFmtId="164" fontId="15" fillId="5" borderId="6" xfId="0" applyNumberFormat="1" applyFont="1" applyFill="1" applyBorder="1" applyAlignment="1">
      <alignment horizontal="right" vertical="center"/>
    </xf>
    <xf numFmtId="164" fontId="13" fillId="5" borderId="6" xfId="0" applyNumberFormat="1" applyFont="1" applyFill="1" applyBorder="1" applyAlignment="1">
      <alignment horizontal="right" vertical="center"/>
    </xf>
    <xf numFmtId="0" fontId="15" fillId="4" borderId="2" xfId="0" applyFont="1" applyFill="1" applyBorder="1" applyAlignment="1">
      <alignment vertical="center"/>
    </xf>
    <xf numFmtId="0" fontId="15" fillId="4" borderId="6" xfId="0" applyFont="1" applyFill="1" applyBorder="1" applyAlignment="1">
      <alignment vertical="center"/>
    </xf>
    <xf numFmtId="165" fontId="15" fillId="4" borderId="6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64" fontId="15" fillId="4" borderId="6" xfId="0" applyNumberFormat="1" applyFont="1" applyFill="1" applyBorder="1" applyAlignment="1">
      <alignment horizontal="right" vertical="center"/>
    </xf>
    <xf numFmtId="0" fontId="15" fillId="4" borderId="0" xfId="0" applyFont="1" applyFill="1"/>
    <xf numFmtId="0" fontId="15" fillId="4" borderId="8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165" fontId="15" fillId="4" borderId="2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164" fontId="15" fillId="4" borderId="2" xfId="0" applyNumberFormat="1" applyFont="1" applyFill="1" applyBorder="1" applyAlignment="1">
      <alignment horizontal="right" vertical="center"/>
    </xf>
    <xf numFmtId="0" fontId="15" fillId="4" borderId="4" xfId="0" applyFont="1" applyFill="1" applyBorder="1" applyAlignment="1">
      <alignment vertical="center" wrapText="1"/>
    </xf>
    <xf numFmtId="165" fontId="15" fillId="4" borderId="4" xfId="0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164" fontId="15" fillId="4" borderId="4" xfId="0" applyNumberFormat="1" applyFont="1" applyFill="1" applyBorder="1" applyAlignment="1">
      <alignment horizontal="right" vertical="center"/>
    </xf>
    <xf numFmtId="164" fontId="13" fillId="4" borderId="4" xfId="0" applyNumberFormat="1" applyFont="1" applyFill="1" applyBorder="1" applyAlignment="1">
      <alignment horizontal="right" vertical="center"/>
    </xf>
    <xf numFmtId="0" fontId="26" fillId="4" borderId="6" xfId="0" applyFont="1" applyFill="1" applyBorder="1" applyAlignment="1">
      <alignment vertical="center" wrapText="1"/>
    </xf>
    <xf numFmtId="165" fontId="26" fillId="4" borderId="6" xfId="0" applyNumberFormat="1" applyFont="1" applyFill="1" applyBorder="1" applyAlignment="1">
      <alignment horizontal="center" vertical="center" wrapText="1"/>
    </xf>
    <xf numFmtId="0" fontId="26" fillId="4" borderId="6" xfId="0" applyFont="1" applyFill="1" applyBorder="1" applyAlignment="1">
      <alignment horizontal="center" vertical="center" wrapText="1"/>
    </xf>
    <xf numFmtId="164" fontId="13" fillId="4" borderId="6" xfId="0" applyNumberFormat="1" applyFont="1" applyFill="1" applyBorder="1" applyAlignment="1">
      <alignment horizontal="right" vertical="center"/>
    </xf>
    <xf numFmtId="0" fontId="16" fillId="4" borderId="0" xfId="0" applyFont="1" applyFill="1" applyAlignment="1">
      <alignment vertical="top"/>
    </xf>
    <xf numFmtId="0" fontId="15" fillId="4" borderId="0" xfId="0" applyFont="1" applyFill="1" applyBorder="1"/>
    <xf numFmtId="0" fontId="22" fillId="0" borderId="0" xfId="0" applyFont="1"/>
    <xf numFmtId="164" fontId="15" fillId="6" borderId="6" xfId="0" applyNumberFormat="1" applyFont="1" applyFill="1" applyBorder="1" applyAlignment="1">
      <alignment horizontal="right" vertical="center"/>
    </xf>
    <xf numFmtId="164" fontId="15" fillId="6" borderId="7" xfId="0" applyNumberFormat="1" applyFont="1" applyFill="1" applyBorder="1" applyAlignment="1">
      <alignment horizontal="right" vertical="center"/>
    </xf>
    <xf numFmtId="164" fontId="15" fillId="6" borderId="4" xfId="0" applyNumberFormat="1" applyFont="1" applyFill="1" applyBorder="1" applyAlignment="1">
      <alignment horizontal="right" vertical="center"/>
    </xf>
    <xf numFmtId="164" fontId="15" fillId="6" borderId="2" xfId="0" applyNumberFormat="1" applyFont="1" applyFill="1" applyBorder="1" applyAlignment="1">
      <alignment horizontal="right" vertical="center"/>
    </xf>
    <xf numFmtId="164" fontId="15" fillId="6" borderId="10" xfId="0" applyNumberFormat="1" applyFont="1" applyFill="1" applyBorder="1" applyAlignment="1">
      <alignment horizontal="right" vertical="center"/>
    </xf>
    <xf numFmtId="0" fontId="15" fillId="0" borderId="4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15" fillId="0" borderId="14" xfId="0" applyFont="1" applyBorder="1" applyAlignment="1">
      <alignment vertical="center"/>
    </xf>
    <xf numFmtId="164" fontId="15" fillId="0" borderId="14" xfId="0" applyNumberFormat="1" applyFont="1" applyBorder="1" applyAlignment="1">
      <alignment horizontal="right" vertical="center"/>
    </xf>
    <xf numFmtId="164" fontId="13" fillId="0" borderId="14" xfId="0" applyNumberFormat="1" applyFont="1" applyBorder="1" applyAlignment="1">
      <alignment horizontal="right" vertical="center"/>
    </xf>
    <xf numFmtId="164" fontId="15" fillId="6" borderId="14" xfId="0" applyNumberFormat="1" applyFont="1" applyFill="1" applyBorder="1" applyAlignment="1">
      <alignment horizontal="right" vertical="center"/>
    </xf>
    <xf numFmtId="0" fontId="15" fillId="0" borderId="4" xfId="0" applyFont="1" applyFill="1" applyBorder="1" applyAlignment="1">
      <alignment vertical="center"/>
    </xf>
    <xf numFmtId="0" fontId="15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right" vertical="center" wrapText="1"/>
    </xf>
    <xf numFmtId="164" fontId="13" fillId="0" borderId="14" xfId="0" applyNumberFormat="1" applyFont="1" applyBorder="1" applyAlignment="1">
      <alignment horizontal="right" vertical="center" wrapText="1"/>
    </xf>
    <xf numFmtId="165" fontId="15" fillId="0" borderId="10" xfId="0" applyNumberFormat="1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165" fontId="15" fillId="0" borderId="11" xfId="0" applyNumberFormat="1" applyFont="1" applyBorder="1" applyAlignment="1">
      <alignment horizontal="center" vertical="center" wrapText="1"/>
    </xf>
    <xf numFmtId="164" fontId="15" fillId="0" borderId="11" xfId="0" applyNumberFormat="1" applyFont="1" applyBorder="1" applyAlignment="1">
      <alignment horizontal="right" vertical="center" wrapText="1"/>
    </xf>
    <xf numFmtId="164" fontId="13" fillId="0" borderId="11" xfId="0" applyNumberFormat="1" applyFont="1" applyBorder="1" applyAlignment="1">
      <alignment horizontal="right" vertical="center" wrapText="1"/>
    </xf>
    <xf numFmtId="164" fontId="15" fillId="6" borderId="11" xfId="0" applyNumberFormat="1" applyFont="1" applyFill="1" applyBorder="1" applyAlignment="1">
      <alignment horizontal="right" vertical="center"/>
    </xf>
    <xf numFmtId="0" fontId="27" fillId="0" borderId="6" xfId="0" applyFont="1" applyBorder="1" applyAlignment="1">
      <alignment vertical="center" wrapText="1"/>
    </xf>
    <xf numFmtId="165" fontId="27" fillId="0" borderId="6" xfId="0" applyNumberFormat="1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vertical="center"/>
    </xf>
    <xf numFmtId="164" fontId="13" fillId="6" borderId="6" xfId="0" applyNumberFormat="1" applyFont="1" applyFill="1" applyBorder="1" applyAlignment="1">
      <alignment horizontal="right" vertical="center"/>
    </xf>
    <xf numFmtId="0" fontId="15" fillId="0" borderId="9" xfId="0" applyFont="1" applyBorder="1" applyAlignment="1">
      <alignment vertical="center" wrapText="1"/>
    </xf>
    <xf numFmtId="165" fontId="13" fillId="0" borderId="9" xfId="0" applyNumberFormat="1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/>
    </xf>
    <xf numFmtId="164" fontId="15" fillId="0" borderId="9" xfId="0" applyNumberFormat="1" applyFont="1" applyBorder="1" applyAlignment="1">
      <alignment horizontal="right" vertical="center"/>
    </xf>
    <xf numFmtId="164" fontId="13" fillId="0" borderId="9" xfId="0" applyNumberFormat="1" applyFont="1" applyBorder="1" applyAlignment="1">
      <alignment horizontal="right" vertical="center"/>
    </xf>
    <xf numFmtId="164" fontId="15" fillId="6" borderId="9" xfId="0" applyNumberFormat="1" applyFont="1" applyFill="1" applyBorder="1" applyAlignment="1">
      <alignment horizontal="right" vertical="center"/>
    </xf>
    <xf numFmtId="164" fontId="13" fillId="6" borderId="9" xfId="0" applyNumberFormat="1" applyFont="1" applyFill="1" applyBorder="1" applyAlignment="1">
      <alignment horizontal="right" vertical="center"/>
    </xf>
    <xf numFmtId="0" fontId="26" fillId="4" borderId="2" xfId="0" applyFont="1" applyFill="1" applyBorder="1" applyAlignment="1">
      <alignment vertical="center" wrapText="1"/>
    </xf>
    <xf numFmtId="165" fontId="13" fillId="0" borderId="14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5" fillId="0" borderId="7" xfId="0" applyFont="1" applyFill="1" applyBorder="1" applyAlignment="1">
      <alignment vertical="center"/>
    </xf>
    <xf numFmtId="165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vertical="center"/>
    </xf>
    <xf numFmtId="164" fontId="15" fillId="0" borderId="7" xfId="0" applyNumberFormat="1" applyFont="1" applyBorder="1" applyAlignment="1">
      <alignment horizontal="right" vertical="center"/>
    </xf>
    <xf numFmtId="164" fontId="13" fillId="0" borderId="7" xfId="0" applyNumberFormat="1" applyFont="1" applyBorder="1" applyAlignment="1">
      <alignment horizontal="right" vertical="center"/>
    </xf>
    <xf numFmtId="0" fontId="29" fillId="0" borderId="0" xfId="0" applyFont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/>
    </xf>
    <xf numFmtId="0" fontId="31" fillId="4" borderId="6" xfId="0" applyFont="1" applyFill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29" fillId="4" borderId="4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8" fillId="0" borderId="0" xfId="0" applyFont="1"/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8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2" borderId="17" xfId="0" applyFont="1" applyFill="1" applyBorder="1" applyAlignment="1">
      <alignment horizontal="center" vertical="top"/>
    </xf>
    <xf numFmtId="0" fontId="6" fillId="2" borderId="18" xfId="0" applyFont="1" applyFill="1" applyBorder="1" applyAlignment="1">
      <alignment horizontal="center" vertical="top"/>
    </xf>
    <xf numFmtId="0" fontId="6" fillId="2" borderId="19" xfId="0" applyFont="1" applyFill="1" applyBorder="1" applyAlignment="1">
      <alignment horizontal="center" vertical="top"/>
    </xf>
    <xf numFmtId="9" fontId="6" fillId="2" borderId="20" xfId="0" applyNumberFormat="1" applyFont="1" applyFill="1" applyBorder="1" applyAlignment="1">
      <alignment horizontal="center" vertical="top"/>
    </xf>
    <xf numFmtId="9" fontId="6" fillId="2" borderId="21" xfId="0" applyNumberFormat="1" applyFont="1" applyFill="1" applyBorder="1" applyAlignment="1">
      <alignment horizontal="center" vertical="top"/>
    </xf>
    <xf numFmtId="9" fontId="6" fillId="2" borderId="22" xfId="0" applyNumberFormat="1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18231</xdr:colOff>
      <xdr:row>1</xdr:row>
      <xdr:rowOff>13672</xdr:rowOff>
    </xdr:from>
    <xdr:to>
      <xdr:col>16</xdr:col>
      <xdr:colOff>554398</xdr:colOff>
      <xdr:row>8</xdr:row>
      <xdr:rowOff>65158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33" y="13672"/>
          <a:ext cx="7121634" cy="1391367"/>
        </a:xfrm>
        <a:prstGeom prst="rect">
          <a:avLst/>
        </a:prstGeom>
      </xdr:spPr>
    </xdr:pic>
    <xdr:clientData/>
  </xdr:twoCellAnchor>
  <xdr:twoCellAnchor editAs="oneCell">
    <xdr:from>
      <xdr:col>0</xdr:col>
      <xdr:colOff>262757</xdr:colOff>
      <xdr:row>19</xdr:row>
      <xdr:rowOff>160820</xdr:rowOff>
    </xdr:from>
    <xdr:to>
      <xdr:col>16</xdr:col>
      <xdr:colOff>587907</xdr:colOff>
      <xdr:row>28</xdr:row>
      <xdr:rowOff>107616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757" y="3606227"/>
          <a:ext cx="7188619" cy="1669500"/>
        </a:xfrm>
        <a:prstGeom prst="rect">
          <a:avLst/>
        </a:prstGeom>
      </xdr:spPr>
    </xdr:pic>
    <xdr:clientData/>
  </xdr:twoCellAnchor>
  <xdr:twoCellAnchor editAs="oneCell">
    <xdr:from>
      <xdr:col>1</xdr:col>
      <xdr:colOff>31316</xdr:colOff>
      <xdr:row>9</xdr:row>
      <xdr:rowOff>4842</xdr:rowOff>
    </xdr:from>
    <xdr:to>
      <xdr:col>16</xdr:col>
      <xdr:colOff>610249</xdr:colOff>
      <xdr:row>19</xdr:row>
      <xdr:rowOff>38194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9318" y="1536134"/>
          <a:ext cx="7164400" cy="1947467"/>
        </a:xfrm>
        <a:prstGeom prst="rect">
          <a:avLst/>
        </a:prstGeom>
      </xdr:spPr>
    </xdr:pic>
    <xdr:clientData/>
  </xdr:twoCellAnchor>
  <xdr:twoCellAnchor editAs="oneCell">
    <xdr:from>
      <xdr:col>0</xdr:col>
      <xdr:colOff>259772</xdr:colOff>
      <xdr:row>29</xdr:row>
      <xdr:rowOff>59245</xdr:rowOff>
    </xdr:from>
    <xdr:to>
      <xdr:col>16</xdr:col>
      <xdr:colOff>600688</xdr:colOff>
      <xdr:row>38</xdr:row>
      <xdr:rowOff>182295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772" y="5418767"/>
          <a:ext cx="7204385" cy="1845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showRuler="0" zoomScaleNormal="100" workbookViewId="0">
      <selection activeCell="B1" sqref="B1"/>
    </sheetView>
  </sheetViews>
  <sheetFormatPr baseColWidth="10" defaultColWidth="9.140625" defaultRowHeight="14.25" x14ac:dyDescent="0.2"/>
  <cols>
    <col min="1" max="1" width="3.85546875" style="1" customWidth="1"/>
    <col min="2" max="2" width="23" style="1" customWidth="1"/>
    <col min="3" max="3" width="30.5703125" style="1" customWidth="1"/>
    <col min="4" max="4" width="22.5703125" style="1" customWidth="1"/>
    <col min="5" max="5" width="14" style="1" customWidth="1"/>
    <col min="6" max="6" width="17.140625" style="1" customWidth="1"/>
    <col min="7" max="7" width="11.42578125" style="1" customWidth="1"/>
    <col min="8" max="8" width="22.5703125" style="1" customWidth="1"/>
    <col min="9" max="16" width="7.7109375" style="1" customWidth="1"/>
    <col min="17" max="17" width="1.5703125" style="204" customWidth="1"/>
    <col min="18" max="16384" width="9.140625" style="1"/>
  </cols>
  <sheetData>
    <row r="1" spans="2:17" ht="15.75" x14ac:dyDescent="0.2">
      <c r="B1" s="62" t="s">
        <v>214</v>
      </c>
      <c r="D1" s="17"/>
      <c r="E1" s="17"/>
      <c r="F1" s="17"/>
      <c r="G1" s="17"/>
      <c r="H1" s="18"/>
      <c r="I1" s="18"/>
      <c r="J1" s="18"/>
      <c r="K1" s="18"/>
      <c r="L1" s="18"/>
      <c r="M1" s="18"/>
      <c r="N1" s="18"/>
      <c r="O1" s="18"/>
      <c r="P1" s="18"/>
      <c r="Q1" s="187"/>
    </row>
    <row r="2" spans="2:17" s="11" customFormat="1" ht="12.75" x14ac:dyDescent="0.2">
      <c r="H2" s="63"/>
      <c r="I2" s="63"/>
      <c r="J2" s="63"/>
      <c r="K2" s="63"/>
      <c r="L2" s="63"/>
      <c r="M2" s="63"/>
      <c r="N2" s="63"/>
      <c r="O2" s="63"/>
      <c r="P2" s="63"/>
      <c r="Q2" s="187"/>
    </row>
    <row r="3" spans="2:17" s="11" customFormat="1" ht="12.75" x14ac:dyDescent="0.2">
      <c r="B3" s="65" t="s">
        <v>183</v>
      </c>
      <c r="C3" s="64" t="s">
        <v>27</v>
      </c>
      <c r="D3" s="66" t="s">
        <v>223</v>
      </c>
      <c r="E3" s="67" t="s">
        <v>20</v>
      </c>
      <c r="F3" s="67" t="s">
        <v>21</v>
      </c>
      <c r="G3" s="67" t="s">
        <v>22</v>
      </c>
      <c r="H3" s="115" t="s">
        <v>19</v>
      </c>
      <c r="I3" s="68">
        <v>1</v>
      </c>
      <c r="J3" s="69">
        <v>2</v>
      </c>
      <c r="K3" s="69">
        <v>3</v>
      </c>
      <c r="L3" s="69">
        <v>4</v>
      </c>
      <c r="M3" s="69">
        <v>5</v>
      </c>
      <c r="N3" s="69">
        <v>6</v>
      </c>
      <c r="O3" s="69">
        <v>7</v>
      </c>
      <c r="P3" s="69">
        <v>8</v>
      </c>
      <c r="Q3" s="188"/>
    </row>
    <row r="4" spans="2:17" s="11" customFormat="1" ht="12.75" x14ac:dyDescent="0.2">
      <c r="B4" s="70"/>
      <c r="C4" s="67" t="s">
        <v>220</v>
      </c>
      <c r="D4" s="67" t="s">
        <v>222</v>
      </c>
      <c r="E4" s="67" t="s">
        <v>4</v>
      </c>
      <c r="F4" s="67" t="s">
        <v>186</v>
      </c>
      <c r="G4" s="67" t="s">
        <v>185</v>
      </c>
      <c r="H4" s="115" t="s">
        <v>216</v>
      </c>
      <c r="I4" s="71">
        <v>0.9</v>
      </c>
      <c r="J4" s="71">
        <v>0.9</v>
      </c>
      <c r="K4" s="71">
        <v>0.9</v>
      </c>
      <c r="L4" s="71">
        <v>0.9</v>
      </c>
      <c r="M4" s="71">
        <v>0.9</v>
      </c>
      <c r="N4" s="71"/>
      <c r="O4" s="71"/>
      <c r="P4" s="71"/>
      <c r="Q4" s="189"/>
    </row>
    <row r="5" spans="2:17" s="11" customFormat="1" ht="14.1" customHeight="1" x14ac:dyDescent="0.2">
      <c r="B5" s="119" t="s">
        <v>2</v>
      </c>
      <c r="C5" s="118" t="s">
        <v>28</v>
      </c>
      <c r="D5" s="119" t="s">
        <v>182</v>
      </c>
      <c r="E5" s="120">
        <v>5000</v>
      </c>
      <c r="F5" s="121" t="s">
        <v>107</v>
      </c>
      <c r="G5" s="121" t="s">
        <v>9</v>
      </c>
      <c r="H5" s="119" t="s">
        <v>0</v>
      </c>
      <c r="I5" s="122">
        <v>110.55</v>
      </c>
      <c r="J5" s="122">
        <v>110.55</v>
      </c>
      <c r="K5" s="122">
        <v>110.55</v>
      </c>
      <c r="L5" s="122">
        <v>110.55</v>
      </c>
      <c r="M5" s="122">
        <v>110.55</v>
      </c>
      <c r="N5" s="142"/>
      <c r="O5" s="142"/>
      <c r="P5" s="142"/>
      <c r="Q5" s="190">
        <v>4</v>
      </c>
    </row>
    <row r="6" spans="2:17" s="11" customFormat="1" ht="14.1" customHeight="1" x14ac:dyDescent="0.2">
      <c r="B6" s="85" t="s">
        <v>3</v>
      </c>
      <c r="C6" s="85" t="s">
        <v>3</v>
      </c>
      <c r="D6" s="85" t="s">
        <v>181</v>
      </c>
      <c r="E6" s="86">
        <v>5000</v>
      </c>
      <c r="F6" s="87" t="s">
        <v>107</v>
      </c>
      <c r="G6" s="87" t="s">
        <v>9</v>
      </c>
      <c r="H6" s="85" t="s">
        <v>0</v>
      </c>
      <c r="I6" s="88">
        <v>87.535000000000011</v>
      </c>
      <c r="J6" s="88">
        <v>87.535000000000011</v>
      </c>
      <c r="K6" s="88">
        <v>87.535000000000011</v>
      </c>
      <c r="L6" s="88">
        <v>87.535000000000011</v>
      </c>
      <c r="M6" s="88">
        <v>87.535000000000011</v>
      </c>
      <c r="N6" s="144"/>
      <c r="O6" s="144"/>
      <c r="P6" s="144"/>
      <c r="Q6" s="191">
        <v>6</v>
      </c>
    </row>
    <row r="7" spans="2:17" s="11" customFormat="1" ht="14.1" customHeight="1" x14ac:dyDescent="0.2">
      <c r="B7" s="70"/>
      <c r="C7" s="66"/>
      <c r="D7" s="67"/>
      <c r="E7" s="89"/>
      <c r="F7" s="90"/>
      <c r="G7" s="90"/>
      <c r="H7" s="115" t="s">
        <v>216</v>
      </c>
      <c r="I7" s="71">
        <v>0.9</v>
      </c>
      <c r="J7" s="71">
        <v>0.7</v>
      </c>
      <c r="K7" s="71">
        <v>0.5</v>
      </c>
      <c r="L7" s="71">
        <v>0.3</v>
      </c>
      <c r="M7" s="71">
        <v>0.3</v>
      </c>
      <c r="N7" s="71"/>
      <c r="O7" s="71"/>
      <c r="P7" s="71"/>
      <c r="Q7" s="189"/>
    </row>
    <row r="8" spans="2:17" s="11" customFormat="1" ht="14.1" customHeight="1" x14ac:dyDescent="0.2">
      <c r="B8" s="124" t="s">
        <v>24</v>
      </c>
      <c r="C8" s="123" t="s">
        <v>67</v>
      </c>
      <c r="D8" s="125" t="s">
        <v>68</v>
      </c>
      <c r="E8" s="126">
        <v>5000</v>
      </c>
      <c r="F8" s="127" t="s">
        <v>107</v>
      </c>
      <c r="G8" s="127" t="s">
        <v>8</v>
      </c>
      <c r="H8" s="118" t="s">
        <v>0</v>
      </c>
      <c r="I8" s="128">
        <v>116.20961999999999</v>
      </c>
      <c r="J8" s="128">
        <v>107.55594000000001</v>
      </c>
      <c r="K8" s="128">
        <v>101.22786000000001</v>
      </c>
      <c r="L8" s="145"/>
      <c r="M8" s="145"/>
      <c r="N8" s="145"/>
      <c r="O8" s="145"/>
      <c r="P8" s="145"/>
      <c r="Q8" s="192">
        <v>1</v>
      </c>
    </row>
    <row r="9" spans="2:17" s="11" customFormat="1" ht="14.1" customHeight="1" x14ac:dyDescent="0.2">
      <c r="B9" s="135"/>
      <c r="C9" s="178"/>
      <c r="D9" s="135"/>
      <c r="E9" s="136"/>
      <c r="F9" s="137"/>
      <c r="G9" s="137"/>
      <c r="H9" s="119" t="s">
        <v>1</v>
      </c>
      <c r="I9" s="122">
        <v>37.344239999999999</v>
      </c>
      <c r="J9" s="122">
        <v>33.413669999999996</v>
      </c>
      <c r="K9" s="122">
        <v>29.4831</v>
      </c>
      <c r="L9" s="142"/>
      <c r="M9" s="142"/>
      <c r="N9" s="142"/>
      <c r="O9" s="142"/>
      <c r="P9" s="142"/>
      <c r="Q9" s="193"/>
    </row>
    <row r="10" spans="2:17" s="11" customFormat="1" ht="14.1" customHeight="1" x14ac:dyDescent="0.2">
      <c r="B10" s="94" t="s">
        <v>23</v>
      </c>
      <c r="C10" s="21" t="s">
        <v>67</v>
      </c>
      <c r="D10" s="94" t="s">
        <v>103</v>
      </c>
      <c r="E10" s="95">
        <v>10000</v>
      </c>
      <c r="F10" s="96" t="s">
        <v>108</v>
      </c>
      <c r="G10" s="97" t="s">
        <v>9</v>
      </c>
      <c r="H10" s="85" t="s">
        <v>0</v>
      </c>
      <c r="I10" s="88">
        <v>64.716250000000002</v>
      </c>
      <c r="J10" s="88">
        <v>57.644999999999996</v>
      </c>
      <c r="K10" s="88">
        <v>52.474999999999994</v>
      </c>
      <c r="L10" s="88">
        <v>53.006250000000001</v>
      </c>
      <c r="M10" s="98">
        <v>53.006250000000001</v>
      </c>
      <c r="N10" s="144"/>
      <c r="O10" s="144"/>
      <c r="P10" s="144"/>
      <c r="Q10" s="191">
        <v>3</v>
      </c>
    </row>
    <row r="11" spans="2:17" s="11" customFormat="1" ht="14.1" customHeight="1" x14ac:dyDescent="0.2">
      <c r="B11" s="91"/>
      <c r="C11" s="148"/>
      <c r="D11" s="91"/>
      <c r="E11" s="92"/>
      <c r="F11" s="93"/>
      <c r="G11" s="93"/>
      <c r="H11" s="72" t="s">
        <v>1</v>
      </c>
      <c r="I11" s="73">
        <v>30.51</v>
      </c>
      <c r="J11" s="73">
        <v>27.298749999999998</v>
      </c>
      <c r="K11" s="73">
        <v>24.087499999999999</v>
      </c>
      <c r="L11" s="73">
        <v>20.875</v>
      </c>
      <c r="M11" s="106">
        <v>20.875</v>
      </c>
      <c r="N11" s="142"/>
      <c r="O11" s="142"/>
      <c r="P11" s="142"/>
      <c r="Q11" s="194"/>
    </row>
    <row r="12" spans="2:17" s="11" customFormat="1" ht="14.1" customHeight="1" x14ac:dyDescent="0.2">
      <c r="B12" s="70"/>
      <c r="C12" s="66"/>
      <c r="D12" s="67"/>
      <c r="E12" s="89"/>
      <c r="F12" s="90"/>
      <c r="G12" s="90"/>
      <c r="H12" s="115" t="s">
        <v>216</v>
      </c>
      <c r="I12" s="71">
        <v>0.9</v>
      </c>
      <c r="J12" s="71">
        <v>0.7</v>
      </c>
      <c r="K12" s="71">
        <v>0.5</v>
      </c>
      <c r="L12" s="71">
        <v>0.3</v>
      </c>
      <c r="M12" s="71">
        <v>0.3</v>
      </c>
      <c r="N12" s="71"/>
      <c r="O12" s="71"/>
      <c r="P12" s="71"/>
      <c r="Q12" s="189"/>
    </row>
    <row r="13" spans="2:17" s="11" customFormat="1" ht="14.1" customHeight="1" x14ac:dyDescent="0.2">
      <c r="B13" s="129" t="s">
        <v>25</v>
      </c>
      <c r="C13" s="129" t="s">
        <v>69</v>
      </c>
      <c r="D13" s="129" t="s">
        <v>212</v>
      </c>
      <c r="E13" s="130">
        <v>5000</v>
      </c>
      <c r="F13" s="131" t="s">
        <v>108</v>
      </c>
      <c r="G13" s="131" t="s">
        <v>9</v>
      </c>
      <c r="H13" s="132" t="s">
        <v>0</v>
      </c>
      <c r="I13" s="133">
        <v>88.866179999999986</v>
      </c>
      <c r="J13" s="133">
        <v>82.248660000000001</v>
      </c>
      <c r="K13" s="133">
        <v>77.409540000000007</v>
      </c>
      <c r="L13" s="133">
        <v>77.905619999999999</v>
      </c>
      <c r="M13" s="134">
        <v>77.905619999999999</v>
      </c>
      <c r="N13" s="144"/>
      <c r="O13" s="144"/>
      <c r="P13" s="144"/>
      <c r="Q13" s="195">
        <v>2</v>
      </c>
    </row>
    <row r="14" spans="2:17" s="11" customFormat="1" ht="14.1" customHeight="1" x14ac:dyDescent="0.2">
      <c r="B14" s="135"/>
      <c r="C14" s="135"/>
      <c r="D14" s="135"/>
      <c r="E14" s="136"/>
      <c r="F14" s="137"/>
      <c r="G14" s="137"/>
      <c r="H14" s="119" t="s">
        <v>1</v>
      </c>
      <c r="I14" s="122">
        <v>28.557359999999999</v>
      </c>
      <c r="J14" s="122">
        <v>25.551629999999996</v>
      </c>
      <c r="K14" s="122">
        <v>22.5459</v>
      </c>
      <c r="L14" s="122">
        <v>19.538999999999998</v>
      </c>
      <c r="M14" s="138">
        <v>19.538999999999998</v>
      </c>
      <c r="N14" s="142"/>
      <c r="O14" s="142"/>
      <c r="P14" s="142"/>
      <c r="Q14" s="193"/>
    </row>
    <row r="15" spans="2:17" s="11" customFormat="1" ht="14.1" customHeight="1" x14ac:dyDescent="0.2">
      <c r="B15" s="94" t="s">
        <v>25</v>
      </c>
      <c r="C15" s="94" t="s">
        <v>93</v>
      </c>
      <c r="D15" s="94" t="s">
        <v>105</v>
      </c>
      <c r="E15" s="105">
        <v>5000</v>
      </c>
      <c r="F15" s="97" t="s">
        <v>108</v>
      </c>
      <c r="G15" s="97" t="s">
        <v>9</v>
      </c>
      <c r="H15" s="85" t="s">
        <v>0</v>
      </c>
      <c r="I15" s="88">
        <v>88.866179999999986</v>
      </c>
      <c r="J15" s="88">
        <v>82.248660000000001</v>
      </c>
      <c r="K15" s="88">
        <v>77.409540000000007</v>
      </c>
      <c r="L15" s="88">
        <v>77.905619999999999</v>
      </c>
      <c r="M15" s="98">
        <v>77.905619999999999</v>
      </c>
      <c r="N15" s="144"/>
      <c r="O15" s="144"/>
      <c r="P15" s="144"/>
      <c r="Q15" s="191">
        <v>2</v>
      </c>
    </row>
    <row r="16" spans="2:17" s="11" customFormat="1" ht="14.1" customHeight="1" thickBot="1" x14ac:dyDescent="0.25">
      <c r="B16" s="80"/>
      <c r="C16" s="80"/>
      <c r="D16" s="80"/>
      <c r="E16" s="160"/>
      <c r="F16" s="161"/>
      <c r="G16" s="161"/>
      <c r="H16" s="102" t="s">
        <v>1</v>
      </c>
      <c r="I16" s="103">
        <v>28.557359999999999</v>
      </c>
      <c r="J16" s="103">
        <v>25.551629999999996</v>
      </c>
      <c r="K16" s="103">
        <v>22.5459</v>
      </c>
      <c r="L16" s="103">
        <v>19.538999999999998</v>
      </c>
      <c r="M16" s="104">
        <v>19.538999999999998</v>
      </c>
      <c r="N16" s="146"/>
      <c r="O16" s="146"/>
      <c r="P16" s="146"/>
      <c r="Q16" s="196"/>
    </row>
    <row r="17" spans="2:17" s="11" customFormat="1" ht="14.1" customHeight="1" x14ac:dyDescent="0.2">
      <c r="B17" s="154" t="s">
        <v>154</v>
      </c>
      <c r="C17" s="153" t="s">
        <v>28</v>
      </c>
      <c r="D17" s="155" t="s">
        <v>180</v>
      </c>
      <c r="E17" s="156">
        <v>5000</v>
      </c>
      <c r="F17" s="157" t="s">
        <v>108</v>
      </c>
      <c r="G17" s="157" t="s">
        <v>9</v>
      </c>
      <c r="H17" s="154" t="s">
        <v>0</v>
      </c>
      <c r="I17" s="158">
        <v>77.94</v>
      </c>
      <c r="J17" s="158">
        <v>74.647500000000008</v>
      </c>
      <c r="K17" s="158">
        <v>73.256249999999994</v>
      </c>
      <c r="L17" s="158">
        <v>77.564999999999998</v>
      </c>
      <c r="M17" s="159">
        <v>77.564999999999998</v>
      </c>
      <c r="N17" s="152"/>
      <c r="O17" s="152"/>
      <c r="P17" s="152"/>
      <c r="Q17" s="197">
        <v>7</v>
      </c>
    </row>
    <row r="18" spans="2:17" s="11" customFormat="1" ht="14.1" customHeight="1" x14ac:dyDescent="0.2">
      <c r="B18" s="74" t="s">
        <v>154</v>
      </c>
      <c r="C18" s="74" t="s">
        <v>93</v>
      </c>
      <c r="D18" s="75" t="s">
        <v>101</v>
      </c>
      <c r="E18" s="76">
        <v>5000</v>
      </c>
      <c r="F18" s="77" t="s">
        <v>108</v>
      </c>
      <c r="G18" s="77" t="s">
        <v>9</v>
      </c>
      <c r="H18" s="74" t="s">
        <v>0</v>
      </c>
      <c r="I18" s="78">
        <v>77.94</v>
      </c>
      <c r="J18" s="78">
        <v>74.647500000000008</v>
      </c>
      <c r="K18" s="78">
        <v>73.256249999999994</v>
      </c>
      <c r="L18" s="78">
        <v>77.564999999999998</v>
      </c>
      <c r="M18" s="79">
        <v>77.564999999999998</v>
      </c>
      <c r="N18" s="143"/>
      <c r="O18" s="143"/>
      <c r="P18" s="143"/>
      <c r="Q18" s="198">
        <v>7</v>
      </c>
    </row>
    <row r="19" spans="2:17" s="11" customFormat="1" ht="14.1" customHeight="1" thickBot="1" x14ac:dyDescent="0.25">
      <c r="B19" s="81" t="s">
        <v>208</v>
      </c>
      <c r="C19" s="84" t="s">
        <v>177</v>
      </c>
      <c r="D19" s="82" t="s">
        <v>179</v>
      </c>
      <c r="E19" s="162">
        <v>5000</v>
      </c>
      <c r="F19" s="83" t="s">
        <v>108</v>
      </c>
      <c r="G19" s="83" t="s">
        <v>9</v>
      </c>
      <c r="H19" s="81" t="s">
        <v>0</v>
      </c>
      <c r="I19" s="163">
        <v>77.94</v>
      </c>
      <c r="J19" s="163">
        <v>74.647500000000008</v>
      </c>
      <c r="K19" s="163">
        <v>73.256249999999994</v>
      </c>
      <c r="L19" s="163">
        <v>77.564999999999998</v>
      </c>
      <c r="M19" s="164">
        <v>77.564999999999998</v>
      </c>
      <c r="N19" s="165"/>
      <c r="O19" s="165"/>
      <c r="P19" s="165"/>
      <c r="Q19" s="199">
        <v>7</v>
      </c>
    </row>
    <row r="20" spans="2:17" s="11" customFormat="1" ht="14.1" customHeight="1" x14ac:dyDescent="0.2">
      <c r="B20" s="94" t="s">
        <v>23</v>
      </c>
      <c r="C20" s="147" t="s">
        <v>69</v>
      </c>
      <c r="D20" s="94" t="s">
        <v>75</v>
      </c>
      <c r="E20" s="95">
        <v>10000</v>
      </c>
      <c r="F20" s="97" t="s">
        <v>108</v>
      </c>
      <c r="G20" s="97" t="s">
        <v>9</v>
      </c>
      <c r="H20" s="85" t="s">
        <v>0</v>
      </c>
      <c r="I20" s="88">
        <v>64.716250000000002</v>
      </c>
      <c r="J20" s="88">
        <v>57.644999999999996</v>
      </c>
      <c r="K20" s="88">
        <v>52.474999999999994</v>
      </c>
      <c r="L20" s="88">
        <v>53.006250000000001</v>
      </c>
      <c r="M20" s="98">
        <v>53.006250000000001</v>
      </c>
      <c r="N20" s="144"/>
      <c r="O20" s="144"/>
      <c r="P20" s="144"/>
      <c r="Q20" s="191">
        <v>3</v>
      </c>
    </row>
    <row r="21" spans="2:17" s="11" customFormat="1" ht="14.1" customHeight="1" x14ac:dyDescent="0.2">
      <c r="B21" s="166"/>
      <c r="C21" s="166"/>
      <c r="D21" s="166"/>
      <c r="E21" s="167"/>
      <c r="F21" s="168"/>
      <c r="G21" s="168"/>
      <c r="H21" s="169" t="s">
        <v>1</v>
      </c>
      <c r="I21" s="106">
        <v>30.51</v>
      </c>
      <c r="J21" s="106">
        <v>27.298749999999998</v>
      </c>
      <c r="K21" s="106">
        <v>24.087499999999999</v>
      </c>
      <c r="L21" s="106">
        <v>20.875</v>
      </c>
      <c r="M21" s="106">
        <v>20.875</v>
      </c>
      <c r="N21" s="170"/>
      <c r="O21" s="170"/>
      <c r="P21" s="170"/>
      <c r="Q21" s="200"/>
    </row>
    <row r="22" spans="2:17" s="11" customFormat="1" ht="14.1" customHeight="1" x14ac:dyDescent="0.2">
      <c r="B22" s="94" t="s">
        <v>23</v>
      </c>
      <c r="C22" s="11" t="s">
        <v>109</v>
      </c>
      <c r="D22" s="94"/>
      <c r="E22" s="95">
        <v>10000</v>
      </c>
      <c r="F22" s="97" t="s">
        <v>108</v>
      </c>
      <c r="G22" s="97" t="s">
        <v>9</v>
      </c>
      <c r="H22" s="85" t="s">
        <v>0</v>
      </c>
      <c r="I22" s="88">
        <v>64.716250000000002</v>
      </c>
      <c r="J22" s="88">
        <v>57.644999999999996</v>
      </c>
      <c r="K22" s="88">
        <v>52.474999999999994</v>
      </c>
      <c r="L22" s="88">
        <v>53.006250000000001</v>
      </c>
      <c r="M22" s="98">
        <v>53.006250000000001</v>
      </c>
      <c r="N22" s="144"/>
      <c r="O22" s="144"/>
      <c r="P22" s="144"/>
      <c r="Q22" s="191">
        <v>3</v>
      </c>
    </row>
    <row r="23" spans="2:17" s="11" customFormat="1" ht="14.1" customHeight="1" x14ac:dyDescent="0.2">
      <c r="B23" s="91"/>
      <c r="C23" s="91"/>
      <c r="D23" s="91"/>
      <c r="E23" s="92"/>
      <c r="F23" s="93"/>
      <c r="G23" s="93"/>
      <c r="H23" s="72" t="s">
        <v>1</v>
      </c>
      <c r="I23" s="73">
        <v>30.51</v>
      </c>
      <c r="J23" s="73">
        <v>27.298749999999998</v>
      </c>
      <c r="K23" s="73">
        <v>24.087499999999999</v>
      </c>
      <c r="L23" s="73">
        <v>20.875</v>
      </c>
      <c r="M23" s="106">
        <v>20.875</v>
      </c>
      <c r="N23" s="142"/>
      <c r="O23" s="142"/>
      <c r="P23" s="142"/>
      <c r="Q23" s="194"/>
    </row>
    <row r="24" spans="2:17" s="11" customFormat="1" ht="14.1" customHeight="1" x14ac:dyDescent="0.2">
      <c r="B24" s="94" t="s">
        <v>23</v>
      </c>
      <c r="C24" s="94" t="s">
        <v>93</v>
      </c>
      <c r="D24" s="94" t="s">
        <v>106</v>
      </c>
      <c r="E24" s="95">
        <v>10000</v>
      </c>
      <c r="F24" s="97" t="s">
        <v>108</v>
      </c>
      <c r="G24" s="97" t="s">
        <v>9</v>
      </c>
      <c r="H24" s="85" t="s">
        <v>0</v>
      </c>
      <c r="I24" s="88">
        <v>64.716250000000002</v>
      </c>
      <c r="J24" s="88">
        <v>57.644999999999996</v>
      </c>
      <c r="K24" s="88">
        <v>52.474999999999994</v>
      </c>
      <c r="L24" s="88">
        <v>53.006250000000001</v>
      </c>
      <c r="M24" s="98">
        <v>53.006250000000001</v>
      </c>
      <c r="N24" s="144"/>
      <c r="O24" s="144"/>
      <c r="P24" s="144"/>
      <c r="Q24" s="191">
        <v>3</v>
      </c>
    </row>
    <row r="25" spans="2:17" s="11" customFormat="1" ht="14.1" customHeight="1" x14ac:dyDescent="0.2">
      <c r="B25" s="91"/>
      <c r="C25" s="91"/>
      <c r="D25" s="91"/>
      <c r="E25" s="92"/>
      <c r="F25" s="93"/>
      <c r="G25" s="93"/>
      <c r="H25" s="72" t="s">
        <v>1</v>
      </c>
      <c r="I25" s="73">
        <v>30.51</v>
      </c>
      <c r="J25" s="73">
        <v>27.298749999999998</v>
      </c>
      <c r="K25" s="73">
        <v>24.087499999999999</v>
      </c>
      <c r="L25" s="73">
        <v>20.875</v>
      </c>
      <c r="M25" s="106">
        <v>20.875</v>
      </c>
      <c r="N25" s="142"/>
      <c r="O25" s="142"/>
      <c r="P25" s="142"/>
      <c r="Q25" s="194"/>
    </row>
    <row r="26" spans="2:17" s="11" customFormat="1" ht="14.1" customHeight="1" x14ac:dyDescent="0.2">
      <c r="B26" s="171" t="s">
        <v>23</v>
      </c>
      <c r="C26" s="171" t="s">
        <v>138</v>
      </c>
      <c r="D26" s="171" t="s">
        <v>137</v>
      </c>
      <c r="E26" s="172">
        <v>10000</v>
      </c>
      <c r="F26" s="96" t="s">
        <v>108</v>
      </c>
      <c r="G26" s="96" t="s">
        <v>9</v>
      </c>
      <c r="H26" s="173" t="s">
        <v>0</v>
      </c>
      <c r="I26" s="174">
        <v>64.716250000000002</v>
      </c>
      <c r="J26" s="174">
        <v>57.644999999999996</v>
      </c>
      <c r="K26" s="174">
        <v>52.474999999999994</v>
      </c>
      <c r="L26" s="174">
        <v>53.006250000000001</v>
      </c>
      <c r="M26" s="175">
        <v>53.006250000000001</v>
      </c>
      <c r="N26" s="176"/>
      <c r="O26" s="176"/>
      <c r="P26" s="177"/>
      <c r="Q26" s="201">
        <v>3</v>
      </c>
    </row>
    <row r="27" spans="2:17" s="11" customFormat="1" ht="14.1" customHeight="1" x14ac:dyDescent="0.2">
      <c r="B27" s="91"/>
      <c r="C27" s="91"/>
      <c r="D27" s="91"/>
      <c r="E27" s="92"/>
      <c r="F27" s="93"/>
      <c r="G27" s="93"/>
      <c r="H27" s="72" t="s">
        <v>1</v>
      </c>
      <c r="I27" s="73">
        <v>30.51</v>
      </c>
      <c r="J27" s="73">
        <v>27.298749999999998</v>
      </c>
      <c r="K27" s="73">
        <v>24.087499999999999</v>
      </c>
      <c r="L27" s="73">
        <v>20.875</v>
      </c>
      <c r="M27" s="106">
        <v>20.875</v>
      </c>
      <c r="N27" s="142"/>
      <c r="O27" s="142"/>
      <c r="P27" s="170"/>
      <c r="Q27" s="194"/>
    </row>
    <row r="28" spans="2:17" s="11" customFormat="1" ht="14.1" customHeight="1" x14ac:dyDescent="0.2">
      <c r="B28" s="94" t="s">
        <v>23</v>
      </c>
      <c r="C28" s="94" t="s">
        <v>163</v>
      </c>
      <c r="D28" s="94" t="s">
        <v>224</v>
      </c>
      <c r="E28" s="95">
        <v>10000</v>
      </c>
      <c r="F28" s="97" t="s">
        <v>108</v>
      </c>
      <c r="G28" s="97" t="s">
        <v>9</v>
      </c>
      <c r="H28" s="85" t="s">
        <v>0</v>
      </c>
      <c r="I28" s="88">
        <v>64.716250000000002</v>
      </c>
      <c r="J28" s="88">
        <v>57.644999999999996</v>
      </c>
      <c r="K28" s="88">
        <v>52.474999999999994</v>
      </c>
      <c r="L28" s="88">
        <v>53.006250000000001</v>
      </c>
      <c r="M28" s="98">
        <v>53.006250000000001</v>
      </c>
      <c r="N28" s="144"/>
      <c r="O28" s="144"/>
      <c r="P28" s="144"/>
      <c r="Q28" s="191">
        <v>3</v>
      </c>
    </row>
    <row r="29" spans="2:17" s="11" customFormat="1" ht="14.1" customHeight="1" thickBot="1" x14ac:dyDescent="0.25">
      <c r="B29" s="99"/>
      <c r="C29" s="99"/>
      <c r="D29" s="99"/>
      <c r="E29" s="100"/>
      <c r="F29" s="101"/>
      <c r="G29" s="101"/>
      <c r="H29" s="102" t="s">
        <v>1</v>
      </c>
      <c r="I29" s="103">
        <v>30.51</v>
      </c>
      <c r="J29" s="103">
        <v>27.298749999999998</v>
      </c>
      <c r="K29" s="103">
        <v>24.087499999999999</v>
      </c>
      <c r="L29" s="103">
        <v>20.875</v>
      </c>
      <c r="M29" s="104">
        <v>20.875</v>
      </c>
      <c r="N29" s="146"/>
      <c r="O29" s="146"/>
      <c r="P29" s="146"/>
      <c r="Q29" s="196"/>
    </row>
    <row r="30" spans="2:17" s="11" customFormat="1" ht="14.1" customHeight="1" x14ac:dyDescent="0.2">
      <c r="B30" s="70"/>
      <c r="C30" s="66"/>
      <c r="D30" s="67"/>
      <c r="E30" s="89"/>
      <c r="F30" s="90"/>
      <c r="G30" s="90"/>
      <c r="H30" s="115" t="s">
        <v>216</v>
      </c>
      <c r="I30" s="109">
        <v>0.9</v>
      </c>
      <c r="J30" s="109">
        <v>0.8</v>
      </c>
      <c r="K30" s="109">
        <v>0.7</v>
      </c>
      <c r="L30" s="109">
        <v>0.6</v>
      </c>
      <c r="M30" s="109">
        <v>0.5</v>
      </c>
      <c r="N30" s="109">
        <v>0.4</v>
      </c>
      <c r="O30" s="109">
        <v>0.3</v>
      </c>
      <c r="P30" s="109">
        <v>0.3</v>
      </c>
      <c r="Q30" s="189"/>
    </row>
    <row r="31" spans="2:17" s="11" customFormat="1" ht="14.1" customHeight="1" x14ac:dyDescent="0.2">
      <c r="B31" s="107" t="s">
        <v>209</v>
      </c>
      <c r="C31" s="107" t="s">
        <v>138</v>
      </c>
      <c r="D31" s="107" t="s">
        <v>210</v>
      </c>
      <c r="E31" s="110">
        <v>10000</v>
      </c>
      <c r="F31" s="108" t="s">
        <v>108</v>
      </c>
      <c r="G31" s="111" t="s">
        <v>10</v>
      </c>
      <c r="H31" s="72" t="s">
        <v>0</v>
      </c>
      <c r="I31" s="73">
        <v>47.713749999999997</v>
      </c>
      <c r="J31" s="73">
        <v>45.918750000000003</v>
      </c>
      <c r="K31" s="73">
        <v>44.421250000000001</v>
      </c>
      <c r="L31" s="73">
        <v>43.368749999999999</v>
      </c>
      <c r="M31" s="73">
        <v>43.03</v>
      </c>
      <c r="N31" s="116">
        <v>43.9375</v>
      </c>
      <c r="O31" s="116">
        <v>47.338750000000005</v>
      </c>
      <c r="P31" s="117">
        <v>47.338749999999997</v>
      </c>
      <c r="Q31" s="202">
        <v>8</v>
      </c>
    </row>
    <row r="32" spans="2:17" s="11" customFormat="1" ht="14.1" customHeight="1" x14ac:dyDescent="0.2">
      <c r="B32" s="74" t="s">
        <v>209</v>
      </c>
      <c r="C32" s="181" t="s">
        <v>28</v>
      </c>
      <c r="D32" s="75" t="s">
        <v>104</v>
      </c>
      <c r="E32" s="182">
        <v>10000</v>
      </c>
      <c r="F32" s="77" t="s">
        <v>108</v>
      </c>
      <c r="G32" s="183" t="s">
        <v>10</v>
      </c>
      <c r="H32" s="184" t="s">
        <v>0</v>
      </c>
      <c r="I32" s="185">
        <v>47.713749999999997</v>
      </c>
      <c r="J32" s="185">
        <v>45.918750000000003</v>
      </c>
      <c r="K32" s="185">
        <v>44.421250000000001</v>
      </c>
      <c r="L32" s="185">
        <v>43.368749999999999</v>
      </c>
      <c r="M32" s="185">
        <v>43.03</v>
      </c>
      <c r="N32" s="185">
        <v>43.9375</v>
      </c>
      <c r="O32" s="185">
        <v>47.338750000000005</v>
      </c>
      <c r="P32" s="186">
        <v>47.338749999999997</v>
      </c>
      <c r="Q32" s="198">
        <v>8</v>
      </c>
    </row>
    <row r="33" spans="1:17" s="11" customFormat="1" ht="14.1" customHeight="1" x14ac:dyDescent="0.2">
      <c r="B33" s="154" t="s">
        <v>209</v>
      </c>
      <c r="C33" s="94" t="s">
        <v>163</v>
      </c>
      <c r="D33" s="154" t="s">
        <v>159</v>
      </c>
      <c r="E33" s="179">
        <v>10000</v>
      </c>
      <c r="F33" s="157" t="s">
        <v>108</v>
      </c>
      <c r="G33" s="180" t="s">
        <v>10</v>
      </c>
      <c r="H33" s="149" t="s">
        <v>0</v>
      </c>
      <c r="I33" s="150">
        <v>47.713749999999997</v>
      </c>
      <c r="J33" s="150">
        <v>45.918750000000003</v>
      </c>
      <c r="K33" s="150">
        <v>44.421250000000001</v>
      </c>
      <c r="L33" s="150">
        <v>43.368749999999999</v>
      </c>
      <c r="M33" s="150">
        <v>43.03</v>
      </c>
      <c r="N33" s="150">
        <v>43.9375</v>
      </c>
      <c r="O33" s="150">
        <v>47.338750000000005</v>
      </c>
      <c r="P33" s="151">
        <v>47.338749999999997</v>
      </c>
      <c r="Q33" s="197">
        <v>8</v>
      </c>
    </row>
    <row r="34" spans="1:17" s="11" customFormat="1" ht="14.1" customHeight="1" x14ac:dyDescent="0.2">
      <c r="B34" s="70"/>
      <c r="C34" s="67"/>
      <c r="D34" s="67"/>
      <c r="E34" s="67"/>
      <c r="F34" s="67"/>
      <c r="G34" s="67"/>
      <c r="H34" s="115" t="s">
        <v>216</v>
      </c>
      <c r="I34" s="71">
        <v>0.9</v>
      </c>
      <c r="J34" s="71">
        <v>0.9</v>
      </c>
      <c r="K34" s="71">
        <v>0.9</v>
      </c>
      <c r="L34" s="71">
        <v>0.9</v>
      </c>
      <c r="M34" s="71">
        <v>0.9</v>
      </c>
      <c r="N34" s="71">
        <v>0.9</v>
      </c>
      <c r="O34" s="71">
        <v>0.9</v>
      </c>
      <c r="P34" s="71">
        <v>0.9</v>
      </c>
      <c r="Q34" s="189"/>
    </row>
    <row r="35" spans="1:17" s="11" customFormat="1" ht="14.1" customHeight="1" x14ac:dyDescent="0.2">
      <c r="B35" s="112" t="s">
        <v>135</v>
      </c>
      <c r="C35" s="94" t="s">
        <v>192</v>
      </c>
      <c r="D35" s="112" t="s">
        <v>136</v>
      </c>
      <c r="E35" s="113">
        <v>5000</v>
      </c>
      <c r="F35" s="114" t="s">
        <v>191</v>
      </c>
      <c r="G35" s="114" t="s">
        <v>191</v>
      </c>
      <c r="H35" s="112" t="s">
        <v>0</v>
      </c>
      <c r="I35" s="98">
        <v>77.94</v>
      </c>
      <c r="J35" s="98">
        <v>77.94</v>
      </c>
      <c r="K35" s="98">
        <v>77.94</v>
      </c>
      <c r="L35" s="98">
        <v>77.94</v>
      </c>
      <c r="M35" s="98">
        <v>77.94</v>
      </c>
      <c r="N35" s="98">
        <v>77.94</v>
      </c>
      <c r="O35" s="98">
        <v>77.94</v>
      </c>
      <c r="P35" s="98">
        <v>77.94</v>
      </c>
      <c r="Q35" s="191">
        <v>5</v>
      </c>
    </row>
    <row r="36" spans="1:17" ht="15.75" x14ac:dyDescent="0.25">
      <c r="A36" s="26" t="s">
        <v>184</v>
      </c>
      <c r="B36" s="141" t="s">
        <v>221</v>
      </c>
      <c r="E36"/>
      <c r="F36"/>
      <c r="G36" s="14"/>
      <c r="H36"/>
      <c r="M36" s="3"/>
      <c r="Q36" s="203"/>
    </row>
    <row r="37" spans="1:17" ht="15" x14ac:dyDescent="0.25">
      <c r="A37" s="27" t="s">
        <v>26</v>
      </c>
      <c r="B37" s="38" t="s">
        <v>187</v>
      </c>
      <c r="E37"/>
      <c r="F37"/>
      <c r="G37" s="11"/>
      <c r="H37"/>
      <c r="M37" s="3"/>
      <c r="Q37" s="203"/>
    </row>
    <row r="38" spans="1:17" x14ac:dyDescent="0.2">
      <c r="A38" s="28" t="s">
        <v>185</v>
      </c>
      <c r="B38" s="38" t="s">
        <v>215</v>
      </c>
    </row>
    <row r="39" spans="1:17" x14ac:dyDescent="0.2">
      <c r="A39" s="28"/>
      <c r="B39" s="38" t="s">
        <v>213</v>
      </c>
    </row>
    <row r="40" spans="1:17" x14ac:dyDescent="0.2">
      <c r="A40" s="29" t="s">
        <v>188</v>
      </c>
      <c r="B40" s="38" t="s">
        <v>189</v>
      </c>
    </row>
    <row r="41" spans="1:17" x14ac:dyDescent="0.2">
      <c r="B41" s="38" t="s">
        <v>211</v>
      </c>
    </row>
    <row r="42" spans="1:17" x14ac:dyDescent="0.2">
      <c r="A42" s="39" t="s">
        <v>193</v>
      </c>
      <c r="B42" s="38" t="s">
        <v>194</v>
      </c>
    </row>
    <row r="43" spans="1:17" x14ac:dyDescent="0.2">
      <c r="B43" s="38"/>
    </row>
    <row r="44" spans="1:17" x14ac:dyDescent="0.2">
      <c r="B44" s="38" t="s">
        <v>204</v>
      </c>
    </row>
  </sheetData>
  <pageMargins left="0.43307086614173229" right="0.43307086614173229" top="0.74803149606299213" bottom="0.39370078740157483" header="0.31496062992125984" footer="0.31496062992125984"/>
  <pageSetup paperSize="9" scale="84" fitToWidth="0" orientation="landscape" horizontalDpi="1200" verticalDpi="1200" r:id="rId1"/>
  <headerFooter>
    <oddHeader>&amp;L&amp;F&amp;C&amp;A</oddHeader>
  </headerFooter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40"/>
  <sheetViews>
    <sheetView zoomScale="125" zoomScaleNormal="125" workbookViewId="0"/>
  </sheetViews>
  <sheetFormatPr baseColWidth="10" defaultRowHeight="14.25" x14ac:dyDescent="0.2"/>
  <cols>
    <col min="1" max="1" width="29.140625" style="11" customWidth="1"/>
    <col min="2" max="2" width="33.85546875" style="11" bestFit="1" customWidth="1"/>
    <col min="3" max="3" width="28.5703125" style="11" bestFit="1" customWidth="1"/>
    <col min="4" max="4" width="8" style="20" customWidth="1"/>
    <col min="5" max="5" width="11.42578125" style="20"/>
    <col min="6" max="6" width="27.140625" style="20" bestFit="1" customWidth="1"/>
    <col min="7" max="16384" width="11.42578125" style="20"/>
  </cols>
  <sheetData>
    <row r="1" spans="1:3" x14ac:dyDescent="0.2">
      <c r="A1" s="64" t="s">
        <v>183</v>
      </c>
      <c r="B1" s="64" t="s">
        <v>218</v>
      </c>
      <c r="C1" s="64" t="s">
        <v>218</v>
      </c>
    </row>
    <row r="2" spans="1:3" x14ac:dyDescent="0.2">
      <c r="A2" s="64"/>
      <c r="B2" s="64" t="s">
        <v>27</v>
      </c>
      <c r="C2" s="64" t="s">
        <v>219</v>
      </c>
    </row>
    <row r="3" spans="1:3" x14ac:dyDescent="0.2">
      <c r="A3" s="21" t="s">
        <v>154</v>
      </c>
      <c r="B3" s="11" t="s">
        <v>55</v>
      </c>
      <c r="C3" s="11" t="s">
        <v>30</v>
      </c>
    </row>
    <row r="4" spans="1:3" x14ac:dyDescent="0.2">
      <c r="A4" s="123" t="s">
        <v>154</v>
      </c>
      <c r="B4" s="123" t="s">
        <v>55</v>
      </c>
      <c r="C4" s="123" t="s">
        <v>2</v>
      </c>
    </row>
    <row r="5" spans="1:3" x14ac:dyDescent="0.2">
      <c r="A5" s="21" t="s">
        <v>154</v>
      </c>
      <c r="B5" s="11" t="s">
        <v>55</v>
      </c>
      <c r="C5" s="11" t="s">
        <v>32</v>
      </c>
    </row>
    <row r="6" spans="1:3" x14ac:dyDescent="0.2">
      <c r="A6" s="21" t="s">
        <v>154</v>
      </c>
      <c r="B6" s="11" t="s">
        <v>55</v>
      </c>
      <c r="C6" s="11" t="s">
        <v>31</v>
      </c>
    </row>
    <row r="7" spans="1:3" x14ac:dyDescent="0.2">
      <c r="A7" s="21" t="s">
        <v>154</v>
      </c>
      <c r="B7" s="11" t="s">
        <v>55</v>
      </c>
      <c r="C7" s="11" t="s">
        <v>33</v>
      </c>
    </row>
    <row r="8" spans="1:3" x14ac:dyDescent="0.2">
      <c r="A8" s="23" t="s">
        <v>155</v>
      </c>
      <c r="B8" s="11" t="s">
        <v>55</v>
      </c>
      <c r="C8" s="22" t="s">
        <v>92</v>
      </c>
    </row>
    <row r="9" spans="1:3" x14ac:dyDescent="0.2">
      <c r="A9" s="23" t="s">
        <v>155</v>
      </c>
      <c r="B9" s="11" t="s">
        <v>55</v>
      </c>
      <c r="C9" s="22" t="s">
        <v>91</v>
      </c>
    </row>
    <row r="10" spans="1:3" x14ac:dyDescent="0.2">
      <c r="A10" s="21" t="s">
        <v>56</v>
      </c>
      <c r="B10" s="11" t="s">
        <v>55</v>
      </c>
      <c r="C10" s="11" t="s">
        <v>34</v>
      </c>
    </row>
    <row r="11" spans="1:3" x14ac:dyDescent="0.2">
      <c r="A11" s="23" t="s">
        <v>155</v>
      </c>
      <c r="B11" s="11" t="s">
        <v>55</v>
      </c>
      <c r="C11" s="22" t="s">
        <v>29</v>
      </c>
    </row>
    <row r="12" spans="1:3" x14ac:dyDescent="0.2">
      <c r="A12" s="21" t="s">
        <v>154</v>
      </c>
      <c r="B12" s="11" t="s">
        <v>55</v>
      </c>
      <c r="C12" s="11" t="s">
        <v>35</v>
      </c>
    </row>
    <row r="13" spans="1:3" x14ac:dyDescent="0.2">
      <c r="A13" s="21" t="s">
        <v>154</v>
      </c>
      <c r="B13" s="11" t="s">
        <v>55</v>
      </c>
      <c r="C13" s="11" t="s">
        <v>36</v>
      </c>
    </row>
    <row r="14" spans="1:3" x14ac:dyDescent="0.2">
      <c r="A14" s="21" t="s">
        <v>154</v>
      </c>
      <c r="B14" s="11" t="s">
        <v>55</v>
      </c>
      <c r="C14" s="11" t="s">
        <v>37</v>
      </c>
    </row>
    <row r="15" spans="1:3" x14ac:dyDescent="0.2">
      <c r="A15" s="21" t="s">
        <v>154</v>
      </c>
      <c r="B15" s="11" t="s">
        <v>55</v>
      </c>
      <c r="C15" s="11" t="s">
        <v>38</v>
      </c>
    </row>
    <row r="16" spans="1:3" x14ac:dyDescent="0.2">
      <c r="A16" s="21" t="s">
        <v>154</v>
      </c>
      <c r="B16" s="11" t="s">
        <v>55</v>
      </c>
      <c r="C16" s="11" t="s">
        <v>39</v>
      </c>
    </row>
    <row r="17" spans="1:3" x14ac:dyDescent="0.2">
      <c r="A17" s="21" t="s">
        <v>154</v>
      </c>
      <c r="B17" s="11" t="s">
        <v>55</v>
      </c>
      <c r="C17" s="11" t="s">
        <v>40</v>
      </c>
    </row>
    <row r="18" spans="1:3" x14ac:dyDescent="0.2">
      <c r="A18" s="21" t="s">
        <v>154</v>
      </c>
      <c r="B18" s="11" t="s">
        <v>55</v>
      </c>
      <c r="C18" s="11" t="s">
        <v>41</v>
      </c>
    </row>
    <row r="19" spans="1:3" x14ac:dyDescent="0.2">
      <c r="A19" s="21" t="s">
        <v>154</v>
      </c>
      <c r="B19" s="11" t="s">
        <v>55</v>
      </c>
      <c r="C19" s="11" t="s">
        <v>42</v>
      </c>
    </row>
    <row r="20" spans="1:3" x14ac:dyDescent="0.2">
      <c r="A20" s="21" t="s">
        <v>154</v>
      </c>
      <c r="B20" s="11" t="s">
        <v>55</v>
      </c>
      <c r="C20" s="11" t="s">
        <v>43</v>
      </c>
    </row>
    <row r="21" spans="1:3" x14ac:dyDescent="0.2">
      <c r="A21" s="21" t="s">
        <v>154</v>
      </c>
      <c r="B21" s="11" t="s">
        <v>55</v>
      </c>
      <c r="C21" s="11" t="s">
        <v>44</v>
      </c>
    </row>
    <row r="22" spans="1:3" x14ac:dyDescent="0.2">
      <c r="A22" s="21" t="s">
        <v>154</v>
      </c>
      <c r="B22" s="11" t="s">
        <v>55</v>
      </c>
      <c r="C22" s="11" t="s">
        <v>45</v>
      </c>
    </row>
    <row r="23" spans="1:3" x14ac:dyDescent="0.2">
      <c r="A23" s="21" t="s">
        <v>154</v>
      </c>
      <c r="B23" s="11" t="s">
        <v>55</v>
      </c>
      <c r="C23" s="11" t="s">
        <v>46</v>
      </c>
    </row>
    <row r="24" spans="1:3" x14ac:dyDescent="0.2">
      <c r="A24" s="23" t="s">
        <v>155</v>
      </c>
      <c r="B24" s="11" t="s">
        <v>55</v>
      </c>
      <c r="C24" s="22" t="s">
        <v>47</v>
      </c>
    </row>
    <row r="25" spans="1:3" x14ac:dyDescent="0.2">
      <c r="A25" s="21" t="s">
        <v>154</v>
      </c>
      <c r="B25" s="11" t="s">
        <v>55</v>
      </c>
      <c r="C25" s="11" t="s">
        <v>48</v>
      </c>
    </row>
    <row r="26" spans="1:3" x14ac:dyDescent="0.2">
      <c r="A26" s="21" t="s">
        <v>154</v>
      </c>
      <c r="B26" s="11" t="s">
        <v>55</v>
      </c>
      <c r="C26" s="11" t="s">
        <v>49</v>
      </c>
    </row>
    <row r="27" spans="1:3" x14ac:dyDescent="0.2">
      <c r="A27" s="24"/>
    </row>
    <row r="28" spans="1:3" x14ac:dyDescent="0.2">
      <c r="A28" s="11" t="s">
        <v>11</v>
      </c>
      <c r="B28" s="11" t="s">
        <v>11</v>
      </c>
      <c r="C28" s="11" t="s">
        <v>50</v>
      </c>
    </row>
    <row r="29" spans="1:3" x14ac:dyDescent="0.2">
      <c r="A29" s="11" t="s">
        <v>11</v>
      </c>
      <c r="B29" s="11" t="s">
        <v>11</v>
      </c>
      <c r="C29" s="11" t="s">
        <v>51</v>
      </c>
    </row>
    <row r="30" spans="1:3" x14ac:dyDescent="0.2">
      <c r="A30" s="11" t="s">
        <v>11</v>
      </c>
      <c r="B30" s="11" t="s">
        <v>11</v>
      </c>
      <c r="C30" s="11" t="s">
        <v>52</v>
      </c>
    </row>
    <row r="31" spans="1:3" x14ac:dyDescent="0.2">
      <c r="A31" s="11" t="s">
        <v>11</v>
      </c>
      <c r="B31" s="11" t="s">
        <v>11</v>
      </c>
      <c r="C31" s="11" t="s">
        <v>53</v>
      </c>
    </row>
    <row r="32" spans="1:3" x14ac:dyDescent="0.2">
      <c r="A32" s="11" t="s">
        <v>11</v>
      </c>
      <c r="B32" s="11" t="s">
        <v>11</v>
      </c>
      <c r="C32" s="11" t="s">
        <v>54</v>
      </c>
    </row>
    <row r="34" spans="1:3" x14ac:dyDescent="0.2">
      <c r="A34" s="24" t="s">
        <v>24</v>
      </c>
      <c r="B34" s="11" t="s">
        <v>67</v>
      </c>
      <c r="C34" s="11" t="s">
        <v>57</v>
      </c>
    </row>
    <row r="35" spans="1:3" x14ac:dyDescent="0.2">
      <c r="A35" s="25" t="s">
        <v>23</v>
      </c>
      <c r="B35" s="11" t="s">
        <v>67</v>
      </c>
      <c r="C35" s="11" t="s">
        <v>58</v>
      </c>
    </row>
    <row r="36" spans="1:3" x14ac:dyDescent="0.2">
      <c r="A36" s="25" t="s">
        <v>23</v>
      </c>
      <c r="B36" s="11" t="s">
        <v>67</v>
      </c>
      <c r="C36" s="11" t="s">
        <v>59</v>
      </c>
    </row>
    <row r="37" spans="1:3" x14ac:dyDescent="0.2">
      <c r="A37" s="140" t="s">
        <v>24</v>
      </c>
      <c r="B37" s="123" t="s">
        <v>67</v>
      </c>
      <c r="C37" s="123" t="s">
        <v>60</v>
      </c>
    </row>
    <row r="38" spans="1:3" x14ac:dyDescent="0.2">
      <c r="A38" s="21" t="s">
        <v>24</v>
      </c>
      <c r="B38" s="11" t="s">
        <v>67</v>
      </c>
      <c r="C38" s="11" t="s">
        <v>61</v>
      </c>
    </row>
    <row r="39" spans="1:3" x14ac:dyDescent="0.2">
      <c r="A39" s="21" t="s">
        <v>24</v>
      </c>
      <c r="B39" s="11" t="s">
        <v>67</v>
      </c>
      <c r="C39" s="11" t="s">
        <v>62</v>
      </c>
    </row>
    <row r="40" spans="1:3" x14ac:dyDescent="0.2">
      <c r="A40" s="21" t="s">
        <v>24</v>
      </c>
      <c r="B40" s="11" t="s">
        <v>67</v>
      </c>
      <c r="C40" s="11" t="s">
        <v>63</v>
      </c>
    </row>
    <row r="41" spans="1:3" x14ac:dyDescent="0.2">
      <c r="A41" s="123" t="s">
        <v>24</v>
      </c>
      <c r="B41" s="123" t="s">
        <v>67</v>
      </c>
      <c r="C41" s="123" t="s">
        <v>64</v>
      </c>
    </row>
    <row r="42" spans="1:3" x14ac:dyDescent="0.2">
      <c r="A42" s="25" t="s">
        <v>23</v>
      </c>
      <c r="B42" s="11" t="s">
        <v>67</v>
      </c>
      <c r="C42" s="11" t="s">
        <v>65</v>
      </c>
    </row>
    <row r="43" spans="1:3" x14ac:dyDescent="0.2">
      <c r="A43" s="21" t="s">
        <v>24</v>
      </c>
      <c r="B43" s="11" t="s">
        <v>67</v>
      </c>
      <c r="C43" s="11" t="s">
        <v>66</v>
      </c>
    </row>
    <row r="45" spans="1:3" x14ac:dyDescent="0.2">
      <c r="A45" s="123" t="s">
        <v>25</v>
      </c>
      <c r="B45" s="139" t="s">
        <v>69</v>
      </c>
      <c r="C45" s="123" t="s">
        <v>79</v>
      </c>
    </row>
    <row r="46" spans="1:3" x14ac:dyDescent="0.2">
      <c r="A46" s="21" t="s">
        <v>25</v>
      </c>
      <c r="B46" s="19" t="s">
        <v>69</v>
      </c>
      <c r="C46" s="11" t="s">
        <v>80</v>
      </c>
    </row>
    <row r="47" spans="1:3" x14ac:dyDescent="0.2">
      <c r="A47" s="21" t="s">
        <v>25</v>
      </c>
      <c r="B47" s="19" t="s">
        <v>69</v>
      </c>
      <c r="C47" s="11" t="s">
        <v>81</v>
      </c>
    </row>
    <row r="48" spans="1:3" x14ac:dyDescent="0.2">
      <c r="A48" s="123" t="s">
        <v>25</v>
      </c>
      <c r="B48" s="139" t="s">
        <v>69</v>
      </c>
      <c r="C48" s="123" t="s">
        <v>82</v>
      </c>
    </row>
    <row r="49" spans="1:3" x14ac:dyDescent="0.2">
      <c r="A49" s="123" t="s">
        <v>25</v>
      </c>
      <c r="B49" s="139" t="s">
        <v>69</v>
      </c>
      <c r="C49" s="123" t="s">
        <v>88</v>
      </c>
    </row>
    <row r="50" spans="1:3" x14ac:dyDescent="0.2">
      <c r="A50" s="21" t="s">
        <v>25</v>
      </c>
      <c r="B50" s="19" t="s">
        <v>69</v>
      </c>
      <c r="C50" s="11" t="s">
        <v>89</v>
      </c>
    </row>
    <row r="51" spans="1:3" x14ac:dyDescent="0.2">
      <c r="A51" s="21" t="s">
        <v>25</v>
      </c>
      <c r="B51" s="19" t="s">
        <v>69</v>
      </c>
      <c r="C51" s="11" t="s">
        <v>90</v>
      </c>
    </row>
    <row r="52" spans="1:3" x14ac:dyDescent="0.2">
      <c r="A52" s="21" t="s">
        <v>23</v>
      </c>
      <c r="B52" s="19" t="s">
        <v>69</v>
      </c>
      <c r="C52" s="11" t="s">
        <v>70</v>
      </c>
    </row>
    <row r="53" spans="1:3" x14ac:dyDescent="0.2">
      <c r="A53" s="21" t="s">
        <v>23</v>
      </c>
      <c r="B53" s="19" t="s">
        <v>69</v>
      </c>
      <c r="C53" s="11" t="s">
        <v>71</v>
      </c>
    </row>
    <row r="54" spans="1:3" x14ac:dyDescent="0.2">
      <c r="A54" s="21" t="s">
        <v>23</v>
      </c>
      <c r="B54" s="19" t="s">
        <v>69</v>
      </c>
      <c r="C54" s="11" t="s">
        <v>72</v>
      </c>
    </row>
    <row r="55" spans="1:3" x14ac:dyDescent="0.2">
      <c r="A55" s="21" t="s">
        <v>23</v>
      </c>
      <c r="B55" s="19" t="s">
        <v>69</v>
      </c>
      <c r="C55" s="11" t="s">
        <v>73</v>
      </c>
    </row>
    <row r="56" spans="1:3" x14ac:dyDescent="0.2">
      <c r="A56" s="21" t="s">
        <v>23</v>
      </c>
      <c r="B56" s="19" t="s">
        <v>69</v>
      </c>
      <c r="C56" s="11" t="s">
        <v>74</v>
      </c>
    </row>
    <row r="57" spans="1:3" x14ac:dyDescent="0.2">
      <c r="A57" s="21" t="s">
        <v>23</v>
      </c>
      <c r="B57" s="19" t="s">
        <v>69</v>
      </c>
      <c r="C57" s="11" t="s">
        <v>75</v>
      </c>
    </row>
    <row r="58" spans="1:3" x14ac:dyDescent="0.2">
      <c r="A58" s="21" t="s">
        <v>23</v>
      </c>
      <c r="B58" s="19" t="s">
        <v>69</v>
      </c>
      <c r="C58" s="11" t="s">
        <v>76</v>
      </c>
    </row>
    <row r="59" spans="1:3" x14ac:dyDescent="0.2">
      <c r="A59" s="21" t="s">
        <v>23</v>
      </c>
      <c r="B59" s="19" t="s">
        <v>69</v>
      </c>
      <c r="C59" s="11" t="s">
        <v>77</v>
      </c>
    </row>
    <row r="60" spans="1:3" x14ac:dyDescent="0.2">
      <c r="A60" s="21" t="s">
        <v>23</v>
      </c>
      <c r="B60" s="19" t="s">
        <v>69</v>
      </c>
      <c r="C60" s="11" t="s">
        <v>78</v>
      </c>
    </row>
    <row r="61" spans="1:3" x14ac:dyDescent="0.2">
      <c r="A61" s="21" t="s">
        <v>23</v>
      </c>
      <c r="B61" s="19" t="s">
        <v>69</v>
      </c>
      <c r="C61" s="11" t="s">
        <v>83</v>
      </c>
    </row>
    <row r="62" spans="1:3" x14ac:dyDescent="0.2">
      <c r="A62" s="21" t="s">
        <v>23</v>
      </c>
      <c r="B62" s="19" t="s">
        <v>69</v>
      </c>
      <c r="C62" s="11" t="s">
        <v>84</v>
      </c>
    </row>
    <row r="63" spans="1:3" x14ac:dyDescent="0.2">
      <c r="A63" s="21" t="s">
        <v>23</v>
      </c>
      <c r="B63" s="19" t="s">
        <v>69</v>
      </c>
      <c r="C63" s="11" t="s">
        <v>85</v>
      </c>
    </row>
    <row r="64" spans="1:3" x14ac:dyDescent="0.2">
      <c r="A64" s="21" t="s">
        <v>23</v>
      </c>
      <c r="B64" s="19" t="s">
        <v>69</v>
      </c>
      <c r="C64" s="11" t="s">
        <v>86</v>
      </c>
    </row>
    <row r="65" spans="1:3" x14ac:dyDescent="0.2">
      <c r="A65" s="21" t="s">
        <v>23</v>
      </c>
      <c r="B65" s="19" t="s">
        <v>69</v>
      </c>
      <c r="C65" s="11" t="s">
        <v>87</v>
      </c>
    </row>
    <row r="66" spans="1:3" x14ac:dyDescent="0.2">
      <c r="A66" s="21"/>
    </row>
    <row r="67" spans="1:3" x14ac:dyDescent="0.2">
      <c r="A67" s="21" t="s">
        <v>23</v>
      </c>
      <c r="B67" s="11" t="s">
        <v>93</v>
      </c>
      <c r="C67" s="11" t="s">
        <v>94</v>
      </c>
    </row>
    <row r="68" spans="1:3" x14ac:dyDescent="0.2">
      <c r="A68" s="21" t="s">
        <v>25</v>
      </c>
      <c r="B68" s="11" t="s">
        <v>93</v>
      </c>
      <c r="C68" s="11" t="s">
        <v>95</v>
      </c>
    </row>
    <row r="69" spans="1:3" x14ac:dyDescent="0.2">
      <c r="A69" s="21" t="s">
        <v>25</v>
      </c>
      <c r="B69" s="11" t="s">
        <v>93</v>
      </c>
      <c r="C69" s="11" t="s">
        <v>96</v>
      </c>
    </row>
    <row r="70" spans="1:3" x14ac:dyDescent="0.2">
      <c r="A70" s="21" t="s">
        <v>25</v>
      </c>
      <c r="B70" s="11" t="s">
        <v>93</v>
      </c>
      <c r="C70" s="11" t="s">
        <v>97</v>
      </c>
    </row>
    <row r="71" spans="1:3" x14ac:dyDescent="0.2">
      <c r="A71" s="21" t="s">
        <v>25</v>
      </c>
      <c r="B71" s="11" t="s">
        <v>93</v>
      </c>
      <c r="C71" s="11" t="s">
        <v>98</v>
      </c>
    </row>
    <row r="72" spans="1:3" x14ac:dyDescent="0.2">
      <c r="A72" s="21" t="s">
        <v>25</v>
      </c>
      <c r="B72" s="11" t="s">
        <v>93</v>
      </c>
      <c r="C72" s="11" t="s">
        <v>99</v>
      </c>
    </row>
    <row r="73" spans="1:3" x14ac:dyDescent="0.2">
      <c r="A73" s="21" t="s">
        <v>23</v>
      </c>
      <c r="B73" s="11" t="s">
        <v>93</v>
      </c>
      <c r="C73" s="11" t="s">
        <v>100</v>
      </c>
    </row>
    <row r="74" spans="1:3" x14ac:dyDescent="0.2">
      <c r="A74" s="11" t="s">
        <v>154</v>
      </c>
      <c r="B74" s="11" t="s">
        <v>93</v>
      </c>
      <c r="C74" s="11" t="s">
        <v>101</v>
      </c>
    </row>
    <row r="75" spans="1:3" x14ac:dyDescent="0.2">
      <c r="A75" s="21" t="s">
        <v>25</v>
      </c>
      <c r="B75" s="11" t="s">
        <v>93</v>
      </c>
      <c r="C75" s="11" t="s">
        <v>102</v>
      </c>
    </row>
    <row r="77" spans="1:3" x14ac:dyDescent="0.2">
      <c r="A77" s="21" t="s">
        <v>23</v>
      </c>
      <c r="B77" s="11" t="s">
        <v>109</v>
      </c>
      <c r="C77" s="11" t="s">
        <v>110</v>
      </c>
    </row>
    <row r="78" spans="1:3" x14ac:dyDescent="0.2">
      <c r="A78" s="21" t="s">
        <v>23</v>
      </c>
      <c r="B78" s="11" t="s">
        <v>109</v>
      </c>
      <c r="C78" s="11" t="s">
        <v>111</v>
      </c>
    </row>
    <row r="79" spans="1:3" x14ac:dyDescent="0.2">
      <c r="A79" s="21" t="s">
        <v>23</v>
      </c>
      <c r="B79" s="11" t="s">
        <v>109</v>
      </c>
      <c r="C79" s="11" t="s">
        <v>112</v>
      </c>
    </row>
    <row r="80" spans="1:3" x14ac:dyDescent="0.2">
      <c r="A80" s="21" t="s">
        <v>23</v>
      </c>
      <c r="B80" s="11" t="s">
        <v>109</v>
      </c>
      <c r="C80" s="11" t="s">
        <v>113</v>
      </c>
    </row>
    <row r="81" spans="1:3" x14ac:dyDescent="0.2">
      <c r="A81" s="21" t="s">
        <v>23</v>
      </c>
      <c r="B81" s="11" t="s">
        <v>109</v>
      </c>
      <c r="C81" s="11" t="s">
        <v>114</v>
      </c>
    </row>
    <row r="82" spans="1:3" x14ac:dyDescent="0.2">
      <c r="A82" s="21" t="s">
        <v>23</v>
      </c>
      <c r="B82" s="11" t="s">
        <v>109</v>
      </c>
      <c r="C82" s="11" t="s">
        <v>115</v>
      </c>
    </row>
    <row r="83" spans="1:3" x14ac:dyDescent="0.2">
      <c r="A83" s="21" t="s">
        <v>23</v>
      </c>
      <c r="B83" s="11" t="s">
        <v>109</v>
      </c>
      <c r="C83" s="11" t="s">
        <v>116</v>
      </c>
    </row>
    <row r="84" spans="1:3" x14ac:dyDescent="0.2">
      <c r="A84" s="21" t="s">
        <v>23</v>
      </c>
      <c r="B84" s="11" t="s">
        <v>109</v>
      </c>
      <c r="C84" s="11" t="s">
        <v>117</v>
      </c>
    </row>
    <row r="85" spans="1:3" x14ac:dyDescent="0.2">
      <c r="A85" s="21" t="s">
        <v>23</v>
      </c>
      <c r="B85" s="11" t="s">
        <v>109</v>
      </c>
      <c r="C85" s="11" t="s">
        <v>118</v>
      </c>
    </row>
    <row r="86" spans="1:3" x14ac:dyDescent="0.2">
      <c r="A86" s="21" t="s">
        <v>23</v>
      </c>
      <c r="B86" s="11" t="s">
        <v>109</v>
      </c>
      <c r="C86" s="11" t="s">
        <v>119</v>
      </c>
    </row>
    <row r="87" spans="1:3" x14ac:dyDescent="0.2">
      <c r="A87" s="21" t="s">
        <v>23</v>
      </c>
      <c r="B87" s="11" t="s">
        <v>109</v>
      </c>
      <c r="C87" s="11" t="s">
        <v>120</v>
      </c>
    </row>
    <row r="88" spans="1:3" x14ac:dyDescent="0.2">
      <c r="A88" s="21" t="s">
        <v>23</v>
      </c>
      <c r="B88" s="11" t="s">
        <v>109</v>
      </c>
      <c r="C88" s="11" t="s">
        <v>121</v>
      </c>
    </row>
    <row r="89" spans="1:3" x14ac:dyDescent="0.2">
      <c r="A89" s="21" t="s">
        <v>23</v>
      </c>
      <c r="B89" s="11" t="s">
        <v>109</v>
      </c>
      <c r="C89" s="11" t="s">
        <v>122</v>
      </c>
    </row>
    <row r="90" spans="1:3" x14ac:dyDescent="0.2">
      <c r="A90" s="21" t="s">
        <v>23</v>
      </c>
      <c r="B90" s="11" t="s">
        <v>109</v>
      </c>
      <c r="C90" s="11" t="s">
        <v>123</v>
      </c>
    </row>
    <row r="91" spans="1:3" x14ac:dyDescent="0.2">
      <c r="A91" s="21" t="s">
        <v>23</v>
      </c>
      <c r="B91" s="11" t="s">
        <v>109</v>
      </c>
      <c r="C91" s="11" t="s">
        <v>124</v>
      </c>
    </row>
    <row r="93" spans="1:3" x14ac:dyDescent="0.2">
      <c r="A93" s="11" t="s">
        <v>135</v>
      </c>
      <c r="B93" s="11" t="s">
        <v>134</v>
      </c>
      <c r="C93" s="11" t="s">
        <v>125</v>
      </c>
    </row>
    <row r="94" spans="1:3" x14ac:dyDescent="0.2">
      <c r="A94" s="11" t="s">
        <v>135</v>
      </c>
      <c r="B94" s="11" t="s">
        <v>134</v>
      </c>
      <c r="C94" s="11" t="s">
        <v>126</v>
      </c>
    </row>
    <row r="95" spans="1:3" x14ac:dyDescent="0.2">
      <c r="A95" s="11" t="s">
        <v>135</v>
      </c>
      <c r="B95" s="11" t="s">
        <v>134</v>
      </c>
      <c r="C95" s="11" t="s">
        <v>127</v>
      </c>
    </row>
    <row r="96" spans="1:3" x14ac:dyDescent="0.2">
      <c r="A96" s="11" t="s">
        <v>135</v>
      </c>
      <c r="B96" s="11" t="s">
        <v>134</v>
      </c>
      <c r="C96" s="11" t="s">
        <v>128</v>
      </c>
    </row>
    <row r="97" spans="1:3" x14ac:dyDescent="0.2">
      <c r="A97" s="11" t="s">
        <v>135</v>
      </c>
      <c r="B97" s="11" t="s">
        <v>134</v>
      </c>
      <c r="C97" s="11" t="s">
        <v>129</v>
      </c>
    </row>
    <row r="98" spans="1:3" x14ac:dyDescent="0.2">
      <c r="A98" s="11" t="s">
        <v>135</v>
      </c>
      <c r="B98" s="11" t="s">
        <v>134</v>
      </c>
      <c r="C98" s="11" t="s">
        <v>130</v>
      </c>
    </row>
    <row r="99" spans="1:3" x14ac:dyDescent="0.2">
      <c r="A99" s="11" t="s">
        <v>135</v>
      </c>
      <c r="B99" s="11" t="s">
        <v>134</v>
      </c>
      <c r="C99" s="11" t="s">
        <v>131</v>
      </c>
    </row>
    <row r="100" spans="1:3" x14ac:dyDescent="0.2">
      <c r="A100" s="11" t="s">
        <v>135</v>
      </c>
      <c r="B100" s="11" t="s">
        <v>134</v>
      </c>
      <c r="C100" s="11" t="s">
        <v>132</v>
      </c>
    </row>
    <row r="101" spans="1:3" x14ac:dyDescent="0.2">
      <c r="A101" s="11" t="s">
        <v>135</v>
      </c>
      <c r="B101" s="11" t="s">
        <v>134</v>
      </c>
      <c r="C101" s="11" t="s">
        <v>133</v>
      </c>
    </row>
    <row r="103" spans="1:3" x14ac:dyDescent="0.2">
      <c r="A103" s="11" t="s">
        <v>156</v>
      </c>
      <c r="B103" s="11" t="s">
        <v>153</v>
      </c>
      <c r="C103" s="11" t="s">
        <v>139</v>
      </c>
    </row>
    <row r="104" spans="1:3" x14ac:dyDescent="0.2">
      <c r="A104" s="11" t="s">
        <v>156</v>
      </c>
      <c r="B104" s="11" t="s">
        <v>153</v>
      </c>
      <c r="C104" s="11" t="s">
        <v>140</v>
      </c>
    </row>
    <row r="105" spans="1:3" x14ac:dyDescent="0.2">
      <c r="A105" s="11" t="s">
        <v>156</v>
      </c>
      <c r="B105" s="11" t="s">
        <v>153</v>
      </c>
      <c r="C105" s="11" t="s">
        <v>141</v>
      </c>
    </row>
    <row r="106" spans="1:3" x14ac:dyDescent="0.2">
      <c r="A106" s="11" t="s">
        <v>156</v>
      </c>
      <c r="B106" s="11" t="s">
        <v>153</v>
      </c>
      <c r="C106" s="11" t="s">
        <v>142</v>
      </c>
    </row>
    <row r="107" spans="1:3" x14ac:dyDescent="0.2">
      <c r="A107" s="21" t="s">
        <v>23</v>
      </c>
      <c r="B107" s="11" t="s">
        <v>153</v>
      </c>
      <c r="C107" s="11" t="s">
        <v>137</v>
      </c>
    </row>
    <row r="108" spans="1:3" x14ac:dyDescent="0.2">
      <c r="A108" s="11" t="s">
        <v>156</v>
      </c>
      <c r="B108" s="11" t="s">
        <v>153</v>
      </c>
      <c r="C108" s="11" t="s">
        <v>143</v>
      </c>
    </row>
    <row r="109" spans="1:3" x14ac:dyDescent="0.2">
      <c r="A109" s="11" t="s">
        <v>156</v>
      </c>
      <c r="B109" s="11" t="s">
        <v>153</v>
      </c>
      <c r="C109" s="11" t="s">
        <v>144</v>
      </c>
    </row>
    <row r="110" spans="1:3" x14ac:dyDescent="0.2">
      <c r="A110" s="11" t="s">
        <v>156</v>
      </c>
      <c r="B110" s="11" t="s">
        <v>153</v>
      </c>
      <c r="C110" s="11" t="s">
        <v>145</v>
      </c>
    </row>
    <row r="111" spans="1:3" x14ac:dyDescent="0.2">
      <c r="A111" s="11" t="s">
        <v>156</v>
      </c>
      <c r="B111" s="11" t="s">
        <v>153</v>
      </c>
      <c r="C111" s="11" t="s">
        <v>146</v>
      </c>
    </row>
    <row r="112" spans="1:3" x14ac:dyDescent="0.2">
      <c r="A112" s="11" t="s">
        <v>156</v>
      </c>
      <c r="B112" s="11" t="s">
        <v>153</v>
      </c>
      <c r="C112" s="11" t="s">
        <v>147</v>
      </c>
    </row>
    <row r="113" spans="1:3" x14ac:dyDescent="0.2">
      <c r="A113" s="11" t="s">
        <v>156</v>
      </c>
      <c r="B113" s="11" t="s">
        <v>153</v>
      </c>
      <c r="C113" s="11" t="s">
        <v>148</v>
      </c>
    </row>
    <row r="114" spans="1:3" x14ac:dyDescent="0.2">
      <c r="A114" s="11" t="s">
        <v>156</v>
      </c>
      <c r="B114" s="11" t="s">
        <v>153</v>
      </c>
      <c r="C114" s="11" t="s">
        <v>149</v>
      </c>
    </row>
    <row r="115" spans="1:3" x14ac:dyDescent="0.2">
      <c r="A115" s="11" t="s">
        <v>156</v>
      </c>
      <c r="B115" s="11" t="s">
        <v>153</v>
      </c>
      <c r="C115" s="11" t="s">
        <v>150</v>
      </c>
    </row>
    <row r="116" spans="1:3" x14ac:dyDescent="0.2">
      <c r="A116" s="11" t="s">
        <v>156</v>
      </c>
      <c r="B116" s="11" t="s">
        <v>153</v>
      </c>
      <c r="C116" s="11" t="s">
        <v>151</v>
      </c>
    </row>
    <row r="117" spans="1:3" x14ac:dyDescent="0.2">
      <c r="A117" s="11" t="s">
        <v>156</v>
      </c>
      <c r="B117" s="11" t="s">
        <v>153</v>
      </c>
      <c r="C117" s="11" t="s">
        <v>152</v>
      </c>
    </row>
    <row r="120" spans="1:3" x14ac:dyDescent="0.2">
      <c r="A120" s="21" t="s">
        <v>23</v>
      </c>
      <c r="B120" s="11" t="s">
        <v>163</v>
      </c>
      <c r="C120" s="11" t="s">
        <v>157</v>
      </c>
    </row>
    <row r="121" spans="1:3" x14ac:dyDescent="0.2">
      <c r="A121" s="11" t="s">
        <v>156</v>
      </c>
      <c r="B121" s="11" t="s">
        <v>163</v>
      </c>
      <c r="C121" s="11" t="s">
        <v>158</v>
      </c>
    </row>
    <row r="122" spans="1:3" x14ac:dyDescent="0.2">
      <c r="A122" s="11" t="s">
        <v>156</v>
      </c>
      <c r="B122" s="11" t="s">
        <v>163</v>
      </c>
      <c r="C122" s="11" t="s">
        <v>159</v>
      </c>
    </row>
    <row r="123" spans="1:3" x14ac:dyDescent="0.2">
      <c r="A123" s="11" t="s">
        <v>156</v>
      </c>
      <c r="B123" s="11" t="s">
        <v>163</v>
      </c>
      <c r="C123" s="11" t="s">
        <v>160</v>
      </c>
    </row>
    <row r="124" spans="1:3" x14ac:dyDescent="0.2">
      <c r="A124" s="11" t="s">
        <v>156</v>
      </c>
      <c r="B124" s="11" t="s">
        <v>163</v>
      </c>
      <c r="C124" s="11" t="s">
        <v>161</v>
      </c>
    </row>
    <row r="125" spans="1:3" x14ac:dyDescent="0.2">
      <c r="A125" s="21" t="s">
        <v>23</v>
      </c>
      <c r="B125" s="11" t="s">
        <v>163</v>
      </c>
      <c r="C125" s="11" t="s">
        <v>162</v>
      </c>
    </row>
    <row r="127" spans="1:3" x14ac:dyDescent="0.2">
      <c r="A127" s="21" t="s">
        <v>154</v>
      </c>
      <c r="B127" s="11" t="s">
        <v>177</v>
      </c>
      <c r="C127" s="11" t="s">
        <v>178</v>
      </c>
    </row>
    <row r="128" spans="1:3" x14ac:dyDescent="0.2">
      <c r="A128" s="21" t="s">
        <v>154</v>
      </c>
      <c r="B128" s="11" t="s">
        <v>177</v>
      </c>
      <c r="C128" s="11" t="s">
        <v>164</v>
      </c>
    </row>
    <row r="129" spans="1:3" x14ac:dyDescent="0.2">
      <c r="A129" s="21" t="s">
        <v>154</v>
      </c>
      <c r="B129" s="11" t="s">
        <v>177</v>
      </c>
      <c r="C129" s="11" t="s">
        <v>165</v>
      </c>
    </row>
    <row r="130" spans="1:3" x14ac:dyDescent="0.2">
      <c r="A130" s="21" t="s">
        <v>154</v>
      </c>
      <c r="B130" s="11" t="s">
        <v>177</v>
      </c>
      <c r="C130" s="11" t="s">
        <v>166</v>
      </c>
    </row>
    <row r="131" spans="1:3" x14ac:dyDescent="0.2">
      <c r="A131" s="21" t="s">
        <v>154</v>
      </c>
      <c r="B131" s="11" t="s">
        <v>177</v>
      </c>
      <c r="C131" s="11" t="s">
        <v>167</v>
      </c>
    </row>
    <row r="132" spans="1:3" x14ac:dyDescent="0.2">
      <c r="A132" s="21" t="s">
        <v>154</v>
      </c>
      <c r="B132" s="11" t="s">
        <v>177</v>
      </c>
      <c r="C132" s="11" t="s">
        <v>168</v>
      </c>
    </row>
    <row r="133" spans="1:3" x14ac:dyDescent="0.2">
      <c r="A133" s="21" t="s">
        <v>154</v>
      </c>
      <c r="B133" s="11" t="s">
        <v>177</v>
      </c>
      <c r="C133" s="11" t="s">
        <v>169</v>
      </c>
    </row>
    <row r="134" spans="1:3" x14ac:dyDescent="0.2">
      <c r="A134" s="21" t="s">
        <v>154</v>
      </c>
      <c r="B134" s="11" t="s">
        <v>177</v>
      </c>
      <c r="C134" s="11" t="s">
        <v>170</v>
      </c>
    </row>
    <row r="135" spans="1:3" x14ac:dyDescent="0.2">
      <c r="A135" s="21" t="s">
        <v>154</v>
      </c>
      <c r="B135" s="11" t="s">
        <v>177</v>
      </c>
      <c r="C135" s="11" t="s">
        <v>171</v>
      </c>
    </row>
    <row r="136" spans="1:3" x14ac:dyDescent="0.2">
      <c r="A136" s="21" t="s">
        <v>154</v>
      </c>
      <c r="B136" s="11" t="s">
        <v>177</v>
      </c>
      <c r="C136" s="11" t="s">
        <v>172</v>
      </c>
    </row>
    <row r="137" spans="1:3" x14ac:dyDescent="0.2">
      <c r="A137" s="21" t="s">
        <v>154</v>
      </c>
      <c r="B137" s="11" t="s">
        <v>177</v>
      </c>
      <c r="C137" s="11" t="s">
        <v>173</v>
      </c>
    </row>
    <row r="138" spans="1:3" x14ac:dyDescent="0.2">
      <c r="A138" s="21" t="s">
        <v>154</v>
      </c>
      <c r="B138" s="11" t="s">
        <v>177</v>
      </c>
      <c r="C138" s="11" t="s">
        <v>174</v>
      </c>
    </row>
    <row r="139" spans="1:3" x14ac:dyDescent="0.2">
      <c r="A139" s="21" t="s">
        <v>154</v>
      </c>
      <c r="B139" s="11" t="s">
        <v>177</v>
      </c>
      <c r="C139" s="11" t="s">
        <v>175</v>
      </c>
    </row>
    <row r="140" spans="1:3" x14ac:dyDescent="0.2">
      <c r="A140" s="21" t="s">
        <v>154</v>
      </c>
      <c r="B140" s="11" t="s">
        <v>177</v>
      </c>
      <c r="C140" s="11" t="s">
        <v>176</v>
      </c>
    </row>
  </sheetData>
  <pageMargins left="0.70866141732283472" right="0.70866141732283472" top="0.78740157480314965" bottom="0.78740157480314965" header="0.31496062992125984" footer="0.31496062992125984"/>
  <pageSetup paperSize="9" scale="95" fitToHeight="0" orientation="portrait" r:id="rId1"/>
  <headerFooter>
    <oddHeader>&amp;L&amp;F&amp;C&amp;A</oddHeader>
    <oddFooter>Seite &amp;P von &amp;N</oddFooter>
  </headerFooter>
  <rowBreaks count="2" manualBreakCount="2">
    <brk id="43" max="16383" man="1"/>
    <brk id="9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showGridLines="0" showRuler="0" zoomScale="90" zoomScaleNormal="90" workbookViewId="0">
      <selection activeCell="B1" sqref="B1"/>
    </sheetView>
  </sheetViews>
  <sheetFormatPr baseColWidth="10" defaultRowHeight="14.25" x14ac:dyDescent="0.2"/>
  <cols>
    <col min="1" max="1" width="2.42578125" style="1" customWidth="1"/>
    <col min="2" max="2" width="21.42578125" style="1" customWidth="1"/>
    <col min="3" max="3" width="30.140625" style="1" customWidth="1"/>
    <col min="4" max="4" width="11.28515625" style="1" customWidth="1"/>
    <col min="5" max="5" width="15.5703125" style="1" customWidth="1"/>
    <col min="6" max="6" width="18" style="1" customWidth="1"/>
    <col min="7" max="7" width="13.5703125" style="1" bestFit="1" customWidth="1"/>
    <col min="8" max="8" width="17.42578125" style="1" customWidth="1"/>
    <col min="9" max="9" width="29.5703125" style="1" customWidth="1"/>
    <col min="10" max="10" width="16.140625" style="1" customWidth="1"/>
    <col min="11" max="11" width="16.42578125" style="1" customWidth="1"/>
    <col min="12" max="12" width="11.42578125" style="1"/>
    <col min="13" max="13" width="16.140625" style="1" customWidth="1"/>
    <col min="14" max="16384" width="11.42578125" style="1"/>
  </cols>
  <sheetData>
    <row r="1" spans="1:7" ht="15" x14ac:dyDescent="0.25">
      <c r="B1" s="49" t="s">
        <v>207</v>
      </c>
      <c r="C1" s="50"/>
      <c r="D1" s="50"/>
    </row>
    <row r="2" spans="1:7" x14ac:dyDescent="0.2">
      <c r="B2" s="37" t="s">
        <v>198</v>
      </c>
      <c r="C2" s="10"/>
      <c r="D2" s="10"/>
      <c r="E2" s="10"/>
      <c r="F2" s="10"/>
      <c r="G2" s="30"/>
    </row>
    <row r="3" spans="1:7" x14ac:dyDescent="0.2">
      <c r="B3" s="37"/>
      <c r="C3" s="10"/>
      <c r="F3" s="10"/>
    </row>
    <row r="4" spans="1:7" ht="15" x14ac:dyDescent="0.2">
      <c r="B4" s="16" t="s">
        <v>5</v>
      </c>
      <c r="C4" s="60">
        <v>0.19</v>
      </c>
    </row>
    <row r="5" spans="1:7" ht="15" x14ac:dyDescent="0.25">
      <c r="A5" s="5"/>
    </row>
    <row r="6" spans="1:7" ht="15" x14ac:dyDescent="0.2">
      <c r="B6" s="16" t="s">
        <v>196</v>
      </c>
      <c r="C6" s="61" t="s">
        <v>19</v>
      </c>
      <c r="D6" s="214">
        <v>1</v>
      </c>
      <c r="E6" s="215"/>
      <c r="F6" s="216"/>
    </row>
    <row r="7" spans="1:7" ht="15" x14ac:dyDescent="0.2">
      <c r="B7" s="16"/>
      <c r="C7" s="61" t="s">
        <v>18</v>
      </c>
      <c r="D7" s="217">
        <v>0.9</v>
      </c>
      <c r="E7" s="218"/>
      <c r="F7" s="219"/>
    </row>
    <row r="8" spans="1:7" ht="15" x14ac:dyDescent="0.25">
      <c r="B8" s="56" t="s">
        <v>199</v>
      </c>
      <c r="C8" s="43" t="s">
        <v>0</v>
      </c>
      <c r="D8" s="211">
        <v>110.55</v>
      </c>
      <c r="E8" s="212"/>
      <c r="F8" s="213"/>
    </row>
    <row r="10" spans="1:7" ht="15" x14ac:dyDescent="0.25">
      <c r="B10" s="208" t="s">
        <v>17</v>
      </c>
      <c r="C10" s="8" t="s">
        <v>4</v>
      </c>
      <c r="D10" s="211" t="s">
        <v>195</v>
      </c>
      <c r="E10" s="212"/>
      <c r="F10" s="213"/>
    </row>
    <row r="11" spans="1:7" ht="15" x14ac:dyDescent="0.25">
      <c r="B11" s="209"/>
      <c r="C11" s="36">
        <v>1000</v>
      </c>
      <c r="D11" s="41" t="s">
        <v>15</v>
      </c>
      <c r="E11" s="211" t="s">
        <v>16</v>
      </c>
      <c r="F11" s="213"/>
    </row>
    <row r="12" spans="1:7" ht="15" x14ac:dyDescent="0.25">
      <c r="B12" s="210"/>
      <c r="C12" s="44" t="s">
        <v>12</v>
      </c>
      <c r="D12" s="44"/>
      <c r="E12" s="44" t="s">
        <v>6</v>
      </c>
      <c r="F12" s="46" t="s">
        <v>7</v>
      </c>
    </row>
    <row r="13" spans="1:7" ht="15" x14ac:dyDescent="0.25">
      <c r="B13" s="33" t="s">
        <v>190</v>
      </c>
      <c r="C13" s="45">
        <f>C11*0.9</f>
        <v>900</v>
      </c>
      <c r="D13" s="47">
        <f>C13*D8/1000</f>
        <v>99.495000000000005</v>
      </c>
      <c r="E13" s="48">
        <f>D13+D13*C4</f>
        <v>118.39905</v>
      </c>
      <c r="F13" s="48">
        <f>D13/12+(D13/12*C4)</f>
        <v>9.8665874999999996</v>
      </c>
    </row>
    <row r="14" spans="1:7" x14ac:dyDescent="0.2">
      <c r="C14" s="9"/>
    </row>
    <row r="15" spans="1:7" ht="15" x14ac:dyDescent="0.25">
      <c r="B15" s="15"/>
      <c r="C15" s="12"/>
      <c r="D15" s="12"/>
      <c r="E15" s="13"/>
      <c r="F15" s="13"/>
    </row>
    <row r="16" spans="1:7" ht="15" x14ac:dyDescent="0.2">
      <c r="B16" s="16" t="s">
        <v>197</v>
      </c>
      <c r="C16" s="61" t="s">
        <v>19</v>
      </c>
      <c r="D16" s="6">
        <v>1</v>
      </c>
      <c r="E16" s="6">
        <v>2</v>
      </c>
      <c r="F16" s="6">
        <v>3</v>
      </c>
    </row>
    <row r="17" spans="1:6" ht="15" x14ac:dyDescent="0.2">
      <c r="A17" s="37"/>
      <c r="B17" s="6"/>
      <c r="C17" s="61" t="s">
        <v>18</v>
      </c>
      <c r="D17" s="7">
        <v>0.9</v>
      </c>
      <c r="E17" s="7">
        <v>0.7</v>
      </c>
      <c r="F17" s="7">
        <v>0.5</v>
      </c>
    </row>
    <row r="18" spans="1:6" ht="14.25" customHeight="1" x14ac:dyDescent="0.25">
      <c r="B18" s="206" t="s">
        <v>200</v>
      </c>
      <c r="C18" s="31" t="s">
        <v>0</v>
      </c>
      <c r="D18" s="32">
        <v>116.20962</v>
      </c>
      <c r="E18" s="32">
        <v>107.55594000000001</v>
      </c>
      <c r="F18" s="32">
        <v>101.22786000000001</v>
      </c>
    </row>
    <row r="19" spans="1:6" ht="15" x14ac:dyDescent="0.25">
      <c r="B19" s="207"/>
      <c r="C19" s="31" t="s">
        <v>1</v>
      </c>
      <c r="D19" s="32">
        <v>37.344239999999999</v>
      </c>
      <c r="E19" s="32">
        <v>33.413669999999996</v>
      </c>
      <c r="F19" s="32">
        <v>29.4831</v>
      </c>
    </row>
    <row r="20" spans="1:6" x14ac:dyDescent="0.2">
      <c r="C20" s="3"/>
      <c r="D20" s="3"/>
      <c r="E20" s="2"/>
    </row>
    <row r="21" spans="1:6" ht="15" x14ac:dyDescent="0.25">
      <c r="B21" s="208" t="s">
        <v>17</v>
      </c>
      <c r="C21" s="8" t="s">
        <v>4</v>
      </c>
      <c r="D21" s="211" t="s">
        <v>195</v>
      </c>
      <c r="E21" s="212"/>
      <c r="F21" s="213"/>
    </row>
    <row r="22" spans="1:6" ht="15" x14ac:dyDescent="0.25">
      <c r="B22" s="209"/>
      <c r="C22" s="36">
        <v>1000</v>
      </c>
      <c r="D22" s="41" t="s">
        <v>15</v>
      </c>
      <c r="E22" s="211" t="s">
        <v>16</v>
      </c>
      <c r="F22" s="213"/>
    </row>
    <row r="23" spans="1:6" ht="15" x14ac:dyDescent="0.25">
      <c r="B23" s="210"/>
      <c r="C23" s="44" t="s">
        <v>12</v>
      </c>
      <c r="D23" s="35"/>
      <c r="E23" s="35" t="s">
        <v>6</v>
      </c>
      <c r="F23" s="42" t="s">
        <v>7</v>
      </c>
    </row>
    <row r="24" spans="1:6" x14ac:dyDescent="0.2">
      <c r="B24" s="34">
        <v>1</v>
      </c>
      <c r="C24" s="51">
        <f>C22*D17</f>
        <v>900</v>
      </c>
      <c r="D24" s="53">
        <f>(D18*C24/1000+D19)</f>
        <v>141.93289799999999</v>
      </c>
      <c r="E24" s="48">
        <f>D24+D24*C4</f>
        <v>168.90014861999998</v>
      </c>
      <c r="F24" s="48">
        <f>D24/12+(D24/12*C4)</f>
        <v>14.075012385000001</v>
      </c>
    </row>
    <row r="25" spans="1:6" x14ac:dyDescent="0.2">
      <c r="B25" s="4">
        <v>2</v>
      </c>
      <c r="C25" s="52">
        <f>C22*E17</f>
        <v>700</v>
      </c>
      <c r="D25" s="54">
        <f>(E18*C25/1000+E19)</f>
        <v>108.70282800000001</v>
      </c>
      <c r="E25" s="55">
        <f>D25+D25*C4</f>
        <v>129.35636532000001</v>
      </c>
      <c r="F25" s="48">
        <f>D25/12+(D25/12*C4)</f>
        <v>10.779697110000001</v>
      </c>
    </row>
    <row r="26" spans="1:6" x14ac:dyDescent="0.2">
      <c r="B26" s="4">
        <v>3</v>
      </c>
      <c r="C26" s="52">
        <f>C22*F17</f>
        <v>500</v>
      </c>
      <c r="D26" s="54">
        <f>(F18*C26/1000+F19)</f>
        <v>80.097030000000004</v>
      </c>
      <c r="E26" s="55">
        <f>D26+D26*C4</f>
        <v>95.315465700000004</v>
      </c>
      <c r="F26" s="48">
        <f>D26/12+(D26/12*C4)</f>
        <v>7.9429554750000007</v>
      </c>
    </row>
    <row r="27" spans="1:6" x14ac:dyDescent="0.2">
      <c r="B27" s="10"/>
    </row>
    <row r="29" spans="1:6" ht="15" x14ac:dyDescent="0.2">
      <c r="B29" s="58" t="s">
        <v>201</v>
      </c>
      <c r="C29" s="59" t="s">
        <v>202</v>
      </c>
      <c r="D29" s="56"/>
      <c r="E29" s="56"/>
      <c r="F29" s="56"/>
    </row>
    <row r="30" spans="1:6" ht="15" x14ac:dyDescent="0.2">
      <c r="B30" s="58" t="s">
        <v>13</v>
      </c>
      <c r="C30" s="59" t="s">
        <v>203</v>
      </c>
      <c r="D30" s="56"/>
      <c r="E30" s="56"/>
      <c r="F30" s="56"/>
    </row>
    <row r="31" spans="1:6" ht="15" x14ac:dyDescent="0.2">
      <c r="B31" s="58"/>
      <c r="C31" s="59" t="s">
        <v>205</v>
      </c>
      <c r="D31" s="56"/>
      <c r="E31" s="56"/>
      <c r="F31" s="56"/>
    </row>
    <row r="32" spans="1:6" ht="15" x14ac:dyDescent="0.2">
      <c r="B32" s="58" t="s">
        <v>14</v>
      </c>
      <c r="C32" s="59" t="s">
        <v>206</v>
      </c>
      <c r="D32" s="56"/>
      <c r="E32" s="56"/>
      <c r="F32" s="56"/>
    </row>
    <row r="33" spans="2:6" x14ac:dyDescent="0.2">
      <c r="B33" s="57"/>
      <c r="C33" s="57"/>
      <c r="F33" s="10"/>
    </row>
    <row r="34" spans="2:6" ht="15" x14ac:dyDescent="0.25">
      <c r="B34" s="40"/>
      <c r="C34" s="40"/>
      <c r="D34"/>
      <c r="E34"/>
    </row>
    <row r="35" spans="2:6" x14ac:dyDescent="0.2">
      <c r="B35" s="37"/>
      <c r="C35" s="37"/>
    </row>
  </sheetData>
  <mergeCells count="10">
    <mergeCell ref="D6:F6"/>
    <mergeCell ref="D7:F7"/>
    <mergeCell ref="D8:F8"/>
    <mergeCell ref="B18:B19"/>
    <mergeCell ref="B21:B23"/>
    <mergeCell ref="B10:B12"/>
    <mergeCell ref="D10:F10"/>
    <mergeCell ref="D21:F21"/>
    <mergeCell ref="E22:F22"/>
    <mergeCell ref="E11:F11"/>
  </mergeCells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Header>&amp;L&amp;F&amp;C&amp;A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"/>
  <sheetViews>
    <sheetView showRowColHeaders="0" showRuler="0" zoomScale="120" zoomScaleNormal="120" workbookViewId="0">
      <selection activeCell="B1" sqref="B1"/>
    </sheetView>
  </sheetViews>
  <sheetFormatPr baseColWidth="10" defaultRowHeight="15" x14ac:dyDescent="0.25"/>
  <cols>
    <col min="1" max="11" width="4.140625" customWidth="1"/>
  </cols>
  <sheetData>
    <row r="1" spans="2:2" x14ac:dyDescent="0.25">
      <c r="B1" s="205" t="s">
        <v>217</v>
      </c>
    </row>
  </sheetData>
  <pageMargins left="0.7" right="0.7" top="0.78740157499999996" bottom="0.78740157499999996" header="0.3" footer="0.3"/>
  <pageSetup paperSize="9" scale="84" fitToWidth="0" orientation="landscape" r:id="rId1"/>
  <headerFooter>
    <oddHeader>&amp;L&amp;F&amp;C&amp;A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Beitragsgruppe+Produktkategorie</vt:lpstr>
      <vt:lpstr>Listboxen Produkte+Gegenstand </vt:lpstr>
      <vt:lpstr> Beitrag berechnen+Zusatzinfos</vt:lpstr>
      <vt:lpstr>EASY- Beispiele Eingabemasken</vt:lpstr>
      <vt:lpstr>'Beitragsgruppe+Produktkategorie'!Drucktitel</vt:lpstr>
      <vt:lpstr>'Listboxen Produkte+Gegenstand '!Drucktitel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2019-03-27T12:47:00Z</dcterms:modified>
</cp:coreProperties>
</file>